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2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CO34" i="9" s="1"/>
  <c r="U35" i="9"/>
  <c r="U36" i="9" s="1"/>
  <c r="BW34" i="9"/>
  <c r="BW35" i="9" s="1"/>
  <c r="BW36" i="9" s="1"/>
  <c r="BW37" i="9" s="1"/>
  <c r="BW38" i="9" s="1"/>
  <c r="BW39" i="9" s="1"/>
  <c r="BW40" i="9" s="1"/>
  <c r="BW41" i="9" s="1"/>
  <c r="BW42" i="9" s="1"/>
  <c r="BW43" i="9" s="1"/>
  <c r="BE34" i="9"/>
</calcChain>
</file>

<file path=xl/sharedStrings.xml><?xml version="1.0" encoding="utf-8"?>
<sst xmlns="http://schemas.openxmlformats.org/spreadsheetml/2006/main" count="1101" uniqueCount="575">
  <si>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</si>
  <si>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</si>
  <si>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</si>
  <si>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</si>
  <si>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</si>
  <si>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</si>
  <si>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</si>
  <si>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</si>
  <si>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</si>
  <si>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</si>
  <si>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</si>
  <si>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</si>
  <si>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</si>
  <si>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</si>
  <si>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</si>
  <si>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</si>
  <si>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</si>
  <si>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</si>
  <si>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</si>
  <si>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</si>
  <si>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</si>
  <si>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</si>
  <si>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</si>
  <si>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</si>
  <si>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</si>
  <si>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</si>
  <si>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</si>
  <si>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</si>
  <si>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</si>
  <si>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</si>
  <si>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</si>
  <si>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</si>
  <si>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</si>
  <si>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</si>
  <si>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</si>
  <si>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</si>
  <si>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</si>
  <si>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</si>
  <si>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</si>
  <si>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</si>
  <si>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</si>
  <si>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</si>
  <si>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</si>
  <si>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</si>
  <si>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</si>
  <si>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</si>
  <si>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</si>
  <si>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</si>
  <si>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</si>
  <si>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</si>
  <si>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</si>
  <si>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</si>
  <si>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</si>
  <si>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</si>
  <si>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</si>
  <si>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</si>
  <si>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</si>
  <si>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</si>
  <si>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</si>
  <si>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</si>
  <si>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</si>
  <si>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</si>
  <si>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</si>
  <si>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</si>
  <si>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</si>
  <si>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</si>
  <si>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</si>
  <si>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</si>
  <si>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</si>
  <si>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</si>
  <si>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</si>
  <si>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</si>
  <si>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</si>
  <si>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</si>
  <si>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</si>
  <si>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</si>
  <si>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</si>
  <si>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</si>
  <si>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</si>
  <si>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</si>
  <si>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</si>
  <si>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</si>
  <si>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</si>
  <si>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</si>
  <si>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</si>
  <si>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</si>
  <si>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</si>
  <si>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</si>
  <si>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</si>
  <si>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</si>
  <si>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</si>
  <si>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</si>
  <si>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</si>
  <si>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</si>
  <si>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</si>
  <si>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</si>
  <si>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</si>
  <si>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</si>
  <si>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</si>
  <si>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</si>
  <si>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</si>
  <si>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</si>
  <si>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</si>
  <si>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</si>
  <si>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</si>
  <si>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</si>
  <si>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</si>
  <si>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</si>
  <si>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</si>
  <si>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</si>
  <si>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</si>
  <si>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</si>
  <si>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</si>
  <si>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</si>
  <si>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</si>
  <si>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</si>
  <si>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</si>
  <si>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</si>
  <si>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</si>
  <si>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</si>
  <si>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</si>
  <si>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</si>
  <si>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</si>
  <si>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</si>
  <si>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</si>
  <si>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</si>
  <si>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</si>
  <si>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</si>
  <si>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</si>
  <si>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</si>
  <si>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</si>
  <si>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</si>
  <si>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</si>
  <si>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</si>
  <si>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</si>
  <si>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</si>
  <si>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</si>
  <si>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</si>
  <si>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</si>
  <si>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</si>
  <si>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</si>
  <si>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</si>
  <si>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</si>
  <si>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</si>
  <si>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</si>
  <si>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</si>
  <si>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</si>
  <si>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</si>
  <si>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</si>
  <si>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</si>
  <si>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</si>
  <si>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</si>
  <si>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</si>
  <si>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</si>
  <si>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</si>
  <si>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</si>
  <si>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</si>
  <si>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</si>
  <si>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</si>
  <si>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</si>
  <si>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</si>
  <si>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</si>
  <si>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</si>
  <si>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</si>
  <si>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</si>
  <si>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</si>
  <si>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</si>
  <si>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</si>
  <si>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</si>
  <si>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</si>
  <si>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</si>
  <si>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</si>
  <si>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</si>
  <si>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</si>
  <si>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</si>
  <si>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</si>
  <si>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</si>
  <si>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</si>
  <si>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</si>
  <si>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</si>
  <si>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</si>
  <si>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</si>
  <si>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</si>
  <si>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</si>
  <si>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</si>
  <si>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</si>
  <si>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</si>
  <si>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</si>
  <si>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</si>
  <si>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</si>
  <si>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</si>
  <si>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</si>
  <si>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</si>
  <si>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長野県小海町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</si>
  <si>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</si>
  <si>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</si>
  <si>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</si>
  <si>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</si>
  <si>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</si>
  <si>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</si>
  <si>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</si>
  <si>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</si>
  <si>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</si>
  <si>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</si>
  <si>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</si>
  <si>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</si>
  <si>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</si>
  <si>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</si>
  <si>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</si>
  <si>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</si>
  <si>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</si>
  <si>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</si>
  <si>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</si>
  <si>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</si>
  <si>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</si>
  <si>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</si>
  <si>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</si>
  <si>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</si>
  <si>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</si>
  <si>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</si>
  <si>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</si>
  <si>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</si>
  <si>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</si>
  <si>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</si>
  <si>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</si>
  <si>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</si>
  <si>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</si>
  <si>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</si>
  <si>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</si>
  <si>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</si>
  <si>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</si>
  <si>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</si>
  <si>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</si>
  <si>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</si>
  <si>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</si>
  <si>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</si>
  <si>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</si>
  <si>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</si>
  <si>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</si>
  <si>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</si>
  <si>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</si>
  <si>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</si>
  <si>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</si>
  <si>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</si>
  <si>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</si>
  <si>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</si>
  <si>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</si>
  <si>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</si>
  <si>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</si>
  <si>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</si>
  <si>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</si>
  <si>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</si>
  <si>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</si>
  <si>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</si>
  <si>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</si>
  <si>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</si>
  <si>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</si>
  <si>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</si>
  <si>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</si>
  <si>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</si>
  <si>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</si>
  <si>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</si>
  <si>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</si>
  <si>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</si>
  <si>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</si>
  <si>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</si>
  <si>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</si>
  <si>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</si>
  <si>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</si>
  <si>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</si>
  <si>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</si>
  <si>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</si>
  <si>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</si>
  <si>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</si>
  <si>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</si>
  <si>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</si>
  <si>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</si>
  <si>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</si>
  <si>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</si>
  <si>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</si>
  <si>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</si>
  <si>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</si>
  <si>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</si>
  <si>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</si>
  <si>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</si>
  <si>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</si>
  <si>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</si>
  <si>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</si>
  <si>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</si>
  <si>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</si>
  <si>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</si>
  <si>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</si>
  <si>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</si>
  <si>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</si>
  <si>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</si>
  <si>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</si>
  <si>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</si>
  <si>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</si>
  <si>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</si>
  <si>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</si>
  <si>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</si>
  <si>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</si>
  <si>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</si>
  <si>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</si>
  <si>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</si>
  <si>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</si>
  <si>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</si>
  <si>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</si>
  <si>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</si>
  <si>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</si>
  <si>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</si>
  <si>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</si>
  <si>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</si>
  <si>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</si>
  <si>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</si>
  <si>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</si>
  <si>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</si>
  <si>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</si>
  <si>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</si>
  <si>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</si>
  <si>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</si>
  <si>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</si>
  <si>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</si>
  <si>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</si>
  <si>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</si>
  <si>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</si>
  <si>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</si>
  <si>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</si>
  <si>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</si>
  <si>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</si>
  <si>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</si>
  <si>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</si>
  <si>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</si>
  <si>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</si>
  <si>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</si>
  <si>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</si>
  <si>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</si>
  <si>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</si>
  <si>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</si>
  <si>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</si>
  <si>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</si>
  <si>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長野県小海町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</si>
  <si>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</si>
  <si>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</si>
  <si>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</si>
  <si>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</si>
  <si>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</si>
  <si>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</si>
  <si>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</si>
  <si>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</si>
  <si>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</si>
  <si>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</si>
  <si>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</si>
  <si>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</si>
  <si>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</si>
  <si>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</si>
  <si>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</si>
  <si>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</si>
  <si>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</si>
  <si>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</si>
  <si>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</si>
  <si>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</si>
  <si>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</si>
  <si>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</si>
  <si>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</si>
  <si>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</si>
  <si>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</si>
  <si>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</si>
  <si>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</si>
  <si>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</si>
  <si>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</si>
  <si>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</si>
  <si>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</si>
  <si>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</si>
  <si>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</si>
  <si>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</si>
  <si>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小海町国民健康保険事業特別会計</t>
    <phoneticPr fontId="5"/>
  </si>
  <si>
    <t>小海町介護保険事業特別会計</t>
    <phoneticPr fontId="5"/>
  </si>
  <si>
    <t>小海町後期高齢者医療特別会計</t>
    <phoneticPr fontId="5"/>
  </si>
  <si>
    <t>小海町水道事業特別会計</t>
    <phoneticPr fontId="5"/>
  </si>
  <si>
    <t>法適用企業</t>
    <phoneticPr fontId="5"/>
  </si>
  <si>
    <t>小海町農業集落排水事業特別会計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</si>
  <si>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</si>
  <si>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</si>
  <si>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</si>
  <si>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</si>
  <si>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</si>
  <si>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</si>
  <si>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</si>
  <si>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</si>
  <si>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</si>
  <si>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</si>
  <si>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</si>
  <si>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</si>
  <si>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</si>
  <si>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</si>
  <si>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</si>
  <si>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</si>
  <si>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</si>
  <si>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</si>
  <si>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</si>
  <si>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</si>
  <si>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</si>
  <si>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</si>
  <si>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</si>
  <si>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</si>
  <si>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</si>
  <si>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</si>
  <si>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</si>
  <si>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</si>
  <si>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</si>
  <si>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</si>
  <si>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</si>
  <si>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</si>
  <si>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</si>
  <si>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</si>
  <si>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</si>
  <si>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</si>
  <si>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</si>
  <si>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</si>
  <si>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</si>
  <si>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</si>
  <si>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</si>
  <si>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</si>
  <si>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</si>
  <si>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</si>
  <si>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</si>
  <si>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</si>
  <si>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</si>
  <si>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</si>
  <si>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</si>
  <si>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</si>
  <si>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</si>
  <si>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</si>
  <si>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</si>
  <si>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</si>
  <si>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</si>
  <si>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</si>
  <si>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</si>
  <si>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</si>
  <si>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小海町農業集落排水事業特別会計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</si>
  <si>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</si>
  <si>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</si>
  <si>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小海町水道事業特別会計</t>
    <phoneticPr fontId="5"/>
  </si>
  <si>
    <t>(Ｆ)</t>
    <phoneticPr fontId="5"/>
  </si>
  <si>
    <t>小海町介護保険事業特別会計</t>
    <phoneticPr fontId="5"/>
  </si>
  <si>
    <t>将来負担比率（(Ｅ)－(Ｆ)）／（(Ｃ)－(Ｄ)）×１００</t>
    <rPh sb="0" eb="2">
      <t>ショウライ</t>
    </rPh>
    <rPh sb="2" eb="4">
      <t>フタン</t>
    </rPh>
    <rPh sb="4" eb="6">
      <t>ヒリツ</t>
    </rPh>
    <phoneticPr fontId="5"/>
  </si>
  <si>
    <t>小海町後期高齢者医療特別会計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</si>
  <si>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</si>
  <si>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</si>
  <si>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</si>
  <si>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</si>
  <si>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</si>
  <si>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</si>
  <si>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</si>
  <si>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</si>
  <si>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</si>
  <si>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</si>
  <si>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</si>
  <si>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</si>
  <si>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</si>
  <si>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</si>
  <si>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</si>
  <si>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</si>
  <si>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</si>
  <si>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</si>
  <si>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</si>
  <si>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</si>
  <si>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</si>
  <si>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</si>
  <si>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</si>
  <si>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</si>
  <si>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</si>
  <si>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</si>
  <si>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</si>
  <si>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</si>
  <si>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</si>
  <si>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</si>
  <si>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</si>
  <si>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</si>
  <si>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</si>
  <si>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</si>
  <si>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</si>
  <si>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</si>
  <si>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</si>
  <si>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</si>
  <si>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</si>
  <si>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</si>
  <si>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</si>
  <si>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</si>
  <si>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</si>
  <si>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</si>
  <si>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</si>
  <si>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</si>
  <si>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</si>
  <si>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</si>
  <si>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</si>
  <si>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</si>
  <si>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</si>
  <si>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</si>
  <si>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</si>
  <si>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</si>
  <si>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</si>
  <si>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</si>
  <si>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</si>
  <si>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</si>
  <si>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</si>
  <si>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</si>
  <si>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</si>
  <si>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</si>
  <si>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</si>
  <si>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</si>
  <si>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</si>
  <si>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</si>
  <si>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</si>
  <si>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</si>
  <si>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</si>
  <si>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</si>
  <si>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</si>
  <si>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</si>
  <si>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</si>
  <si>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</si>
  <si>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</si>
  <si>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</si>
  <si>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</si>
  <si>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</si>
  <si>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</si>
  <si>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</si>
  <si>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</si>
  <si>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</si>
  <si>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</si>
  <si>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</si>
  <si>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小海町水道事業特別会計</t>
  </si>
  <si>
    <t>小海町国民健康保険事業特別会計</t>
  </si>
  <si>
    <t>小海町介護保険事業特別会計</t>
  </si>
  <si>
    <t>小海町農業集落排水事業特別会計</t>
  </si>
  <si>
    <t>小海町後期高齢者医療特別会計</t>
  </si>
  <si>
    <t>その他会計（赤字）</t>
  </si>
  <si>
    <t>その他会計（黒字）</t>
  </si>
  <si>
    <t>小海町開発公社</t>
    <rPh sb="0" eb="3">
      <t>コウミマチ</t>
    </rPh>
    <rPh sb="3" eb="5">
      <t>カイハツ</t>
    </rPh>
    <rPh sb="5" eb="7">
      <t>コウシャ</t>
    </rPh>
    <phoneticPr fontId="2"/>
  </si>
  <si>
    <t>-</t>
    <phoneticPr fontId="2"/>
  </si>
  <si>
    <t>-</t>
    <phoneticPr fontId="2"/>
  </si>
  <si>
    <t>佐久広域連合（一般会計）</t>
    <rPh sb="0" eb="2">
      <t>サク</t>
    </rPh>
    <rPh sb="2" eb="4">
      <t>コウイキ</t>
    </rPh>
    <rPh sb="4" eb="6">
      <t>レンゴウ</t>
    </rPh>
    <rPh sb="7" eb="9">
      <t>イッパン</t>
    </rPh>
    <rPh sb="9" eb="11">
      <t>カイケイ</t>
    </rPh>
    <phoneticPr fontId="5"/>
  </si>
  <si>
    <t>佐久広域連合（消防特別会計）</t>
    <rPh sb="0" eb="2">
      <t>サク</t>
    </rPh>
    <rPh sb="2" eb="4">
      <t>コウイキ</t>
    </rPh>
    <rPh sb="4" eb="6">
      <t>レンゴウ</t>
    </rPh>
    <rPh sb="7" eb="9">
      <t>ショウボウ</t>
    </rPh>
    <rPh sb="9" eb="11">
      <t>トクベツ</t>
    </rPh>
    <rPh sb="11" eb="13">
      <t>カイケイ</t>
    </rPh>
    <phoneticPr fontId="5"/>
  </si>
  <si>
    <t>佐久広域連合（特別養護老人ホーム,養護老人ホーム）　</t>
    <rPh sb="0" eb="2">
      <t>サク</t>
    </rPh>
    <rPh sb="2" eb="4">
      <t>コウイキ</t>
    </rPh>
    <rPh sb="4" eb="6">
      <t>レンゴウ</t>
    </rPh>
    <rPh sb="7" eb="9">
      <t>トクベツ</t>
    </rPh>
    <rPh sb="9" eb="11">
      <t>ヨウゴ</t>
    </rPh>
    <rPh sb="11" eb="13">
      <t>ロウジン</t>
    </rPh>
    <phoneticPr fontId="5"/>
  </si>
  <si>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5"/>
  </si>
  <si>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5"/>
  </si>
  <si>
    <t>南佐久環境衛生組合（公共下水道事業特別会計、一般会計）</t>
    <rPh sb="17" eb="19">
      <t>トクベツ</t>
    </rPh>
    <rPh sb="19" eb="21">
      <t>カイケイ</t>
    </rPh>
    <rPh sb="22" eb="24">
      <t>イッパン</t>
    </rPh>
    <rPh sb="24" eb="26">
      <t>カイケイ</t>
    </rPh>
    <phoneticPr fontId="2"/>
  </si>
  <si>
    <t>小海町北相木村南相木村中学校組合（一般会計）</t>
  </si>
  <si>
    <t>長野県市町村自治振興組合（一般会計）</t>
  </si>
  <si>
    <t>長野県後期高齢者医療広域連合（一般会計）</t>
    <rPh sb="15" eb="17">
      <t>イッパン</t>
    </rPh>
    <rPh sb="17" eb="19">
      <t>カイケイ</t>
    </rPh>
    <phoneticPr fontId="2"/>
  </si>
  <si>
    <t>長野県後期高齢者医療広域連合（後期高齢者医療事業会計）</t>
  </si>
  <si>
    <t>長野県地方税滞納整理機構(一般会計)</t>
    <rPh sb="13" eb="15">
      <t>イッパン</t>
    </rPh>
    <rPh sb="15" eb="17">
      <t>カイケイ</t>
    </rPh>
    <phoneticPr fontId="2"/>
  </si>
  <si>
    <t>長野県市町村総合事務組合（一般）</t>
    <rPh sb="0" eb="3">
      <t>ナガノケン</t>
    </rPh>
    <rPh sb="6" eb="8">
      <t>ソウゴウ</t>
    </rPh>
    <rPh sb="8" eb="10">
      <t>ジム</t>
    </rPh>
    <rPh sb="10" eb="12">
      <t>クミアイ</t>
    </rPh>
    <rPh sb="13" eb="15">
      <t>イッパン</t>
    </rPh>
    <phoneticPr fontId="2"/>
  </si>
  <si>
    <t>長野県市町村総合事務組合（非常勤職員公務災害補償）</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phoneticPr fontId="24"/>
  </si>
  <si>
    <t>合算</t>
    <rPh sb="0" eb="2">
      <t>ガッサン</t>
    </rPh>
    <phoneticPr fontId="2"/>
  </si>
  <si>
    <t>-</t>
    <phoneticPr fontId="2"/>
  </si>
  <si>
    <t>-</t>
    <phoneticPr fontId="2"/>
  </si>
  <si>
    <t>-</t>
    <phoneticPr fontId="2"/>
  </si>
  <si>
    <t>東北信市町村交通災害共済事務組合（東北信市町村交通災害共済事務組合事業会計）</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</si>
  <si>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</si>
  <si>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</si>
  <si>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</si>
  <si>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</si>
  <si>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</si>
  <si>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</si>
  <si>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</si>
  <si>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</si>
  <si>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</si>
  <si>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</si>
  <si>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</si>
  <si>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</si>
  <si>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</si>
  <si>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</si>
  <si>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将来負担比率及び実質公債費比率とも類似団体内平均値を下回っている。引き続き緊急度や住民ニーズを的確にとらえた事業の集中と選択を徹底し、適正な財政運営に努めていく。</t>
    <rPh sb="0" eb="2">
      <t>ショウライ</t>
    </rPh>
    <rPh sb="2" eb="4">
      <t>フタン</t>
    </rPh>
    <rPh sb="4" eb="6">
      <t>ヒリツ</t>
    </rPh>
    <rPh sb="6" eb="7">
      <t>オヨ</t>
    </rPh>
    <rPh sb="8" eb="10">
      <t>ジッシツ</t>
    </rPh>
    <rPh sb="10" eb="12">
      <t>コウサイ</t>
    </rPh>
    <rPh sb="12" eb="13">
      <t>ヒ</t>
    </rPh>
    <rPh sb="13" eb="15">
      <t>ヒリツ</t>
    </rPh>
    <rPh sb="17" eb="19">
      <t>ルイジ</t>
    </rPh>
    <rPh sb="19" eb="21">
      <t>ダンタイ</t>
    </rPh>
    <rPh sb="21" eb="22">
      <t>ナイ</t>
    </rPh>
    <rPh sb="22" eb="25">
      <t>ヘイキンチ</t>
    </rPh>
    <rPh sb="26" eb="28">
      <t>シタマワ</t>
    </rPh>
    <rPh sb="33" eb="34">
      <t>ヒ</t>
    </rPh>
    <rPh sb="35" eb="36">
      <t>ツヅ</t>
    </rPh>
    <rPh sb="37" eb="40">
      <t>キンキュウド</t>
    </rPh>
    <rPh sb="41" eb="43">
      <t>ジュウミン</t>
    </rPh>
    <rPh sb="47" eb="49">
      <t>テキカク</t>
    </rPh>
    <rPh sb="54" eb="56">
      <t>ジギョウ</t>
    </rPh>
    <rPh sb="57" eb="59">
      <t>シュウチュウ</t>
    </rPh>
    <rPh sb="60" eb="62">
      <t>センタク</t>
    </rPh>
    <rPh sb="63" eb="65">
      <t>テッテイ</t>
    </rPh>
    <rPh sb="67" eb="69">
      <t>テキセイ</t>
    </rPh>
    <rPh sb="70" eb="72">
      <t>ザイセイ</t>
    </rPh>
    <rPh sb="72" eb="74">
      <t>ウンエイ</t>
    </rPh>
    <rPh sb="75" eb="7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</si>
</sst>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280458</c:v>
                </c:pt>
              </c:numCache>
            </c:numRef>
          </c:val>
          <c:smooth val="0"/>
          <c:extLst xmlns:c16r2="http://schemas.microsoft.com/office/drawing/2015/06/chart">
            <c:ext xmlns:c16="http://schemas.microsoft.com/office/drawing/2014/chart" uri="{C3380CC4-5D6E-409C-BE32-E72D297353CC}">
              <c16:uniqueId val="{00000000-EB0B-41B5-845C-11CC9E482E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154144</c:v>
                </c:pt>
                <c:pt idx="1">
                  <c:v>121377</c:v>
                </c:pt>
                <c:pt idx="2">
                  <c:v>79370</c:v>
                </c:pt>
                <c:pt idx="3">
                  <c:v>101581</c:v>
                </c:pt>
                <c:pt idx="4">
                  <c:v>158885</c:v>
                </c:pt>
              </c:numCache>
            </c:numRef>
          </c:val>
          <c:smooth val="0"/>
          <c:extLst xmlns:c16r2="http://schemas.microsoft.com/office/drawing/2015/06/chart">
            <c:ext xmlns:c16="http://schemas.microsoft.com/office/drawing/2014/chart" uri="{C3380CC4-5D6E-409C-BE32-E72D297353CC}">
              <c16:uniqueId val="{00000001-EB0B-41B5-845C-11CC9E482E13}"/>
            </c:ext>
          </c:extLst>
        </c:ser>
        <c:dLbls>
          <c:showLegendKey val="0"/>
          <c:showVal val="0"/>
          <c:showCatName val="0"/>
          <c:showSerName val="0"/>
          <c:showPercent val="0"/>
          <c:showBubbleSize val="0"/>
        </c:dLbls>
        <c:marker val="1"/>
        <c:smooth val="0"/>
        <c:axId val="98845824"/>
        <c:axId val="98847744"/>
      </c:lineChart>
      <c:catAx>
        <c:axId val="98845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847744"/>
        <c:crosses val="autoZero"/>
        <c:auto val="1"/>
        <c:lblAlgn val="ctr"/>
        <c:lblOffset val="100"/>
        <c:tickLblSkip val="1"/>
        <c:tickMarkSkip val="1"/>
        <c:noMultiLvlLbl val="0"/>
      </c:catAx>
      <c:valAx>
        <c:axId val="9884774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845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2.0499999999999998</c:v>
                </c:pt>
                <c:pt idx="1">
                  <c:v>1.98</c:v>
                </c:pt>
                <c:pt idx="2">
                  <c:v>5.66</c:v>
                </c:pt>
                <c:pt idx="3">
                  <c:v>13.87</c:v>
                </c:pt>
                <c:pt idx="4">
                  <c:v>15.98</c:v>
                </c:pt>
              </c:numCache>
            </c:numRef>
          </c:val>
          <c:extLst xmlns:c16r2="http://schemas.microsoft.com/office/drawing/2015/06/chart">
            <c:ext xmlns:c16="http://schemas.microsoft.com/office/drawing/2014/chart" uri="{C3380CC4-5D6E-409C-BE32-E72D297353CC}">
              <c16:uniqueId val="{00000000-2F5D-425E-9C9D-ACBD2BD13E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44.63</c:v>
                </c:pt>
                <c:pt idx="1">
                  <c:v>57.21</c:v>
                </c:pt>
                <c:pt idx="2">
                  <c:v>63.61</c:v>
                </c:pt>
                <c:pt idx="3">
                  <c:v>70.08</c:v>
                </c:pt>
                <c:pt idx="4">
                  <c:v>72.22</c:v>
                </c:pt>
              </c:numCache>
            </c:numRef>
          </c:val>
          <c:extLst xmlns:c16r2="http://schemas.microsoft.com/office/drawing/2015/06/chart">
            <c:ext xmlns:c16="http://schemas.microsoft.com/office/drawing/2014/chart" uri="{C3380CC4-5D6E-409C-BE32-E72D297353CC}">
              <c16:uniqueId val="{00000001-2F5D-425E-9C9D-ACBD2BD13E00}"/>
            </c:ext>
          </c:extLst>
        </c:ser>
        <c:dLbls>
          <c:showLegendKey val="0"/>
          <c:showVal val="0"/>
          <c:showCatName val="0"/>
          <c:showSerName val="0"/>
          <c:showPercent val="0"/>
          <c:showBubbleSize val="0"/>
        </c:dLbls>
        <c:gapWidth val="250"/>
        <c:overlap val="100"/>
        <c:axId val="80895360"/>
        <c:axId val="80905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7.77</c:v>
                </c:pt>
                <c:pt idx="1">
                  <c:v>11.84</c:v>
                </c:pt>
                <c:pt idx="2">
                  <c:v>10.44</c:v>
                </c:pt>
                <c:pt idx="3">
                  <c:v>12.95</c:v>
                </c:pt>
                <c:pt idx="4">
                  <c:v>7.8</c:v>
                </c:pt>
              </c:numCache>
            </c:numRef>
          </c:val>
          <c:smooth val="0"/>
          <c:extLst xmlns:c16r2="http://schemas.microsoft.com/office/drawing/2015/06/chart">
            <c:ext xmlns:c16="http://schemas.microsoft.com/office/drawing/2014/chart" uri="{C3380CC4-5D6E-409C-BE32-E72D297353CC}">
              <c16:uniqueId val="{00000002-2F5D-425E-9C9D-ACBD2BD13E00}"/>
            </c:ext>
          </c:extLst>
        </c:ser>
        <c:dLbls>
          <c:showLegendKey val="0"/>
          <c:showVal val="0"/>
          <c:showCatName val="0"/>
          <c:showSerName val="0"/>
          <c:showPercent val="0"/>
          <c:showBubbleSize val="0"/>
        </c:dLbls>
        <c:marker val="1"/>
        <c:smooth val="0"/>
        <c:axId val="80895360"/>
        <c:axId val="80905728"/>
      </c:lineChart>
      <c:catAx>
        <c:axId val="8089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0905728"/>
        <c:crosses val="autoZero"/>
        <c:auto val="1"/>
        <c:lblAlgn val="ctr"/>
        <c:lblOffset val="100"/>
        <c:tickLblSkip val="1"/>
        <c:tickMarkSkip val="1"/>
        <c:noMultiLvlLbl val="0"/>
      </c:catAx>
      <c:valAx>
        <c:axId val="80905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89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7E9-45B9-90B0-26E379121E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7E9-45B9-90B0-26E379121EB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7E9-45B9-90B0-26E379121EB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07E9-45B9-90B0-26E379121EB3}"/>
            </c:ext>
          </c:extLst>
        </c:ser>
        <c:ser>
          <c:idx val="4"/>
          <c:order val="4"/>
          <c:tx>
            <c:strRef>
              <c:f>データシート!$A$31</c:f>
              <c:strCache>
                <c:ptCount val="1"/>
                <c:pt idx="0">
                  <c:v>小海町後期高齢者医療特別会計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07E9-45B9-90B0-26E379121EB3}"/>
            </c:ext>
          </c:extLst>
        </c:ser>
        <c:ser>
          <c:idx val="5"/>
          <c:order val="5"/>
          <c:tx>
            <c:strRef>
              <c:f>データシート!$A$32</c:f>
              <c:strCache>
                <c:ptCount val="1"/>
                <c:pt idx="0">
                  <c:v>小海町農業集落排水事業特別会計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0.01</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5-07E9-45B9-90B0-26E379121EB3}"/>
            </c:ext>
          </c:extLst>
        </c:ser>
        <c:ser>
          <c:idx val="6"/>
          <c:order val="6"/>
          <c:tx>
            <c:strRef>
              <c:f>データシート!$A$33</c:f>
              <c:strCache>
                <c:ptCount val="1"/>
                <c:pt idx="0">
                  <c:v>小海町介護保険事業特別会計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0.17</c:v>
                </c:pt>
                <c:pt idx="2">
                  <c:v>#N/A</c:v>
                </c:pt>
                <c:pt idx="3">
                  <c:v>0.02</c:v>
                </c:pt>
                <c:pt idx="4">
                  <c:v>#N/A</c:v>
                </c:pt>
                <c:pt idx="5">
                  <c:v>0.62</c:v>
                </c:pt>
                <c:pt idx="6">
                  <c:v>#N/A</c:v>
                </c:pt>
                <c:pt idx="7">
                  <c:v>0.14000000000000001</c:v>
                </c:pt>
                <c:pt idx="8">
                  <c:v>#N/A</c:v>
                </c:pt>
                <c:pt idx="9">
                  <c:v>0.05</c:v>
                </c:pt>
              </c:numCache>
            </c:numRef>
          </c:val>
          <c:extLst xmlns:c16r2="http://schemas.microsoft.com/office/drawing/2015/06/chart">
            <c:ext xmlns:c16="http://schemas.microsoft.com/office/drawing/2014/chart" uri="{C3380CC4-5D6E-409C-BE32-E72D297353CC}">
              <c16:uniqueId val="{00000006-07E9-45B9-90B0-26E379121EB3}"/>
            </c:ext>
          </c:extLst>
        </c:ser>
        <c:ser>
          <c:idx val="7"/>
          <c:order val="7"/>
          <c:tx>
            <c:strRef>
              <c:f>データシート!$A$34</c:f>
              <c:strCache>
                <c:ptCount val="1"/>
                <c:pt idx="0">
                  <c:v>小海町国民健康保険事業特別会計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0.19</c:v>
                </c:pt>
                <c:pt idx="2">
                  <c:v>#N/A</c:v>
                </c:pt>
                <c:pt idx="3">
                  <c:v>0.61</c:v>
                </c:pt>
                <c:pt idx="4">
                  <c:v>#N/A</c:v>
                </c:pt>
                <c:pt idx="5">
                  <c:v>0.31</c:v>
                </c:pt>
                <c:pt idx="6">
                  <c:v>#N/A</c:v>
                </c:pt>
                <c:pt idx="7">
                  <c:v>0.1</c:v>
                </c:pt>
                <c:pt idx="8">
                  <c:v>#N/A</c:v>
                </c:pt>
                <c:pt idx="9">
                  <c:v>0.08</c:v>
                </c:pt>
              </c:numCache>
            </c:numRef>
          </c:val>
          <c:extLst xmlns:c16r2="http://schemas.microsoft.com/office/drawing/2015/06/chart">
            <c:ext xmlns:c16="http://schemas.microsoft.com/office/drawing/2014/chart" uri="{C3380CC4-5D6E-409C-BE32-E72D297353CC}">
              <c16:uniqueId val="{00000007-07E9-45B9-90B0-26E379121EB3}"/>
            </c:ext>
          </c:extLst>
        </c:ser>
        <c:ser>
          <c:idx val="8"/>
          <c:order val="8"/>
          <c:tx>
            <c:strRef>
              <c:f>データシート!$A$35</c:f>
              <c:strCache>
                <c:ptCount val="1"/>
                <c:pt idx="0">
                  <c:v>小海町水道事業特別会計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2.54</c:v>
                </c:pt>
                <c:pt idx="2">
                  <c:v>#N/A</c:v>
                </c:pt>
                <c:pt idx="3">
                  <c:v>1.79</c:v>
                </c:pt>
                <c:pt idx="4">
                  <c:v>#N/A</c:v>
                </c:pt>
                <c:pt idx="5">
                  <c:v>2.52</c:v>
                </c:pt>
                <c:pt idx="6">
                  <c:v>#N/A</c:v>
                </c:pt>
                <c:pt idx="7">
                  <c:v>1.83</c:v>
                </c:pt>
                <c:pt idx="8">
                  <c:v>#N/A</c:v>
                </c:pt>
                <c:pt idx="9">
                  <c:v>2.4900000000000002</c:v>
                </c:pt>
              </c:numCache>
            </c:numRef>
          </c:val>
          <c:extLst xmlns:c16r2="http://schemas.microsoft.com/office/drawing/2015/06/chart">
            <c:ext xmlns:c16="http://schemas.microsoft.com/office/drawing/2014/chart" uri="{C3380CC4-5D6E-409C-BE32-E72D297353CC}">
              <c16:uniqueId val="{00000008-07E9-45B9-90B0-26E379121EB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2.0499999999999998</c:v>
                </c:pt>
                <c:pt idx="2">
                  <c:v>#N/A</c:v>
                </c:pt>
                <c:pt idx="3">
                  <c:v>1.98</c:v>
                </c:pt>
                <c:pt idx="4">
                  <c:v>#N/A</c:v>
                </c:pt>
                <c:pt idx="5">
                  <c:v>5.66</c:v>
                </c:pt>
                <c:pt idx="6">
                  <c:v>#N/A</c:v>
                </c:pt>
                <c:pt idx="7">
                  <c:v>13.86</c:v>
                </c:pt>
                <c:pt idx="8">
                  <c:v>#N/A</c:v>
                </c:pt>
                <c:pt idx="9">
                  <c:v>15.98</c:v>
                </c:pt>
              </c:numCache>
            </c:numRef>
          </c:val>
          <c:extLst xmlns:c16r2="http://schemas.microsoft.com/office/drawing/2015/06/chart">
            <c:ext xmlns:c16="http://schemas.microsoft.com/office/drawing/2014/chart" uri="{C3380CC4-5D6E-409C-BE32-E72D297353CC}">
              <c16:uniqueId val="{00000009-07E9-45B9-90B0-26E379121EB3}"/>
            </c:ext>
          </c:extLst>
        </c:ser>
        <c:dLbls>
          <c:showLegendKey val="0"/>
          <c:showVal val="0"/>
          <c:showCatName val="0"/>
          <c:showSerName val="0"/>
          <c:showPercent val="0"/>
          <c:showBubbleSize val="0"/>
        </c:dLbls>
        <c:gapWidth val="150"/>
        <c:overlap val="100"/>
        <c:axId val="99304576"/>
        <c:axId val="99306112"/>
      </c:barChart>
      <c:catAx>
        <c:axId val="9930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306112"/>
        <c:crosses val="autoZero"/>
        <c:auto val="1"/>
        <c:lblAlgn val="ctr"/>
        <c:lblOffset val="100"/>
        <c:tickLblSkip val="1"/>
        <c:tickMarkSkip val="1"/>
        <c:noMultiLvlLbl val="0"/>
      </c:catAx>
      <c:valAx>
        <c:axId val="99306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304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476</c:v>
                </c:pt>
                <c:pt idx="5">
                  <c:v>478</c:v>
                </c:pt>
                <c:pt idx="8">
                  <c:v>478</c:v>
                </c:pt>
                <c:pt idx="11">
                  <c:v>461</c:v>
                </c:pt>
                <c:pt idx="14">
                  <c:v>459</c:v>
                </c:pt>
              </c:numCache>
            </c:numRef>
          </c:val>
          <c:extLst xmlns:c16r2="http://schemas.microsoft.com/office/drawing/2015/06/chart">
            <c:ext xmlns:c16="http://schemas.microsoft.com/office/drawing/2014/chart" uri="{C3380CC4-5D6E-409C-BE32-E72D297353CC}">
              <c16:uniqueId val="{00000000-A9D1-40F0-9649-AC8C3623C1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9D1-40F0-9649-AC8C3623C1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9D1-40F0-9649-AC8C3623C1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25</c:v>
                </c:pt>
                <c:pt idx="3">
                  <c:v>21</c:v>
                </c:pt>
                <c:pt idx="6">
                  <c:v>19</c:v>
                </c:pt>
                <c:pt idx="9">
                  <c:v>11</c:v>
                </c:pt>
                <c:pt idx="12">
                  <c:v>16</c:v>
                </c:pt>
              </c:numCache>
            </c:numRef>
          </c:val>
          <c:extLst xmlns:c16r2="http://schemas.microsoft.com/office/drawing/2015/06/chart">
            <c:ext xmlns:c16="http://schemas.microsoft.com/office/drawing/2014/chart" uri="{C3380CC4-5D6E-409C-BE32-E72D297353CC}">
              <c16:uniqueId val="{00000003-A9D1-40F0-9649-AC8C3623C1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27</c:v>
                </c:pt>
                <c:pt idx="3">
                  <c:v>30</c:v>
                </c:pt>
                <c:pt idx="6">
                  <c:v>28</c:v>
                </c:pt>
                <c:pt idx="9">
                  <c:v>23</c:v>
                </c:pt>
                <c:pt idx="12">
                  <c:v>21</c:v>
                </c:pt>
              </c:numCache>
            </c:numRef>
          </c:val>
          <c:extLst xmlns:c16r2="http://schemas.microsoft.com/office/drawing/2015/06/chart">
            <c:ext xmlns:c16="http://schemas.microsoft.com/office/drawing/2014/chart" uri="{C3380CC4-5D6E-409C-BE32-E72D297353CC}">
              <c16:uniqueId val="{00000004-A9D1-40F0-9649-AC8C3623C1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9D1-40F0-9649-AC8C3623C1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9D1-40F0-9649-AC8C3623C1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638</c:v>
                </c:pt>
                <c:pt idx="3">
                  <c:v>611</c:v>
                </c:pt>
                <c:pt idx="6">
                  <c:v>605</c:v>
                </c:pt>
                <c:pt idx="9">
                  <c:v>565</c:v>
                </c:pt>
                <c:pt idx="12">
                  <c:v>572</c:v>
                </c:pt>
              </c:numCache>
            </c:numRef>
          </c:val>
          <c:extLst xmlns:c16r2="http://schemas.microsoft.com/office/drawing/2015/06/chart">
            <c:ext xmlns:c16="http://schemas.microsoft.com/office/drawing/2014/chart" uri="{C3380CC4-5D6E-409C-BE32-E72D297353CC}">
              <c16:uniqueId val="{00000007-A9D1-40F0-9649-AC8C3623C1DD}"/>
            </c:ext>
          </c:extLst>
        </c:ser>
        <c:dLbls>
          <c:showLegendKey val="0"/>
          <c:showVal val="0"/>
          <c:showCatName val="0"/>
          <c:showSerName val="0"/>
          <c:showPercent val="0"/>
          <c:showBubbleSize val="0"/>
        </c:dLbls>
        <c:gapWidth val="100"/>
        <c:overlap val="100"/>
        <c:axId val="3416064"/>
        <c:axId val="3417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214</c:v>
                </c:pt>
                <c:pt idx="2">
                  <c:v>#N/A</c:v>
                </c:pt>
                <c:pt idx="3">
                  <c:v>#N/A</c:v>
                </c:pt>
                <c:pt idx="4">
                  <c:v>184</c:v>
                </c:pt>
                <c:pt idx="5">
                  <c:v>#N/A</c:v>
                </c:pt>
                <c:pt idx="6">
                  <c:v>#N/A</c:v>
                </c:pt>
                <c:pt idx="7">
                  <c:v>174</c:v>
                </c:pt>
                <c:pt idx="8">
                  <c:v>#N/A</c:v>
                </c:pt>
                <c:pt idx="9">
                  <c:v>#N/A</c:v>
                </c:pt>
                <c:pt idx="10">
                  <c:v>138</c:v>
                </c:pt>
                <c:pt idx="11">
                  <c:v>#N/A</c:v>
                </c:pt>
                <c:pt idx="12">
                  <c:v>#N/A</c:v>
                </c:pt>
                <c:pt idx="13">
                  <c:v>150</c:v>
                </c:pt>
                <c:pt idx="14">
                  <c:v>#N/A</c:v>
                </c:pt>
              </c:numCache>
            </c:numRef>
          </c:val>
          <c:smooth val="0"/>
          <c:extLst xmlns:c16r2="http://schemas.microsoft.com/office/drawing/2015/06/chart">
            <c:ext xmlns:c16="http://schemas.microsoft.com/office/drawing/2014/chart" uri="{C3380CC4-5D6E-409C-BE32-E72D297353CC}">
              <c16:uniqueId val="{00000008-A9D1-40F0-9649-AC8C3623C1DD}"/>
            </c:ext>
          </c:extLst>
        </c:ser>
        <c:dLbls>
          <c:showLegendKey val="0"/>
          <c:showVal val="0"/>
          <c:showCatName val="0"/>
          <c:showSerName val="0"/>
          <c:showPercent val="0"/>
          <c:showBubbleSize val="0"/>
        </c:dLbls>
        <c:marker val="1"/>
        <c:smooth val="0"/>
        <c:axId val="3416064"/>
        <c:axId val="3417984"/>
      </c:lineChart>
      <c:catAx>
        <c:axId val="341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17984"/>
        <c:crosses val="autoZero"/>
        <c:auto val="1"/>
        <c:lblAlgn val="ctr"/>
        <c:lblOffset val="100"/>
        <c:tickLblSkip val="1"/>
        <c:tickMarkSkip val="1"/>
        <c:noMultiLvlLbl val="0"/>
      </c:catAx>
      <c:valAx>
        <c:axId val="3417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3600</c:v>
                </c:pt>
                <c:pt idx="5">
                  <c:v>3812</c:v>
                </c:pt>
                <c:pt idx="8">
                  <c:v>3721</c:v>
                </c:pt>
                <c:pt idx="11">
                  <c:v>4115</c:v>
                </c:pt>
                <c:pt idx="14">
                  <c:v>3524</c:v>
                </c:pt>
              </c:numCache>
            </c:numRef>
          </c:val>
          <c:extLst xmlns:c16r2="http://schemas.microsoft.com/office/drawing/2015/06/chart">
            <c:ext xmlns:c16="http://schemas.microsoft.com/office/drawing/2014/chart" uri="{C3380CC4-5D6E-409C-BE32-E72D297353CC}">
              <c16:uniqueId val="{00000000-A5B9-4A3C-867B-079CA800D0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c:v>
                </c:pt>
                <c:pt idx="5">
                  <c:v>16</c:v>
                </c:pt>
                <c:pt idx="8">
                  <c:v>38</c:v>
                </c:pt>
                <c:pt idx="11">
                  <c:v>28</c:v>
                </c:pt>
                <c:pt idx="14">
                  <c:v>18</c:v>
                </c:pt>
              </c:numCache>
            </c:numRef>
          </c:val>
          <c:extLst xmlns:c16r2="http://schemas.microsoft.com/office/drawing/2015/06/chart">
            <c:ext xmlns:c16="http://schemas.microsoft.com/office/drawing/2014/chart" uri="{C3380CC4-5D6E-409C-BE32-E72D297353CC}">
              <c16:uniqueId val="{00000001-A5B9-4A3C-867B-079CA800D0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2543</c:v>
                </c:pt>
                <c:pt idx="5">
                  <c:v>2853</c:v>
                </c:pt>
                <c:pt idx="8">
                  <c:v>3197</c:v>
                </c:pt>
                <c:pt idx="11">
                  <c:v>3302</c:v>
                </c:pt>
                <c:pt idx="14">
                  <c:v>3321</c:v>
                </c:pt>
              </c:numCache>
            </c:numRef>
          </c:val>
          <c:extLst xmlns:c16r2="http://schemas.microsoft.com/office/drawing/2015/06/chart">
            <c:ext xmlns:c16="http://schemas.microsoft.com/office/drawing/2014/chart" uri="{C3380CC4-5D6E-409C-BE32-E72D297353CC}">
              <c16:uniqueId val="{00000002-A5B9-4A3C-867B-079CA800D0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5B9-4A3C-867B-079CA800D0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5B9-4A3C-867B-079CA800D0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5B9-4A3C-867B-079CA800D0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750</c:v>
                </c:pt>
                <c:pt idx="3">
                  <c:v>754</c:v>
                </c:pt>
                <c:pt idx="6">
                  <c:v>769</c:v>
                </c:pt>
                <c:pt idx="9">
                  <c:v>691</c:v>
                </c:pt>
                <c:pt idx="12">
                  <c:v>688</c:v>
                </c:pt>
              </c:numCache>
            </c:numRef>
          </c:val>
          <c:extLst xmlns:c16r2="http://schemas.microsoft.com/office/drawing/2015/06/chart">
            <c:ext xmlns:c16="http://schemas.microsoft.com/office/drawing/2014/chart" uri="{C3380CC4-5D6E-409C-BE32-E72D297353CC}">
              <c16:uniqueId val="{00000006-A5B9-4A3C-867B-079CA800D0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1069</c:v>
                </c:pt>
                <c:pt idx="3">
                  <c:v>1006</c:v>
                </c:pt>
                <c:pt idx="6">
                  <c:v>951</c:v>
                </c:pt>
                <c:pt idx="9">
                  <c:v>917</c:v>
                </c:pt>
                <c:pt idx="12">
                  <c:v>854</c:v>
                </c:pt>
              </c:numCache>
            </c:numRef>
          </c:val>
          <c:extLst xmlns:c16r2="http://schemas.microsoft.com/office/drawing/2015/06/chart">
            <c:ext xmlns:c16="http://schemas.microsoft.com/office/drawing/2014/chart" uri="{C3380CC4-5D6E-409C-BE32-E72D297353CC}">
              <c16:uniqueId val="{00000007-A5B9-4A3C-867B-079CA800D0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245</c:v>
                </c:pt>
                <c:pt idx="3">
                  <c:v>191</c:v>
                </c:pt>
                <c:pt idx="6">
                  <c:v>180</c:v>
                </c:pt>
                <c:pt idx="9">
                  <c:v>182</c:v>
                </c:pt>
                <c:pt idx="12">
                  <c:v>180</c:v>
                </c:pt>
              </c:numCache>
            </c:numRef>
          </c:val>
          <c:extLst xmlns:c16r2="http://schemas.microsoft.com/office/drawing/2015/06/chart">
            <c:ext xmlns:c16="http://schemas.microsoft.com/office/drawing/2014/chart" uri="{C3380CC4-5D6E-409C-BE32-E72D297353CC}">
              <c16:uniqueId val="{00000008-A5B9-4A3C-867B-079CA800D0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5B9-4A3C-867B-079CA800D0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4686</c:v>
                </c:pt>
                <c:pt idx="3">
                  <c:v>4739</c:v>
                </c:pt>
                <c:pt idx="6">
                  <c:v>4637</c:v>
                </c:pt>
                <c:pt idx="9">
                  <c:v>4497</c:v>
                </c:pt>
                <c:pt idx="12">
                  <c:v>4504</c:v>
                </c:pt>
              </c:numCache>
            </c:numRef>
          </c:val>
          <c:extLst xmlns:c16r2="http://schemas.microsoft.com/office/drawing/2015/06/chart">
            <c:ext xmlns:c16="http://schemas.microsoft.com/office/drawing/2014/chart" uri="{C3380CC4-5D6E-409C-BE32-E72D297353CC}">
              <c16:uniqueId val="{0000000A-A5B9-4A3C-867B-079CA800D0BE}"/>
            </c:ext>
          </c:extLst>
        </c:ser>
        <c:dLbls>
          <c:showLegendKey val="0"/>
          <c:showVal val="0"/>
          <c:showCatName val="0"/>
          <c:showSerName val="0"/>
          <c:showPercent val="0"/>
          <c:showBubbleSize val="0"/>
        </c:dLbls>
        <c:gapWidth val="100"/>
        <c:overlap val="100"/>
        <c:axId val="53756672"/>
        <c:axId val="53758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589</c:v>
                </c:pt>
                <c:pt idx="2">
                  <c:v>#N/A</c:v>
                </c:pt>
                <c:pt idx="3">
                  <c:v>#N/A</c:v>
                </c:pt>
                <c:pt idx="4">
                  <c:v>10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5B9-4A3C-867B-079CA800D0BE}"/>
            </c:ext>
          </c:extLst>
        </c:ser>
        <c:dLbls>
          <c:showLegendKey val="0"/>
          <c:showVal val="0"/>
          <c:showCatName val="0"/>
          <c:showSerName val="0"/>
          <c:showPercent val="0"/>
          <c:showBubbleSize val="0"/>
        </c:dLbls>
        <c:marker val="1"/>
        <c:smooth val="0"/>
        <c:axId val="53756672"/>
        <c:axId val="53758592"/>
      </c:lineChart>
      <c:catAx>
        <c:axId val="5375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758592"/>
        <c:crosses val="autoZero"/>
        <c:auto val="1"/>
        <c:lblAlgn val="ctr"/>
        <c:lblOffset val="100"/>
        <c:tickLblSkip val="1"/>
        <c:tickMarkSkip val="1"/>
        <c:noMultiLvlLbl val="0"/>
      </c:catAx>
      <c:valAx>
        <c:axId val="53758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75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{C31E8F68-2F74-4094-B551-B14DE894C487}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{EC06D17B-A54E-4502-B334-D59A9094DE00}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{A4A7D262-F058-4F2B-BB89-C37E1933164F}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{2BF62F20-93CB-4F1E-A795-B96058042F41}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{17F97EB5-F44D-4B9D-8AC9-ECDB2969595B}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{90AF1C64-9A7F-45AB-A408-4B0EECBF359F}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{1110CD11-D7F1-4448-AE3D-64C73DC8FC10}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{D614DBA1-6BFB-4DD2-A868-C5B81E8F6810}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{7FE7A594-006F-4C07-9DD3-A4802ED0F7F5}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{429F1F2F-48B3-44CC-B488-A396C94BCAD0}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9377536"/>
        <c:axId val="99379456"/>
      </c:scatterChart>
      <c:valAx>
        <c:axId val="993775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379456"/>
        <c:crosses val="autoZero"/>
        <c:crossBetween val="midCat"/>
      </c:valAx>
      <c:valAx>
        <c:axId val="993794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9377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{5FC8FAC9-6403-4F8C-B8CA-6E5D59AB1B35}</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{568CAE77-8D4B-476B-BDA0-B84C58FC46A1}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{54027802-21AB-4571-AE21-31C64C14AD97}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{E6934E7A-50D4-4602-8A44-5EAC3F53651F}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{426215CD-C8BD-44C9-9B89-F33BBB5E55B0}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11.6</c:v>
                </c:pt>
                <c:pt idx="1">
                  <c:v>10.199999999999999</c:v>
                </c:pt>
                <c:pt idx="2">
                  <c:v>9.5</c:v>
                </c:pt>
                <c:pt idx="3">
                  <c:v>8.3000000000000007</c:v>
                </c:pt>
                <c:pt idx="4">
                  <c:v>7.7</c:v>
                </c:pt>
              </c:numCache>
            </c:numRef>
          </c:xVal>
          <c:yVal>
            <c:numRef>
              <c:f>公会計指標分析・財政指標組合せ分析表!$K$73:$O$73</c:f>
              <c:numCache>
                <c:formatCode>#,##0.0;"▲ "#,##0.0</c:formatCode>
                <c:ptCount val="5"/>
                <c:pt idx="0">
                  <c:v>29.3</c:v>
                </c:pt>
                <c:pt idx="1">
                  <c:v>0.5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{1B2FD080-7AA3-4814-9D43-86168785C5C3}</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{81A209DF-CBDA-484B-8980-B95373B90D45}</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{FB84C8D5-CB1D-4CC8-A16C-A85F50FFA0C9}</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{1FEC67AF-6530-4373-A3DC-ABA073641F79}</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{63240C5D-BECD-4CC5-AEE1-99BCD557F1FD}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7.8</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99401088"/>
        <c:axId val="107181568"/>
      </c:scatterChart>
      <c:valAx>
        <c:axId val="99401088"/>
        <c:scaling>
          <c:orientation val="minMax"/>
          <c:max val="12.6"/>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181568"/>
        <c:crosses val="autoZero"/>
        <c:crossBetween val="midCat"/>
      </c:valAx>
      <c:valAx>
        <c:axId val="107181568"/>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9401088"/>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a:solidFill>
                <a:schemeClr val="dk1"/>
              </a:solidFill>
              <a:effectLst/>
              <a:latin typeface="+mn-lt"/>
              <a:ea typeface="+mn-ea"/>
              <a:cs typeface="+mn-cs"/>
            </a:rPr>
            <a:t>　Ｈ２７年度の元利償還金は償還終了と償還開始の全体のバランスで一時的に元金の償還が増加しましがＨ２８年度は減少する見込みです。</a:t>
          </a:r>
          <a:endParaRPr lang="en-US" altLang="ja-JP" sz="1100">
            <a:solidFill>
              <a:schemeClr val="dk1"/>
            </a:solidFill>
            <a:effectLst/>
            <a:latin typeface="+mn-lt"/>
            <a:ea typeface="+mn-ea"/>
            <a:cs typeface="+mn-cs"/>
          </a:endParaRPr>
        </a:p>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元利償還金から算入公債費を差し引いた実質公債費比率の分子は、地方債残高の減少に伴い、元利償還金額の減少が見込まれることから、緩やかに減少する見込みです。今後も、この状態は続く見込みです。</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Ｈ２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年度は地方債の現在高が一時的に増加したが、長期的にみると残高は年々減少している。一方充当可能基金は積み増しにより増額している。</a:t>
          </a:r>
          <a:endParaRPr lang="ja-JP" altLang="ja-JP" sz="1400">
            <a:effectLst/>
          </a:endParaRPr>
        </a:p>
        <a:p>
          <a:r>
            <a:rPr lang="ja-JP" altLang="ja-JP" sz="1100">
              <a:solidFill>
                <a:schemeClr val="dk1"/>
              </a:solidFill>
              <a:effectLst/>
              <a:latin typeface="+mn-lt"/>
              <a:ea typeface="+mn-ea"/>
              <a:cs typeface="+mn-cs"/>
            </a:rPr>
            <a:t>　一般会計の基金残高は、３，０</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７百万円と年々増えているが、</a:t>
          </a:r>
          <a:r>
            <a:rPr lang="ja-JP" altLang="en-US" sz="1100">
              <a:solidFill>
                <a:schemeClr val="dk1"/>
              </a:solidFill>
              <a:effectLst/>
              <a:latin typeface="+mn-lt"/>
              <a:ea typeface="+mn-ea"/>
              <a:cs typeface="+mn-cs"/>
            </a:rPr>
            <a:t>地方創生事業として小海町総合戦略に基づき、人口減少対策施策を積極的に実施し、ハード事業には</a:t>
          </a:r>
          <a:r>
            <a:rPr lang="ja-JP" altLang="ja-JP" sz="1100">
              <a:solidFill>
                <a:schemeClr val="dk1"/>
              </a:solidFill>
              <a:effectLst/>
              <a:latin typeface="+mn-lt"/>
              <a:ea typeface="+mn-ea"/>
              <a:cs typeface="+mn-cs"/>
            </a:rPr>
            <a:t>基金取り崩し</a:t>
          </a:r>
          <a:r>
            <a:rPr lang="ja-JP" altLang="en-US" sz="1100">
              <a:solidFill>
                <a:schemeClr val="dk1"/>
              </a:solidFill>
              <a:effectLst/>
              <a:latin typeface="+mn-lt"/>
              <a:ea typeface="+mn-ea"/>
              <a:cs typeface="+mn-cs"/>
            </a:rPr>
            <a:t>も行う予定である</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今後も</a:t>
          </a:r>
          <a:r>
            <a:rPr lang="ja-JP" altLang="ja-JP" sz="1100">
              <a:solidFill>
                <a:schemeClr val="dk1"/>
              </a:solidFill>
              <a:effectLst/>
              <a:latin typeface="+mn-lt"/>
              <a:ea typeface="+mn-ea"/>
              <a:cs typeface="+mn-cs"/>
            </a:rPr>
            <a:t>将来に向けて長期的な目線で計画的に</a:t>
          </a:r>
          <a:r>
            <a:rPr lang="ja-JP" altLang="en-US" sz="1100">
              <a:solidFill>
                <a:schemeClr val="dk1"/>
              </a:solidFill>
              <a:effectLst/>
              <a:latin typeface="+mn-lt"/>
              <a:ea typeface="+mn-ea"/>
              <a:cs typeface="+mn-cs"/>
            </a:rPr>
            <a:t>実施していく。</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また、</a:t>
          </a:r>
          <a:r>
            <a:rPr lang="ja-JP" altLang="ja-JP" sz="1100">
              <a:solidFill>
                <a:schemeClr val="dk1"/>
              </a:solidFill>
              <a:effectLst/>
              <a:latin typeface="+mn-lt"/>
              <a:ea typeface="+mn-ea"/>
              <a:cs typeface="+mn-cs"/>
            </a:rPr>
            <a:t>地方債の発行については、返済額が発行額を上回ることにより、地方債現在高も年々減少するように努め</a:t>
          </a:r>
          <a:r>
            <a:rPr lang="ja-JP" altLang="en-US" sz="1100">
              <a:solidFill>
                <a:schemeClr val="dk1"/>
              </a:solidFill>
              <a:effectLst/>
              <a:latin typeface="+mn-lt"/>
              <a:ea typeface="+mn-ea"/>
              <a:cs typeface="+mn-cs"/>
            </a:rPr>
            <a:t>てい</a:t>
          </a:r>
          <a:r>
            <a:rPr lang="ja-JP" altLang="ja-JP" sz="1100">
              <a:solidFill>
                <a:schemeClr val="dk1"/>
              </a:solidFill>
              <a:effectLst/>
              <a:latin typeface="+mn-lt"/>
              <a:ea typeface="+mn-ea"/>
              <a:cs typeface="+mn-cs"/>
            </a:rPr>
            <a:t>る。</a:t>
          </a:r>
          <a:endParaRPr lang="ja-JP" altLang="ja-JP" sz="1400">
            <a:effectLst/>
          </a:endParaRPr>
        </a:p>
        <a:p>
          <a:r>
            <a:rPr lang="ja-JP" altLang="ja-JP" sz="1100">
              <a:solidFill>
                <a:schemeClr val="dk1"/>
              </a:solidFill>
              <a:effectLst/>
              <a:latin typeface="+mn-lt"/>
              <a:ea typeface="+mn-ea"/>
              <a:cs typeface="+mn-cs"/>
            </a:rPr>
            <a:t>　Ｈ２５から将来負担比率の分子が</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（マイナス）となった。今後も健全財政運営に努めていく。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長野県小海町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4,850
4,810
114.20
4,658,191
4,188,204
398,104
2,491,172
4,504,023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4,850
4,810
114.20
4,658,191
4,188,204
398,104
2,491,172
4,504,023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4,850
4,810
114.20
4,658,191
4,188,204
398,104
2,491,172
4,504,023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4,850
4,810
114.20
4,658,191
4,188,204
398,104
2,491,172
4,504,023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から０．０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低下しており、０．２６となっている。ここ数年は、変動がなく、横ばいである。</a:t>
          </a:r>
          <a:endParaRPr lang="ja-JP" altLang="ja-JP" sz="1400">
            <a:effectLst/>
          </a:endParaRPr>
        </a:p>
        <a:p>
          <a:r>
            <a:rPr kumimoji="1" lang="ja-JP" altLang="ja-JP" sz="1100">
              <a:solidFill>
                <a:schemeClr val="dk1"/>
              </a:solidFill>
              <a:effectLst/>
              <a:latin typeface="+mn-lt"/>
              <a:ea typeface="+mn-ea"/>
              <a:cs typeface="+mn-cs"/>
            </a:rPr>
            <a:t>　財政力乏しい過疎の町であり指数を改善させるのは容易ではないが、</a:t>
          </a:r>
          <a:r>
            <a:rPr lang="ja-JP" altLang="ja-JP" sz="1100" baseline="0">
              <a:solidFill>
                <a:schemeClr val="dk1"/>
              </a:solidFill>
              <a:effectLst/>
              <a:latin typeface="+mn-lt"/>
              <a:ea typeface="+mn-ea"/>
              <a:cs typeface="+mn-cs"/>
            </a:rPr>
            <a:t>定員管理の徹底、給与の適正化等による歳出削減を実施するとともに</a:t>
          </a:r>
          <a:r>
            <a:rPr lang="ja-JP" altLang="ja-JP" sz="1100">
              <a:solidFill>
                <a:schemeClr val="dk1"/>
              </a:solidFill>
              <a:effectLst/>
              <a:latin typeface="+mn-lt"/>
              <a:ea typeface="+mn-ea"/>
              <a:cs typeface="+mn-cs"/>
            </a:rPr>
            <a:t>、</a:t>
          </a:r>
          <a:r>
            <a:rPr lang="ja-JP" altLang="ja-JP" sz="1100" baseline="0">
              <a:solidFill>
                <a:schemeClr val="dk1"/>
              </a:solidFill>
              <a:effectLst/>
              <a:latin typeface="+mn-lt"/>
              <a:ea typeface="+mn-ea"/>
              <a:cs typeface="+mn-cs"/>
            </a:rPr>
            <a:t>今後とも滞納額の圧縮などを推進し徴収業務の強化に取り組んでいく。</a:t>
          </a:r>
          <a:endParaRPr lang="ja-JP" altLang="ja-JP" sz="1400">
            <a:effectLst/>
          </a:endParaRPr>
        </a:p>
        <a:p>
          <a:r>
            <a:rPr lang="ja-JP" altLang="ja-JP" sz="1100" baseline="0">
              <a:solidFill>
                <a:schemeClr val="dk1"/>
              </a:solidFill>
              <a:effectLst/>
              <a:latin typeface="+mn-lt"/>
              <a:ea typeface="+mn-ea"/>
              <a:cs typeface="+mn-cs"/>
            </a:rPr>
            <a:t>　また、</a:t>
          </a:r>
          <a:r>
            <a:rPr lang="ja-JP" altLang="ja-JP" sz="1100">
              <a:solidFill>
                <a:schemeClr val="dk1"/>
              </a:solidFill>
              <a:effectLst/>
              <a:latin typeface="+mn-lt"/>
              <a:ea typeface="+mn-ea"/>
              <a:cs typeface="+mn-cs"/>
            </a:rPr>
            <a:t>税収増の各施策を強化しすべての面での徹底的な見直しを引き続き実施し</a:t>
          </a:r>
          <a:r>
            <a:rPr lang="ja-JP" altLang="ja-JP" sz="1100" baseline="0">
              <a:solidFill>
                <a:schemeClr val="dk1"/>
              </a:solidFill>
              <a:effectLst/>
              <a:latin typeface="+mn-lt"/>
              <a:ea typeface="+mn-ea"/>
              <a:cs typeface="+mn-cs"/>
            </a:rPr>
            <a:t>指数の改善を目指す。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26307</xdr:rowOff>
    </xdr:from>
    <xdr:to>
      <xdr:col>7</xdr:col>
      <xdr:colOff>152400</xdr:colOff>
      <xdr:row>43</xdr:row>
      <xdr:rowOff>26307</xdr:rowOff>
    </xdr:to>
    <xdr:cxnSp macro="">
      <xdr:nvCxnSpPr>
        <xdr:cNvPr id="69" name="直線コネクタ 68"/>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26307</xdr:rowOff>
    </xdr:from>
    <xdr:to>
      <xdr:col>6</xdr:col>
      <xdr:colOff>0</xdr:colOff>
      <xdr:row>43</xdr:row>
      <xdr:rowOff>26307</xdr:rowOff>
    </xdr:to>
    <xdr:cxnSp macro="">
      <xdr:nvCxnSpPr>
        <xdr:cNvPr id="72" name="直線コネクタ 71"/>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74" name="テキスト ボックス 73"/>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26307</xdr:rowOff>
    </xdr:to>
    <xdr:cxnSp macro="">
      <xdr:nvCxnSpPr>
        <xdr:cNvPr id="75" name="直線コネクタ 74"/>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9072</xdr:rowOff>
    </xdr:from>
    <xdr:to>
      <xdr:col>3</xdr:col>
      <xdr:colOff>279400</xdr:colOff>
      <xdr:row>43</xdr:row>
      <xdr:rowOff>26307</xdr:rowOff>
    </xdr:to>
    <xdr:cxnSp macro="">
      <xdr:nvCxnSpPr>
        <xdr:cNvPr id="78" name="直線コネクタ 77"/>
        <xdr:cNvCxnSpPr/>
      </xdr:nvCxnSpPr>
      <xdr:spPr>
        <a:xfrm>
          <a:off x="1447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79120</xdr:rowOff>
    </xdr:from>
    <xdr:ext cx="762000" cy="259045"/>
    <xdr:sp macro="" textlink="">
      <xdr:nvSpPr>
        <xdr:cNvPr id="82" name="テキスト ボックス 81"/>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8" name="円/楕円 87"/>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163484</xdr:rowOff>
    </xdr:from>
    <xdr:ext cx="762000" cy="259045"/>
    <xdr:sp macro="" textlink="">
      <xdr:nvSpPr>
        <xdr:cNvPr id="89" name="財政力該当値テキスト"/>
        <xdr:cNvSpPr txBox="1"/>
      </xdr:nvSpPr>
      <xdr:spPr>
        <a:xfrm>
          <a:off x="50419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90" name="円/楕円 89"/>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91" name="テキスト ボックス 90"/>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2" name="円/楕円 91"/>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93" name="テキスト ボックス 92"/>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95" name="テキスト ボックス 94"/>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96" name="円/楕円 95"/>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70049</xdr:rowOff>
    </xdr:from>
    <xdr:ext cx="762000" cy="259045"/>
    <xdr:sp macro="" textlink="">
      <xdr:nvSpPr>
        <xdr:cNvPr id="97" name="テキスト ボックス 96"/>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a:solidFill>
                <a:schemeClr val="dk1"/>
              </a:solidFill>
              <a:effectLst/>
              <a:latin typeface="+mn-lt"/>
              <a:ea typeface="+mn-ea"/>
              <a:cs typeface="+mn-cs"/>
            </a:rPr>
            <a:t>積立金</a:t>
          </a:r>
          <a:r>
            <a:rPr lang="ja-JP" altLang="ja-JP" sz="1100">
              <a:solidFill>
                <a:schemeClr val="dk1"/>
              </a:solidFill>
              <a:effectLst/>
              <a:latin typeface="+mn-lt"/>
              <a:ea typeface="+mn-ea"/>
              <a:cs typeface="+mn-cs"/>
            </a:rPr>
            <a:t>及び公債費</a:t>
          </a:r>
          <a:r>
            <a:rPr lang="ja-JP" altLang="en-US" sz="1100">
              <a:solidFill>
                <a:schemeClr val="dk1"/>
              </a:solidFill>
              <a:effectLst/>
              <a:latin typeface="+mn-lt"/>
              <a:ea typeface="+mn-ea"/>
              <a:cs typeface="+mn-cs"/>
            </a:rPr>
            <a:t>の減少</a:t>
          </a:r>
          <a:r>
            <a:rPr lang="ja-JP" altLang="ja-JP" sz="1100">
              <a:solidFill>
                <a:schemeClr val="dk1"/>
              </a:solidFill>
              <a:effectLst/>
              <a:latin typeface="+mn-lt"/>
              <a:ea typeface="+mn-ea"/>
              <a:cs typeface="+mn-cs"/>
            </a:rPr>
            <a:t>により経常収支比率は</a:t>
          </a:r>
          <a:r>
            <a:rPr lang="ja-JP" altLang="en-US" sz="1100" baseline="0">
              <a:solidFill>
                <a:schemeClr val="dk1"/>
              </a:solidFill>
              <a:effectLst/>
              <a:latin typeface="+mn-lt"/>
              <a:ea typeface="+mn-ea"/>
              <a:cs typeface="+mn-cs"/>
            </a:rPr>
            <a:t>７８</a:t>
          </a:r>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４</a:t>
          </a:r>
          <a:r>
            <a:rPr lang="ja-JP" altLang="ja-JP" sz="1100" baseline="0">
              <a:solidFill>
                <a:schemeClr val="dk1"/>
              </a:solidFill>
              <a:effectLst/>
              <a:latin typeface="+mn-lt"/>
              <a:ea typeface="+mn-ea"/>
              <a:cs typeface="+mn-cs"/>
            </a:rPr>
            <a:t>％となり、Ｈ２５と比較し</a:t>
          </a:r>
          <a:r>
            <a:rPr lang="ja-JP" altLang="en-US" sz="1100" baseline="0">
              <a:solidFill>
                <a:schemeClr val="dk1"/>
              </a:solidFill>
              <a:effectLst/>
              <a:latin typeface="+mn-lt"/>
              <a:ea typeface="+mn-ea"/>
              <a:cs typeface="+mn-cs"/>
            </a:rPr>
            <a:t>３</a:t>
          </a:r>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２</a:t>
          </a:r>
          <a:r>
            <a:rPr lang="ja-JP" altLang="ja-JP" sz="1100" baseline="0">
              <a:solidFill>
                <a:schemeClr val="dk1"/>
              </a:solidFill>
              <a:effectLst/>
              <a:latin typeface="+mn-lt"/>
              <a:ea typeface="+mn-ea"/>
              <a:cs typeface="+mn-cs"/>
            </a:rPr>
            <a:t>改善され</a:t>
          </a:r>
          <a:r>
            <a:rPr lang="ja-JP" altLang="en-US" sz="1100" baseline="0">
              <a:solidFill>
                <a:schemeClr val="dk1"/>
              </a:solidFill>
              <a:effectLst/>
              <a:latin typeface="+mn-lt"/>
              <a:ea typeface="+mn-ea"/>
              <a:cs typeface="+mn-cs"/>
            </a:rPr>
            <a:t>、初めて８０％を切った</a:t>
          </a:r>
          <a:r>
            <a:rPr lang="ja-JP" altLang="ja-JP" sz="1100" baseline="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今後も引き続き人件費の削減、維持補修費、補助費等の経常経費の現状維持以下を実施するとともに、</a:t>
          </a:r>
          <a:r>
            <a:rPr lang="ja-JP" altLang="ja-JP" sz="1100" baseline="0">
              <a:solidFill>
                <a:schemeClr val="dk1"/>
              </a:solidFill>
              <a:effectLst/>
              <a:latin typeface="+mn-lt"/>
              <a:ea typeface="+mn-ea"/>
              <a:cs typeface="+mn-cs"/>
            </a:rPr>
            <a:t>事業実施には有利な地方債を活用することや起債自体の抑制に努める。これらの取組みにより</a:t>
          </a:r>
          <a:r>
            <a:rPr lang="ja-JP" altLang="en-US" sz="1100" baseline="0">
              <a:solidFill>
                <a:schemeClr val="dk1"/>
              </a:solidFill>
              <a:effectLst/>
              <a:latin typeface="+mn-lt"/>
              <a:ea typeface="+mn-ea"/>
              <a:cs typeface="+mn-cs"/>
            </a:rPr>
            <a:t>現状維持</a:t>
          </a:r>
          <a:r>
            <a:rPr lang="ja-JP" altLang="ja-JP" sz="1100" baseline="0">
              <a:solidFill>
                <a:schemeClr val="dk1"/>
              </a:solidFill>
              <a:effectLst/>
              <a:latin typeface="+mn-lt"/>
              <a:ea typeface="+mn-ea"/>
              <a:cs typeface="+mn-cs"/>
            </a:rPr>
            <a:t>を目標とする。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100754</xdr:rowOff>
    </xdr:from>
    <xdr:to>
      <xdr:col>7</xdr:col>
      <xdr:colOff>152400</xdr:colOff>
      <xdr:row>63</xdr:row>
      <xdr:rowOff>41910</xdr:rowOff>
    </xdr:to>
    <xdr:cxnSp macro="">
      <xdr:nvCxnSpPr>
        <xdr:cNvPr id="132" name="直線コネクタ 131"/>
        <xdr:cNvCxnSpPr/>
      </xdr:nvCxnSpPr>
      <xdr:spPr>
        <a:xfrm flipV="1">
          <a:off x="4114800" y="10730654"/>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41910</xdr:rowOff>
    </xdr:from>
    <xdr:to>
      <xdr:col>6</xdr:col>
      <xdr:colOff>0</xdr:colOff>
      <xdr:row>63</xdr:row>
      <xdr:rowOff>57996</xdr:rowOff>
    </xdr:to>
    <xdr:cxnSp macro="">
      <xdr:nvCxnSpPr>
        <xdr:cNvPr id="135" name="直線コネクタ 134"/>
        <xdr:cNvCxnSpPr/>
      </xdr:nvCxnSpPr>
      <xdr:spPr>
        <a:xfrm flipV="1">
          <a:off x="3225800" y="108432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87630</xdr:rowOff>
    </xdr:from>
    <xdr:to>
      <xdr:col>6</xdr:col>
      <xdr:colOff>50800</xdr:colOff>
      <xdr:row>64</xdr:row>
      <xdr:rowOff>17780</xdr:rowOff>
    </xdr:to>
    <xdr:sp macro="" textlink="">
      <xdr:nvSpPr>
        <xdr:cNvPr id="136" name="フローチャート : 判断 135"/>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37" name="テキスト ボックス 136"/>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57996</xdr:rowOff>
    </xdr:from>
    <xdr:to>
      <xdr:col>4</xdr:col>
      <xdr:colOff>482600</xdr:colOff>
      <xdr:row>63</xdr:row>
      <xdr:rowOff>57996</xdr:rowOff>
    </xdr:to>
    <xdr:cxnSp macro="">
      <xdr:nvCxnSpPr>
        <xdr:cNvPr id="138" name="直線コネクタ 137"/>
        <xdr:cNvCxnSpPr/>
      </xdr:nvCxnSpPr>
      <xdr:spPr>
        <a:xfrm>
          <a:off x="2336800" y="10859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9" name="フローチャート :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57996</xdr:rowOff>
    </xdr:from>
    <xdr:to>
      <xdr:col>3</xdr:col>
      <xdr:colOff>279400</xdr:colOff>
      <xdr:row>63</xdr:row>
      <xdr:rowOff>66040</xdr:rowOff>
    </xdr:to>
    <xdr:cxnSp macro="">
      <xdr:nvCxnSpPr>
        <xdr:cNvPr id="141" name="直線コネクタ 140"/>
        <xdr:cNvCxnSpPr/>
      </xdr:nvCxnSpPr>
      <xdr:spPr>
        <a:xfrm flipV="1">
          <a:off x="1447800" y="108593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150495</xdr:rowOff>
    </xdr:from>
    <xdr:to>
      <xdr:col>3</xdr:col>
      <xdr:colOff>330200</xdr:colOff>
      <xdr:row>63</xdr:row>
      <xdr:rowOff>80645</xdr:rowOff>
    </xdr:to>
    <xdr:sp macro="" textlink="">
      <xdr:nvSpPr>
        <xdr:cNvPr id="142" name="フローチャート : 判断 141"/>
        <xdr:cNvSpPr/>
      </xdr:nvSpPr>
      <xdr:spPr>
        <a:xfrm>
          <a:off x="2286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90822</xdr:rowOff>
    </xdr:from>
    <xdr:ext cx="762000" cy="259045"/>
    <xdr:sp macro="" textlink="">
      <xdr:nvSpPr>
        <xdr:cNvPr id="143" name="テキスト ボックス 142"/>
        <xdr:cNvSpPr txBox="1"/>
      </xdr:nvSpPr>
      <xdr:spPr>
        <a:xfrm>
          <a:off x="1955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71544</xdr:rowOff>
    </xdr:from>
    <xdr:to>
      <xdr:col>2</xdr:col>
      <xdr:colOff>127000</xdr:colOff>
      <xdr:row>64</xdr:row>
      <xdr:rowOff>1694</xdr:rowOff>
    </xdr:to>
    <xdr:sp macro="" textlink="">
      <xdr:nvSpPr>
        <xdr:cNvPr id="144" name="フローチャート : 判断 143"/>
        <xdr:cNvSpPr/>
      </xdr:nvSpPr>
      <xdr:spPr>
        <a:xfrm>
          <a:off x="1397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157921</xdr:rowOff>
    </xdr:from>
    <xdr:ext cx="762000" cy="259045"/>
    <xdr:sp macro="" textlink="">
      <xdr:nvSpPr>
        <xdr:cNvPr id="145" name="テキスト ボックス 144"/>
        <xdr:cNvSpPr txBox="1"/>
      </xdr:nvSpPr>
      <xdr:spPr>
        <a:xfrm>
          <a:off x="1066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49954</xdr:rowOff>
    </xdr:from>
    <xdr:to>
      <xdr:col>7</xdr:col>
      <xdr:colOff>203200</xdr:colOff>
      <xdr:row>62</xdr:row>
      <xdr:rowOff>151554</xdr:rowOff>
    </xdr:to>
    <xdr:sp macro="" textlink="">
      <xdr:nvSpPr>
        <xdr:cNvPr id="151" name="円/楕円 150"/>
        <xdr:cNvSpPr/>
      </xdr:nvSpPr>
      <xdr:spPr>
        <a:xfrm>
          <a:off x="49022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66481</xdr:rowOff>
    </xdr:from>
    <xdr:ext cx="762000" cy="259045"/>
    <xdr:sp macro="" textlink="">
      <xdr:nvSpPr>
        <xdr:cNvPr id="152" name="財政構造の弾力性該当値テキスト"/>
        <xdr:cNvSpPr txBox="1"/>
      </xdr:nvSpPr>
      <xdr:spPr>
        <a:xfrm>
          <a:off x="50419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162560</xdr:rowOff>
    </xdr:from>
    <xdr:to>
      <xdr:col>6</xdr:col>
      <xdr:colOff>50800</xdr:colOff>
      <xdr:row>63</xdr:row>
      <xdr:rowOff>92710</xdr:rowOff>
    </xdr:to>
    <xdr:sp macro="" textlink="">
      <xdr:nvSpPr>
        <xdr:cNvPr id="153" name="円/楕円 152"/>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54" name="テキスト ボックス 153"/>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7196</xdr:rowOff>
    </xdr:from>
    <xdr:to>
      <xdr:col>4</xdr:col>
      <xdr:colOff>533400</xdr:colOff>
      <xdr:row>63</xdr:row>
      <xdr:rowOff>108796</xdr:rowOff>
    </xdr:to>
    <xdr:sp macro="" textlink="">
      <xdr:nvSpPr>
        <xdr:cNvPr id="155" name="円/楕円 154"/>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93573</xdr:rowOff>
    </xdr:from>
    <xdr:ext cx="762000" cy="259045"/>
    <xdr:sp macro="" textlink="">
      <xdr:nvSpPr>
        <xdr:cNvPr id="156" name="テキスト ボックス 155"/>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7196</xdr:rowOff>
    </xdr:from>
    <xdr:to>
      <xdr:col>3</xdr:col>
      <xdr:colOff>330200</xdr:colOff>
      <xdr:row>63</xdr:row>
      <xdr:rowOff>108796</xdr:rowOff>
    </xdr:to>
    <xdr:sp macro="" textlink="">
      <xdr:nvSpPr>
        <xdr:cNvPr id="157" name="円/楕円 156"/>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93573</xdr:rowOff>
    </xdr:from>
    <xdr:ext cx="762000" cy="259045"/>
    <xdr:sp macro="" textlink="">
      <xdr:nvSpPr>
        <xdr:cNvPr id="158" name="テキスト ボックス 157"/>
        <xdr:cNvSpPr txBox="1"/>
      </xdr:nvSpPr>
      <xdr:spPr>
        <a:xfrm>
          <a:off x="1955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59" name="円/楕円 158"/>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60" name="テキスト ボックス 159"/>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[311,096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平成１９年度から類似団体内平均を上回る。これは町営温泉施設（八峰の湯）の運営開始や一部事務組合（下水道）等への負担金増額が主な原因である。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年度の</a:t>
          </a:r>
          <a:r>
            <a:rPr lang="ja-JP" altLang="en-US" sz="1100">
              <a:solidFill>
                <a:schemeClr val="dk1"/>
              </a:solidFill>
              <a:effectLst/>
              <a:latin typeface="+mn-lt"/>
              <a:ea typeface="+mn-ea"/>
              <a:cs typeface="+mn-cs"/>
            </a:rPr>
            <a:t>大幅</a:t>
          </a:r>
          <a:r>
            <a:rPr lang="ja-JP" altLang="ja-JP" sz="1100">
              <a:solidFill>
                <a:schemeClr val="dk1"/>
              </a:solidFill>
              <a:effectLst/>
              <a:latin typeface="+mn-lt"/>
              <a:ea typeface="+mn-ea"/>
              <a:cs typeface="+mn-cs"/>
            </a:rPr>
            <a:t>増額要因は、</a:t>
          </a:r>
          <a:r>
            <a:rPr lang="ja-JP" altLang="en-US" sz="1100">
              <a:solidFill>
                <a:schemeClr val="dk1"/>
              </a:solidFill>
              <a:effectLst/>
              <a:latin typeface="+mn-lt"/>
              <a:ea typeface="+mn-ea"/>
              <a:cs typeface="+mn-cs"/>
            </a:rPr>
            <a:t>地方創生事業と番号制度システム改修費用に係る物件費の大幅な増で</a:t>
          </a:r>
          <a:r>
            <a:rPr lang="ja-JP" altLang="ja-JP" sz="1100">
              <a:solidFill>
                <a:schemeClr val="dk1"/>
              </a:solidFill>
              <a:effectLst/>
              <a:latin typeface="+mn-lt"/>
              <a:ea typeface="+mn-ea"/>
              <a:cs typeface="+mn-cs"/>
            </a:rPr>
            <a:t>ある。来年度以降は</a:t>
          </a:r>
          <a:r>
            <a:rPr lang="ja-JP" altLang="en-US" sz="1100">
              <a:solidFill>
                <a:schemeClr val="dk1"/>
              </a:solidFill>
              <a:effectLst/>
              <a:latin typeface="+mn-lt"/>
              <a:ea typeface="+mn-ea"/>
              <a:cs typeface="+mn-cs"/>
            </a:rPr>
            <a:t>減少すると</a:t>
          </a:r>
          <a:r>
            <a:rPr lang="ja-JP" altLang="ja-JP" sz="1100">
              <a:solidFill>
                <a:schemeClr val="dk1"/>
              </a:solidFill>
              <a:effectLst/>
              <a:latin typeface="+mn-lt"/>
              <a:ea typeface="+mn-ea"/>
              <a:cs typeface="+mn-cs"/>
            </a:rPr>
            <a:t>予想される。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8906</xdr:rowOff>
    </xdr:from>
    <xdr:to>
      <xdr:col>7</xdr:col>
      <xdr:colOff>152400</xdr:colOff>
      <xdr:row>82</xdr:row>
      <xdr:rowOff>41779</xdr:rowOff>
    </xdr:to>
    <xdr:cxnSp macro="">
      <xdr:nvCxnSpPr>
        <xdr:cNvPr id="196" name="直線コネクタ 195"/>
        <xdr:cNvCxnSpPr/>
      </xdr:nvCxnSpPr>
      <xdr:spPr>
        <a:xfrm>
          <a:off x="4114800" y="14067806"/>
          <a:ext cx="838200" cy="3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155897</xdr:rowOff>
    </xdr:from>
    <xdr:to>
      <xdr:col>6</xdr:col>
      <xdr:colOff>0</xdr:colOff>
      <xdr:row>82</xdr:row>
      <xdr:rowOff>8906</xdr:rowOff>
    </xdr:to>
    <xdr:cxnSp macro="">
      <xdr:nvCxnSpPr>
        <xdr:cNvPr id="199" name="直線コネクタ 198"/>
        <xdr:cNvCxnSpPr/>
      </xdr:nvCxnSpPr>
      <xdr:spPr>
        <a:xfrm>
          <a:off x="3225800" y="14043347"/>
          <a:ext cx="889000" cy="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108609</xdr:rowOff>
    </xdr:from>
    <xdr:to>
      <xdr:col>6</xdr:col>
      <xdr:colOff>50800</xdr:colOff>
      <xdr:row>82</xdr:row>
      <xdr:rowOff>38759</xdr:rowOff>
    </xdr:to>
    <xdr:sp macro="" textlink="">
      <xdr:nvSpPr>
        <xdr:cNvPr id="200" name="フローチャート : 判断 199"/>
        <xdr:cNvSpPr/>
      </xdr:nvSpPr>
      <xdr:spPr>
        <a:xfrm>
          <a:off x="4064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48936</xdr:rowOff>
    </xdr:from>
    <xdr:ext cx="736600" cy="259045"/>
    <xdr:sp macro="" textlink="">
      <xdr:nvSpPr>
        <xdr:cNvPr id="201" name="テキスト ボックス 200"/>
        <xdr:cNvSpPr txBox="1"/>
      </xdr:nvSpPr>
      <xdr:spPr>
        <a:xfrm>
          <a:off x="3733800" y="13764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138574</xdr:rowOff>
    </xdr:from>
    <xdr:to>
      <xdr:col>4</xdr:col>
      <xdr:colOff>482600</xdr:colOff>
      <xdr:row>81</xdr:row>
      <xdr:rowOff>155897</xdr:rowOff>
    </xdr:to>
    <xdr:cxnSp macro="">
      <xdr:nvCxnSpPr>
        <xdr:cNvPr id="202" name="直線コネクタ 201"/>
        <xdr:cNvCxnSpPr/>
      </xdr:nvCxnSpPr>
      <xdr:spPr>
        <a:xfrm>
          <a:off x="2336800" y="14026024"/>
          <a:ext cx="8890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89863</xdr:rowOff>
    </xdr:from>
    <xdr:to>
      <xdr:col>4</xdr:col>
      <xdr:colOff>533400</xdr:colOff>
      <xdr:row>82</xdr:row>
      <xdr:rowOff>20013</xdr:rowOff>
    </xdr:to>
    <xdr:sp macro="" textlink="">
      <xdr:nvSpPr>
        <xdr:cNvPr id="203" name="フローチャート : 判断 202"/>
        <xdr:cNvSpPr/>
      </xdr:nvSpPr>
      <xdr:spPr>
        <a:xfrm>
          <a:off x="3175000" y="139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30190</xdr:rowOff>
    </xdr:from>
    <xdr:ext cx="762000" cy="259045"/>
    <xdr:sp macro="" textlink="">
      <xdr:nvSpPr>
        <xdr:cNvPr id="204" name="テキスト ボックス 203"/>
        <xdr:cNvSpPr txBox="1"/>
      </xdr:nvSpPr>
      <xdr:spPr>
        <a:xfrm>
          <a:off x="2844800" y="1374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138574</xdr:rowOff>
    </xdr:from>
    <xdr:to>
      <xdr:col>3</xdr:col>
      <xdr:colOff>279400</xdr:colOff>
      <xdr:row>81</xdr:row>
      <xdr:rowOff>140694</xdr:rowOff>
    </xdr:to>
    <xdr:cxnSp macro="">
      <xdr:nvCxnSpPr>
        <xdr:cNvPr id="205" name="直線コネクタ 204"/>
        <xdr:cNvCxnSpPr/>
      </xdr:nvCxnSpPr>
      <xdr:spPr>
        <a:xfrm flipV="1">
          <a:off x="1447800" y="14026024"/>
          <a:ext cx="8890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81642</xdr:rowOff>
    </xdr:from>
    <xdr:to>
      <xdr:col>3</xdr:col>
      <xdr:colOff>330200</xdr:colOff>
      <xdr:row>82</xdr:row>
      <xdr:rowOff>11792</xdr:rowOff>
    </xdr:to>
    <xdr:sp macro="" textlink="">
      <xdr:nvSpPr>
        <xdr:cNvPr id="206" name="フローチャート : 判断 205"/>
        <xdr:cNvSpPr/>
      </xdr:nvSpPr>
      <xdr:spPr>
        <a:xfrm>
          <a:off x="2286000" y="1396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21969</xdr:rowOff>
    </xdr:from>
    <xdr:ext cx="762000" cy="259045"/>
    <xdr:sp macro="" textlink="">
      <xdr:nvSpPr>
        <xdr:cNvPr id="207" name="テキスト ボックス 206"/>
        <xdr:cNvSpPr txBox="1"/>
      </xdr:nvSpPr>
      <xdr:spPr>
        <a:xfrm>
          <a:off x="1955800" y="1373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82618</xdr:rowOff>
    </xdr:from>
    <xdr:to>
      <xdr:col>2</xdr:col>
      <xdr:colOff>127000</xdr:colOff>
      <xdr:row>82</xdr:row>
      <xdr:rowOff>12768</xdr:rowOff>
    </xdr:to>
    <xdr:sp macro="" textlink="">
      <xdr:nvSpPr>
        <xdr:cNvPr id="208" name="フローチャート : 判断 207"/>
        <xdr:cNvSpPr/>
      </xdr:nvSpPr>
      <xdr:spPr>
        <a:xfrm>
          <a:off x="1397000" y="1397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22945</xdr:rowOff>
    </xdr:from>
    <xdr:ext cx="762000" cy="259045"/>
    <xdr:sp macro="" textlink="">
      <xdr:nvSpPr>
        <xdr:cNvPr id="209" name="テキスト ボックス 208"/>
        <xdr:cNvSpPr txBox="1"/>
      </xdr:nvSpPr>
      <xdr:spPr>
        <a:xfrm>
          <a:off x="1066800" y="1373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162429</xdr:rowOff>
    </xdr:from>
    <xdr:to>
      <xdr:col>7</xdr:col>
      <xdr:colOff>203200</xdr:colOff>
      <xdr:row>82</xdr:row>
      <xdr:rowOff>92579</xdr:rowOff>
    </xdr:to>
    <xdr:sp macro="" textlink="">
      <xdr:nvSpPr>
        <xdr:cNvPr id="215" name="円/楕円 214"/>
        <xdr:cNvSpPr/>
      </xdr:nvSpPr>
      <xdr:spPr>
        <a:xfrm>
          <a:off x="4902200" y="1404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7506</xdr:rowOff>
    </xdr:from>
    <xdr:ext cx="762000" cy="259045"/>
    <xdr:sp macro="" textlink="">
      <xdr:nvSpPr>
        <xdr:cNvPr id="216" name="人件費・物件費等の状況該当値テキスト"/>
        <xdr:cNvSpPr txBox="1"/>
      </xdr:nvSpPr>
      <xdr:spPr>
        <a:xfrm>
          <a:off x="5041900" y="1389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311,096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129556</xdr:rowOff>
    </xdr:from>
    <xdr:to>
      <xdr:col>6</xdr:col>
      <xdr:colOff>50800</xdr:colOff>
      <xdr:row>82</xdr:row>
      <xdr:rowOff>59706</xdr:rowOff>
    </xdr:to>
    <xdr:sp macro="" textlink="">
      <xdr:nvSpPr>
        <xdr:cNvPr id="217" name="円/楕円 216"/>
        <xdr:cNvSpPr/>
      </xdr:nvSpPr>
      <xdr:spPr>
        <a:xfrm>
          <a:off x="4064000" y="1401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44483</xdr:rowOff>
    </xdr:from>
    <xdr:ext cx="736600" cy="259045"/>
    <xdr:sp macro="" textlink="">
      <xdr:nvSpPr>
        <xdr:cNvPr id="218" name="テキスト ボックス 217"/>
        <xdr:cNvSpPr txBox="1"/>
      </xdr:nvSpPr>
      <xdr:spPr>
        <a:xfrm>
          <a:off x="3733800" y="1410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282,488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105097</xdr:rowOff>
    </xdr:from>
    <xdr:to>
      <xdr:col>4</xdr:col>
      <xdr:colOff>533400</xdr:colOff>
      <xdr:row>82</xdr:row>
      <xdr:rowOff>35247</xdr:rowOff>
    </xdr:to>
    <xdr:sp macro="" textlink="">
      <xdr:nvSpPr>
        <xdr:cNvPr id="219" name="円/楕円 218"/>
        <xdr:cNvSpPr/>
      </xdr:nvSpPr>
      <xdr:spPr>
        <a:xfrm>
          <a:off x="3175000" y="1399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20024</xdr:rowOff>
    </xdr:from>
    <xdr:ext cx="762000" cy="259045"/>
    <xdr:sp macro="" textlink="">
      <xdr:nvSpPr>
        <xdr:cNvPr id="220" name="テキスト ボックス 219"/>
        <xdr:cNvSpPr txBox="1"/>
      </xdr:nvSpPr>
      <xdr:spPr>
        <a:xfrm>
          <a:off x="2844800" y="1407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261,202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87774</xdr:rowOff>
    </xdr:from>
    <xdr:to>
      <xdr:col>3</xdr:col>
      <xdr:colOff>330200</xdr:colOff>
      <xdr:row>82</xdr:row>
      <xdr:rowOff>17924</xdr:rowOff>
    </xdr:to>
    <xdr:sp macro="" textlink="">
      <xdr:nvSpPr>
        <xdr:cNvPr id="221" name="円/楕円 220"/>
        <xdr:cNvSpPr/>
      </xdr:nvSpPr>
      <xdr:spPr>
        <a:xfrm>
          <a:off x="2286000" y="139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2701</xdr:rowOff>
    </xdr:from>
    <xdr:ext cx="762000" cy="259045"/>
    <xdr:sp macro="" textlink="">
      <xdr:nvSpPr>
        <xdr:cNvPr id="222" name="テキスト ボックス 221"/>
        <xdr:cNvSpPr txBox="1"/>
      </xdr:nvSpPr>
      <xdr:spPr>
        <a:xfrm>
          <a:off x="1955800" y="140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246,126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89894</xdr:rowOff>
    </xdr:from>
    <xdr:to>
      <xdr:col>2</xdr:col>
      <xdr:colOff>127000</xdr:colOff>
      <xdr:row>82</xdr:row>
      <xdr:rowOff>20044</xdr:rowOff>
    </xdr:to>
    <xdr:sp macro="" textlink="">
      <xdr:nvSpPr>
        <xdr:cNvPr id="223" name="円/楕円 222"/>
        <xdr:cNvSpPr/>
      </xdr:nvSpPr>
      <xdr:spPr>
        <a:xfrm>
          <a:off x="1397000" y="1397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4821</xdr:rowOff>
    </xdr:from>
    <xdr:ext cx="762000" cy="259045"/>
    <xdr:sp macro="" textlink="">
      <xdr:nvSpPr>
        <xdr:cNvPr id="224" name="テキスト ボックス 223"/>
        <xdr:cNvSpPr txBox="1"/>
      </xdr:nvSpPr>
      <xdr:spPr>
        <a:xfrm>
          <a:off x="1066800" y="1406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247,970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類似団体内平均より高く、昨年より上がった。（平成２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年度で０．</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イント）、</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Ｈ２３、Ｈ２４の数値の急上昇は国の給与減額措置によるものであり、Ｈ２５は減額措置がなくなったため、元の水準に戻った。しかし、類似団体内平均より高い状態が続いている。理由は学歴に応じた昇級が行われておらず、一律に昇級等を行っていたためである。</a:t>
          </a:r>
          <a:endParaRPr lang="ja-JP" altLang="ja-JP" sz="1400">
            <a:effectLst/>
          </a:endParaRPr>
        </a:p>
        <a:p>
          <a:pPr rtl="0" eaLnBrk="1" fontAlgn="auto" latinLnBrk="0" hangingPunct="1"/>
          <a:r>
            <a:rPr lang="ja-JP" altLang="en-US" sz="1100">
              <a:solidFill>
                <a:schemeClr val="dk1"/>
              </a:solidFill>
              <a:effectLst/>
              <a:latin typeface="+mn-lt"/>
              <a:ea typeface="+mn-ea"/>
              <a:cs typeface="+mn-cs"/>
            </a:rPr>
            <a:t>現在は、</a:t>
          </a:r>
          <a:r>
            <a:rPr lang="ja-JP" altLang="ja-JP" sz="1100">
              <a:solidFill>
                <a:schemeClr val="dk1"/>
              </a:solidFill>
              <a:effectLst/>
              <a:latin typeface="+mn-lt"/>
              <a:ea typeface="+mn-ea"/>
              <a:cs typeface="+mn-cs"/>
            </a:rPr>
            <a:t>一律昇級を見直し、職務職階による昇格、昇給を実施しているためである。</a:t>
          </a:r>
          <a:endParaRPr lang="ja-JP" altLang="ja-JP" sz="1400">
            <a:effectLst/>
          </a:endParaRPr>
        </a:p>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今後も継続して、実施していく。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157904</xdr:rowOff>
    </xdr:from>
    <xdr:to>
      <xdr:col>24</xdr:col>
      <xdr:colOff>558800</xdr:colOff>
      <xdr:row>86</xdr:row>
      <xdr:rowOff>169968</xdr:rowOff>
    </xdr:to>
    <xdr:cxnSp macro="">
      <xdr:nvCxnSpPr>
        <xdr:cNvPr id="258" name="直線コネクタ 257"/>
        <xdr:cNvCxnSpPr/>
      </xdr:nvCxnSpPr>
      <xdr:spPr>
        <a:xfrm>
          <a:off x="16179800" y="14902604"/>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125730</xdr:rowOff>
    </xdr:from>
    <xdr:to>
      <xdr:col>23</xdr:col>
      <xdr:colOff>406400</xdr:colOff>
      <xdr:row>86</xdr:row>
      <xdr:rowOff>157904</xdr:rowOff>
    </xdr:to>
    <xdr:cxnSp macro="">
      <xdr:nvCxnSpPr>
        <xdr:cNvPr id="261" name="直線コネクタ 260"/>
        <xdr:cNvCxnSpPr/>
      </xdr:nvCxnSpPr>
      <xdr:spPr>
        <a:xfrm>
          <a:off x="15290800" y="148704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42757</xdr:rowOff>
    </xdr:from>
    <xdr:to>
      <xdr:col>23</xdr:col>
      <xdr:colOff>457200</xdr:colOff>
      <xdr:row>86</xdr:row>
      <xdr:rowOff>144357</xdr:rowOff>
    </xdr:to>
    <xdr:sp macro="" textlink="">
      <xdr:nvSpPr>
        <xdr:cNvPr id="262" name="フローチャート : 判断 261"/>
        <xdr:cNvSpPr/>
      </xdr:nvSpPr>
      <xdr:spPr>
        <a:xfrm>
          <a:off x="16129000" y="147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154534</xdr:rowOff>
    </xdr:from>
    <xdr:ext cx="736600" cy="259045"/>
    <xdr:sp macro="" textlink="">
      <xdr:nvSpPr>
        <xdr:cNvPr id="263" name="テキスト ボックス 262"/>
        <xdr:cNvSpPr txBox="1"/>
      </xdr:nvSpPr>
      <xdr:spPr>
        <a:xfrm>
          <a:off x="15798800" y="14556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125730</xdr:rowOff>
    </xdr:from>
    <xdr:to>
      <xdr:col>22</xdr:col>
      <xdr:colOff>203200</xdr:colOff>
      <xdr:row>88</xdr:row>
      <xdr:rowOff>156845</xdr:rowOff>
    </xdr:to>
    <xdr:cxnSp macro="">
      <xdr:nvCxnSpPr>
        <xdr:cNvPr id="264" name="直線コネクタ 263"/>
        <xdr:cNvCxnSpPr/>
      </xdr:nvCxnSpPr>
      <xdr:spPr>
        <a:xfrm flipV="1">
          <a:off x="14401800" y="14870430"/>
          <a:ext cx="889000" cy="37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38736</xdr:rowOff>
    </xdr:from>
    <xdr:to>
      <xdr:col>22</xdr:col>
      <xdr:colOff>254000</xdr:colOff>
      <xdr:row>86</xdr:row>
      <xdr:rowOff>140336</xdr:rowOff>
    </xdr:to>
    <xdr:sp macro="" textlink="">
      <xdr:nvSpPr>
        <xdr:cNvPr id="265" name="フローチャート : 判断 264"/>
        <xdr:cNvSpPr/>
      </xdr:nvSpPr>
      <xdr:spPr>
        <a:xfrm>
          <a:off x="15240000" y="1478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150513</xdr:rowOff>
    </xdr:from>
    <xdr:ext cx="762000" cy="259045"/>
    <xdr:sp macro="" textlink="">
      <xdr:nvSpPr>
        <xdr:cNvPr id="266" name="テキスト ボックス 265"/>
        <xdr:cNvSpPr txBox="1"/>
      </xdr:nvSpPr>
      <xdr:spPr>
        <a:xfrm>
          <a:off x="14909800" y="145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156845</xdr:rowOff>
    </xdr:from>
    <xdr:to>
      <xdr:col>21</xdr:col>
      <xdr:colOff>0</xdr:colOff>
      <xdr:row>89</xdr:row>
      <xdr:rowOff>21589</xdr:rowOff>
    </xdr:to>
    <xdr:cxnSp macro="">
      <xdr:nvCxnSpPr>
        <xdr:cNvPr id="267" name="直線コネクタ 266"/>
        <xdr:cNvCxnSpPr/>
      </xdr:nvCxnSpPr>
      <xdr:spPr>
        <a:xfrm flipV="1">
          <a:off x="13512800" y="152444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1482</xdr:rowOff>
    </xdr:from>
    <xdr:to>
      <xdr:col>21</xdr:col>
      <xdr:colOff>50800</xdr:colOff>
      <xdr:row>88</xdr:row>
      <xdr:rowOff>103082</xdr:rowOff>
    </xdr:to>
    <xdr:sp macro="" textlink="">
      <xdr:nvSpPr>
        <xdr:cNvPr id="268" name="フローチャート : 判断 267"/>
        <xdr:cNvSpPr/>
      </xdr:nvSpPr>
      <xdr:spPr>
        <a:xfrm>
          <a:off x="14351000" y="1508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113259</xdr:rowOff>
    </xdr:from>
    <xdr:ext cx="762000" cy="259045"/>
    <xdr:sp macro="" textlink="">
      <xdr:nvSpPr>
        <xdr:cNvPr id="269" name="テキスト ボックス 268"/>
        <xdr:cNvSpPr txBox="1"/>
      </xdr:nvSpPr>
      <xdr:spPr>
        <a:xfrm>
          <a:off x="14020800" y="14857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164888</xdr:rowOff>
    </xdr:from>
    <xdr:to>
      <xdr:col>19</xdr:col>
      <xdr:colOff>533400</xdr:colOff>
      <xdr:row>88</xdr:row>
      <xdr:rowOff>95038</xdr:rowOff>
    </xdr:to>
    <xdr:sp macro="" textlink="">
      <xdr:nvSpPr>
        <xdr:cNvPr id="270" name="フローチャート : 判断 269"/>
        <xdr:cNvSpPr/>
      </xdr:nvSpPr>
      <xdr:spPr>
        <a:xfrm>
          <a:off x="13462000" y="150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105215</xdr:rowOff>
    </xdr:from>
    <xdr:ext cx="762000" cy="259045"/>
    <xdr:sp macro="" textlink="">
      <xdr:nvSpPr>
        <xdr:cNvPr id="271" name="テキスト ボックス 270"/>
        <xdr:cNvSpPr txBox="1"/>
      </xdr:nvSpPr>
      <xdr:spPr>
        <a:xfrm>
          <a:off x="13131800" y="148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119168</xdr:rowOff>
    </xdr:from>
    <xdr:to>
      <xdr:col>24</xdr:col>
      <xdr:colOff>609600</xdr:colOff>
      <xdr:row>87</xdr:row>
      <xdr:rowOff>49318</xdr:rowOff>
    </xdr:to>
    <xdr:sp macro="" textlink="">
      <xdr:nvSpPr>
        <xdr:cNvPr id="277" name="円/楕円 276"/>
        <xdr:cNvSpPr/>
      </xdr:nvSpPr>
      <xdr:spPr>
        <a:xfrm>
          <a:off x="16967200" y="148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91245</xdr:rowOff>
    </xdr:from>
    <xdr:ext cx="762000" cy="259045"/>
    <xdr:sp macro="" textlink="">
      <xdr:nvSpPr>
        <xdr:cNvPr id="278" name="給与水準   （国との比較）該当値テキスト"/>
        <xdr:cNvSpPr txBox="1"/>
      </xdr:nvSpPr>
      <xdr:spPr>
        <a:xfrm>
          <a:off x="17106900" y="148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107104</xdr:rowOff>
    </xdr:from>
    <xdr:to>
      <xdr:col>23</xdr:col>
      <xdr:colOff>457200</xdr:colOff>
      <xdr:row>87</xdr:row>
      <xdr:rowOff>37254</xdr:rowOff>
    </xdr:to>
    <xdr:sp macro="" textlink="">
      <xdr:nvSpPr>
        <xdr:cNvPr id="279" name="円/楕円 278"/>
        <xdr:cNvSpPr/>
      </xdr:nvSpPr>
      <xdr:spPr>
        <a:xfrm>
          <a:off x="16129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22031</xdr:rowOff>
    </xdr:from>
    <xdr:ext cx="736600" cy="259045"/>
    <xdr:sp macro="" textlink="">
      <xdr:nvSpPr>
        <xdr:cNvPr id="280" name="テキスト ボックス 279"/>
        <xdr:cNvSpPr txBox="1"/>
      </xdr:nvSpPr>
      <xdr:spPr>
        <a:xfrm>
          <a:off x="15798800" y="1493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74930</xdr:rowOff>
    </xdr:from>
    <xdr:to>
      <xdr:col>22</xdr:col>
      <xdr:colOff>254000</xdr:colOff>
      <xdr:row>87</xdr:row>
      <xdr:rowOff>5080</xdr:rowOff>
    </xdr:to>
    <xdr:sp macro="" textlink="">
      <xdr:nvSpPr>
        <xdr:cNvPr id="281" name="円/楕円 280"/>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161307</xdr:rowOff>
    </xdr:from>
    <xdr:ext cx="762000" cy="259045"/>
    <xdr:sp macro="" textlink="">
      <xdr:nvSpPr>
        <xdr:cNvPr id="282" name="テキスト ボックス 281"/>
        <xdr:cNvSpPr txBox="1"/>
      </xdr:nvSpPr>
      <xdr:spPr>
        <a:xfrm>
          <a:off x="14909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106045</xdr:rowOff>
    </xdr:from>
    <xdr:to>
      <xdr:col>21</xdr:col>
      <xdr:colOff>50800</xdr:colOff>
      <xdr:row>89</xdr:row>
      <xdr:rowOff>36195</xdr:rowOff>
    </xdr:to>
    <xdr:sp macro="" textlink="">
      <xdr:nvSpPr>
        <xdr:cNvPr id="283" name="円/楕円 282"/>
        <xdr:cNvSpPr/>
      </xdr:nvSpPr>
      <xdr:spPr>
        <a:xfrm>
          <a:off x="14351000" y="151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20972</xdr:rowOff>
    </xdr:from>
    <xdr:ext cx="762000" cy="259045"/>
    <xdr:sp macro="" textlink="">
      <xdr:nvSpPr>
        <xdr:cNvPr id="284" name="テキスト ボックス 283"/>
        <xdr:cNvSpPr txBox="1"/>
      </xdr:nvSpPr>
      <xdr:spPr>
        <a:xfrm>
          <a:off x="14020800" y="152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85" name="円/楕円 284"/>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86" name="テキスト ボックス 285"/>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ここ数年来、類似団体の平均より４人程度少ない状態を保っている。定年退職者の不補充、または制限的な採用による定員削減を以前から実施しており、このような数値となっている。</a:t>
          </a:r>
          <a:endParaRPr lang="ja-JP" altLang="ja-JP" sz="1400">
            <a:effectLst/>
          </a:endParaRPr>
        </a:p>
        <a:p>
          <a:pPr rtl="0" fontAlgn="base"/>
          <a:r>
            <a:rPr lang="ja-JP" altLang="ja-JP" sz="1100">
              <a:solidFill>
                <a:schemeClr val="dk1"/>
              </a:solidFill>
              <a:effectLst/>
              <a:latin typeface="+mn-lt"/>
              <a:ea typeface="+mn-ea"/>
              <a:cs typeface="+mn-cs"/>
            </a:rPr>
            <a:t>　近年は定年退職者の増加に伴い、新規採用職員を採用している。</a:t>
          </a:r>
          <a:endParaRPr lang="ja-JP" altLang="ja-JP" sz="1400">
            <a:effectLst/>
          </a:endParaRPr>
        </a:p>
        <a:p>
          <a:pPr rtl="0" fontAlgn="base"/>
          <a:r>
            <a:rPr lang="ja-JP" altLang="ja-JP" sz="1100">
              <a:solidFill>
                <a:schemeClr val="dk1"/>
              </a:solidFill>
              <a:effectLst/>
              <a:latin typeface="+mn-lt"/>
              <a:ea typeface="+mn-ea"/>
              <a:cs typeface="+mn-cs"/>
            </a:rPr>
            <a:t>　今後も、計画的な採用による補充と定員管理を実施していくとともに、効率的な行政運営を目指していく。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47599</xdr:rowOff>
    </xdr:from>
    <xdr:to>
      <xdr:col>24</xdr:col>
      <xdr:colOff>558800</xdr:colOff>
      <xdr:row>60</xdr:row>
      <xdr:rowOff>57734</xdr:rowOff>
    </xdr:to>
    <xdr:cxnSp macro="">
      <xdr:nvCxnSpPr>
        <xdr:cNvPr id="318" name="直線コネクタ 317"/>
        <xdr:cNvCxnSpPr/>
      </xdr:nvCxnSpPr>
      <xdr:spPr>
        <a:xfrm>
          <a:off x="16179800" y="10334599"/>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35776</xdr:rowOff>
    </xdr:from>
    <xdr:to>
      <xdr:col>23</xdr:col>
      <xdr:colOff>406400</xdr:colOff>
      <xdr:row>60</xdr:row>
      <xdr:rowOff>47599</xdr:rowOff>
    </xdr:to>
    <xdr:cxnSp macro="">
      <xdr:nvCxnSpPr>
        <xdr:cNvPr id="321" name="直線コネクタ 320"/>
        <xdr:cNvCxnSpPr/>
      </xdr:nvCxnSpPr>
      <xdr:spPr>
        <a:xfrm>
          <a:off x="15290800" y="10322776"/>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107797</xdr:rowOff>
    </xdr:from>
    <xdr:to>
      <xdr:col>23</xdr:col>
      <xdr:colOff>457200</xdr:colOff>
      <xdr:row>61</xdr:row>
      <xdr:rowOff>37947</xdr:rowOff>
    </xdr:to>
    <xdr:sp macro="" textlink="">
      <xdr:nvSpPr>
        <xdr:cNvPr id="322" name="フローチャート : 判断 321"/>
        <xdr:cNvSpPr/>
      </xdr:nvSpPr>
      <xdr:spPr>
        <a:xfrm>
          <a:off x="16129000" y="1039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22724</xdr:rowOff>
    </xdr:from>
    <xdr:ext cx="736600" cy="259045"/>
    <xdr:sp macro="" textlink="">
      <xdr:nvSpPr>
        <xdr:cNvPr id="323" name="テキスト ボックス 322"/>
        <xdr:cNvSpPr txBox="1"/>
      </xdr:nvSpPr>
      <xdr:spPr>
        <a:xfrm>
          <a:off x="15798800" y="1048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29019</xdr:rowOff>
    </xdr:from>
    <xdr:to>
      <xdr:col>22</xdr:col>
      <xdr:colOff>203200</xdr:colOff>
      <xdr:row>60</xdr:row>
      <xdr:rowOff>35776</xdr:rowOff>
    </xdr:to>
    <xdr:cxnSp macro="">
      <xdr:nvCxnSpPr>
        <xdr:cNvPr id="324" name="直線コネクタ 323"/>
        <xdr:cNvCxnSpPr/>
      </xdr:nvCxnSpPr>
      <xdr:spPr>
        <a:xfrm>
          <a:off x="14401800" y="10316019"/>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96456</xdr:rowOff>
    </xdr:from>
    <xdr:to>
      <xdr:col>22</xdr:col>
      <xdr:colOff>254000</xdr:colOff>
      <xdr:row>61</xdr:row>
      <xdr:rowOff>26606</xdr:rowOff>
    </xdr:to>
    <xdr:sp macro="" textlink="">
      <xdr:nvSpPr>
        <xdr:cNvPr id="325" name="フローチャート : 判断 324"/>
        <xdr:cNvSpPr/>
      </xdr:nvSpPr>
      <xdr:spPr>
        <a:xfrm>
          <a:off x="15240000" y="1038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11383</xdr:rowOff>
    </xdr:from>
    <xdr:ext cx="762000" cy="259045"/>
    <xdr:sp macro="" textlink="">
      <xdr:nvSpPr>
        <xdr:cNvPr id="326" name="テキスト ボックス 325"/>
        <xdr:cNvSpPr txBox="1"/>
      </xdr:nvSpPr>
      <xdr:spPr>
        <a:xfrm>
          <a:off x="14909800" y="1046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29019</xdr:rowOff>
    </xdr:from>
    <xdr:to>
      <xdr:col>21</xdr:col>
      <xdr:colOff>0</xdr:colOff>
      <xdr:row>60</xdr:row>
      <xdr:rowOff>34569</xdr:rowOff>
    </xdr:to>
    <xdr:cxnSp macro="">
      <xdr:nvCxnSpPr>
        <xdr:cNvPr id="327" name="直線コネクタ 326"/>
        <xdr:cNvCxnSpPr/>
      </xdr:nvCxnSpPr>
      <xdr:spPr>
        <a:xfrm flipV="1">
          <a:off x="13512800" y="10316019"/>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93320</xdr:rowOff>
    </xdr:from>
    <xdr:to>
      <xdr:col>21</xdr:col>
      <xdr:colOff>50800</xdr:colOff>
      <xdr:row>61</xdr:row>
      <xdr:rowOff>23470</xdr:rowOff>
    </xdr:to>
    <xdr:sp macro="" textlink="">
      <xdr:nvSpPr>
        <xdr:cNvPr id="328" name="フローチャート : 判断 327"/>
        <xdr:cNvSpPr/>
      </xdr:nvSpPr>
      <xdr:spPr>
        <a:xfrm>
          <a:off x="14351000" y="1038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8247</xdr:rowOff>
    </xdr:from>
    <xdr:ext cx="762000" cy="259045"/>
    <xdr:sp macro="" textlink="">
      <xdr:nvSpPr>
        <xdr:cNvPr id="329" name="テキスト ボックス 328"/>
        <xdr:cNvSpPr txBox="1"/>
      </xdr:nvSpPr>
      <xdr:spPr>
        <a:xfrm>
          <a:off x="14020800" y="104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91872</xdr:rowOff>
    </xdr:from>
    <xdr:to>
      <xdr:col>19</xdr:col>
      <xdr:colOff>533400</xdr:colOff>
      <xdr:row>61</xdr:row>
      <xdr:rowOff>22022</xdr:rowOff>
    </xdr:to>
    <xdr:sp macro="" textlink="">
      <xdr:nvSpPr>
        <xdr:cNvPr id="330" name="フローチャート : 判断 329"/>
        <xdr:cNvSpPr/>
      </xdr:nvSpPr>
      <xdr:spPr>
        <a:xfrm>
          <a:off x="13462000" y="1037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6799</xdr:rowOff>
    </xdr:from>
    <xdr:ext cx="762000" cy="259045"/>
    <xdr:sp macro="" textlink="">
      <xdr:nvSpPr>
        <xdr:cNvPr id="331" name="テキスト ボックス 330"/>
        <xdr:cNvSpPr txBox="1"/>
      </xdr:nvSpPr>
      <xdr:spPr>
        <a:xfrm>
          <a:off x="13131800" y="1046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6934</xdr:rowOff>
    </xdr:from>
    <xdr:to>
      <xdr:col>24</xdr:col>
      <xdr:colOff>609600</xdr:colOff>
      <xdr:row>60</xdr:row>
      <xdr:rowOff>108534</xdr:rowOff>
    </xdr:to>
    <xdr:sp macro="" textlink="">
      <xdr:nvSpPr>
        <xdr:cNvPr id="337" name="円/楕円 336"/>
        <xdr:cNvSpPr/>
      </xdr:nvSpPr>
      <xdr:spPr>
        <a:xfrm>
          <a:off x="16967200" y="102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99661</xdr:rowOff>
    </xdr:from>
    <xdr:ext cx="762000" cy="259045"/>
    <xdr:sp macro="" textlink="">
      <xdr:nvSpPr>
        <xdr:cNvPr id="338" name="定員管理の状況該当値テキスト"/>
        <xdr:cNvSpPr txBox="1"/>
      </xdr:nvSpPr>
      <xdr:spPr>
        <a:xfrm>
          <a:off x="17106900" y="102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168249</xdr:rowOff>
    </xdr:from>
    <xdr:to>
      <xdr:col>23</xdr:col>
      <xdr:colOff>457200</xdr:colOff>
      <xdr:row>60</xdr:row>
      <xdr:rowOff>98399</xdr:rowOff>
    </xdr:to>
    <xdr:sp macro="" textlink="">
      <xdr:nvSpPr>
        <xdr:cNvPr id="339" name="円/楕円 338"/>
        <xdr:cNvSpPr/>
      </xdr:nvSpPr>
      <xdr:spPr>
        <a:xfrm>
          <a:off x="16129000" y="1028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108576</xdr:rowOff>
    </xdr:from>
    <xdr:ext cx="736600" cy="259045"/>
    <xdr:sp macro="" textlink="">
      <xdr:nvSpPr>
        <xdr:cNvPr id="340" name="テキスト ボックス 339"/>
        <xdr:cNvSpPr txBox="1"/>
      </xdr:nvSpPr>
      <xdr:spPr>
        <a:xfrm>
          <a:off x="15798800" y="10052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156426</xdr:rowOff>
    </xdr:from>
    <xdr:to>
      <xdr:col>22</xdr:col>
      <xdr:colOff>254000</xdr:colOff>
      <xdr:row>60</xdr:row>
      <xdr:rowOff>86576</xdr:rowOff>
    </xdr:to>
    <xdr:sp macro="" textlink="">
      <xdr:nvSpPr>
        <xdr:cNvPr id="341" name="円/楕円 340"/>
        <xdr:cNvSpPr/>
      </xdr:nvSpPr>
      <xdr:spPr>
        <a:xfrm>
          <a:off x="15240000" y="102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96753</xdr:rowOff>
    </xdr:from>
    <xdr:ext cx="762000" cy="259045"/>
    <xdr:sp macro="" textlink="">
      <xdr:nvSpPr>
        <xdr:cNvPr id="342" name="テキスト ボックス 341"/>
        <xdr:cNvSpPr txBox="1"/>
      </xdr:nvSpPr>
      <xdr:spPr>
        <a:xfrm>
          <a:off x="14909800" y="100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149669</xdr:rowOff>
    </xdr:from>
    <xdr:to>
      <xdr:col>21</xdr:col>
      <xdr:colOff>50800</xdr:colOff>
      <xdr:row>60</xdr:row>
      <xdr:rowOff>79819</xdr:rowOff>
    </xdr:to>
    <xdr:sp macro="" textlink="">
      <xdr:nvSpPr>
        <xdr:cNvPr id="343" name="円/楕円 342"/>
        <xdr:cNvSpPr/>
      </xdr:nvSpPr>
      <xdr:spPr>
        <a:xfrm>
          <a:off x="14351000" y="102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89996</xdr:rowOff>
    </xdr:from>
    <xdr:ext cx="762000" cy="259045"/>
    <xdr:sp macro="" textlink="">
      <xdr:nvSpPr>
        <xdr:cNvPr id="344" name="テキスト ボックス 343"/>
        <xdr:cNvSpPr txBox="1"/>
      </xdr:nvSpPr>
      <xdr:spPr>
        <a:xfrm>
          <a:off x="14020800" y="1003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155219</xdr:rowOff>
    </xdr:from>
    <xdr:to>
      <xdr:col>19</xdr:col>
      <xdr:colOff>533400</xdr:colOff>
      <xdr:row>60</xdr:row>
      <xdr:rowOff>85369</xdr:rowOff>
    </xdr:to>
    <xdr:sp macro="" textlink="">
      <xdr:nvSpPr>
        <xdr:cNvPr id="345" name="円/楕円 344"/>
        <xdr:cNvSpPr/>
      </xdr:nvSpPr>
      <xdr:spPr>
        <a:xfrm>
          <a:off x="13462000" y="1027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95546</xdr:rowOff>
    </xdr:from>
    <xdr:ext cx="762000" cy="259045"/>
    <xdr:sp macro="" textlink="">
      <xdr:nvSpPr>
        <xdr:cNvPr id="346" name="テキスト ボックス 345"/>
        <xdr:cNvSpPr txBox="1"/>
      </xdr:nvSpPr>
      <xdr:spPr>
        <a:xfrm>
          <a:off x="13131800" y="1003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平成１９年度以降毎年度、類似団体内平均よりわずかではあるが低い状況であり、改善しつつあると言える。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小海町「まち・ひと・しごと」創生総合戦略と小海町長期振興計画に基づき、今後数年は投資的経費が増大すると予想され、数値の大幅な改善は見込まれない。</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計画的、制限的な起債の実施により平成</a:t>
          </a:r>
          <a:r>
            <a:rPr lang="ja-JP" altLang="en-US" sz="1100">
              <a:solidFill>
                <a:schemeClr val="dk1"/>
              </a:solidFill>
              <a:effectLst/>
              <a:latin typeface="+mn-lt"/>
              <a:ea typeface="+mn-ea"/>
              <a:cs typeface="+mn-cs"/>
            </a:rPr>
            <a:t>３０</a:t>
          </a:r>
          <a:r>
            <a:rPr lang="ja-JP" altLang="ja-JP" sz="1100">
              <a:solidFill>
                <a:schemeClr val="dk1"/>
              </a:solidFill>
              <a:effectLst/>
              <a:latin typeface="+mn-lt"/>
              <a:ea typeface="+mn-ea"/>
              <a:cs typeface="+mn-cs"/>
            </a:rPr>
            <a:t>年度には単年度実質公債費比率</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％台を目指す。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85852</xdr:rowOff>
    </xdr:from>
    <xdr:to>
      <xdr:col>24</xdr:col>
      <xdr:colOff>558800</xdr:colOff>
      <xdr:row>41</xdr:row>
      <xdr:rowOff>114808</xdr:rowOff>
    </xdr:to>
    <xdr:cxnSp macro="">
      <xdr:nvCxnSpPr>
        <xdr:cNvPr id="377" name="直線コネクタ 376"/>
        <xdr:cNvCxnSpPr/>
      </xdr:nvCxnSpPr>
      <xdr:spPr>
        <a:xfrm flipV="1">
          <a:off x="16179800" y="711530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114808</xdr:rowOff>
    </xdr:from>
    <xdr:to>
      <xdr:col>23</xdr:col>
      <xdr:colOff>406400</xdr:colOff>
      <xdr:row>42</xdr:row>
      <xdr:rowOff>1270</xdr:rowOff>
    </xdr:to>
    <xdr:cxnSp macro="">
      <xdr:nvCxnSpPr>
        <xdr:cNvPr id="380" name="直線コネクタ 379"/>
        <xdr:cNvCxnSpPr/>
      </xdr:nvCxnSpPr>
      <xdr:spPr>
        <a:xfrm flipV="1">
          <a:off x="15290800" y="714425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17543</xdr:rowOff>
    </xdr:from>
    <xdr:ext cx="736600" cy="259045"/>
    <xdr:sp macro="" textlink="">
      <xdr:nvSpPr>
        <xdr:cNvPr id="382" name="テキスト ボックス 381"/>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1270</xdr:rowOff>
    </xdr:from>
    <xdr:to>
      <xdr:col>22</xdr:col>
      <xdr:colOff>203200</xdr:colOff>
      <xdr:row>42</xdr:row>
      <xdr:rowOff>35052</xdr:rowOff>
    </xdr:to>
    <xdr:cxnSp macro="">
      <xdr:nvCxnSpPr>
        <xdr:cNvPr id="383" name="直線コネクタ 382"/>
        <xdr:cNvCxnSpPr/>
      </xdr:nvCxnSpPr>
      <xdr:spPr>
        <a:xfrm flipV="1">
          <a:off x="14401800" y="720217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51325</xdr:rowOff>
    </xdr:from>
    <xdr:ext cx="762000" cy="259045"/>
    <xdr:sp macro="" textlink="">
      <xdr:nvSpPr>
        <xdr:cNvPr id="385" name="テキスト ボックス 384"/>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35052</xdr:rowOff>
    </xdr:from>
    <xdr:to>
      <xdr:col>21</xdr:col>
      <xdr:colOff>0</xdr:colOff>
      <xdr:row>42</xdr:row>
      <xdr:rowOff>102616</xdr:rowOff>
    </xdr:to>
    <xdr:cxnSp macro="">
      <xdr:nvCxnSpPr>
        <xdr:cNvPr id="386" name="直線コネクタ 385"/>
        <xdr:cNvCxnSpPr/>
      </xdr:nvCxnSpPr>
      <xdr:spPr>
        <a:xfrm flipV="1">
          <a:off x="13512800" y="72359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88" name="テキスト ボックス 387"/>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390" name="テキスト ボックス 389"/>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35052</xdr:rowOff>
    </xdr:from>
    <xdr:to>
      <xdr:col>24</xdr:col>
      <xdr:colOff>609600</xdr:colOff>
      <xdr:row>41</xdr:row>
      <xdr:rowOff>136652</xdr:rowOff>
    </xdr:to>
    <xdr:sp macro="" textlink="">
      <xdr:nvSpPr>
        <xdr:cNvPr id="396" name="円/楕円 395"/>
        <xdr:cNvSpPr/>
      </xdr:nvSpPr>
      <xdr:spPr>
        <a:xfrm>
          <a:off x="169672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51579</xdr:rowOff>
    </xdr:from>
    <xdr:ext cx="762000" cy="259045"/>
    <xdr:sp macro="" textlink="">
      <xdr:nvSpPr>
        <xdr:cNvPr id="397" name="公債費負担の状況該当値テキスト"/>
        <xdr:cNvSpPr txBox="1"/>
      </xdr:nvSpPr>
      <xdr:spPr>
        <a:xfrm>
          <a:off x="17106900" y="690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64008</xdr:rowOff>
    </xdr:from>
    <xdr:to>
      <xdr:col>23</xdr:col>
      <xdr:colOff>457200</xdr:colOff>
      <xdr:row>41</xdr:row>
      <xdr:rowOff>165608</xdr:rowOff>
    </xdr:to>
    <xdr:sp macro="" textlink="">
      <xdr:nvSpPr>
        <xdr:cNvPr id="398" name="円/楕円 397"/>
        <xdr:cNvSpPr/>
      </xdr:nvSpPr>
      <xdr:spPr>
        <a:xfrm>
          <a:off x="16129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4335</xdr:rowOff>
    </xdr:from>
    <xdr:ext cx="736600" cy="259045"/>
    <xdr:sp macro="" textlink="">
      <xdr:nvSpPr>
        <xdr:cNvPr id="399" name="テキスト ボックス 398"/>
        <xdr:cNvSpPr txBox="1"/>
      </xdr:nvSpPr>
      <xdr:spPr>
        <a:xfrm>
          <a:off x="15798800" y="686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121920</xdr:rowOff>
    </xdr:from>
    <xdr:to>
      <xdr:col>22</xdr:col>
      <xdr:colOff>254000</xdr:colOff>
      <xdr:row>42</xdr:row>
      <xdr:rowOff>52070</xdr:rowOff>
    </xdr:to>
    <xdr:sp macro="" textlink="">
      <xdr:nvSpPr>
        <xdr:cNvPr id="400" name="円/楕円 399"/>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401" name="テキスト ボックス 400"/>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155702</xdr:rowOff>
    </xdr:from>
    <xdr:to>
      <xdr:col>21</xdr:col>
      <xdr:colOff>50800</xdr:colOff>
      <xdr:row>42</xdr:row>
      <xdr:rowOff>85852</xdr:rowOff>
    </xdr:to>
    <xdr:sp macro="" textlink="">
      <xdr:nvSpPr>
        <xdr:cNvPr id="402" name="円/楕円 401"/>
        <xdr:cNvSpPr/>
      </xdr:nvSpPr>
      <xdr:spPr>
        <a:xfrm>
          <a:off x="14351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96029</xdr:rowOff>
    </xdr:from>
    <xdr:ext cx="762000" cy="259045"/>
    <xdr:sp macro="" textlink="">
      <xdr:nvSpPr>
        <xdr:cNvPr id="403" name="テキスト ボックス 402"/>
        <xdr:cNvSpPr txBox="1"/>
      </xdr:nvSpPr>
      <xdr:spPr>
        <a:xfrm>
          <a:off x="14020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51816</xdr:rowOff>
    </xdr:from>
    <xdr:to>
      <xdr:col>19</xdr:col>
      <xdr:colOff>533400</xdr:colOff>
      <xdr:row>42</xdr:row>
      <xdr:rowOff>153416</xdr:rowOff>
    </xdr:to>
    <xdr:sp macro="" textlink="">
      <xdr:nvSpPr>
        <xdr:cNvPr id="404" name="円/楕円 403"/>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163593</xdr:rowOff>
    </xdr:from>
    <xdr:ext cx="762000" cy="259045"/>
    <xdr:sp macro="" textlink="">
      <xdr:nvSpPr>
        <xdr:cNvPr id="405" name="テキスト ボックス 404"/>
        <xdr:cNvSpPr txBox="1"/>
      </xdr:nvSpPr>
      <xdr:spPr>
        <a:xfrm>
          <a:off x="13131800" y="70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平成２４年度は類似団体内平均値を下回り、平成２５年度からマイナス（－）になっている。原因は充当可能基金</a:t>
          </a:r>
          <a:r>
            <a:rPr lang="ja-JP" altLang="en-US" sz="1100">
              <a:solidFill>
                <a:schemeClr val="dk1"/>
              </a:solidFill>
              <a:effectLst/>
              <a:latin typeface="+mn-lt"/>
              <a:ea typeface="+mn-ea"/>
              <a:cs typeface="+mn-cs"/>
            </a:rPr>
            <a:t>の増と公債費の減少</a:t>
          </a:r>
          <a:r>
            <a:rPr lang="ja-JP" altLang="ja-JP" sz="1100">
              <a:solidFill>
                <a:schemeClr val="dk1"/>
              </a:solidFill>
              <a:effectLst/>
              <a:latin typeface="+mn-lt"/>
              <a:ea typeface="+mn-ea"/>
              <a:cs typeface="+mn-cs"/>
            </a:rPr>
            <a:t>である。　　</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昨年に続き、類似団体内順位では１位となったが、近隣町村は全て０％である。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今後、より一層歳出削減に努め、積極的な基金積立を実施していく。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148519</xdr:rowOff>
    </xdr:from>
    <xdr:to>
      <xdr:col>21</xdr:col>
      <xdr:colOff>0</xdr:colOff>
      <xdr:row>16</xdr:row>
      <xdr:rowOff>20250</xdr:rowOff>
    </xdr:to>
    <xdr:cxnSp macro="">
      <xdr:nvCxnSpPr>
        <xdr:cNvPr id="439" name="直線コネクタ 438"/>
        <xdr:cNvCxnSpPr/>
      </xdr:nvCxnSpPr>
      <xdr:spPr>
        <a:xfrm flipV="1">
          <a:off x="13512800" y="2377369"/>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2" name="フローチャート :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167428</xdr:rowOff>
    </xdr:from>
    <xdr:to>
      <xdr:col>21</xdr:col>
      <xdr:colOff>50800</xdr:colOff>
      <xdr:row>14</xdr:row>
      <xdr:rowOff>97578</xdr:rowOff>
    </xdr:to>
    <xdr:sp macro="" textlink="">
      <xdr:nvSpPr>
        <xdr:cNvPr id="446" name="フローチャート : 判断 445"/>
        <xdr:cNvSpPr/>
      </xdr:nvSpPr>
      <xdr:spPr>
        <a:xfrm>
          <a:off x="14351000" y="239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82355</xdr:rowOff>
    </xdr:from>
    <xdr:ext cx="762000" cy="259045"/>
    <xdr:sp macro="" textlink="">
      <xdr:nvSpPr>
        <xdr:cNvPr id="447" name="テキスト ボックス 446"/>
        <xdr:cNvSpPr txBox="1"/>
      </xdr:nvSpPr>
      <xdr:spPr>
        <a:xfrm>
          <a:off x="14020800" y="248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20250</xdr:rowOff>
    </xdr:from>
    <xdr:to>
      <xdr:col>19</xdr:col>
      <xdr:colOff>533400</xdr:colOff>
      <xdr:row>15</xdr:row>
      <xdr:rowOff>121850</xdr:rowOff>
    </xdr:to>
    <xdr:sp macro="" textlink="">
      <xdr:nvSpPr>
        <xdr:cNvPr id="448" name="フローチャート : 判断 447"/>
        <xdr:cNvSpPr/>
      </xdr:nvSpPr>
      <xdr:spPr>
        <a:xfrm>
          <a:off x="13462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132027</xdr:rowOff>
    </xdr:from>
    <xdr:ext cx="762000" cy="259045"/>
    <xdr:sp macro="" textlink="">
      <xdr:nvSpPr>
        <xdr:cNvPr id="449" name="テキスト ボックス 448"/>
        <xdr:cNvSpPr txBox="1"/>
      </xdr:nvSpPr>
      <xdr:spPr>
        <a:xfrm>
          <a:off x="13131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13</xdr:row>
      <xdr:rowOff>97719</xdr:rowOff>
    </xdr:from>
    <xdr:to>
      <xdr:col>21</xdr:col>
      <xdr:colOff>50800</xdr:colOff>
      <xdr:row>14</xdr:row>
      <xdr:rowOff>27869</xdr:rowOff>
    </xdr:to>
    <xdr:sp macro="" textlink="">
      <xdr:nvSpPr>
        <xdr:cNvPr id="455" name="円/楕円 454"/>
        <xdr:cNvSpPr/>
      </xdr:nvSpPr>
      <xdr:spPr>
        <a:xfrm>
          <a:off x="14351000" y="232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38046</xdr:rowOff>
    </xdr:from>
    <xdr:ext cx="762000" cy="259045"/>
    <xdr:sp macro="" textlink="">
      <xdr:nvSpPr>
        <xdr:cNvPr id="456" name="テキスト ボックス 455"/>
        <xdr:cNvSpPr txBox="1"/>
      </xdr:nvSpPr>
      <xdr:spPr>
        <a:xfrm>
          <a:off x="14020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140900</xdr:rowOff>
    </xdr:from>
    <xdr:to>
      <xdr:col>19</xdr:col>
      <xdr:colOff>533400</xdr:colOff>
      <xdr:row>16</xdr:row>
      <xdr:rowOff>71050</xdr:rowOff>
    </xdr:to>
    <xdr:sp macro="" textlink="">
      <xdr:nvSpPr>
        <xdr:cNvPr id="457" name="円/楕円 456"/>
        <xdr:cNvSpPr/>
      </xdr:nvSpPr>
      <xdr:spPr>
        <a:xfrm>
          <a:off x="13462000" y="271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55827</xdr:rowOff>
    </xdr:from>
    <xdr:ext cx="762000" cy="259045"/>
    <xdr:sp macro="" textlink="">
      <xdr:nvSpPr>
        <xdr:cNvPr id="458" name="テキスト ボックス 457"/>
        <xdr:cNvSpPr txBox="1"/>
      </xdr:nvSpPr>
      <xdr:spPr>
        <a:xfrm>
          <a:off x="13131800" y="279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4,850
4,810
114.20
4,658,191
4,188,204
398,104
2,491,172
4,504,023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類似団体内平均よりも毎年度大きく下回っており、平成２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年度は４．</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ポイント下回っている。人口千人当たり職員数が同様のポイントで少ない状況であり、それに連動した数値である。</a:t>
          </a:r>
          <a:endParaRPr lang="ja-JP" altLang="ja-JP" sz="1400">
            <a:effectLst/>
          </a:endParaRPr>
        </a:p>
        <a:p>
          <a:r>
            <a:rPr lang="ja-JP" altLang="ja-JP" sz="1100">
              <a:solidFill>
                <a:schemeClr val="dk1"/>
              </a:solidFill>
              <a:effectLst/>
              <a:latin typeface="+mn-lt"/>
              <a:ea typeface="+mn-ea"/>
              <a:cs typeface="+mn-cs"/>
            </a:rPr>
            <a:t>　今後も同じ状態が続くことが想定される。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120142</xdr:rowOff>
    </xdr:from>
    <xdr:to>
      <xdr:col>7</xdr:col>
      <xdr:colOff>15875</xdr:colOff>
      <xdr:row>35</xdr:row>
      <xdr:rowOff>147574</xdr:rowOff>
    </xdr:to>
    <xdr:cxnSp macro="">
      <xdr:nvCxnSpPr>
        <xdr:cNvPr id="64" name="直線コネクタ 63"/>
        <xdr:cNvCxnSpPr/>
      </xdr:nvCxnSpPr>
      <xdr:spPr>
        <a:xfrm flipV="1">
          <a:off x="3987800" y="61208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101854</xdr:rowOff>
    </xdr:from>
    <xdr:to>
      <xdr:col>5</xdr:col>
      <xdr:colOff>549275</xdr:colOff>
      <xdr:row>35</xdr:row>
      <xdr:rowOff>147574</xdr:rowOff>
    </xdr:to>
    <xdr:cxnSp macro="">
      <xdr:nvCxnSpPr>
        <xdr:cNvPr id="67" name="直線コネクタ 66"/>
        <xdr:cNvCxnSpPr/>
      </xdr:nvCxnSpPr>
      <xdr:spPr>
        <a:xfrm>
          <a:off x="3098800" y="61026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101854</xdr:rowOff>
    </xdr:from>
    <xdr:to>
      <xdr:col>4</xdr:col>
      <xdr:colOff>346075</xdr:colOff>
      <xdr:row>35</xdr:row>
      <xdr:rowOff>143002</xdr:rowOff>
    </xdr:to>
    <xdr:cxnSp macro="">
      <xdr:nvCxnSpPr>
        <xdr:cNvPr id="70" name="直線コネクタ 69"/>
        <xdr:cNvCxnSpPr/>
      </xdr:nvCxnSpPr>
      <xdr:spPr>
        <a:xfrm flipV="1">
          <a:off x="2209800" y="6102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89916</xdr:rowOff>
    </xdr:from>
    <xdr:to>
      <xdr:col>4</xdr:col>
      <xdr:colOff>396875</xdr:colOff>
      <xdr:row>37</xdr:row>
      <xdr:rowOff>20066</xdr:rowOff>
    </xdr:to>
    <xdr:sp macro="" textlink="">
      <xdr:nvSpPr>
        <xdr:cNvPr id="71" name="フローチャート :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4843</xdr:rowOff>
    </xdr:from>
    <xdr:ext cx="762000" cy="259045"/>
    <xdr:sp macro="" textlink="">
      <xdr:nvSpPr>
        <xdr:cNvPr id="72" name="テキスト ボックス 71"/>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120142</xdr:rowOff>
    </xdr:from>
    <xdr:to>
      <xdr:col>3</xdr:col>
      <xdr:colOff>142875</xdr:colOff>
      <xdr:row>35</xdr:row>
      <xdr:rowOff>143002</xdr:rowOff>
    </xdr:to>
    <xdr:cxnSp macro="">
      <xdr:nvCxnSpPr>
        <xdr:cNvPr id="73" name="直線コネクタ 72"/>
        <xdr:cNvCxnSpPr/>
      </xdr:nvCxnSpPr>
      <xdr:spPr>
        <a:xfrm>
          <a:off x="1320800" y="6120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103632</xdr:rowOff>
    </xdr:from>
    <xdr:to>
      <xdr:col>3</xdr:col>
      <xdr:colOff>193675</xdr:colOff>
      <xdr:row>37</xdr:row>
      <xdr:rowOff>33782</xdr:rowOff>
    </xdr:to>
    <xdr:sp macro="" textlink="">
      <xdr:nvSpPr>
        <xdr:cNvPr id="74" name="フローチャート :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18559</xdr:rowOff>
    </xdr:from>
    <xdr:ext cx="762000" cy="259045"/>
    <xdr:sp macro="" textlink="">
      <xdr:nvSpPr>
        <xdr:cNvPr id="75" name="テキスト ボックス 74"/>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6" name="フローチャート :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7" name="テキスト ボックス 76"/>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69342</xdr:rowOff>
    </xdr:from>
    <xdr:to>
      <xdr:col>7</xdr:col>
      <xdr:colOff>66675</xdr:colOff>
      <xdr:row>35</xdr:row>
      <xdr:rowOff>170942</xdr:rowOff>
    </xdr:to>
    <xdr:sp macro="" textlink="">
      <xdr:nvSpPr>
        <xdr:cNvPr id="83" name="円/楕円 82"/>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85869</xdr:rowOff>
    </xdr:from>
    <xdr:ext cx="762000" cy="259045"/>
    <xdr:sp macro="" textlink="">
      <xdr:nvSpPr>
        <xdr:cNvPr id="84" name="人件費該当値テキスト"/>
        <xdr:cNvSpPr txBox="1"/>
      </xdr:nvSpPr>
      <xdr:spPr>
        <a:xfrm>
          <a:off x="4914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96774</xdr:rowOff>
    </xdr:from>
    <xdr:to>
      <xdr:col>5</xdr:col>
      <xdr:colOff>600075</xdr:colOff>
      <xdr:row>36</xdr:row>
      <xdr:rowOff>26924</xdr:rowOff>
    </xdr:to>
    <xdr:sp macro="" textlink="">
      <xdr:nvSpPr>
        <xdr:cNvPr id="85" name="円/楕円 84"/>
        <xdr:cNvSpPr/>
      </xdr:nvSpPr>
      <xdr:spPr>
        <a:xfrm>
          <a:off x="3937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37101</xdr:rowOff>
    </xdr:from>
    <xdr:ext cx="736600" cy="259045"/>
    <xdr:sp macro="" textlink="">
      <xdr:nvSpPr>
        <xdr:cNvPr id="86" name="テキスト ボックス 85"/>
        <xdr:cNvSpPr txBox="1"/>
      </xdr:nvSpPr>
      <xdr:spPr>
        <a:xfrm>
          <a:off x="3606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51054</xdr:rowOff>
    </xdr:from>
    <xdr:to>
      <xdr:col>4</xdr:col>
      <xdr:colOff>396875</xdr:colOff>
      <xdr:row>35</xdr:row>
      <xdr:rowOff>152654</xdr:rowOff>
    </xdr:to>
    <xdr:sp macro="" textlink="">
      <xdr:nvSpPr>
        <xdr:cNvPr id="87" name="円/楕円 86"/>
        <xdr:cNvSpPr/>
      </xdr:nvSpPr>
      <xdr:spPr>
        <a:xfrm>
          <a:off x="3048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162831</xdr:rowOff>
    </xdr:from>
    <xdr:ext cx="762000" cy="259045"/>
    <xdr:sp macro="" textlink="">
      <xdr:nvSpPr>
        <xdr:cNvPr id="88" name="テキスト ボックス 87"/>
        <xdr:cNvSpPr txBox="1"/>
      </xdr:nvSpPr>
      <xdr:spPr>
        <a:xfrm>
          <a:off x="2717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92202</xdr:rowOff>
    </xdr:from>
    <xdr:to>
      <xdr:col>3</xdr:col>
      <xdr:colOff>193675</xdr:colOff>
      <xdr:row>36</xdr:row>
      <xdr:rowOff>22352</xdr:rowOff>
    </xdr:to>
    <xdr:sp macro="" textlink="">
      <xdr:nvSpPr>
        <xdr:cNvPr id="89" name="円/楕円 88"/>
        <xdr:cNvSpPr/>
      </xdr:nvSpPr>
      <xdr:spPr>
        <a:xfrm>
          <a:off x="2159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32529</xdr:rowOff>
    </xdr:from>
    <xdr:ext cx="762000" cy="259045"/>
    <xdr:sp macro="" textlink="">
      <xdr:nvSpPr>
        <xdr:cNvPr id="90" name="テキスト ボックス 89"/>
        <xdr:cNvSpPr txBox="1"/>
      </xdr:nvSpPr>
      <xdr:spPr>
        <a:xfrm>
          <a:off x="1828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69342</xdr:rowOff>
    </xdr:from>
    <xdr:to>
      <xdr:col>1</xdr:col>
      <xdr:colOff>676275</xdr:colOff>
      <xdr:row>35</xdr:row>
      <xdr:rowOff>170942</xdr:rowOff>
    </xdr:to>
    <xdr:sp macro="" textlink="">
      <xdr:nvSpPr>
        <xdr:cNvPr id="91" name="円/楕円 90"/>
        <xdr:cNvSpPr/>
      </xdr:nvSpPr>
      <xdr:spPr>
        <a:xfrm>
          <a:off x="1270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9669</xdr:rowOff>
    </xdr:from>
    <xdr:ext cx="762000" cy="259045"/>
    <xdr:sp macro="" textlink="">
      <xdr:nvSpPr>
        <xdr:cNvPr id="92" name="テキスト ボックス 91"/>
        <xdr:cNvSpPr txBox="1"/>
      </xdr:nvSpPr>
      <xdr:spPr>
        <a:xfrm>
          <a:off x="939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類似団体内平均よりも毎年度上回ってい</a:t>
          </a:r>
          <a:r>
            <a:rPr lang="ja-JP" altLang="en-US" sz="1100">
              <a:solidFill>
                <a:schemeClr val="dk1"/>
              </a:solidFill>
              <a:effectLst/>
              <a:latin typeface="+mn-lt"/>
              <a:ea typeface="+mn-ea"/>
              <a:cs typeface="+mn-cs"/>
            </a:rPr>
            <a:t>たが、Ｈ２７は初めて下回った。</a:t>
          </a:r>
          <a:r>
            <a:rPr lang="ja-JP" altLang="ja-JP" sz="1100">
              <a:solidFill>
                <a:schemeClr val="dk1"/>
              </a:solidFill>
              <a:effectLst/>
              <a:latin typeface="+mn-lt"/>
              <a:ea typeface="+mn-ea"/>
              <a:cs typeface="+mn-cs"/>
            </a:rPr>
            <a:t>Ｈ２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は、地方創生事業と番号制度システム改修費用よる</a:t>
          </a:r>
          <a:r>
            <a:rPr lang="ja-JP" altLang="en-US" sz="1100">
              <a:solidFill>
                <a:schemeClr val="dk1"/>
              </a:solidFill>
              <a:effectLst/>
              <a:latin typeface="+mn-lt"/>
              <a:ea typeface="+mn-ea"/>
              <a:cs typeface="+mn-cs"/>
            </a:rPr>
            <a:t>委託料と大型備品購入費の</a:t>
          </a:r>
          <a:r>
            <a:rPr lang="ja-JP" altLang="ja-JP" sz="1100">
              <a:solidFill>
                <a:schemeClr val="dk1"/>
              </a:solidFill>
              <a:effectLst/>
              <a:latin typeface="+mn-lt"/>
              <a:ea typeface="+mn-ea"/>
              <a:cs typeface="+mn-cs"/>
            </a:rPr>
            <a:t>増</a:t>
          </a:r>
          <a:r>
            <a:rPr lang="ja-JP" altLang="en-US" sz="1100">
              <a:solidFill>
                <a:schemeClr val="dk1"/>
              </a:solidFill>
              <a:effectLst/>
              <a:latin typeface="+mn-lt"/>
              <a:ea typeface="+mn-ea"/>
              <a:cs typeface="+mn-cs"/>
            </a:rPr>
            <a:t>である</a:t>
          </a:r>
          <a:r>
            <a:rPr lang="ja-JP" altLang="ja-JP" sz="110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今後も計画的に実施し、町営温泉施設（八峰の湯）の経費の削減や住民基本台帳その他の業務に係る電算委託料を積極的に見直し、数値</a:t>
          </a:r>
          <a:r>
            <a:rPr lang="ja-JP" altLang="en-US" sz="1100">
              <a:solidFill>
                <a:schemeClr val="dk1"/>
              </a:solidFill>
              <a:effectLst/>
              <a:latin typeface="+mn-lt"/>
              <a:ea typeface="+mn-ea"/>
              <a:cs typeface="+mn-cs"/>
            </a:rPr>
            <a:t>の現状以下</a:t>
          </a:r>
          <a:r>
            <a:rPr lang="ja-JP" altLang="ja-JP" sz="1100">
              <a:solidFill>
                <a:schemeClr val="dk1"/>
              </a:solidFill>
              <a:effectLst/>
              <a:latin typeface="+mn-lt"/>
              <a:ea typeface="+mn-ea"/>
              <a:cs typeface="+mn-cs"/>
            </a:rPr>
            <a:t>を目指す。</a:t>
          </a:r>
          <a:endParaRPr lang="ja-JP" altLang="ja-JP" sz="1400">
            <a:effectLst/>
          </a:endParaRPr>
        </a:p>
        <a:p>
          <a:r>
            <a:rPr lang="ja-JP" altLang="ja-JP" sz="110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27940</xdr:rowOff>
    </xdr:from>
    <xdr:to>
      <xdr:col>24</xdr:col>
      <xdr:colOff>31750</xdr:colOff>
      <xdr:row>16</xdr:row>
      <xdr:rowOff>73660</xdr:rowOff>
    </xdr:to>
    <xdr:cxnSp macro="">
      <xdr:nvCxnSpPr>
        <xdr:cNvPr id="125" name="直線コネクタ 124"/>
        <xdr:cNvCxnSpPr/>
      </xdr:nvCxnSpPr>
      <xdr:spPr>
        <a:xfrm flipV="1">
          <a:off x="15671800" y="2771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73660</xdr:rowOff>
    </xdr:from>
    <xdr:to>
      <xdr:col>22</xdr:col>
      <xdr:colOff>565150</xdr:colOff>
      <xdr:row>16</xdr:row>
      <xdr:rowOff>73660</xdr:rowOff>
    </xdr:to>
    <xdr:cxnSp macro="">
      <xdr:nvCxnSpPr>
        <xdr:cNvPr id="128" name="直線コネクタ 127"/>
        <xdr:cNvCxnSpPr/>
      </xdr:nvCxnSpPr>
      <xdr:spPr>
        <a:xfrm>
          <a:off x="14782800" y="2816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15240</xdr:rowOff>
    </xdr:from>
    <xdr:to>
      <xdr:col>22</xdr:col>
      <xdr:colOff>615950</xdr:colOff>
      <xdr:row>16</xdr:row>
      <xdr:rowOff>116840</xdr:rowOff>
    </xdr:to>
    <xdr:sp macro="" textlink="">
      <xdr:nvSpPr>
        <xdr:cNvPr id="129" name="フローチャート : 判断 128"/>
        <xdr:cNvSpPr/>
      </xdr:nvSpPr>
      <xdr:spPr>
        <a:xfrm>
          <a:off x="15621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127017</xdr:rowOff>
    </xdr:from>
    <xdr:ext cx="736600" cy="259045"/>
    <xdr:sp macro="" textlink="">
      <xdr:nvSpPr>
        <xdr:cNvPr id="130" name="テキスト ボックス 129"/>
        <xdr:cNvSpPr txBox="1"/>
      </xdr:nvSpPr>
      <xdr:spPr>
        <a:xfrm>
          <a:off x="15290800" y="252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73660</xdr:rowOff>
    </xdr:to>
    <xdr:cxnSp macro="">
      <xdr:nvCxnSpPr>
        <xdr:cNvPr id="131" name="直線コネクタ 130"/>
        <xdr:cNvCxnSpPr/>
      </xdr:nvCxnSpPr>
      <xdr:spPr>
        <a:xfrm>
          <a:off x="13893800" y="2755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2" name="フローチャート :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50800</xdr:rowOff>
    </xdr:to>
    <xdr:cxnSp macro="">
      <xdr:nvCxnSpPr>
        <xdr:cNvPr id="134" name="直線コネクタ 133"/>
        <xdr:cNvCxnSpPr/>
      </xdr:nvCxnSpPr>
      <xdr:spPr>
        <a:xfrm flipV="1">
          <a:off x="13004800" y="275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5" name="フローチャート : 判断 134"/>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36" name="テキスト ボックス 135"/>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7" name="フローチャート : 判断 136"/>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20337</xdr:rowOff>
    </xdr:from>
    <xdr:ext cx="762000" cy="259045"/>
    <xdr:sp macro="" textlink="">
      <xdr:nvSpPr>
        <xdr:cNvPr id="138" name="テキスト ボックス 137"/>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148590</xdr:rowOff>
    </xdr:from>
    <xdr:to>
      <xdr:col>24</xdr:col>
      <xdr:colOff>82550</xdr:colOff>
      <xdr:row>16</xdr:row>
      <xdr:rowOff>78740</xdr:rowOff>
    </xdr:to>
    <xdr:sp macro="" textlink="">
      <xdr:nvSpPr>
        <xdr:cNvPr id="144" name="円/楕円 143"/>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165117</xdr:rowOff>
    </xdr:from>
    <xdr:ext cx="762000" cy="259045"/>
    <xdr:sp macro="" textlink="">
      <xdr:nvSpPr>
        <xdr:cNvPr id="145" name="物件費該当値テキスト"/>
        <xdr:cNvSpPr txBox="1"/>
      </xdr:nvSpPr>
      <xdr:spPr>
        <a:xfrm>
          <a:off x="16598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22860</xdr:rowOff>
    </xdr:from>
    <xdr:to>
      <xdr:col>22</xdr:col>
      <xdr:colOff>615950</xdr:colOff>
      <xdr:row>16</xdr:row>
      <xdr:rowOff>124460</xdr:rowOff>
    </xdr:to>
    <xdr:sp macro="" textlink="">
      <xdr:nvSpPr>
        <xdr:cNvPr id="146" name="円/楕円 145"/>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47" name="テキスト ボックス 146"/>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22860</xdr:rowOff>
    </xdr:from>
    <xdr:to>
      <xdr:col>21</xdr:col>
      <xdr:colOff>412750</xdr:colOff>
      <xdr:row>16</xdr:row>
      <xdr:rowOff>124460</xdr:rowOff>
    </xdr:to>
    <xdr:sp macro="" textlink="">
      <xdr:nvSpPr>
        <xdr:cNvPr id="148" name="円/楕円 147"/>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49" name="テキスト ボックス 148"/>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0" name="円/楕円 149"/>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51" name="テキスト ボックス 150"/>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52" name="円/楕円 151"/>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53" name="テキスト ボックス 152"/>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類似団体内平均よりも毎年度下回っている。低所得と判定された高齢者や障がい者、子どもを対象とし医療費自己負担部分への補助を行っている。</a:t>
          </a:r>
          <a:endParaRPr lang="ja-JP" altLang="ja-JP" sz="1400">
            <a:effectLst/>
          </a:endParaRPr>
        </a:p>
        <a:p>
          <a:pPr rtl="0"/>
          <a:r>
            <a:rPr lang="ja-JP" altLang="ja-JP" sz="1100">
              <a:solidFill>
                <a:schemeClr val="dk1"/>
              </a:solidFill>
              <a:effectLst/>
              <a:latin typeface="+mn-lt"/>
              <a:ea typeface="+mn-ea"/>
              <a:cs typeface="+mn-cs"/>
            </a:rPr>
            <a:t>　Ｈ２</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は臨時福祉給付金事業</a:t>
          </a:r>
          <a:r>
            <a:rPr lang="ja-JP" altLang="en-US" sz="1100">
              <a:solidFill>
                <a:schemeClr val="dk1"/>
              </a:solidFill>
              <a:effectLst/>
              <a:latin typeface="+mn-lt"/>
              <a:ea typeface="+mn-ea"/>
              <a:cs typeface="+mn-cs"/>
            </a:rPr>
            <a:t>と福祉医療費給付事業の減</a:t>
          </a:r>
          <a:r>
            <a:rPr lang="ja-JP" altLang="ja-JP" sz="1100">
              <a:solidFill>
                <a:schemeClr val="dk1"/>
              </a:solidFill>
              <a:effectLst/>
              <a:latin typeface="+mn-lt"/>
              <a:ea typeface="+mn-ea"/>
              <a:cs typeface="+mn-cs"/>
            </a:rPr>
            <a:t>に伴い扶助費が</a:t>
          </a:r>
          <a:r>
            <a:rPr lang="ja-JP" altLang="en-US" sz="1100">
              <a:solidFill>
                <a:schemeClr val="dk1"/>
              </a:solidFill>
              <a:effectLst/>
              <a:latin typeface="+mn-lt"/>
              <a:ea typeface="+mn-ea"/>
              <a:cs typeface="+mn-cs"/>
            </a:rPr>
            <a:t>減額</a:t>
          </a:r>
          <a:r>
            <a:rPr lang="ja-JP" altLang="ja-JP" sz="1100">
              <a:solidFill>
                <a:schemeClr val="dk1"/>
              </a:solidFill>
              <a:effectLst/>
              <a:latin typeface="+mn-lt"/>
              <a:ea typeface="+mn-ea"/>
              <a:cs typeface="+mn-cs"/>
            </a:rPr>
            <a:t>となった。</a:t>
          </a:r>
          <a:endParaRPr lang="ja-JP" altLang="ja-JP" sz="1400">
            <a:effectLst/>
          </a:endParaRPr>
        </a:p>
        <a:p>
          <a:pPr rtl="0"/>
          <a:r>
            <a:rPr lang="ja-JP" altLang="ja-JP" sz="1100">
              <a:solidFill>
                <a:schemeClr val="dk1"/>
              </a:solidFill>
              <a:effectLst/>
              <a:latin typeface="+mn-lt"/>
              <a:ea typeface="+mn-ea"/>
              <a:cs typeface="+mn-cs"/>
            </a:rPr>
            <a:t>　今後、高齢化に伴い扶助費が増えると予想されるが、対象者選定の適正化をしっかり行なっていく。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55</xdr:row>
      <xdr:rowOff>37193</xdr:rowOff>
    </xdr:to>
    <xdr:cxnSp macro="">
      <xdr:nvCxnSpPr>
        <xdr:cNvPr id="187" name="直線コネクタ 186"/>
        <xdr:cNvCxnSpPr/>
      </xdr:nvCxnSpPr>
      <xdr:spPr>
        <a:xfrm flipV="1">
          <a:off x="3987800" y="93689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37193</xdr:rowOff>
    </xdr:from>
    <xdr:to>
      <xdr:col>5</xdr:col>
      <xdr:colOff>549275</xdr:colOff>
      <xdr:row>55</xdr:row>
      <xdr:rowOff>37193</xdr:rowOff>
    </xdr:to>
    <xdr:cxnSp macro="">
      <xdr:nvCxnSpPr>
        <xdr:cNvPr id="190" name="直線コネクタ 189"/>
        <xdr:cNvCxnSpPr/>
      </xdr:nvCxnSpPr>
      <xdr:spPr>
        <a:xfrm>
          <a:off x="3098800" y="9466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1" name="フローチャート : 判断 190"/>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2" name="テキスト ボックス 191"/>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37193</xdr:rowOff>
    </xdr:to>
    <xdr:cxnSp macro="">
      <xdr:nvCxnSpPr>
        <xdr:cNvPr id="193" name="直線コネクタ 192"/>
        <xdr:cNvCxnSpPr/>
      </xdr:nvCxnSpPr>
      <xdr:spPr>
        <a:xfrm>
          <a:off x="2209800" y="9434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4" name="フローチャート : 判断 193"/>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195" name="テキスト ボックス 194"/>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4535</xdr:rowOff>
    </xdr:to>
    <xdr:cxnSp macro="">
      <xdr:nvCxnSpPr>
        <xdr:cNvPr id="196" name="直線コネクタ 195"/>
        <xdr:cNvCxnSpPr/>
      </xdr:nvCxnSpPr>
      <xdr:spPr>
        <a:xfrm>
          <a:off x="1320800" y="9434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7" name="フローチャート : 判断 196"/>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8" name="テキスト ボックス 197"/>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9" name="フローチャート : 判断 198"/>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0" name="テキスト ボックス 199"/>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6" name="円/楕円 205"/>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07"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08" name="円/楕円 207"/>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98170</xdr:rowOff>
    </xdr:from>
    <xdr:ext cx="736600" cy="259045"/>
    <xdr:sp macro="" textlink="">
      <xdr:nvSpPr>
        <xdr:cNvPr id="209" name="テキスト ボックス 208"/>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10" name="円/楕円 209"/>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98170</xdr:rowOff>
    </xdr:from>
    <xdr:ext cx="762000" cy="259045"/>
    <xdr:sp macro="" textlink="">
      <xdr:nvSpPr>
        <xdr:cNvPr id="211" name="テキスト ボックス 210"/>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2" name="円/楕円 211"/>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3" name="テキスト ボックス 212"/>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4" name="円/楕円 213"/>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15" name="テキスト ボックス 214"/>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維持補修費、繰出金を合わせた数値は、類似団体内平均値とほぼ同じレベルで推移している。今後とも、適正な財政運営を目指していく。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122428</xdr:rowOff>
    </xdr:from>
    <xdr:to>
      <xdr:col>24</xdr:col>
      <xdr:colOff>31750</xdr:colOff>
      <xdr:row>56</xdr:row>
      <xdr:rowOff>122428</xdr:rowOff>
    </xdr:to>
    <xdr:cxnSp macro="">
      <xdr:nvCxnSpPr>
        <xdr:cNvPr id="245" name="直線コネクタ 244"/>
        <xdr:cNvCxnSpPr/>
      </xdr:nvCxnSpPr>
      <xdr:spPr>
        <a:xfrm>
          <a:off x="15671800" y="9723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94996</xdr:rowOff>
    </xdr:from>
    <xdr:to>
      <xdr:col>22</xdr:col>
      <xdr:colOff>565150</xdr:colOff>
      <xdr:row>56</xdr:row>
      <xdr:rowOff>122428</xdr:rowOff>
    </xdr:to>
    <xdr:cxnSp macro="">
      <xdr:nvCxnSpPr>
        <xdr:cNvPr id="248" name="直線コネクタ 247"/>
        <xdr:cNvCxnSpPr/>
      </xdr:nvCxnSpPr>
      <xdr:spPr>
        <a:xfrm>
          <a:off x="14782800" y="9696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67056</xdr:rowOff>
    </xdr:from>
    <xdr:to>
      <xdr:col>22</xdr:col>
      <xdr:colOff>615950</xdr:colOff>
      <xdr:row>56</xdr:row>
      <xdr:rowOff>168656</xdr:rowOff>
    </xdr:to>
    <xdr:sp macro="" textlink="">
      <xdr:nvSpPr>
        <xdr:cNvPr id="249" name="フローチャート : 判断 248"/>
        <xdr:cNvSpPr/>
      </xdr:nvSpPr>
      <xdr:spPr>
        <a:xfrm>
          <a:off x="15621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7383</xdr:rowOff>
    </xdr:from>
    <xdr:ext cx="736600" cy="259045"/>
    <xdr:sp macro="" textlink="">
      <xdr:nvSpPr>
        <xdr:cNvPr id="250" name="テキスト ボックス 249"/>
        <xdr:cNvSpPr txBox="1"/>
      </xdr:nvSpPr>
      <xdr:spPr>
        <a:xfrm>
          <a:off x="15290800" y="943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94996</xdr:rowOff>
    </xdr:from>
    <xdr:to>
      <xdr:col>21</xdr:col>
      <xdr:colOff>361950</xdr:colOff>
      <xdr:row>56</xdr:row>
      <xdr:rowOff>113284</xdr:rowOff>
    </xdr:to>
    <xdr:cxnSp macro="">
      <xdr:nvCxnSpPr>
        <xdr:cNvPr id="251" name="直線コネクタ 250"/>
        <xdr:cNvCxnSpPr/>
      </xdr:nvCxnSpPr>
      <xdr:spPr>
        <a:xfrm flipV="1">
          <a:off x="13893800" y="9696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52" name="フローチャート : 判断 251"/>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135145</xdr:rowOff>
    </xdr:from>
    <xdr:ext cx="762000" cy="259045"/>
    <xdr:sp macro="" textlink="">
      <xdr:nvSpPr>
        <xdr:cNvPr id="253" name="テキスト ボックス 252"/>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113284</xdr:rowOff>
    </xdr:to>
    <xdr:cxnSp macro="">
      <xdr:nvCxnSpPr>
        <xdr:cNvPr id="254" name="直線コネクタ 253"/>
        <xdr:cNvCxnSpPr/>
      </xdr:nvCxnSpPr>
      <xdr:spPr>
        <a:xfrm>
          <a:off x="13004800" y="96824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35052</xdr:rowOff>
    </xdr:from>
    <xdr:to>
      <xdr:col>20</xdr:col>
      <xdr:colOff>209550</xdr:colOff>
      <xdr:row>56</xdr:row>
      <xdr:rowOff>136652</xdr:rowOff>
    </xdr:to>
    <xdr:sp macro="" textlink="">
      <xdr:nvSpPr>
        <xdr:cNvPr id="255" name="フローチャート : 判断 254"/>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146829</xdr:rowOff>
    </xdr:from>
    <xdr:ext cx="762000" cy="259045"/>
    <xdr:sp macro="" textlink="">
      <xdr:nvSpPr>
        <xdr:cNvPr id="256" name="テキスト ボックス 255"/>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7" name="フローチャート : 判断 256"/>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58" name="テキスト ボックス 257"/>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71628</xdr:rowOff>
    </xdr:from>
    <xdr:to>
      <xdr:col>24</xdr:col>
      <xdr:colOff>82550</xdr:colOff>
      <xdr:row>57</xdr:row>
      <xdr:rowOff>1778</xdr:rowOff>
    </xdr:to>
    <xdr:sp macro="" textlink="">
      <xdr:nvSpPr>
        <xdr:cNvPr id="264" name="円/楕円 263"/>
        <xdr:cNvSpPr/>
      </xdr:nvSpPr>
      <xdr:spPr>
        <a:xfrm>
          <a:off x="164592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43705</xdr:rowOff>
    </xdr:from>
    <xdr:ext cx="762000" cy="259045"/>
    <xdr:sp macro="" textlink="">
      <xdr:nvSpPr>
        <xdr:cNvPr id="265" name="その他該当値テキスト"/>
        <xdr:cNvSpPr txBox="1"/>
      </xdr:nvSpPr>
      <xdr:spPr>
        <a:xfrm>
          <a:off x="16598900" y="964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71628</xdr:rowOff>
    </xdr:from>
    <xdr:to>
      <xdr:col>22</xdr:col>
      <xdr:colOff>615950</xdr:colOff>
      <xdr:row>57</xdr:row>
      <xdr:rowOff>1778</xdr:rowOff>
    </xdr:to>
    <xdr:sp macro="" textlink="">
      <xdr:nvSpPr>
        <xdr:cNvPr id="266" name="円/楕円 265"/>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158005</xdr:rowOff>
    </xdr:from>
    <xdr:ext cx="736600" cy="259045"/>
    <xdr:sp macro="" textlink="">
      <xdr:nvSpPr>
        <xdr:cNvPr id="267" name="テキスト ボックス 266"/>
        <xdr:cNvSpPr txBox="1"/>
      </xdr:nvSpPr>
      <xdr:spPr>
        <a:xfrm>
          <a:off x="15290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44196</xdr:rowOff>
    </xdr:from>
    <xdr:to>
      <xdr:col>21</xdr:col>
      <xdr:colOff>412750</xdr:colOff>
      <xdr:row>56</xdr:row>
      <xdr:rowOff>145796</xdr:rowOff>
    </xdr:to>
    <xdr:sp macro="" textlink="">
      <xdr:nvSpPr>
        <xdr:cNvPr id="268" name="円/楕円 267"/>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155973</xdr:rowOff>
    </xdr:from>
    <xdr:ext cx="762000" cy="259045"/>
    <xdr:sp macro="" textlink="">
      <xdr:nvSpPr>
        <xdr:cNvPr id="269" name="テキスト ボックス 268"/>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62484</xdr:rowOff>
    </xdr:from>
    <xdr:to>
      <xdr:col>20</xdr:col>
      <xdr:colOff>209550</xdr:colOff>
      <xdr:row>56</xdr:row>
      <xdr:rowOff>164084</xdr:rowOff>
    </xdr:to>
    <xdr:sp macro="" textlink="">
      <xdr:nvSpPr>
        <xdr:cNvPr id="270" name="円/楕円 269"/>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148861</xdr:rowOff>
    </xdr:from>
    <xdr:ext cx="762000" cy="259045"/>
    <xdr:sp macro="" textlink="">
      <xdr:nvSpPr>
        <xdr:cNvPr id="271" name="テキスト ボックス 270"/>
        <xdr:cNvSpPr txBox="1"/>
      </xdr:nvSpPr>
      <xdr:spPr>
        <a:xfrm>
          <a:off x="13512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2" name="円/楕円 271"/>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73" name="テキスト ボックス 272"/>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類似団体内平均値とほぼ同じ数値で推移している。</a:t>
          </a:r>
          <a:endParaRPr lang="ja-JP" altLang="ja-JP" sz="1400">
            <a:effectLst/>
          </a:endParaRPr>
        </a:p>
        <a:p>
          <a:pPr rtl="0" fontAlgn="base"/>
          <a:r>
            <a:rPr lang="ja-JP" altLang="ja-JP" sz="1100">
              <a:solidFill>
                <a:schemeClr val="dk1"/>
              </a:solidFill>
              <a:effectLst/>
              <a:latin typeface="+mn-lt"/>
              <a:ea typeface="+mn-ea"/>
              <a:cs typeface="+mn-cs"/>
            </a:rPr>
            <a:t>　今後、地方交付税の減額が予想され、歳出総額を減らさざるをえない状況の中で、現行補助金の交付内容や交付対象、補助の適正性等を再度見直していく。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67564</xdr:rowOff>
    </xdr:to>
    <xdr:cxnSp macro="">
      <xdr:nvCxnSpPr>
        <xdr:cNvPr id="303" name="直線コネクタ 302"/>
        <xdr:cNvCxnSpPr/>
      </xdr:nvCxnSpPr>
      <xdr:spPr>
        <a:xfrm flipV="1">
          <a:off x="15671800" y="62306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113284</xdr:rowOff>
    </xdr:to>
    <xdr:cxnSp macro="">
      <xdr:nvCxnSpPr>
        <xdr:cNvPr id="306" name="直線コネクタ 305"/>
        <xdr:cNvCxnSpPr/>
      </xdr:nvCxnSpPr>
      <xdr:spPr>
        <a:xfrm flipV="1">
          <a:off x="14782800" y="6239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80772</xdr:rowOff>
    </xdr:from>
    <xdr:to>
      <xdr:col>22</xdr:col>
      <xdr:colOff>615950</xdr:colOff>
      <xdr:row>37</xdr:row>
      <xdr:rowOff>10922</xdr:rowOff>
    </xdr:to>
    <xdr:sp macro="" textlink="">
      <xdr:nvSpPr>
        <xdr:cNvPr id="307" name="フローチャート : 判断 306"/>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167149</xdr:rowOff>
    </xdr:from>
    <xdr:ext cx="736600" cy="259045"/>
    <xdr:sp macro="" textlink="">
      <xdr:nvSpPr>
        <xdr:cNvPr id="308" name="テキスト ボックス 307"/>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90424</xdr:rowOff>
    </xdr:from>
    <xdr:to>
      <xdr:col>21</xdr:col>
      <xdr:colOff>361950</xdr:colOff>
      <xdr:row>36</xdr:row>
      <xdr:rowOff>113284</xdr:rowOff>
    </xdr:to>
    <xdr:cxnSp macro="">
      <xdr:nvCxnSpPr>
        <xdr:cNvPr id="309" name="直線コネクタ 308"/>
        <xdr:cNvCxnSpPr/>
      </xdr:nvCxnSpPr>
      <xdr:spPr>
        <a:xfrm>
          <a:off x="13893800" y="62626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0" name="フローチャート : 判断 309"/>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11" name="テキスト ボックス 310"/>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90424</xdr:rowOff>
    </xdr:from>
    <xdr:to>
      <xdr:col>20</xdr:col>
      <xdr:colOff>158750</xdr:colOff>
      <xdr:row>36</xdr:row>
      <xdr:rowOff>94996</xdr:rowOff>
    </xdr:to>
    <xdr:cxnSp macro="">
      <xdr:nvCxnSpPr>
        <xdr:cNvPr id="312" name="直線コネクタ 311"/>
        <xdr:cNvCxnSpPr/>
      </xdr:nvCxnSpPr>
      <xdr:spPr>
        <a:xfrm flipV="1">
          <a:off x="13004800" y="6262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13" name="フローチャート : 判断 312"/>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14" name="テキスト ボックス 313"/>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89916</xdr:rowOff>
    </xdr:from>
    <xdr:to>
      <xdr:col>19</xdr:col>
      <xdr:colOff>6350</xdr:colOff>
      <xdr:row>37</xdr:row>
      <xdr:rowOff>20066</xdr:rowOff>
    </xdr:to>
    <xdr:sp macro="" textlink="">
      <xdr:nvSpPr>
        <xdr:cNvPr id="315" name="フローチャート : 判断 314"/>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4843</xdr:rowOff>
    </xdr:from>
    <xdr:ext cx="762000" cy="259045"/>
    <xdr:sp macro="" textlink="">
      <xdr:nvSpPr>
        <xdr:cNvPr id="316" name="テキスト ボックス 315"/>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22" name="円/楕円 321"/>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24147</xdr:rowOff>
    </xdr:from>
    <xdr:ext cx="762000" cy="259045"/>
    <xdr:sp macro="" textlink="">
      <xdr:nvSpPr>
        <xdr:cNvPr id="323"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24" name="円/楕円 323"/>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25" name="テキスト ボックス 324"/>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26" name="円/楕円 325"/>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148861</xdr:rowOff>
    </xdr:from>
    <xdr:ext cx="762000" cy="259045"/>
    <xdr:sp macro="" textlink="">
      <xdr:nvSpPr>
        <xdr:cNvPr id="327" name="テキスト ボックス 326"/>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39624</xdr:rowOff>
    </xdr:from>
    <xdr:to>
      <xdr:col>20</xdr:col>
      <xdr:colOff>209550</xdr:colOff>
      <xdr:row>36</xdr:row>
      <xdr:rowOff>141224</xdr:rowOff>
    </xdr:to>
    <xdr:sp macro="" textlink="">
      <xdr:nvSpPr>
        <xdr:cNvPr id="328" name="円/楕円 327"/>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151401</xdr:rowOff>
    </xdr:from>
    <xdr:ext cx="762000" cy="259045"/>
    <xdr:sp macro="" textlink="">
      <xdr:nvSpPr>
        <xdr:cNvPr id="329" name="テキスト ボックス 328"/>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30" name="円/楕円 329"/>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31" name="テキスト ボックス 330"/>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起債残高は年々減少傾向にあるが、類似団体の中では高いため、公債費の類似団体内平均値以下を目指す。</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国の地方総合戦略により、町も人口減少対策として様々な施策を</a:t>
          </a:r>
          <a:r>
            <a:rPr lang="ja-JP" altLang="en-US" sz="1100">
              <a:solidFill>
                <a:schemeClr val="dk1"/>
              </a:solidFill>
              <a:effectLst/>
              <a:latin typeface="+mn-lt"/>
              <a:ea typeface="+mn-ea"/>
              <a:cs typeface="+mn-cs"/>
            </a:rPr>
            <a:t>積極的に行っており、</a:t>
          </a:r>
          <a:r>
            <a:rPr lang="ja-JP" altLang="ja-JP" sz="1100">
              <a:solidFill>
                <a:schemeClr val="dk1"/>
              </a:solidFill>
              <a:effectLst/>
              <a:latin typeface="+mn-lt"/>
              <a:ea typeface="+mn-ea"/>
              <a:cs typeface="+mn-cs"/>
            </a:rPr>
            <a:t>過疎債などの借入増が予想される。今後も起債においては有効性などを十分に検討し、極力実施を抑え、公債費の減少を図っていく。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149861</xdr:rowOff>
    </xdr:from>
    <xdr:to>
      <xdr:col>7</xdr:col>
      <xdr:colOff>15875</xdr:colOff>
      <xdr:row>78</xdr:row>
      <xdr:rowOff>8889</xdr:rowOff>
    </xdr:to>
    <xdr:cxnSp macro="">
      <xdr:nvCxnSpPr>
        <xdr:cNvPr id="363" name="直線コネクタ 362"/>
        <xdr:cNvCxnSpPr/>
      </xdr:nvCxnSpPr>
      <xdr:spPr>
        <a:xfrm flipV="1">
          <a:off x="3987800" y="133515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8889</xdr:rowOff>
    </xdr:from>
    <xdr:to>
      <xdr:col>5</xdr:col>
      <xdr:colOff>549275</xdr:colOff>
      <xdr:row>78</xdr:row>
      <xdr:rowOff>46989</xdr:rowOff>
    </xdr:to>
    <xdr:cxnSp macro="">
      <xdr:nvCxnSpPr>
        <xdr:cNvPr id="366" name="直線コネクタ 365"/>
        <xdr:cNvCxnSpPr/>
      </xdr:nvCxnSpPr>
      <xdr:spPr>
        <a:xfrm flipV="1">
          <a:off x="3098800" y="133819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148589</xdr:rowOff>
    </xdr:from>
    <xdr:to>
      <xdr:col>5</xdr:col>
      <xdr:colOff>600075</xdr:colOff>
      <xdr:row>77</xdr:row>
      <xdr:rowOff>78739</xdr:rowOff>
    </xdr:to>
    <xdr:sp macro="" textlink="">
      <xdr:nvSpPr>
        <xdr:cNvPr id="367" name="フローチャート : 判断 366"/>
        <xdr:cNvSpPr/>
      </xdr:nvSpPr>
      <xdr:spPr>
        <a:xfrm>
          <a:off x="3937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88916</xdr:rowOff>
    </xdr:from>
    <xdr:ext cx="736600" cy="259045"/>
    <xdr:sp macro="" textlink="">
      <xdr:nvSpPr>
        <xdr:cNvPr id="368" name="テキスト ボックス 367"/>
        <xdr:cNvSpPr txBox="1"/>
      </xdr:nvSpPr>
      <xdr:spPr>
        <a:xfrm>
          <a:off x="3606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46989</xdr:rowOff>
    </xdr:from>
    <xdr:to>
      <xdr:col>4</xdr:col>
      <xdr:colOff>346075</xdr:colOff>
      <xdr:row>78</xdr:row>
      <xdr:rowOff>54611</xdr:rowOff>
    </xdr:to>
    <xdr:cxnSp macro="">
      <xdr:nvCxnSpPr>
        <xdr:cNvPr id="369" name="直線コネクタ 368"/>
        <xdr:cNvCxnSpPr/>
      </xdr:nvCxnSpPr>
      <xdr:spPr>
        <a:xfrm flipV="1">
          <a:off x="2209800" y="134200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81297</xdr:rowOff>
    </xdr:from>
    <xdr:ext cx="762000" cy="259045"/>
    <xdr:sp macro="" textlink="">
      <xdr:nvSpPr>
        <xdr:cNvPr id="371" name="テキスト ボックス 370"/>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54611</xdr:rowOff>
    </xdr:from>
    <xdr:to>
      <xdr:col>3</xdr:col>
      <xdr:colOff>142875</xdr:colOff>
      <xdr:row>78</xdr:row>
      <xdr:rowOff>85089</xdr:rowOff>
    </xdr:to>
    <xdr:cxnSp macro="">
      <xdr:nvCxnSpPr>
        <xdr:cNvPr id="372" name="直線コネクタ 371"/>
        <xdr:cNvCxnSpPr/>
      </xdr:nvCxnSpPr>
      <xdr:spPr>
        <a:xfrm flipV="1">
          <a:off x="1320800" y="134277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156211</xdr:rowOff>
    </xdr:from>
    <xdr:to>
      <xdr:col>3</xdr:col>
      <xdr:colOff>193675</xdr:colOff>
      <xdr:row>77</xdr:row>
      <xdr:rowOff>86361</xdr:rowOff>
    </xdr:to>
    <xdr:sp macro="" textlink="">
      <xdr:nvSpPr>
        <xdr:cNvPr id="373" name="フローチャート : 判断 372"/>
        <xdr:cNvSpPr/>
      </xdr:nvSpPr>
      <xdr:spPr>
        <a:xfrm>
          <a:off x="2159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96538</xdr:rowOff>
    </xdr:from>
    <xdr:ext cx="762000" cy="259045"/>
    <xdr:sp macro="" textlink="">
      <xdr:nvSpPr>
        <xdr:cNvPr id="374" name="テキスト ボックス 373"/>
        <xdr:cNvSpPr txBox="1"/>
      </xdr:nvSpPr>
      <xdr:spPr>
        <a:xfrm>
          <a:off x="1828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75" name="フローチャート : 判断 374"/>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146066</xdr:rowOff>
    </xdr:from>
    <xdr:ext cx="762000" cy="259045"/>
    <xdr:sp macro="" textlink="">
      <xdr:nvSpPr>
        <xdr:cNvPr id="376" name="テキスト ボックス 375"/>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99061</xdr:rowOff>
    </xdr:from>
    <xdr:to>
      <xdr:col>7</xdr:col>
      <xdr:colOff>66675</xdr:colOff>
      <xdr:row>78</xdr:row>
      <xdr:rowOff>29211</xdr:rowOff>
    </xdr:to>
    <xdr:sp macro="" textlink="">
      <xdr:nvSpPr>
        <xdr:cNvPr id="382" name="円/楕円 381"/>
        <xdr:cNvSpPr/>
      </xdr:nvSpPr>
      <xdr:spPr>
        <a:xfrm>
          <a:off x="47752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71138</xdr:rowOff>
    </xdr:from>
    <xdr:ext cx="762000" cy="259045"/>
    <xdr:sp macro="" textlink="">
      <xdr:nvSpPr>
        <xdr:cNvPr id="383" name="公債費該当値テキスト"/>
        <xdr:cNvSpPr txBox="1"/>
      </xdr:nvSpPr>
      <xdr:spPr>
        <a:xfrm>
          <a:off x="49149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129539</xdr:rowOff>
    </xdr:from>
    <xdr:to>
      <xdr:col>5</xdr:col>
      <xdr:colOff>600075</xdr:colOff>
      <xdr:row>78</xdr:row>
      <xdr:rowOff>59689</xdr:rowOff>
    </xdr:to>
    <xdr:sp macro="" textlink="">
      <xdr:nvSpPr>
        <xdr:cNvPr id="384" name="円/楕円 383"/>
        <xdr:cNvSpPr/>
      </xdr:nvSpPr>
      <xdr:spPr>
        <a:xfrm>
          <a:off x="3937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44466</xdr:rowOff>
    </xdr:from>
    <xdr:ext cx="736600" cy="259045"/>
    <xdr:sp macro="" textlink="">
      <xdr:nvSpPr>
        <xdr:cNvPr id="385" name="テキスト ボックス 384"/>
        <xdr:cNvSpPr txBox="1"/>
      </xdr:nvSpPr>
      <xdr:spPr>
        <a:xfrm>
          <a:off x="3606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167639</xdr:rowOff>
    </xdr:from>
    <xdr:to>
      <xdr:col>4</xdr:col>
      <xdr:colOff>396875</xdr:colOff>
      <xdr:row>78</xdr:row>
      <xdr:rowOff>97789</xdr:rowOff>
    </xdr:to>
    <xdr:sp macro="" textlink="">
      <xdr:nvSpPr>
        <xdr:cNvPr id="386" name="円/楕円 385"/>
        <xdr:cNvSpPr/>
      </xdr:nvSpPr>
      <xdr:spPr>
        <a:xfrm>
          <a:off x="3048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82566</xdr:rowOff>
    </xdr:from>
    <xdr:ext cx="762000" cy="259045"/>
    <xdr:sp macro="" textlink="">
      <xdr:nvSpPr>
        <xdr:cNvPr id="387" name="テキスト ボックス 386"/>
        <xdr:cNvSpPr txBox="1"/>
      </xdr:nvSpPr>
      <xdr:spPr>
        <a:xfrm>
          <a:off x="2717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3811</xdr:rowOff>
    </xdr:from>
    <xdr:to>
      <xdr:col>3</xdr:col>
      <xdr:colOff>193675</xdr:colOff>
      <xdr:row>78</xdr:row>
      <xdr:rowOff>105411</xdr:rowOff>
    </xdr:to>
    <xdr:sp macro="" textlink="">
      <xdr:nvSpPr>
        <xdr:cNvPr id="388" name="円/楕円 387"/>
        <xdr:cNvSpPr/>
      </xdr:nvSpPr>
      <xdr:spPr>
        <a:xfrm>
          <a:off x="2159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90188</xdr:rowOff>
    </xdr:from>
    <xdr:ext cx="762000" cy="259045"/>
    <xdr:sp macro="" textlink="">
      <xdr:nvSpPr>
        <xdr:cNvPr id="389" name="テキスト ボックス 388"/>
        <xdr:cNvSpPr txBox="1"/>
      </xdr:nvSpPr>
      <xdr:spPr>
        <a:xfrm>
          <a:off x="1828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34289</xdr:rowOff>
    </xdr:from>
    <xdr:to>
      <xdr:col>1</xdr:col>
      <xdr:colOff>676275</xdr:colOff>
      <xdr:row>78</xdr:row>
      <xdr:rowOff>135889</xdr:rowOff>
    </xdr:to>
    <xdr:sp macro="" textlink="">
      <xdr:nvSpPr>
        <xdr:cNvPr id="390" name="円/楕円 389"/>
        <xdr:cNvSpPr/>
      </xdr:nvSpPr>
      <xdr:spPr>
        <a:xfrm>
          <a:off x="1270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120666</xdr:rowOff>
    </xdr:from>
    <xdr:ext cx="762000" cy="259045"/>
    <xdr:sp macro="" textlink="">
      <xdr:nvSpPr>
        <xdr:cNvPr id="391" name="テキスト ボックス 390"/>
        <xdr:cNvSpPr txBox="1"/>
      </xdr:nvSpPr>
      <xdr:spPr>
        <a:xfrm>
          <a:off x="939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公債費以外で数値を比較した場合、毎年度類似団体内平均値よりも下回っている。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引き続き人件費の抑制、扶助費の適正化、事業等の費用対効果の評価を徹底するなどし経費削減に努め、現状を維持していく。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100330</xdr:rowOff>
    </xdr:from>
    <xdr:to>
      <xdr:col>24</xdr:col>
      <xdr:colOff>31750</xdr:colOff>
      <xdr:row>77</xdr:row>
      <xdr:rowOff>5080</xdr:rowOff>
    </xdr:to>
    <xdr:cxnSp macro="">
      <xdr:nvCxnSpPr>
        <xdr:cNvPr id="424" name="直線コネクタ 423"/>
        <xdr:cNvCxnSpPr/>
      </xdr:nvCxnSpPr>
      <xdr:spPr>
        <a:xfrm flipV="1">
          <a:off x="15671800" y="131305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153670</xdr:rowOff>
    </xdr:from>
    <xdr:to>
      <xdr:col>22</xdr:col>
      <xdr:colOff>565150</xdr:colOff>
      <xdr:row>77</xdr:row>
      <xdr:rowOff>5080</xdr:rowOff>
    </xdr:to>
    <xdr:cxnSp macro="">
      <xdr:nvCxnSpPr>
        <xdr:cNvPr id="427" name="直線コネクタ 426"/>
        <xdr:cNvCxnSpPr/>
      </xdr:nvCxnSpPr>
      <xdr:spPr>
        <a:xfrm>
          <a:off x="14782800" y="13183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26670</xdr:rowOff>
    </xdr:from>
    <xdr:to>
      <xdr:col>22</xdr:col>
      <xdr:colOff>615950</xdr:colOff>
      <xdr:row>78</xdr:row>
      <xdr:rowOff>128270</xdr:rowOff>
    </xdr:to>
    <xdr:sp macro="" textlink="">
      <xdr:nvSpPr>
        <xdr:cNvPr id="428" name="フローチャート : 判断 427"/>
        <xdr:cNvSpPr/>
      </xdr:nvSpPr>
      <xdr:spPr>
        <a:xfrm>
          <a:off x="15621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113047</xdr:rowOff>
    </xdr:from>
    <xdr:ext cx="736600" cy="259045"/>
    <xdr:sp macro="" textlink="">
      <xdr:nvSpPr>
        <xdr:cNvPr id="429" name="テキスト ボックス 428"/>
        <xdr:cNvSpPr txBox="1"/>
      </xdr:nvSpPr>
      <xdr:spPr>
        <a:xfrm>
          <a:off x="15290800" y="13486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146050</xdr:rowOff>
    </xdr:from>
    <xdr:to>
      <xdr:col>21</xdr:col>
      <xdr:colOff>361950</xdr:colOff>
      <xdr:row>76</xdr:row>
      <xdr:rowOff>153670</xdr:rowOff>
    </xdr:to>
    <xdr:cxnSp macro="">
      <xdr:nvCxnSpPr>
        <xdr:cNvPr id="430" name="直線コネクタ 429"/>
        <xdr:cNvCxnSpPr/>
      </xdr:nvCxnSpPr>
      <xdr:spPr>
        <a:xfrm>
          <a:off x="13893800" y="13176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106680</xdr:rowOff>
    </xdr:from>
    <xdr:to>
      <xdr:col>21</xdr:col>
      <xdr:colOff>412750</xdr:colOff>
      <xdr:row>78</xdr:row>
      <xdr:rowOff>36830</xdr:rowOff>
    </xdr:to>
    <xdr:sp macro="" textlink="">
      <xdr:nvSpPr>
        <xdr:cNvPr id="431" name="フローチャート : 判断 430"/>
        <xdr:cNvSpPr/>
      </xdr:nvSpPr>
      <xdr:spPr>
        <a:xfrm>
          <a:off x="14732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21607</xdr:rowOff>
    </xdr:from>
    <xdr:ext cx="762000" cy="259045"/>
    <xdr:sp macro="" textlink="">
      <xdr:nvSpPr>
        <xdr:cNvPr id="432" name="テキスト ボックス 431"/>
        <xdr:cNvSpPr txBox="1"/>
      </xdr:nvSpPr>
      <xdr:spPr>
        <a:xfrm>
          <a:off x="14401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123189</xdr:rowOff>
    </xdr:from>
    <xdr:to>
      <xdr:col>20</xdr:col>
      <xdr:colOff>158750</xdr:colOff>
      <xdr:row>76</xdr:row>
      <xdr:rowOff>146050</xdr:rowOff>
    </xdr:to>
    <xdr:cxnSp macro="">
      <xdr:nvCxnSpPr>
        <xdr:cNvPr id="433" name="直線コネクタ 432"/>
        <xdr:cNvCxnSpPr/>
      </xdr:nvCxnSpPr>
      <xdr:spPr>
        <a:xfrm>
          <a:off x="13004800" y="131533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87630</xdr:rowOff>
    </xdr:from>
    <xdr:to>
      <xdr:col>20</xdr:col>
      <xdr:colOff>209550</xdr:colOff>
      <xdr:row>78</xdr:row>
      <xdr:rowOff>17780</xdr:rowOff>
    </xdr:to>
    <xdr:sp macro="" textlink="">
      <xdr:nvSpPr>
        <xdr:cNvPr id="434" name="フローチャート : 判断 433"/>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2557</xdr:rowOff>
    </xdr:from>
    <xdr:ext cx="762000" cy="259045"/>
    <xdr:sp macro="" textlink="">
      <xdr:nvSpPr>
        <xdr:cNvPr id="435" name="テキスト ボックス 434"/>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125730</xdr:rowOff>
    </xdr:from>
    <xdr:to>
      <xdr:col>19</xdr:col>
      <xdr:colOff>6350</xdr:colOff>
      <xdr:row>78</xdr:row>
      <xdr:rowOff>55880</xdr:rowOff>
    </xdr:to>
    <xdr:sp macro="" textlink="">
      <xdr:nvSpPr>
        <xdr:cNvPr id="436" name="フローチャート : 判断 435"/>
        <xdr:cNvSpPr/>
      </xdr:nvSpPr>
      <xdr:spPr>
        <a:xfrm>
          <a:off x="12954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40657</xdr:rowOff>
    </xdr:from>
    <xdr:ext cx="762000" cy="259045"/>
    <xdr:sp macro="" textlink="">
      <xdr:nvSpPr>
        <xdr:cNvPr id="437" name="テキスト ボックス 436"/>
        <xdr:cNvSpPr txBox="1"/>
      </xdr:nvSpPr>
      <xdr:spPr>
        <a:xfrm>
          <a:off x="12623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49530</xdr:rowOff>
    </xdr:from>
    <xdr:to>
      <xdr:col>24</xdr:col>
      <xdr:colOff>82550</xdr:colOff>
      <xdr:row>76</xdr:row>
      <xdr:rowOff>151130</xdr:rowOff>
    </xdr:to>
    <xdr:sp macro="" textlink="">
      <xdr:nvSpPr>
        <xdr:cNvPr id="443" name="円/楕円 442"/>
        <xdr:cNvSpPr/>
      </xdr:nvSpPr>
      <xdr:spPr>
        <a:xfrm>
          <a:off x="16459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66057</xdr:rowOff>
    </xdr:from>
    <xdr:ext cx="762000" cy="259045"/>
    <xdr:sp macro="" textlink="">
      <xdr:nvSpPr>
        <xdr:cNvPr id="444" name="公債費以外該当値テキスト"/>
        <xdr:cNvSpPr txBox="1"/>
      </xdr:nvSpPr>
      <xdr:spPr>
        <a:xfrm>
          <a:off x="16598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125730</xdr:rowOff>
    </xdr:from>
    <xdr:to>
      <xdr:col>22</xdr:col>
      <xdr:colOff>615950</xdr:colOff>
      <xdr:row>77</xdr:row>
      <xdr:rowOff>55880</xdr:rowOff>
    </xdr:to>
    <xdr:sp macro="" textlink="">
      <xdr:nvSpPr>
        <xdr:cNvPr id="445" name="円/楕円 444"/>
        <xdr:cNvSpPr/>
      </xdr:nvSpPr>
      <xdr:spPr>
        <a:xfrm>
          <a:off x="15621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66057</xdr:rowOff>
    </xdr:from>
    <xdr:ext cx="736600" cy="259045"/>
    <xdr:sp macro="" textlink="">
      <xdr:nvSpPr>
        <xdr:cNvPr id="446" name="テキスト ボックス 445"/>
        <xdr:cNvSpPr txBox="1"/>
      </xdr:nvSpPr>
      <xdr:spPr>
        <a:xfrm>
          <a:off x="15290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102870</xdr:rowOff>
    </xdr:from>
    <xdr:to>
      <xdr:col>21</xdr:col>
      <xdr:colOff>412750</xdr:colOff>
      <xdr:row>77</xdr:row>
      <xdr:rowOff>33020</xdr:rowOff>
    </xdr:to>
    <xdr:sp macro="" textlink="">
      <xdr:nvSpPr>
        <xdr:cNvPr id="447" name="円/楕円 446"/>
        <xdr:cNvSpPr/>
      </xdr:nvSpPr>
      <xdr:spPr>
        <a:xfrm>
          <a:off x="14732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43197</xdr:rowOff>
    </xdr:from>
    <xdr:ext cx="762000" cy="259045"/>
    <xdr:sp macro="" textlink="">
      <xdr:nvSpPr>
        <xdr:cNvPr id="448" name="テキスト ボックス 447"/>
        <xdr:cNvSpPr txBox="1"/>
      </xdr:nvSpPr>
      <xdr:spPr>
        <a:xfrm>
          <a:off x="14401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95250</xdr:rowOff>
    </xdr:from>
    <xdr:to>
      <xdr:col>20</xdr:col>
      <xdr:colOff>209550</xdr:colOff>
      <xdr:row>77</xdr:row>
      <xdr:rowOff>25400</xdr:rowOff>
    </xdr:to>
    <xdr:sp macro="" textlink="">
      <xdr:nvSpPr>
        <xdr:cNvPr id="449" name="円/楕円 448"/>
        <xdr:cNvSpPr/>
      </xdr:nvSpPr>
      <xdr:spPr>
        <a:xfrm>
          <a:off x="13843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35577</xdr:rowOff>
    </xdr:from>
    <xdr:ext cx="762000" cy="259045"/>
    <xdr:sp macro="" textlink="">
      <xdr:nvSpPr>
        <xdr:cNvPr id="450" name="テキスト ボックス 449"/>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72389</xdr:rowOff>
    </xdr:from>
    <xdr:to>
      <xdr:col>19</xdr:col>
      <xdr:colOff>6350</xdr:colOff>
      <xdr:row>77</xdr:row>
      <xdr:rowOff>2539</xdr:rowOff>
    </xdr:to>
    <xdr:sp macro="" textlink="">
      <xdr:nvSpPr>
        <xdr:cNvPr id="451" name="円/楕円 450"/>
        <xdr:cNvSpPr/>
      </xdr:nvSpPr>
      <xdr:spPr>
        <a:xfrm>
          <a:off x="12954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12717</xdr:rowOff>
    </xdr:from>
    <xdr:ext cx="762000" cy="259045"/>
    <xdr:sp macro="" textlink="">
      <xdr:nvSpPr>
        <xdr:cNvPr id="452" name="テキスト ボックス 451"/>
        <xdr:cNvSpPr txBox="1"/>
      </xdr:nvSpPr>
      <xdr:spPr>
        <a:xfrm>
          <a:off x="12623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長野県小海町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114265</xdr:rowOff>
    </xdr:from>
    <xdr:to>
      <xdr:col>4</xdr:col>
      <xdr:colOff>1117600</xdr:colOff>
      <xdr:row>18</xdr:row>
      <xdr:rowOff>128084</xdr:rowOff>
    </xdr:to>
    <xdr:cxnSp macro="">
      <xdr:nvCxnSpPr>
        <xdr:cNvPr id="49" name="直線コネクタ 48"/>
        <xdr:cNvCxnSpPr/>
      </xdr:nvCxnSpPr>
      <xdr:spPr bwMode="auto">
        <a:xfrm flipV="1">
          <a:off x="5003800" y="3247990"/>
          <a:ext cx="647700" cy="13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128084</xdr:rowOff>
    </xdr:from>
    <xdr:to>
      <xdr:col>4</xdr:col>
      <xdr:colOff>469900</xdr:colOff>
      <xdr:row>18</xdr:row>
      <xdr:rowOff>147530</xdr:rowOff>
    </xdr:to>
    <xdr:cxnSp macro="">
      <xdr:nvCxnSpPr>
        <xdr:cNvPr id="52" name="直線コネクタ 51"/>
        <xdr:cNvCxnSpPr/>
      </xdr:nvCxnSpPr>
      <xdr:spPr bwMode="auto">
        <a:xfrm flipV="1">
          <a:off x="4305300" y="3261809"/>
          <a:ext cx="698500" cy="19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43716</xdr:rowOff>
    </xdr:from>
    <xdr:to>
      <xdr:col>4</xdr:col>
      <xdr:colOff>520700</xdr:colOff>
      <xdr:row>18</xdr:row>
      <xdr:rowOff>145316</xdr:rowOff>
    </xdr:to>
    <xdr:sp macro="" textlink="">
      <xdr:nvSpPr>
        <xdr:cNvPr id="53" name="フローチャート : 判断 52"/>
        <xdr:cNvSpPr/>
      </xdr:nvSpPr>
      <xdr:spPr bwMode="auto">
        <a:xfrm>
          <a:off x="4953000" y="3177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155493</xdr:rowOff>
    </xdr:from>
    <xdr:ext cx="736600" cy="259045"/>
    <xdr:sp macro="" textlink="">
      <xdr:nvSpPr>
        <xdr:cNvPr id="54" name="テキスト ボックス 53"/>
        <xdr:cNvSpPr txBox="1"/>
      </xdr:nvSpPr>
      <xdr:spPr>
        <a:xfrm>
          <a:off x="4622800" y="2946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145579</xdr:rowOff>
    </xdr:from>
    <xdr:to>
      <xdr:col>3</xdr:col>
      <xdr:colOff>904875</xdr:colOff>
      <xdr:row>18</xdr:row>
      <xdr:rowOff>147530</xdr:rowOff>
    </xdr:to>
    <xdr:cxnSp macro="">
      <xdr:nvCxnSpPr>
        <xdr:cNvPr id="55" name="直線コネクタ 54"/>
        <xdr:cNvCxnSpPr/>
      </xdr:nvCxnSpPr>
      <xdr:spPr bwMode="auto">
        <a:xfrm>
          <a:off x="3606800" y="3279304"/>
          <a:ext cx="698500" cy="1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58221</xdr:rowOff>
    </xdr:from>
    <xdr:to>
      <xdr:col>3</xdr:col>
      <xdr:colOff>955675</xdr:colOff>
      <xdr:row>18</xdr:row>
      <xdr:rowOff>159820</xdr:rowOff>
    </xdr:to>
    <xdr:sp macro="" textlink="">
      <xdr:nvSpPr>
        <xdr:cNvPr id="56" name="フローチャート : 判断 55"/>
        <xdr:cNvSpPr/>
      </xdr:nvSpPr>
      <xdr:spPr bwMode="auto">
        <a:xfrm>
          <a:off x="4254500" y="319194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169998</xdr:rowOff>
    </xdr:from>
    <xdr:ext cx="762000" cy="259045"/>
    <xdr:sp macro="" textlink="">
      <xdr:nvSpPr>
        <xdr:cNvPr id="57" name="テキスト ボックス 56"/>
        <xdr:cNvSpPr txBox="1"/>
      </xdr:nvSpPr>
      <xdr:spPr>
        <a:xfrm>
          <a:off x="3924300" y="296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135125</xdr:rowOff>
    </xdr:from>
    <xdr:to>
      <xdr:col>3</xdr:col>
      <xdr:colOff>206375</xdr:colOff>
      <xdr:row>18</xdr:row>
      <xdr:rowOff>145579</xdr:rowOff>
    </xdr:to>
    <xdr:cxnSp macro="">
      <xdr:nvCxnSpPr>
        <xdr:cNvPr id="58" name="直線コネクタ 57"/>
        <xdr:cNvCxnSpPr/>
      </xdr:nvCxnSpPr>
      <xdr:spPr bwMode="auto">
        <a:xfrm>
          <a:off x="2908300" y="3268850"/>
          <a:ext cx="698500" cy="10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54456</xdr:rowOff>
    </xdr:from>
    <xdr:to>
      <xdr:col>3</xdr:col>
      <xdr:colOff>257175</xdr:colOff>
      <xdr:row>18</xdr:row>
      <xdr:rowOff>156056</xdr:rowOff>
    </xdr:to>
    <xdr:sp macro="" textlink="">
      <xdr:nvSpPr>
        <xdr:cNvPr id="59" name="フローチャート : 判断 58"/>
        <xdr:cNvSpPr/>
      </xdr:nvSpPr>
      <xdr:spPr bwMode="auto">
        <a:xfrm>
          <a:off x="3556000" y="31881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166233</xdr:rowOff>
    </xdr:from>
    <xdr:ext cx="762000" cy="259045"/>
    <xdr:sp macro="" textlink="">
      <xdr:nvSpPr>
        <xdr:cNvPr id="60" name="テキスト ボックス 59"/>
        <xdr:cNvSpPr txBox="1"/>
      </xdr:nvSpPr>
      <xdr:spPr>
        <a:xfrm>
          <a:off x="3225800" y="295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50170</xdr:rowOff>
    </xdr:from>
    <xdr:to>
      <xdr:col>2</xdr:col>
      <xdr:colOff>692150</xdr:colOff>
      <xdr:row>18</xdr:row>
      <xdr:rowOff>151770</xdr:rowOff>
    </xdr:to>
    <xdr:sp macro="" textlink="">
      <xdr:nvSpPr>
        <xdr:cNvPr id="61" name="フローチャート : 判断 60"/>
        <xdr:cNvSpPr/>
      </xdr:nvSpPr>
      <xdr:spPr bwMode="auto">
        <a:xfrm>
          <a:off x="2857500" y="318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161947</xdr:rowOff>
    </xdr:from>
    <xdr:ext cx="762000" cy="259045"/>
    <xdr:sp macro="" textlink="">
      <xdr:nvSpPr>
        <xdr:cNvPr id="62" name="テキスト ボックス 61"/>
        <xdr:cNvSpPr txBox="1"/>
      </xdr:nvSpPr>
      <xdr:spPr>
        <a:xfrm>
          <a:off x="2527300" y="2952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63465</xdr:rowOff>
    </xdr:from>
    <xdr:to>
      <xdr:col>5</xdr:col>
      <xdr:colOff>34925</xdr:colOff>
      <xdr:row>18</xdr:row>
      <xdr:rowOff>165065</xdr:rowOff>
    </xdr:to>
    <xdr:sp macro="" textlink="">
      <xdr:nvSpPr>
        <xdr:cNvPr id="68" name="円/楕円 67"/>
        <xdr:cNvSpPr/>
      </xdr:nvSpPr>
      <xdr:spPr bwMode="auto">
        <a:xfrm>
          <a:off x="5600700" y="319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143492</xdr:rowOff>
    </xdr:from>
    <xdr:ext cx="762000" cy="259045"/>
    <xdr:sp macro="" textlink="">
      <xdr:nvSpPr>
        <xdr:cNvPr id="69" name="人口1人当たり決算額の推移該当値テキスト130"/>
        <xdr:cNvSpPr txBox="1"/>
      </xdr:nvSpPr>
      <xdr:spPr>
        <a:xfrm>
          <a:off x="5740400" y="310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161,685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77284</xdr:rowOff>
    </xdr:from>
    <xdr:to>
      <xdr:col>4</xdr:col>
      <xdr:colOff>520700</xdr:colOff>
      <xdr:row>19</xdr:row>
      <xdr:rowOff>7434</xdr:rowOff>
    </xdr:to>
    <xdr:sp macro="" textlink="">
      <xdr:nvSpPr>
        <xdr:cNvPr id="70" name="円/楕円 69"/>
        <xdr:cNvSpPr/>
      </xdr:nvSpPr>
      <xdr:spPr bwMode="auto">
        <a:xfrm>
          <a:off x="4953000" y="321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163661</xdr:rowOff>
    </xdr:from>
    <xdr:ext cx="736600" cy="259045"/>
    <xdr:sp macro="" textlink="">
      <xdr:nvSpPr>
        <xdr:cNvPr id="71" name="テキスト ボックス 70"/>
        <xdr:cNvSpPr txBox="1"/>
      </xdr:nvSpPr>
      <xdr:spPr>
        <a:xfrm>
          <a:off x="4622800" y="3297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154,431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96730</xdr:rowOff>
    </xdr:from>
    <xdr:to>
      <xdr:col>3</xdr:col>
      <xdr:colOff>955675</xdr:colOff>
      <xdr:row>19</xdr:row>
      <xdr:rowOff>26880</xdr:rowOff>
    </xdr:to>
    <xdr:sp macro="" textlink="">
      <xdr:nvSpPr>
        <xdr:cNvPr id="72" name="円/楕円 71"/>
        <xdr:cNvSpPr/>
      </xdr:nvSpPr>
      <xdr:spPr bwMode="auto">
        <a:xfrm>
          <a:off x="4254500" y="3230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11657</xdr:rowOff>
    </xdr:from>
    <xdr:ext cx="762000" cy="259045"/>
    <xdr:sp macro="" textlink="">
      <xdr:nvSpPr>
        <xdr:cNvPr id="73" name="テキスト ボックス 72"/>
        <xdr:cNvSpPr txBox="1"/>
      </xdr:nvSpPr>
      <xdr:spPr>
        <a:xfrm>
          <a:off x="3924300" y="331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144,223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94779</xdr:rowOff>
    </xdr:from>
    <xdr:to>
      <xdr:col>3</xdr:col>
      <xdr:colOff>257175</xdr:colOff>
      <xdr:row>19</xdr:row>
      <xdr:rowOff>24929</xdr:rowOff>
    </xdr:to>
    <xdr:sp macro="" textlink="">
      <xdr:nvSpPr>
        <xdr:cNvPr id="74" name="円/楕円 73"/>
        <xdr:cNvSpPr/>
      </xdr:nvSpPr>
      <xdr:spPr bwMode="auto">
        <a:xfrm>
          <a:off x="3556000" y="3228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9706</xdr:rowOff>
    </xdr:from>
    <xdr:ext cx="762000" cy="259045"/>
    <xdr:sp macro="" textlink="">
      <xdr:nvSpPr>
        <xdr:cNvPr id="75" name="テキスト ボックス 74"/>
        <xdr:cNvSpPr txBox="1"/>
      </xdr:nvSpPr>
      <xdr:spPr>
        <a:xfrm>
          <a:off x="3225800" y="331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145,247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84325</xdr:rowOff>
    </xdr:from>
    <xdr:to>
      <xdr:col>2</xdr:col>
      <xdr:colOff>692150</xdr:colOff>
      <xdr:row>19</xdr:row>
      <xdr:rowOff>14475</xdr:rowOff>
    </xdr:to>
    <xdr:sp macro="" textlink="">
      <xdr:nvSpPr>
        <xdr:cNvPr id="76" name="円/楕円 75"/>
        <xdr:cNvSpPr/>
      </xdr:nvSpPr>
      <xdr:spPr bwMode="auto">
        <a:xfrm>
          <a:off x="2857500" y="3218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170702</xdr:rowOff>
    </xdr:from>
    <xdr:ext cx="762000" cy="259045"/>
    <xdr:sp macro="" textlink="">
      <xdr:nvSpPr>
        <xdr:cNvPr id="77" name="テキスト ボックス 76"/>
        <xdr:cNvSpPr txBox="1"/>
      </xdr:nvSpPr>
      <xdr:spPr>
        <a:xfrm>
          <a:off x="2527300" y="330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330789</xdr:rowOff>
    </xdr:from>
    <xdr:to>
      <xdr:col>4</xdr:col>
      <xdr:colOff>1117600</xdr:colOff>
      <xdr:row>36</xdr:row>
      <xdr:rowOff>10399</xdr:rowOff>
    </xdr:to>
    <xdr:cxnSp macro="">
      <xdr:nvCxnSpPr>
        <xdr:cNvPr id="110" name="直線コネクタ 109"/>
        <xdr:cNvCxnSpPr/>
      </xdr:nvCxnSpPr>
      <xdr:spPr bwMode="auto">
        <a:xfrm flipV="1">
          <a:off x="5003800" y="6941139"/>
          <a:ext cx="647700" cy="22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304264</xdr:rowOff>
    </xdr:from>
    <xdr:to>
      <xdr:col>4</xdr:col>
      <xdr:colOff>469900</xdr:colOff>
      <xdr:row>36</xdr:row>
      <xdr:rowOff>10399</xdr:rowOff>
    </xdr:to>
    <xdr:cxnSp macro="">
      <xdr:nvCxnSpPr>
        <xdr:cNvPr id="113" name="直線コネクタ 112"/>
        <xdr:cNvCxnSpPr/>
      </xdr:nvCxnSpPr>
      <xdr:spPr bwMode="auto">
        <a:xfrm>
          <a:off x="4305300" y="6914614"/>
          <a:ext cx="698500" cy="49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235344</xdr:rowOff>
    </xdr:from>
    <xdr:to>
      <xdr:col>4</xdr:col>
      <xdr:colOff>520700</xdr:colOff>
      <xdr:row>35</xdr:row>
      <xdr:rowOff>336944</xdr:rowOff>
    </xdr:to>
    <xdr:sp macro="" textlink="">
      <xdr:nvSpPr>
        <xdr:cNvPr id="114" name="フローチャート : 判断 113"/>
        <xdr:cNvSpPr/>
      </xdr:nvSpPr>
      <xdr:spPr bwMode="auto">
        <a:xfrm>
          <a:off x="4953000" y="6845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4221</xdr:rowOff>
    </xdr:from>
    <xdr:ext cx="736600" cy="259045"/>
    <xdr:sp macro="" textlink="">
      <xdr:nvSpPr>
        <xdr:cNvPr id="115" name="テキスト ボックス 114"/>
        <xdr:cNvSpPr txBox="1"/>
      </xdr:nvSpPr>
      <xdr:spPr>
        <a:xfrm>
          <a:off x="4622800" y="6614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300264</xdr:rowOff>
    </xdr:from>
    <xdr:to>
      <xdr:col>3</xdr:col>
      <xdr:colOff>904875</xdr:colOff>
      <xdr:row>35</xdr:row>
      <xdr:rowOff>304264</xdr:rowOff>
    </xdr:to>
    <xdr:cxnSp macro="">
      <xdr:nvCxnSpPr>
        <xdr:cNvPr id="116" name="直線コネクタ 115"/>
        <xdr:cNvCxnSpPr/>
      </xdr:nvCxnSpPr>
      <xdr:spPr bwMode="auto">
        <a:xfrm>
          <a:off x="3606800" y="6910614"/>
          <a:ext cx="698500" cy="4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213131</xdr:rowOff>
    </xdr:from>
    <xdr:to>
      <xdr:col>3</xdr:col>
      <xdr:colOff>955675</xdr:colOff>
      <xdr:row>35</xdr:row>
      <xdr:rowOff>314731</xdr:rowOff>
    </xdr:to>
    <xdr:sp macro="" textlink="">
      <xdr:nvSpPr>
        <xdr:cNvPr id="117" name="フローチャート : 判断 116"/>
        <xdr:cNvSpPr/>
      </xdr:nvSpPr>
      <xdr:spPr bwMode="auto">
        <a:xfrm>
          <a:off x="4254500" y="6823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324908</xdr:rowOff>
    </xdr:from>
    <xdr:ext cx="762000" cy="259045"/>
    <xdr:sp macro="" textlink="">
      <xdr:nvSpPr>
        <xdr:cNvPr id="118" name="テキスト ボックス 117"/>
        <xdr:cNvSpPr txBox="1"/>
      </xdr:nvSpPr>
      <xdr:spPr>
        <a:xfrm>
          <a:off x="3924300" y="6592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254513</xdr:rowOff>
    </xdr:from>
    <xdr:to>
      <xdr:col>3</xdr:col>
      <xdr:colOff>206375</xdr:colOff>
      <xdr:row>35</xdr:row>
      <xdr:rowOff>300264</xdr:rowOff>
    </xdr:to>
    <xdr:cxnSp macro="">
      <xdr:nvCxnSpPr>
        <xdr:cNvPr id="119" name="直線コネクタ 118"/>
        <xdr:cNvCxnSpPr/>
      </xdr:nvCxnSpPr>
      <xdr:spPr bwMode="auto">
        <a:xfrm>
          <a:off x="2908300" y="6864863"/>
          <a:ext cx="698500" cy="45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187094</xdr:rowOff>
    </xdr:from>
    <xdr:to>
      <xdr:col>3</xdr:col>
      <xdr:colOff>257175</xdr:colOff>
      <xdr:row>35</xdr:row>
      <xdr:rowOff>288694</xdr:rowOff>
    </xdr:to>
    <xdr:sp macro="" textlink="">
      <xdr:nvSpPr>
        <xdr:cNvPr id="120" name="フローチャート : 判断 119"/>
        <xdr:cNvSpPr/>
      </xdr:nvSpPr>
      <xdr:spPr bwMode="auto">
        <a:xfrm>
          <a:off x="3556000" y="6797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298871</xdr:rowOff>
    </xdr:from>
    <xdr:ext cx="762000" cy="259045"/>
    <xdr:sp macro="" textlink="">
      <xdr:nvSpPr>
        <xdr:cNvPr id="121" name="テキスト ボックス 120"/>
        <xdr:cNvSpPr txBox="1"/>
      </xdr:nvSpPr>
      <xdr:spPr>
        <a:xfrm>
          <a:off x="3225800" y="656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147866</xdr:rowOff>
    </xdr:from>
    <xdr:to>
      <xdr:col>2</xdr:col>
      <xdr:colOff>692150</xdr:colOff>
      <xdr:row>35</xdr:row>
      <xdr:rowOff>249466</xdr:rowOff>
    </xdr:to>
    <xdr:sp macro="" textlink="">
      <xdr:nvSpPr>
        <xdr:cNvPr id="122" name="フローチャート : 判断 121"/>
        <xdr:cNvSpPr/>
      </xdr:nvSpPr>
      <xdr:spPr bwMode="auto">
        <a:xfrm>
          <a:off x="2857500" y="6758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259643</xdr:rowOff>
    </xdr:from>
    <xdr:ext cx="762000" cy="259045"/>
    <xdr:sp macro="" textlink="">
      <xdr:nvSpPr>
        <xdr:cNvPr id="123" name="テキスト ボックス 122"/>
        <xdr:cNvSpPr txBox="1"/>
      </xdr:nvSpPr>
      <xdr:spPr>
        <a:xfrm>
          <a:off x="2527300" y="652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279989</xdr:rowOff>
    </xdr:from>
    <xdr:to>
      <xdr:col>5</xdr:col>
      <xdr:colOff>34925</xdr:colOff>
      <xdr:row>36</xdr:row>
      <xdr:rowOff>38689</xdr:rowOff>
    </xdr:to>
    <xdr:sp macro="" textlink="">
      <xdr:nvSpPr>
        <xdr:cNvPr id="129" name="円/楕円 128"/>
        <xdr:cNvSpPr/>
      </xdr:nvSpPr>
      <xdr:spPr bwMode="auto">
        <a:xfrm>
          <a:off x="5600700" y="6890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252066</xdr:rowOff>
    </xdr:from>
    <xdr:ext cx="762000" cy="259045"/>
    <xdr:sp macro="" textlink="">
      <xdr:nvSpPr>
        <xdr:cNvPr id="130" name="人口1人当たり決算額の推移該当値テキスト445"/>
        <xdr:cNvSpPr txBox="1"/>
      </xdr:nvSpPr>
      <xdr:spPr>
        <a:xfrm>
          <a:off x="5740400" y="6862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30,756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302499</xdr:rowOff>
    </xdr:from>
    <xdr:to>
      <xdr:col>4</xdr:col>
      <xdr:colOff>520700</xdr:colOff>
      <xdr:row>36</xdr:row>
      <xdr:rowOff>61199</xdr:rowOff>
    </xdr:to>
    <xdr:sp macro="" textlink="">
      <xdr:nvSpPr>
        <xdr:cNvPr id="131" name="円/楕円 130"/>
        <xdr:cNvSpPr/>
      </xdr:nvSpPr>
      <xdr:spPr bwMode="auto">
        <a:xfrm>
          <a:off x="4953000" y="6912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45976</xdr:rowOff>
    </xdr:from>
    <xdr:ext cx="736600" cy="259045"/>
    <xdr:sp macro="" textlink="">
      <xdr:nvSpPr>
        <xdr:cNvPr id="132" name="テキスト ボックス 131"/>
        <xdr:cNvSpPr txBox="1"/>
      </xdr:nvSpPr>
      <xdr:spPr>
        <a:xfrm>
          <a:off x="4622800" y="699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27,802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253464</xdr:rowOff>
    </xdr:from>
    <xdr:to>
      <xdr:col>3</xdr:col>
      <xdr:colOff>955675</xdr:colOff>
      <xdr:row>36</xdr:row>
      <xdr:rowOff>12164</xdr:rowOff>
    </xdr:to>
    <xdr:sp macro="" textlink="">
      <xdr:nvSpPr>
        <xdr:cNvPr id="133" name="円/楕円 132"/>
        <xdr:cNvSpPr/>
      </xdr:nvSpPr>
      <xdr:spPr bwMode="auto">
        <a:xfrm>
          <a:off x="4254500" y="6863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339841</xdr:rowOff>
    </xdr:from>
    <xdr:ext cx="762000" cy="259045"/>
    <xdr:sp macro="" textlink="">
      <xdr:nvSpPr>
        <xdr:cNvPr id="134" name="テキスト ボックス 133"/>
        <xdr:cNvSpPr txBox="1"/>
      </xdr:nvSpPr>
      <xdr:spPr>
        <a:xfrm>
          <a:off x="3924300" y="695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34,237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249464</xdr:rowOff>
    </xdr:from>
    <xdr:to>
      <xdr:col>3</xdr:col>
      <xdr:colOff>257175</xdr:colOff>
      <xdr:row>36</xdr:row>
      <xdr:rowOff>8164</xdr:rowOff>
    </xdr:to>
    <xdr:sp macro="" textlink="">
      <xdr:nvSpPr>
        <xdr:cNvPr id="135" name="円/楕円 134"/>
        <xdr:cNvSpPr/>
      </xdr:nvSpPr>
      <xdr:spPr bwMode="auto">
        <a:xfrm>
          <a:off x="3556000" y="6859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335841</xdr:rowOff>
    </xdr:from>
    <xdr:ext cx="762000" cy="259045"/>
    <xdr:sp macro="" textlink="">
      <xdr:nvSpPr>
        <xdr:cNvPr id="136" name="テキスト ボックス 135"/>
        <xdr:cNvSpPr txBox="1"/>
      </xdr:nvSpPr>
      <xdr:spPr>
        <a:xfrm>
          <a:off x="3225800" y="694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34,762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203713</xdr:rowOff>
    </xdr:from>
    <xdr:to>
      <xdr:col>2</xdr:col>
      <xdr:colOff>692150</xdr:colOff>
      <xdr:row>35</xdr:row>
      <xdr:rowOff>305313</xdr:rowOff>
    </xdr:to>
    <xdr:sp macro="" textlink="">
      <xdr:nvSpPr>
        <xdr:cNvPr id="137" name="円/楕円 136"/>
        <xdr:cNvSpPr/>
      </xdr:nvSpPr>
      <xdr:spPr bwMode="auto">
        <a:xfrm>
          <a:off x="2857500" y="6814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290090</xdr:rowOff>
    </xdr:from>
    <xdr:ext cx="762000" cy="259045"/>
    <xdr:sp macro="" textlink="">
      <xdr:nvSpPr>
        <xdr:cNvPr id="138" name="テキスト ボックス 137"/>
        <xdr:cNvSpPr txBox="1"/>
      </xdr:nvSpPr>
      <xdr:spPr>
        <a:xfrm>
          <a:off x="2527300" y="690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4,850
4,810
114.20
4,658,191
4,188,204
398,104
2,491,172
4,504,023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75219</xdr:rowOff>
    </xdr:from>
    <xdr:to>
      <xdr:col>6</xdr:col>
      <xdr:colOff>511175</xdr:colOff>
      <xdr:row>39</xdr:row>
      <xdr:rowOff>81616</xdr:rowOff>
    </xdr:to>
    <xdr:cxnSp macro="">
      <xdr:nvCxnSpPr>
        <xdr:cNvPr id="63" name="直線コネクタ 62"/>
        <xdr:cNvCxnSpPr/>
      </xdr:nvCxnSpPr>
      <xdr:spPr>
        <a:xfrm flipV="1">
          <a:off x="3797300" y="6761769"/>
          <a:ext cx="838200" cy="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81616</xdr:rowOff>
    </xdr:from>
    <xdr:to>
      <xdr:col>5</xdr:col>
      <xdr:colOff>358775</xdr:colOff>
      <xdr:row>39</xdr:row>
      <xdr:rowOff>107526</xdr:rowOff>
    </xdr:to>
    <xdr:cxnSp macro="">
      <xdr:nvCxnSpPr>
        <xdr:cNvPr id="66" name="直線コネクタ 65"/>
        <xdr:cNvCxnSpPr/>
      </xdr:nvCxnSpPr>
      <xdr:spPr>
        <a:xfrm flipV="1">
          <a:off x="2908300" y="6768166"/>
          <a:ext cx="889000" cy="2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94834</xdr:rowOff>
    </xdr:from>
    <xdr:to>
      <xdr:col>5</xdr:col>
      <xdr:colOff>409575</xdr:colOff>
      <xdr:row>39</xdr:row>
      <xdr:rowOff>24984</xdr:rowOff>
    </xdr:to>
    <xdr:sp macro="" textlink="">
      <xdr:nvSpPr>
        <xdr:cNvPr id="67" name="フローチャート : 判断 66"/>
        <xdr:cNvSpPr/>
      </xdr:nvSpPr>
      <xdr:spPr>
        <a:xfrm>
          <a:off x="3746500" y="660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41511</xdr:rowOff>
    </xdr:from>
    <xdr:ext cx="599010" cy="259045"/>
    <xdr:sp macro="" textlink="">
      <xdr:nvSpPr>
        <xdr:cNvPr id="68" name="テキスト ボックス 67"/>
        <xdr:cNvSpPr txBox="1"/>
      </xdr:nvSpPr>
      <xdr:spPr>
        <a:xfrm>
          <a:off x="3497794" y="638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105720</xdr:rowOff>
    </xdr:from>
    <xdr:to>
      <xdr:col>4</xdr:col>
      <xdr:colOff>155575</xdr:colOff>
      <xdr:row>39</xdr:row>
      <xdr:rowOff>107526</xdr:rowOff>
    </xdr:to>
    <xdr:cxnSp macro="">
      <xdr:nvCxnSpPr>
        <xdr:cNvPr id="69" name="直線コネクタ 68"/>
        <xdr:cNvCxnSpPr/>
      </xdr:nvCxnSpPr>
      <xdr:spPr>
        <a:xfrm>
          <a:off x="2019300" y="6792270"/>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111946</xdr:rowOff>
    </xdr:from>
    <xdr:to>
      <xdr:col>4</xdr:col>
      <xdr:colOff>206375</xdr:colOff>
      <xdr:row>39</xdr:row>
      <xdr:rowOff>42096</xdr:rowOff>
    </xdr:to>
    <xdr:sp macro="" textlink="">
      <xdr:nvSpPr>
        <xdr:cNvPr id="70" name="フローチャート : 判断 69"/>
        <xdr:cNvSpPr/>
      </xdr:nvSpPr>
      <xdr:spPr>
        <a:xfrm>
          <a:off x="2857500" y="662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58623</xdr:rowOff>
    </xdr:from>
    <xdr:ext cx="599010" cy="259045"/>
    <xdr:sp macro="" textlink="">
      <xdr:nvSpPr>
        <xdr:cNvPr id="71" name="テキスト ボックス 70"/>
        <xdr:cNvSpPr txBox="1"/>
      </xdr:nvSpPr>
      <xdr:spPr>
        <a:xfrm>
          <a:off x="2608794" y="6402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99293</xdr:rowOff>
    </xdr:from>
    <xdr:to>
      <xdr:col>2</xdr:col>
      <xdr:colOff>638175</xdr:colOff>
      <xdr:row>39</xdr:row>
      <xdr:rowOff>105720</xdr:rowOff>
    </xdr:to>
    <xdr:cxnSp macro="">
      <xdr:nvCxnSpPr>
        <xdr:cNvPr id="72" name="直線コネクタ 71"/>
        <xdr:cNvCxnSpPr/>
      </xdr:nvCxnSpPr>
      <xdr:spPr>
        <a:xfrm>
          <a:off x="1130300" y="6785843"/>
          <a:ext cx="889000" cy="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108710</xdr:rowOff>
    </xdr:from>
    <xdr:to>
      <xdr:col>3</xdr:col>
      <xdr:colOff>3175</xdr:colOff>
      <xdr:row>39</xdr:row>
      <xdr:rowOff>38860</xdr:rowOff>
    </xdr:to>
    <xdr:sp macro="" textlink="">
      <xdr:nvSpPr>
        <xdr:cNvPr id="73" name="フローチャート : 判断 72"/>
        <xdr:cNvSpPr/>
      </xdr:nvSpPr>
      <xdr:spPr>
        <a:xfrm>
          <a:off x="1968500" y="662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55387</xdr:rowOff>
    </xdr:from>
    <xdr:ext cx="599010" cy="259045"/>
    <xdr:sp macro="" textlink="">
      <xdr:nvSpPr>
        <xdr:cNvPr id="74" name="テキスト ボックス 73"/>
        <xdr:cNvSpPr txBox="1"/>
      </xdr:nvSpPr>
      <xdr:spPr>
        <a:xfrm>
          <a:off x="1719794" y="6399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101891</xdr:rowOff>
    </xdr:from>
    <xdr:to>
      <xdr:col>1</xdr:col>
      <xdr:colOff>485775</xdr:colOff>
      <xdr:row>39</xdr:row>
      <xdr:rowOff>32041</xdr:rowOff>
    </xdr:to>
    <xdr:sp macro="" textlink="">
      <xdr:nvSpPr>
        <xdr:cNvPr id="75" name="フローチャート : 判断 74"/>
        <xdr:cNvSpPr/>
      </xdr:nvSpPr>
      <xdr:spPr>
        <a:xfrm>
          <a:off x="1079500" y="661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48568</xdr:rowOff>
    </xdr:from>
    <xdr:ext cx="599010" cy="259045"/>
    <xdr:sp macro="" textlink="">
      <xdr:nvSpPr>
        <xdr:cNvPr id="76" name="テキスト ボックス 75"/>
        <xdr:cNvSpPr txBox="1"/>
      </xdr:nvSpPr>
      <xdr:spPr>
        <a:xfrm>
          <a:off x="830794" y="639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24419</xdr:rowOff>
    </xdr:from>
    <xdr:to>
      <xdr:col>6</xdr:col>
      <xdr:colOff>561975</xdr:colOff>
      <xdr:row>39</xdr:row>
      <xdr:rowOff>126019</xdr:rowOff>
    </xdr:to>
    <xdr:sp macro="" textlink="">
      <xdr:nvSpPr>
        <xdr:cNvPr id="82" name="円/楕円 81"/>
        <xdr:cNvSpPr/>
      </xdr:nvSpPr>
      <xdr:spPr>
        <a:xfrm>
          <a:off x="4584700" y="67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110796</xdr:rowOff>
    </xdr:from>
    <xdr:ext cx="599010" cy="259045"/>
    <xdr:sp macro="" textlink="">
      <xdr:nvSpPr>
        <xdr:cNvPr id="83" name="人件費該当値テキスト"/>
        <xdr:cNvSpPr txBox="1"/>
      </xdr:nvSpPr>
      <xdr:spPr>
        <a:xfrm>
          <a:off x="4686300" y="662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107,245</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30816</xdr:rowOff>
    </xdr:from>
    <xdr:to>
      <xdr:col>5</xdr:col>
      <xdr:colOff>409575</xdr:colOff>
      <xdr:row>39</xdr:row>
      <xdr:rowOff>132416</xdr:rowOff>
    </xdr:to>
    <xdr:sp macro="" textlink="">
      <xdr:nvSpPr>
        <xdr:cNvPr id="84" name="円/楕円 83"/>
        <xdr:cNvSpPr/>
      </xdr:nvSpPr>
      <xdr:spPr>
        <a:xfrm>
          <a:off x="3746500" y="671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123543</xdr:rowOff>
    </xdr:from>
    <xdr:ext cx="599010" cy="259045"/>
    <xdr:sp macro="" textlink="">
      <xdr:nvSpPr>
        <xdr:cNvPr id="85" name="テキスト ボックス 84"/>
        <xdr:cNvSpPr txBox="1"/>
      </xdr:nvSpPr>
      <xdr:spPr>
        <a:xfrm>
          <a:off x="3497794" y="681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105,286</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56726</xdr:rowOff>
    </xdr:from>
    <xdr:to>
      <xdr:col>4</xdr:col>
      <xdr:colOff>206375</xdr:colOff>
      <xdr:row>39</xdr:row>
      <xdr:rowOff>158326</xdr:rowOff>
    </xdr:to>
    <xdr:sp macro="" textlink="">
      <xdr:nvSpPr>
        <xdr:cNvPr id="86" name="円/楕円 85"/>
        <xdr:cNvSpPr/>
      </xdr:nvSpPr>
      <xdr:spPr>
        <a:xfrm>
          <a:off x="2857500" y="674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149453</xdr:rowOff>
    </xdr:from>
    <xdr:ext cx="534377" cy="259045"/>
    <xdr:sp macro="" textlink="">
      <xdr:nvSpPr>
        <xdr:cNvPr id="87" name="テキスト ボックス 86"/>
        <xdr:cNvSpPr txBox="1"/>
      </xdr:nvSpPr>
      <xdr:spPr>
        <a:xfrm>
          <a:off x="2641111" y="683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97,352</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54920</xdr:rowOff>
    </xdr:from>
    <xdr:to>
      <xdr:col>3</xdr:col>
      <xdr:colOff>3175</xdr:colOff>
      <xdr:row>39</xdr:row>
      <xdr:rowOff>156520</xdr:rowOff>
    </xdr:to>
    <xdr:sp macro="" textlink="">
      <xdr:nvSpPr>
        <xdr:cNvPr id="88" name="円/楕円 87"/>
        <xdr:cNvSpPr/>
      </xdr:nvSpPr>
      <xdr:spPr>
        <a:xfrm>
          <a:off x="1968500" y="674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147647</xdr:rowOff>
    </xdr:from>
    <xdr:ext cx="534377" cy="259045"/>
    <xdr:sp macro="" textlink="">
      <xdr:nvSpPr>
        <xdr:cNvPr id="89" name="テキスト ボックス 88"/>
        <xdr:cNvSpPr txBox="1"/>
      </xdr:nvSpPr>
      <xdr:spPr>
        <a:xfrm>
          <a:off x="1752111" y="683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97,905</a:t>
          </a:r>
          <a:endParaRPr kumimoji="1" lang="ja-JP" altLang="en-US" sz="1000" b="1">
            <a:solidFill>
              <a:srgbClr val="FF0000"/>
            </a:solidFill>
            <a:latin typeface="ＭＳ Ｐゴシック"/>
          </a:endParaRPr>
        </a:p>
      </xdr:txBody>
    </xdr:sp>
    <xdr:clientData/>
  </xdr:oneCellAnchor>
  <xdr:twoCellAnchor>
    <xdr:from>
      <xdr:col>1</xdr:col>
      <xdr:colOff>384175</xdr:colOff>
      <xdr:row>39</xdr:row>
      <xdr:rowOff>48493</xdr:rowOff>
    </xdr:from>
    <xdr:to>
      <xdr:col>1</xdr:col>
      <xdr:colOff>485775</xdr:colOff>
      <xdr:row>39</xdr:row>
      <xdr:rowOff>150093</xdr:rowOff>
    </xdr:to>
    <xdr:sp macro="" textlink="">
      <xdr:nvSpPr>
        <xdr:cNvPr id="90" name="円/楕円 89"/>
        <xdr:cNvSpPr/>
      </xdr:nvSpPr>
      <xdr:spPr>
        <a:xfrm>
          <a:off x="1079500" y="673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141220</xdr:rowOff>
    </xdr:from>
    <xdr:ext cx="534377" cy="259045"/>
    <xdr:sp macro="" textlink="">
      <xdr:nvSpPr>
        <xdr:cNvPr id="91" name="テキスト ボックス 90"/>
        <xdr:cNvSpPr txBox="1"/>
      </xdr:nvSpPr>
      <xdr:spPr>
        <a:xfrm>
          <a:off x="863111" y="682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129160</xdr:rowOff>
    </xdr:from>
    <xdr:to>
      <xdr:col>6</xdr:col>
      <xdr:colOff>511175</xdr:colOff>
      <xdr:row>57</xdr:row>
      <xdr:rowOff>164812</xdr:rowOff>
    </xdr:to>
    <xdr:cxnSp macro="">
      <xdr:nvCxnSpPr>
        <xdr:cNvPr id="122" name="直線コネクタ 121"/>
        <xdr:cNvCxnSpPr/>
      </xdr:nvCxnSpPr>
      <xdr:spPr>
        <a:xfrm flipV="1">
          <a:off x="3797300" y="9901810"/>
          <a:ext cx="838200" cy="3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164812</xdr:rowOff>
    </xdr:from>
    <xdr:to>
      <xdr:col>5</xdr:col>
      <xdr:colOff>358775</xdr:colOff>
      <xdr:row>58</xdr:row>
      <xdr:rowOff>15872</xdr:rowOff>
    </xdr:to>
    <xdr:cxnSp macro="">
      <xdr:nvCxnSpPr>
        <xdr:cNvPr id="125" name="直線コネクタ 124"/>
        <xdr:cNvCxnSpPr/>
      </xdr:nvCxnSpPr>
      <xdr:spPr>
        <a:xfrm flipV="1">
          <a:off x="2908300" y="9937462"/>
          <a:ext cx="889000" cy="2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20554</xdr:rowOff>
    </xdr:from>
    <xdr:to>
      <xdr:col>5</xdr:col>
      <xdr:colOff>409575</xdr:colOff>
      <xdr:row>58</xdr:row>
      <xdr:rowOff>122154</xdr:rowOff>
    </xdr:to>
    <xdr:sp macro="" textlink="">
      <xdr:nvSpPr>
        <xdr:cNvPr id="126" name="フローチャート : 判断 125"/>
        <xdr:cNvSpPr/>
      </xdr:nvSpPr>
      <xdr:spPr>
        <a:xfrm>
          <a:off x="3746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113281</xdr:rowOff>
    </xdr:from>
    <xdr:ext cx="599010" cy="259045"/>
    <xdr:sp macro="" textlink="">
      <xdr:nvSpPr>
        <xdr:cNvPr id="127" name="テキスト ボックス 126"/>
        <xdr:cNvSpPr txBox="1"/>
      </xdr:nvSpPr>
      <xdr:spPr>
        <a:xfrm>
          <a:off x="3497794" y="1005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15872</xdr:rowOff>
    </xdr:from>
    <xdr:to>
      <xdr:col>4</xdr:col>
      <xdr:colOff>155575</xdr:colOff>
      <xdr:row>58</xdr:row>
      <xdr:rowOff>35261</xdr:rowOff>
    </xdr:to>
    <xdr:cxnSp macro="">
      <xdr:nvCxnSpPr>
        <xdr:cNvPr id="128" name="直線コネクタ 127"/>
        <xdr:cNvCxnSpPr/>
      </xdr:nvCxnSpPr>
      <xdr:spPr>
        <a:xfrm flipV="1">
          <a:off x="2019300" y="9959972"/>
          <a:ext cx="889000" cy="1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33130</xdr:rowOff>
    </xdr:from>
    <xdr:to>
      <xdr:col>4</xdr:col>
      <xdr:colOff>206375</xdr:colOff>
      <xdr:row>58</xdr:row>
      <xdr:rowOff>134730</xdr:rowOff>
    </xdr:to>
    <xdr:sp macro="" textlink="">
      <xdr:nvSpPr>
        <xdr:cNvPr id="129" name="フローチャート : 判断 128"/>
        <xdr:cNvSpPr/>
      </xdr:nvSpPr>
      <xdr:spPr>
        <a:xfrm>
          <a:off x="2857500" y="99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125857</xdr:rowOff>
    </xdr:from>
    <xdr:ext cx="599010" cy="259045"/>
    <xdr:sp macro="" textlink="">
      <xdr:nvSpPr>
        <xdr:cNvPr id="130" name="テキスト ボックス 129"/>
        <xdr:cNvSpPr txBox="1"/>
      </xdr:nvSpPr>
      <xdr:spPr>
        <a:xfrm>
          <a:off x="2608794" y="1006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32402</xdr:rowOff>
    </xdr:from>
    <xdr:to>
      <xdr:col>2</xdr:col>
      <xdr:colOff>638175</xdr:colOff>
      <xdr:row>58</xdr:row>
      <xdr:rowOff>35261</xdr:rowOff>
    </xdr:to>
    <xdr:cxnSp macro="">
      <xdr:nvCxnSpPr>
        <xdr:cNvPr id="131" name="直線コネクタ 130"/>
        <xdr:cNvCxnSpPr/>
      </xdr:nvCxnSpPr>
      <xdr:spPr>
        <a:xfrm>
          <a:off x="1130300" y="9976502"/>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46824</xdr:rowOff>
    </xdr:from>
    <xdr:to>
      <xdr:col>3</xdr:col>
      <xdr:colOff>3175</xdr:colOff>
      <xdr:row>58</xdr:row>
      <xdr:rowOff>148424</xdr:rowOff>
    </xdr:to>
    <xdr:sp macro="" textlink="">
      <xdr:nvSpPr>
        <xdr:cNvPr id="132" name="フローチャート : 判断 131"/>
        <xdr:cNvSpPr/>
      </xdr:nvSpPr>
      <xdr:spPr>
        <a:xfrm>
          <a:off x="1968500" y="999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139551</xdr:rowOff>
    </xdr:from>
    <xdr:ext cx="599010" cy="259045"/>
    <xdr:sp macro="" textlink="">
      <xdr:nvSpPr>
        <xdr:cNvPr id="133" name="テキスト ボックス 132"/>
        <xdr:cNvSpPr txBox="1"/>
      </xdr:nvSpPr>
      <xdr:spPr>
        <a:xfrm>
          <a:off x="1719794" y="1008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46759</xdr:rowOff>
    </xdr:from>
    <xdr:to>
      <xdr:col>1</xdr:col>
      <xdr:colOff>485775</xdr:colOff>
      <xdr:row>58</xdr:row>
      <xdr:rowOff>148359</xdr:rowOff>
    </xdr:to>
    <xdr:sp macro="" textlink="">
      <xdr:nvSpPr>
        <xdr:cNvPr id="134" name="フローチャート : 判断 133"/>
        <xdr:cNvSpPr/>
      </xdr:nvSpPr>
      <xdr:spPr>
        <a:xfrm>
          <a:off x="1079500" y="999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139486</xdr:rowOff>
    </xdr:from>
    <xdr:ext cx="599010" cy="259045"/>
    <xdr:sp macro="" textlink="">
      <xdr:nvSpPr>
        <xdr:cNvPr id="135" name="テキスト ボックス 134"/>
        <xdr:cNvSpPr txBox="1"/>
      </xdr:nvSpPr>
      <xdr:spPr>
        <a:xfrm>
          <a:off x="830794" y="1008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78360</xdr:rowOff>
    </xdr:from>
    <xdr:to>
      <xdr:col>6</xdr:col>
      <xdr:colOff>561975</xdr:colOff>
      <xdr:row>58</xdr:row>
      <xdr:rowOff>8510</xdr:rowOff>
    </xdr:to>
    <xdr:sp macro="" textlink="">
      <xdr:nvSpPr>
        <xdr:cNvPr id="141" name="円/楕円 140"/>
        <xdr:cNvSpPr/>
      </xdr:nvSpPr>
      <xdr:spPr>
        <a:xfrm>
          <a:off x="4584700" y="98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101237</xdr:rowOff>
    </xdr:from>
    <xdr:ext cx="599010" cy="259045"/>
    <xdr:sp macro="" textlink="">
      <xdr:nvSpPr>
        <xdr:cNvPr id="142" name="物件費該当値テキスト"/>
        <xdr:cNvSpPr txBox="1"/>
      </xdr:nvSpPr>
      <xdr:spPr>
        <a:xfrm>
          <a:off x="4686300" y="97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191,455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114012</xdr:rowOff>
    </xdr:from>
    <xdr:to>
      <xdr:col>5</xdr:col>
      <xdr:colOff>409575</xdr:colOff>
      <xdr:row>58</xdr:row>
      <xdr:rowOff>44162</xdr:rowOff>
    </xdr:to>
    <xdr:sp macro="" textlink="">
      <xdr:nvSpPr>
        <xdr:cNvPr id="143" name="円/楕円 142"/>
        <xdr:cNvSpPr/>
      </xdr:nvSpPr>
      <xdr:spPr>
        <a:xfrm>
          <a:off x="3746500" y="988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60689</xdr:rowOff>
    </xdr:from>
    <xdr:ext cx="599010" cy="259045"/>
    <xdr:sp macro="" textlink="">
      <xdr:nvSpPr>
        <xdr:cNvPr id="144" name="テキスト ボックス 143"/>
        <xdr:cNvSpPr txBox="1"/>
      </xdr:nvSpPr>
      <xdr:spPr>
        <a:xfrm>
          <a:off x="3497794" y="966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169,621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136522</xdr:rowOff>
    </xdr:from>
    <xdr:to>
      <xdr:col>4</xdr:col>
      <xdr:colOff>206375</xdr:colOff>
      <xdr:row>58</xdr:row>
      <xdr:rowOff>66672</xdr:rowOff>
    </xdr:to>
    <xdr:sp macro="" textlink="">
      <xdr:nvSpPr>
        <xdr:cNvPr id="145" name="円/楕円 144"/>
        <xdr:cNvSpPr/>
      </xdr:nvSpPr>
      <xdr:spPr>
        <a:xfrm>
          <a:off x="2857500" y="990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83199</xdr:rowOff>
    </xdr:from>
    <xdr:ext cx="599010" cy="259045"/>
    <xdr:sp macro="" textlink="">
      <xdr:nvSpPr>
        <xdr:cNvPr id="146" name="テキスト ボックス 145"/>
        <xdr:cNvSpPr txBox="1"/>
      </xdr:nvSpPr>
      <xdr:spPr>
        <a:xfrm>
          <a:off x="2608794" y="9684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155,835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155911</xdr:rowOff>
    </xdr:from>
    <xdr:to>
      <xdr:col>3</xdr:col>
      <xdr:colOff>3175</xdr:colOff>
      <xdr:row>58</xdr:row>
      <xdr:rowOff>86061</xdr:rowOff>
    </xdr:to>
    <xdr:sp macro="" textlink="">
      <xdr:nvSpPr>
        <xdr:cNvPr id="147" name="円/楕円 146"/>
        <xdr:cNvSpPr/>
      </xdr:nvSpPr>
      <xdr:spPr>
        <a:xfrm>
          <a:off x="1968500" y="992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102588</xdr:rowOff>
    </xdr:from>
    <xdr:ext cx="599010" cy="259045"/>
    <xdr:sp macro="" textlink="">
      <xdr:nvSpPr>
        <xdr:cNvPr id="148" name="テキスト ボックス 147"/>
        <xdr:cNvSpPr txBox="1"/>
      </xdr:nvSpPr>
      <xdr:spPr>
        <a:xfrm>
          <a:off x="1719794" y="970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143,961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153052</xdr:rowOff>
    </xdr:from>
    <xdr:to>
      <xdr:col>1</xdr:col>
      <xdr:colOff>485775</xdr:colOff>
      <xdr:row>58</xdr:row>
      <xdr:rowOff>83202</xdr:rowOff>
    </xdr:to>
    <xdr:sp macro="" textlink="">
      <xdr:nvSpPr>
        <xdr:cNvPr id="149" name="円/楕円 148"/>
        <xdr:cNvSpPr/>
      </xdr:nvSpPr>
      <xdr:spPr>
        <a:xfrm>
          <a:off x="1079500" y="992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99729</xdr:rowOff>
    </xdr:from>
    <xdr:ext cx="599010" cy="259045"/>
    <xdr:sp macro="" textlink="">
      <xdr:nvSpPr>
        <xdr:cNvPr id="150" name="テキスト ボックス 149"/>
        <xdr:cNvSpPr txBox="1"/>
      </xdr:nvSpPr>
      <xdr:spPr>
        <a:xfrm>
          <a:off x="830794" y="9700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2566</xdr:rowOff>
    </xdr:from>
    <xdr:to>
      <xdr:col>6</xdr:col>
      <xdr:colOff>511175</xdr:colOff>
      <xdr:row>78</xdr:row>
      <xdr:rowOff>63285</xdr:rowOff>
    </xdr:to>
    <xdr:cxnSp macro="">
      <xdr:nvCxnSpPr>
        <xdr:cNvPr id="179" name="直線コネクタ 178"/>
        <xdr:cNvCxnSpPr/>
      </xdr:nvCxnSpPr>
      <xdr:spPr>
        <a:xfrm flipV="1">
          <a:off x="3797300" y="13375666"/>
          <a:ext cx="838200" cy="6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56502</xdr:rowOff>
    </xdr:from>
    <xdr:to>
      <xdr:col>5</xdr:col>
      <xdr:colOff>358775</xdr:colOff>
      <xdr:row>78</xdr:row>
      <xdr:rowOff>63285</xdr:rowOff>
    </xdr:to>
    <xdr:cxnSp macro="">
      <xdr:nvCxnSpPr>
        <xdr:cNvPr id="182" name="直線コネクタ 181"/>
        <xdr:cNvCxnSpPr/>
      </xdr:nvCxnSpPr>
      <xdr:spPr>
        <a:xfrm>
          <a:off x="2908300" y="13429602"/>
          <a:ext cx="8890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129884</xdr:rowOff>
    </xdr:from>
    <xdr:to>
      <xdr:col>5</xdr:col>
      <xdr:colOff>409575</xdr:colOff>
      <xdr:row>78</xdr:row>
      <xdr:rowOff>60034</xdr:rowOff>
    </xdr:to>
    <xdr:sp macro="" textlink="">
      <xdr:nvSpPr>
        <xdr:cNvPr id="183" name="フローチャート : 判断 182"/>
        <xdr:cNvSpPr/>
      </xdr:nvSpPr>
      <xdr:spPr>
        <a:xfrm>
          <a:off x="3746500" y="133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76561</xdr:rowOff>
    </xdr:from>
    <xdr:ext cx="534377" cy="259045"/>
    <xdr:sp macro="" textlink="">
      <xdr:nvSpPr>
        <xdr:cNvPr id="184" name="テキスト ボックス 183"/>
        <xdr:cNvSpPr txBox="1"/>
      </xdr:nvSpPr>
      <xdr:spPr>
        <a:xfrm>
          <a:off x="3530111" y="1310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56502</xdr:rowOff>
    </xdr:from>
    <xdr:to>
      <xdr:col>4</xdr:col>
      <xdr:colOff>155575</xdr:colOff>
      <xdr:row>78</xdr:row>
      <xdr:rowOff>112218</xdr:rowOff>
    </xdr:to>
    <xdr:cxnSp macro="">
      <xdr:nvCxnSpPr>
        <xdr:cNvPr id="185" name="直線コネクタ 184"/>
        <xdr:cNvCxnSpPr/>
      </xdr:nvCxnSpPr>
      <xdr:spPr>
        <a:xfrm flipV="1">
          <a:off x="2019300" y="13429602"/>
          <a:ext cx="889000" cy="5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156502</xdr:rowOff>
    </xdr:from>
    <xdr:to>
      <xdr:col>4</xdr:col>
      <xdr:colOff>206375</xdr:colOff>
      <xdr:row>78</xdr:row>
      <xdr:rowOff>86652</xdr:rowOff>
    </xdr:to>
    <xdr:sp macro="" textlink="">
      <xdr:nvSpPr>
        <xdr:cNvPr id="186" name="フローチャート : 判断 185"/>
        <xdr:cNvSpPr/>
      </xdr:nvSpPr>
      <xdr:spPr>
        <a:xfrm>
          <a:off x="2857500" y="1335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103179</xdr:rowOff>
    </xdr:from>
    <xdr:ext cx="534377" cy="259045"/>
    <xdr:sp macro="" textlink="">
      <xdr:nvSpPr>
        <xdr:cNvPr id="187" name="テキスト ボックス 186"/>
        <xdr:cNvSpPr txBox="1"/>
      </xdr:nvSpPr>
      <xdr:spPr>
        <a:xfrm>
          <a:off x="2641111" y="131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112218</xdr:rowOff>
    </xdr:from>
    <xdr:to>
      <xdr:col>2</xdr:col>
      <xdr:colOff>638175</xdr:colOff>
      <xdr:row>78</xdr:row>
      <xdr:rowOff>146368</xdr:rowOff>
    </xdr:to>
    <xdr:cxnSp macro="">
      <xdr:nvCxnSpPr>
        <xdr:cNvPr id="188" name="直線コネクタ 187"/>
        <xdr:cNvCxnSpPr/>
      </xdr:nvCxnSpPr>
      <xdr:spPr>
        <a:xfrm flipV="1">
          <a:off x="1130300" y="13485318"/>
          <a:ext cx="889000" cy="3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164376</xdr:rowOff>
    </xdr:from>
    <xdr:to>
      <xdr:col>3</xdr:col>
      <xdr:colOff>3175</xdr:colOff>
      <xdr:row>78</xdr:row>
      <xdr:rowOff>94526</xdr:rowOff>
    </xdr:to>
    <xdr:sp macro="" textlink="">
      <xdr:nvSpPr>
        <xdr:cNvPr id="189" name="フローチャート : 判断 188"/>
        <xdr:cNvSpPr/>
      </xdr:nvSpPr>
      <xdr:spPr>
        <a:xfrm>
          <a:off x="1968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111053</xdr:rowOff>
    </xdr:from>
    <xdr:ext cx="534377" cy="259045"/>
    <xdr:sp macro="" textlink="">
      <xdr:nvSpPr>
        <xdr:cNvPr id="190" name="テキスト ボックス 189"/>
        <xdr:cNvSpPr txBox="1"/>
      </xdr:nvSpPr>
      <xdr:spPr>
        <a:xfrm>
          <a:off x="1752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8840</xdr:rowOff>
    </xdr:from>
    <xdr:to>
      <xdr:col>1</xdr:col>
      <xdr:colOff>485775</xdr:colOff>
      <xdr:row>78</xdr:row>
      <xdr:rowOff>110440</xdr:rowOff>
    </xdr:to>
    <xdr:sp macro="" textlink="">
      <xdr:nvSpPr>
        <xdr:cNvPr id="191" name="フローチャート : 判断 190"/>
        <xdr:cNvSpPr/>
      </xdr:nvSpPr>
      <xdr:spPr>
        <a:xfrm>
          <a:off x="1079500" y="133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126967</xdr:rowOff>
    </xdr:from>
    <xdr:ext cx="534377" cy="259045"/>
    <xdr:sp macro="" textlink="">
      <xdr:nvSpPr>
        <xdr:cNvPr id="192" name="テキスト ボックス 191"/>
        <xdr:cNvSpPr txBox="1"/>
      </xdr:nvSpPr>
      <xdr:spPr>
        <a:xfrm>
          <a:off x="863111" y="131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123216</xdr:rowOff>
    </xdr:from>
    <xdr:to>
      <xdr:col>6</xdr:col>
      <xdr:colOff>561975</xdr:colOff>
      <xdr:row>78</xdr:row>
      <xdr:rowOff>53366</xdr:rowOff>
    </xdr:to>
    <xdr:sp macro="" textlink="">
      <xdr:nvSpPr>
        <xdr:cNvPr id="198" name="円/楕円 197"/>
        <xdr:cNvSpPr/>
      </xdr:nvSpPr>
      <xdr:spPr>
        <a:xfrm>
          <a:off x="4584700" y="1332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101643</xdr:rowOff>
    </xdr:from>
    <xdr:ext cx="534377" cy="259045"/>
    <xdr:sp macro="" textlink="">
      <xdr:nvSpPr>
        <xdr:cNvPr id="199" name="維持補修費該当値テキスト"/>
        <xdr:cNvSpPr txBox="1"/>
      </xdr:nvSpPr>
      <xdr:spPr>
        <a:xfrm>
          <a:off x="4686300" y="1330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16,798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12485</xdr:rowOff>
    </xdr:from>
    <xdr:to>
      <xdr:col>5</xdr:col>
      <xdr:colOff>409575</xdr:colOff>
      <xdr:row>78</xdr:row>
      <xdr:rowOff>114085</xdr:rowOff>
    </xdr:to>
    <xdr:sp macro="" textlink="">
      <xdr:nvSpPr>
        <xdr:cNvPr id="200" name="円/楕円 199"/>
        <xdr:cNvSpPr/>
      </xdr:nvSpPr>
      <xdr:spPr>
        <a:xfrm>
          <a:off x="3746500" y="133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105212</xdr:rowOff>
    </xdr:from>
    <xdr:ext cx="534377" cy="259045"/>
    <xdr:sp macro="" textlink="">
      <xdr:nvSpPr>
        <xdr:cNvPr id="201" name="テキスト ボックス 200"/>
        <xdr:cNvSpPr txBox="1"/>
      </xdr:nvSpPr>
      <xdr:spPr>
        <a:xfrm>
          <a:off x="3530111" y="1347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5702</xdr:rowOff>
    </xdr:from>
    <xdr:to>
      <xdr:col>4</xdr:col>
      <xdr:colOff>206375</xdr:colOff>
      <xdr:row>78</xdr:row>
      <xdr:rowOff>107302</xdr:rowOff>
    </xdr:to>
    <xdr:sp macro="" textlink="">
      <xdr:nvSpPr>
        <xdr:cNvPr id="202" name="円/楕円 201"/>
        <xdr:cNvSpPr/>
      </xdr:nvSpPr>
      <xdr:spPr>
        <a:xfrm>
          <a:off x="2857500" y="1337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98429</xdr:rowOff>
    </xdr:from>
    <xdr:ext cx="534377" cy="259045"/>
    <xdr:sp macro="" textlink="">
      <xdr:nvSpPr>
        <xdr:cNvPr id="203" name="テキスト ボックス 202"/>
        <xdr:cNvSpPr txBox="1"/>
      </xdr:nvSpPr>
      <xdr:spPr>
        <a:xfrm>
          <a:off x="2641111" y="1347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61418</xdr:rowOff>
    </xdr:from>
    <xdr:to>
      <xdr:col>3</xdr:col>
      <xdr:colOff>3175</xdr:colOff>
      <xdr:row>78</xdr:row>
      <xdr:rowOff>163018</xdr:rowOff>
    </xdr:to>
    <xdr:sp macro="" textlink="">
      <xdr:nvSpPr>
        <xdr:cNvPr id="204" name="円/楕円 203"/>
        <xdr:cNvSpPr/>
      </xdr:nvSpPr>
      <xdr:spPr>
        <a:xfrm>
          <a:off x="1968500" y="134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154145</xdr:rowOff>
    </xdr:from>
    <xdr:ext cx="469744" cy="259045"/>
    <xdr:sp macro="" textlink="">
      <xdr:nvSpPr>
        <xdr:cNvPr id="205" name="テキスト ボックス 204"/>
        <xdr:cNvSpPr txBox="1"/>
      </xdr:nvSpPr>
      <xdr:spPr>
        <a:xfrm>
          <a:off x="1784427" y="1352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95568</xdr:rowOff>
    </xdr:from>
    <xdr:to>
      <xdr:col>1</xdr:col>
      <xdr:colOff>485775</xdr:colOff>
      <xdr:row>79</xdr:row>
      <xdr:rowOff>25718</xdr:rowOff>
    </xdr:to>
    <xdr:sp macro="" textlink="">
      <xdr:nvSpPr>
        <xdr:cNvPr id="206" name="円/楕円 205"/>
        <xdr:cNvSpPr/>
      </xdr:nvSpPr>
      <xdr:spPr>
        <a:xfrm>
          <a:off x="1079500" y="134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16845</xdr:rowOff>
    </xdr:from>
    <xdr:ext cx="469744" cy="259045"/>
    <xdr:sp macro="" textlink="">
      <xdr:nvSpPr>
        <xdr:cNvPr id="207" name="テキスト ボックス 206"/>
        <xdr:cNvSpPr txBox="1"/>
      </xdr:nvSpPr>
      <xdr:spPr>
        <a:xfrm>
          <a:off x="895427" y="1356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10668</xdr:rowOff>
    </xdr:from>
    <xdr:to>
      <xdr:col>6</xdr:col>
      <xdr:colOff>511175</xdr:colOff>
      <xdr:row>98</xdr:row>
      <xdr:rowOff>61761</xdr:rowOff>
    </xdr:to>
    <xdr:cxnSp macro="">
      <xdr:nvCxnSpPr>
        <xdr:cNvPr id="237" name="直線コネクタ 236"/>
        <xdr:cNvCxnSpPr/>
      </xdr:nvCxnSpPr>
      <xdr:spPr>
        <a:xfrm>
          <a:off x="3797300" y="16812768"/>
          <a:ext cx="8382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10668</xdr:rowOff>
    </xdr:from>
    <xdr:to>
      <xdr:col>5</xdr:col>
      <xdr:colOff>358775</xdr:colOff>
      <xdr:row>98</xdr:row>
      <xdr:rowOff>60871</xdr:rowOff>
    </xdr:to>
    <xdr:cxnSp macro="">
      <xdr:nvCxnSpPr>
        <xdr:cNvPr id="240" name="直線コネクタ 239"/>
        <xdr:cNvCxnSpPr/>
      </xdr:nvCxnSpPr>
      <xdr:spPr>
        <a:xfrm flipV="1">
          <a:off x="2908300" y="16812768"/>
          <a:ext cx="889000" cy="5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85331</xdr:rowOff>
    </xdr:from>
    <xdr:to>
      <xdr:col>5</xdr:col>
      <xdr:colOff>409575</xdr:colOff>
      <xdr:row>97</xdr:row>
      <xdr:rowOff>15481</xdr:rowOff>
    </xdr:to>
    <xdr:sp macro="" textlink="">
      <xdr:nvSpPr>
        <xdr:cNvPr id="241" name="フローチャート : 判断 240"/>
        <xdr:cNvSpPr/>
      </xdr:nvSpPr>
      <xdr:spPr>
        <a:xfrm>
          <a:off x="3746500" y="165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32008</xdr:rowOff>
    </xdr:from>
    <xdr:ext cx="534377" cy="259045"/>
    <xdr:sp macro="" textlink="">
      <xdr:nvSpPr>
        <xdr:cNvPr id="242" name="テキスト ボックス 241"/>
        <xdr:cNvSpPr txBox="1"/>
      </xdr:nvSpPr>
      <xdr:spPr>
        <a:xfrm>
          <a:off x="3530111" y="163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60871</xdr:rowOff>
    </xdr:from>
    <xdr:to>
      <xdr:col>4</xdr:col>
      <xdr:colOff>155575</xdr:colOff>
      <xdr:row>98</xdr:row>
      <xdr:rowOff>79870</xdr:rowOff>
    </xdr:to>
    <xdr:cxnSp macro="">
      <xdr:nvCxnSpPr>
        <xdr:cNvPr id="243" name="直線コネクタ 242"/>
        <xdr:cNvCxnSpPr/>
      </xdr:nvCxnSpPr>
      <xdr:spPr>
        <a:xfrm flipV="1">
          <a:off x="2019300" y="16862971"/>
          <a:ext cx="889000" cy="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712</xdr:rowOff>
    </xdr:from>
    <xdr:to>
      <xdr:col>4</xdr:col>
      <xdr:colOff>206375</xdr:colOff>
      <xdr:row>97</xdr:row>
      <xdr:rowOff>102312</xdr:rowOff>
    </xdr:to>
    <xdr:sp macro="" textlink="">
      <xdr:nvSpPr>
        <xdr:cNvPr id="244" name="フローチャート : 判断 243"/>
        <xdr:cNvSpPr/>
      </xdr:nvSpPr>
      <xdr:spPr>
        <a:xfrm>
          <a:off x="2857500" y="166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118839</xdr:rowOff>
    </xdr:from>
    <xdr:ext cx="534377" cy="259045"/>
    <xdr:sp macro="" textlink="">
      <xdr:nvSpPr>
        <xdr:cNvPr id="245" name="テキスト ボックス 244"/>
        <xdr:cNvSpPr txBox="1"/>
      </xdr:nvSpPr>
      <xdr:spPr>
        <a:xfrm>
          <a:off x="2641111" y="1640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79870</xdr:rowOff>
    </xdr:from>
    <xdr:to>
      <xdr:col>2</xdr:col>
      <xdr:colOff>638175</xdr:colOff>
      <xdr:row>98</xdr:row>
      <xdr:rowOff>83375</xdr:rowOff>
    </xdr:to>
    <xdr:cxnSp macro="">
      <xdr:nvCxnSpPr>
        <xdr:cNvPr id="246" name="直線コネクタ 245"/>
        <xdr:cNvCxnSpPr/>
      </xdr:nvCxnSpPr>
      <xdr:spPr>
        <a:xfrm flipV="1">
          <a:off x="1130300" y="16881970"/>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169838</xdr:rowOff>
    </xdr:from>
    <xdr:to>
      <xdr:col>3</xdr:col>
      <xdr:colOff>3175</xdr:colOff>
      <xdr:row>97</xdr:row>
      <xdr:rowOff>99988</xdr:rowOff>
    </xdr:to>
    <xdr:sp macro="" textlink="">
      <xdr:nvSpPr>
        <xdr:cNvPr id="247" name="フローチャート : 判断 246"/>
        <xdr:cNvSpPr/>
      </xdr:nvSpPr>
      <xdr:spPr>
        <a:xfrm>
          <a:off x="1968500" y="1662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116515</xdr:rowOff>
    </xdr:from>
    <xdr:ext cx="534377" cy="259045"/>
    <xdr:sp macro="" textlink="">
      <xdr:nvSpPr>
        <xdr:cNvPr id="248" name="テキスト ボックス 247"/>
        <xdr:cNvSpPr txBox="1"/>
      </xdr:nvSpPr>
      <xdr:spPr>
        <a:xfrm>
          <a:off x="1752111" y="1640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41872</xdr:rowOff>
    </xdr:from>
    <xdr:to>
      <xdr:col>1</xdr:col>
      <xdr:colOff>485775</xdr:colOff>
      <xdr:row>97</xdr:row>
      <xdr:rowOff>143472</xdr:rowOff>
    </xdr:to>
    <xdr:sp macro="" textlink="">
      <xdr:nvSpPr>
        <xdr:cNvPr id="249" name="フローチャート : 判断 248"/>
        <xdr:cNvSpPr/>
      </xdr:nvSpPr>
      <xdr:spPr>
        <a:xfrm>
          <a:off x="1079500" y="1667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159999</xdr:rowOff>
    </xdr:from>
    <xdr:ext cx="534377" cy="259045"/>
    <xdr:sp macro="" textlink="">
      <xdr:nvSpPr>
        <xdr:cNvPr id="250" name="テキスト ボックス 249"/>
        <xdr:cNvSpPr txBox="1"/>
      </xdr:nvSpPr>
      <xdr:spPr>
        <a:xfrm>
          <a:off x="863111" y="1644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10961</xdr:rowOff>
    </xdr:from>
    <xdr:to>
      <xdr:col>6</xdr:col>
      <xdr:colOff>561975</xdr:colOff>
      <xdr:row>98</xdr:row>
      <xdr:rowOff>112561</xdr:rowOff>
    </xdr:to>
    <xdr:sp macro="" textlink="">
      <xdr:nvSpPr>
        <xdr:cNvPr id="256" name="円/楕円 255"/>
        <xdr:cNvSpPr/>
      </xdr:nvSpPr>
      <xdr:spPr>
        <a:xfrm>
          <a:off x="4584700" y="1681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160838</xdr:rowOff>
    </xdr:from>
    <xdr:ext cx="534377" cy="259045"/>
    <xdr:sp macro="" textlink="">
      <xdr:nvSpPr>
        <xdr:cNvPr id="257" name="扶助費該当値テキスト"/>
        <xdr:cNvSpPr txBox="1"/>
      </xdr:nvSpPr>
      <xdr:spPr>
        <a:xfrm>
          <a:off x="4686300" y="1679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42,137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131318</xdr:rowOff>
    </xdr:from>
    <xdr:to>
      <xdr:col>5</xdr:col>
      <xdr:colOff>409575</xdr:colOff>
      <xdr:row>98</xdr:row>
      <xdr:rowOff>61468</xdr:rowOff>
    </xdr:to>
    <xdr:sp macro="" textlink="">
      <xdr:nvSpPr>
        <xdr:cNvPr id="258" name="円/楕円 257"/>
        <xdr:cNvSpPr/>
      </xdr:nvSpPr>
      <xdr:spPr>
        <a:xfrm>
          <a:off x="3746500" y="167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52595</xdr:rowOff>
    </xdr:from>
    <xdr:ext cx="534377" cy="259045"/>
    <xdr:sp macro="" textlink="">
      <xdr:nvSpPr>
        <xdr:cNvPr id="259" name="テキスト ボックス 258"/>
        <xdr:cNvSpPr txBox="1"/>
      </xdr:nvSpPr>
      <xdr:spPr>
        <a:xfrm>
          <a:off x="3530111" y="1685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10071</xdr:rowOff>
    </xdr:from>
    <xdr:to>
      <xdr:col>4</xdr:col>
      <xdr:colOff>206375</xdr:colOff>
      <xdr:row>98</xdr:row>
      <xdr:rowOff>111671</xdr:rowOff>
    </xdr:to>
    <xdr:sp macro="" textlink="">
      <xdr:nvSpPr>
        <xdr:cNvPr id="260" name="円/楕円 259"/>
        <xdr:cNvSpPr/>
      </xdr:nvSpPr>
      <xdr:spPr>
        <a:xfrm>
          <a:off x="2857500" y="1681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102798</xdr:rowOff>
    </xdr:from>
    <xdr:ext cx="534377" cy="259045"/>
    <xdr:sp macro="" textlink="">
      <xdr:nvSpPr>
        <xdr:cNvPr id="261" name="テキスト ボックス 260"/>
        <xdr:cNvSpPr txBox="1"/>
      </xdr:nvSpPr>
      <xdr:spPr>
        <a:xfrm>
          <a:off x="2641111" y="1690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42,207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29070</xdr:rowOff>
    </xdr:from>
    <xdr:to>
      <xdr:col>3</xdr:col>
      <xdr:colOff>3175</xdr:colOff>
      <xdr:row>98</xdr:row>
      <xdr:rowOff>130670</xdr:rowOff>
    </xdr:to>
    <xdr:sp macro="" textlink="">
      <xdr:nvSpPr>
        <xdr:cNvPr id="262" name="円/楕円 261"/>
        <xdr:cNvSpPr/>
      </xdr:nvSpPr>
      <xdr:spPr>
        <a:xfrm>
          <a:off x="1968500" y="1683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121797</xdr:rowOff>
    </xdr:from>
    <xdr:ext cx="534377" cy="259045"/>
    <xdr:sp macro="" textlink="">
      <xdr:nvSpPr>
        <xdr:cNvPr id="263" name="テキスト ボックス 262"/>
        <xdr:cNvSpPr txBox="1"/>
      </xdr:nvSpPr>
      <xdr:spPr>
        <a:xfrm>
          <a:off x="1752111" y="1692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32575</xdr:rowOff>
    </xdr:from>
    <xdr:to>
      <xdr:col>1</xdr:col>
      <xdr:colOff>485775</xdr:colOff>
      <xdr:row>98</xdr:row>
      <xdr:rowOff>134175</xdr:rowOff>
    </xdr:to>
    <xdr:sp macro="" textlink="">
      <xdr:nvSpPr>
        <xdr:cNvPr id="264" name="円/楕円 263"/>
        <xdr:cNvSpPr/>
      </xdr:nvSpPr>
      <xdr:spPr>
        <a:xfrm>
          <a:off x="1079500" y="168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125302</xdr:rowOff>
    </xdr:from>
    <xdr:ext cx="534377" cy="259045"/>
    <xdr:sp macro="" textlink="">
      <xdr:nvSpPr>
        <xdr:cNvPr id="265" name="テキスト ボックス 264"/>
        <xdr:cNvSpPr txBox="1"/>
      </xdr:nvSpPr>
      <xdr:spPr>
        <a:xfrm>
          <a:off x="863111" y="1692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55733</xdr:rowOff>
    </xdr:from>
    <xdr:to>
      <xdr:col>15</xdr:col>
      <xdr:colOff>180975</xdr:colOff>
      <xdr:row>38</xdr:row>
      <xdr:rowOff>59519</xdr:rowOff>
    </xdr:to>
    <xdr:cxnSp macro="">
      <xdr:nvCxnSpPr>
        <xdr:cNvPr id="294" name="直線コネクタ 293"/>
        <xdr:cNvCxnSpPr/>
      </xdr:nvCxnSpPr>
      <xdr:spPr>
        <a:xfrm flipV="1">
          <a:off x="9639300" y="6570833"/>
          <a:ext cx="838200" cy="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48851</xdr:rowOff>
    </xdr:from>
    <xdr:to>
      <xdr:col>14</xdr:col>
      <xdr:colOff>28575</xdr:colOff>
      <xdr:row>38</xdr:row>
      <xdr:rowOff>59519</xdr:rowOff>
    </xdr:to>
    <xdr:cxnSp macro="">
      <xdr:nvCxnSpPr>
        <xdr:cNvPr id="297" name="直線コネクタ 296"/>
        <xdr:cNvCxnSpPr/>
      </xdr:nvCxnSpPr>
      <xdr:spPr>
        <a:xfrm>
          <a:off x="8750300" y="6563951"/>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97012</xdr:rowOff>
    </xdr:from>
    <xdr:to>
      <xdr:col>14</xdr:col>
      <xdr:colOff>79375</xdr:colOff>
      <xdr:row>38</xdr:row>
      <xdr:rowOff>27161</xdr:rowOff>
    </xdr:to>
    <xdr:sp macro="" textlink="">
      <xdr:nvSpPr>
        <xdr:cNvPr id="298" name="フローチャート : 判断 297"/>
        <xdr:cNvSpPr/>
      </xdr:nvSpPr>
      <xdr:spPr>
        <a:xfrm>
          <a:off x="9588500" y="6440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43689</xdr:rowOff>
    </xdr:from>
    <xdr:ext cx="599010" cy="259045"/>
    <xdr:sp macro="" textlink="">
      <xdr:nvSpPr>
        <xdr:cNvPr id="299" name="テキスト ボックス 298"/>
        <xdr:cNvSpPr txBox="1"/>
      </xdr:nvSpPr>
      <xdr:spPr>
        <a:xfrm>
          <a:off x="9339794" y="621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48851</xdr:rowOff>
    </xdr:from>
    <xdr:to>
      <xdr:col>12</xdr:col>
      <xdr:colOff>511175</xdr:colOff>
      <xdr:row>38</xdr:row>
      <xdr:rowOff>89029</xdr:rowOff>
    </xdr:to>
    <xdr:cxnSp macro="">
      <xdr:nvCxnSpPr>
        <xdr:cNvPr id="300" name="直線コネクタ 299"/>
        <xdr:cNvCxnSpPr/>
      </xdr:nvCxnSpPr>
      <xdr:spPr>
        <a:xfrm flipV="1">
          <a:off x="7861300" y="6563951"/>
          <a:ext cx="889000" cy="4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121230</xdr:rowOff>
    </xdr:from>
    <xdr:to>
      <xdr:col>12</xdr:col>
      <xdr:colOff>561975</xdr:colOff>
      <xdr:row>38</xdr:row>
      <xdr:rowOff>51380</xdr:rowOff>
    </xdr:to>
    <xdr:sp macro="" textlink="">
      <xdr:nvSpPr>
        <xdr:cNvPr id="301" name="フローチャート : 判断 300"/>
        <xdr:cNvSpPr/>
      </xdr:nvSpPr>
      <xdr:spPr>
        <a:xfrm>
          <a:off x="8699500" y="64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67907</xdr:rowOff>
    </xdr:from>
    <xdr:ext cx="599010" cy="259045"/>
    <xdr:sp macro="" textlink="">
      <xdr:nvSpPr>
        <xdr:cNvPr id="302" name="テキスト ボックス 301"/>
        <xdr:cNvSpPr txBox="1"/>
      </xdr:nvSpPr>
      <xdr:spPr>
        <a:xfrm>
          <a:off x="8450794" y="624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70680</xdr:rowOff>
    </xdr:from>
    <xdr:to>
      <xdr:col>11</xdr:col>
      <xdr:colOff>307975</xdr:colOff>
      <xdr:row>38</xdr:row>
      <xdr:rowOff>89029</xdr:rowOff>
    </xdr:to>
    <xdr:cxnSp macro="">
      <xdr:nvCxnSpPr>
        <xdr:cNvPr id="303" name="直線コネクタ 302"/>
        <xdr:cNvCxnSpPr/>
      </xdr:nvCxnSpPr>
      <xdr:spPr>
        <a:xfrm>
          <a:off x="6972300" y="6585780"/>
          <a:ext cx="889000" cy="1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134201</xdr:rowOff>
    </xdr:from>
    <xdr:to>
      <xdr:col>11</xdr:col>
      <xdr:colOff>358775</xdr:colOff>
      <xdr:row>38</xdr:row>
      <xdr:rowOff>64351</xdr:rowOff>
    </xdr:to>
    <xdr:sp macro="" textlink="">
      <xdr:nvSpPr>
        <xdr:cNvPr id="304" name="フローチャート : 判断 303"/>
        <xdr:cNvSpPr/>
      </xdr:nvSpPr>
      <xdr:spPr>
        <a:xfrm>
          <a:off x="7810500" y="647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80878</xdr:rowOff>
    </xdr:from>
    <xdr:ext cx="599010" cy="259045"/>
    <xdr:sp macro="" textlink="">
      <xdr:nvSpPr>
        <xdr:cNvPr id="305" name="テキスト ボックス 304"/>
        <xdr:cNvSpPr txBox="1"/>
      </xdr:nvSpPr>
      <xdr:spPr>
        <a:xfrm>
          <a:off x="7561794" y="625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136007</xdr:rowOff>
    </xdr:from>
    <xdr:to>
      <xdr:col>10</xdr:col>
      <xdr:colOff>155575</xdr:colOff>
      <xdr:row>38</xdr:row>
      <xdr:rowOff>66157</xdr:rowOff>
    </xdr:to>
    <xdr:sp macro="" textlink="">
      <xdr:nvSpPr>
        <xdr:cNvPr id="306" name="フローチャート : 判断 305"/>
        <xdr:cNvSpPr/>
      </xdr:nvSpPr>
      <xdr:spPr>
        <a:xfrm>
          <a:off x="6921500" y="647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82684</xdr:rowOff>
    </xdr:from>
    <xdr:ext cx="599010" cy="259045"/>
    <xdr:sp macro="" textlink="">
      <xdr:nvSpPr>
        <xdr:cNvPr id="307" name="テキスト ボックス 306"/>
        <xdr:cNvSpPr txBox="1"/>
      </xdr:nvSpPr>
      <xdr:spPr>
        <a:xfrm>
          <a:off x="6672794" y="625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4933</xdr:rowOff>
    </xdr:from>
    <xdr:to>
      <xdr:col>15</xdr:col>
      <xdr:colOff>231775</xdr:colOff>
      <xdr:row>38</xdr:row>
      <xdr:rowOff>106533</xdr:rowOff>
    </xdr:to>
    <xdr:sp macro="" textlink="">
      <xdr:nvSpPr>
        <xdr:cNvPr id="313" name="円/楕円 312"/>
        <xdr:cNvSpPr/>
      </xdr:nvSpPr>
      <xdr:spPr>
        <a:xfrm>
          <a:off x="10426700" y="652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91310</xdr:rowOff>
    </xdr:from>
    <xdr:ext cx="534377" cy="259045"/>
    <xdr:sp macro="" textlink="">
      <xdr:nvSpPr>
        <xdr:cNvPr id="314" name="補助費等該当値テキスト"/>
        <xdr:cNvSpPr txBox="1"/>
      </xdr:nvSpPr>
      <xdr:spPr>
        <a:xfrm>
          <a:off x="10528300" y="643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84,077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8719</xdr:rowOff>
    </xdr:from>
    <xdr:to>
      <xdr:col>14</xdr:col>
      <xdr:colOff>79375</xdr:colOff>
      <xdr:row>38</xdr:row>
      <xdr:rowOff>110319</xdr:rowOff>
    </xdr:to>
    <xdr:sp macro="" textlink="">
      <xdr:nvSpPr>
        <xdr:cNvPr id="315" name="円/楕円 314"/>
        <xdr:cNvSpPr/>
      </xdr:nvSpPr>
      <xdr:spPr>
        <a:xfrm>
          <a:off x="9588500" y="652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101446</xdr:rowOff>
    </xdr:from>
    <xdr:ext cx="534377" cy="259045"/>
    <xdr:sp macro="" textlink="">
      <xdr:nvSpPr>
        <xdr:cNvPr id="316" name="テキスト ボックス 315"/>
        <xdr:cNvSpPr txBox="1"/>
      </xdr:nvSpPr>
      <xdr:spPr>
        <a:xfrm>
          <a:off x="9372111" y="661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82,090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169501</xdr:rowOff>
    </xdr:from>
    <xdr:to>
      <xdr:col>12</xdr:col>
      <xdr:colOff>561975</xdr:colOff>
      <xdr:row>38</xdr:row>
      <xdr:rowOff>99651</xdr:rowOff>
    </xdr:to>
    <xdr:sp macro="" textlink="">
      <xdr:nvSpPr>
        <xdr:cNvPr id="317" name="円/楕円 316"/>
        <xdr:cNvSpPr/>
      </xdr:nvSpPr>
      <xdr:spPr>
        <a:xfrm>
          <a:off x="8699500" y="651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90778</xdr:rowOff>
    </xdr:from>
    <xdr:ext cx="534377" cy="259045"/>
    <xdr:sp macro="" textlink="">
      <xdr:nvSpPr>
        <xdr:cNvPr id="318" name="テキスト ボックス 317"/>
        <xdr:cNvSpPr txBox="1"/>
      </xdr:nvSpPr>
      <xdr:spPr>
        <a:xfrm>
          <a:off x="8483111" y="660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87,690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38229</xdr:rowOff>
    </xdr:from>
    <xdr:to>
      <xdr:col>11</xdr:col>
      <xdr:colOff>358775</xdr:colOff>
      <xdr:row>38</xdr:row>
      <xdr:rowOff>139829</xdr:rowOff>
    </xdr:to>
    <xdr:sp macro="" textlink="">
      <xdr:nvSpPr>
        <xdr:cNvPr id="319" name="円/楕円 318"/>
        <xdr:cNvSpPr/>
      </xdr:nvSpPr>
      <xdr:spPr>
        <a:xfrm>
          <a:off x="7810500" y="655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130956</xdr:rowOff>
    </xdr:from>
    <xdr:ext cx="534377" cy="259045"/>
    <xdr:sp macro="" textlink="">
      <xdr:nvSpPr>
        <xdr:cNvPr id="320" name="テキスト ボックス 319"/>
        <xdr:cNvSpPr txBox="1"/>
      </xdr:nvSpPr>
      <xdr:spPr>
        <a:xfrm>
          <a:off x="7594111" y="664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66,599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19880</xdr:rowOff>
    </xdr:from>
    <xdr:to>
      <xdr:col>10</xdr:col>
      <xdr:colOff>155575</xdr:colOff>
      <xdr:row>38</xdr:row>
      <xdr:rowOff>121480</xdr:rowOff>
    </xdr:to>
    <xdr:sp macro="" textlink="">
      <xdr:nvSpPr>
        <xdr:cNvPr id="321" name="円/楕円 320"/>
        <xdr:cNvSpPr/>
      </xdr:nvSpPr>
      <xdr:spPr>
        <a:xfrm>
          <a:off x="6921500" y="653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112607</xdr:rowOff>
    </xdr:from>
    <xdr:ext cx="534377" cy="259045"/>
    <xdr:sp macro="" textlink="">
      <xdr:nvSpPr>
        <xdr:cNvPr id="322" name="テキスト ボックス 321"/>
        <xdr:cNvSpPr txBox="1"/>
      </xdr:nvSpPr>
      <xdr:spPr>
        <a:xfrm>
          <a:off x="6705111" y="662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94830</xdr:rowOff>
    </xdr:from>
    <xdr:to>
      <xdr:col>15</xdr:col>
      <xdr:colOff>180975</xdr:colOff>
      <xdr:row>58</xdr:row>
      <xdr:rowOff>138495</xdr:rowOff>
    </xdr:to>
    <xdr:cxnSp macro="">
      <xdr:nvCxnSpPr>
        <xdr:cNvPr id="351" name="直線コネクタ 350"/>
        <xdr:cNvCxnSpPr/>
      </xdr:nvCxnSpPr>
      <xdr:spPr>
        <a:xfrm flipV="1">
          <a:off x="9639300" y="10038930"/>
          <a:ext cx="838200" cy="4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138495</xdr:rowOff>
    </xdr:from>
    <xdr:to>
      <xdr:col>14</xdr:col>
      <xdr:colOff>28575</xdr:colOff>
      <xdr:row>58</xdr:row>
      <xdr:rowOff>155420</xdr:rowOff>
    </xdr:to>
    <xdr:cxnSp macro="">
      <xdr:nvCxnSpPr>
        <xdr:cNvPr id="354" name="直線コネクタ 353"/>
        <xdr:cNvCxnSpPr/>
      </xdr:nvCxnSpPr>
      <xdr:spPr>
        <a:xfrm flipV="1">
          <a:off x="8750300" y="10082595"/>
          <a:ext cx="889000" cy="1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31235</xdr:rowOff>
    </xdr:from>
    <xdr:to>
      <xdr:col>14</xdr:col>
      <xdr:colOff>79375</xdr:colOff>
      <xdr:row>58</xdr:row>
      <xdr:rowOff>132835</xdr:rowOff>
    </xdr:to>
    <xdr:sp macro="" textlink="">
      <xdr:nvSpPr>
        <xdr:cNvPr id="355" name="フローチャート : 判断 354"/>
        <xdr:cNvSpPr/>
      </xdr:nvSpPr>
      <xdr:spPr>
        <a:xfrm>
          <a:off x="9588500" y="9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149362</xdr:rowOff>
    </xdr:from>
    <xdr:ext cx="599010" cy="259045"/>
    <xdr:sp macro="" textlink="">
      <xdr:nvSpPr>
        <xdr:cNvPr id="356" name="テキスト ボックス 355"/>
        <xdr:cNvSpPr txBox="1"/>
      </xdr:nvSpPr>
      <xdr:spPr>
        <a:xfrm>
          <a:off x="9339794" y="975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123411</xdr:rowOff>
    </xdr:from>
    <xdr:to>
      <xdr:col>12</xdr:col>
      <xdr:colOff>511175</xdr:colOff>
      <xdr:row>58</xdr:row>
      <xdr:rowOff>155420</xdr:rowOff>
    </xdr:to>
    <xdr:cxnSp macro="">
      <xdr:nvCxnSpPr>
        <xdr:cNvPr id="357" name="直線コネクタ 356"/>
        <xdr:cNvCxnSpPr/>
      </xdr:nvCxnSpPr>
      <xdr:spPr>
        <a:xfrm>
          <a:off x="7861300" y="10067511"/>
          <a:ext cx="889000" cy="3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32065</xdr:rowOff>
    </xdr:from>
    <xdr:to>
      <xdr:col>12</xdr:col>
      <xdr:colOff>561975</xdr:colOff>
      <xdr:row>58</xdr:row>
      <xdr:rowOff>133665</xdr:rowOff>
    </xdr:to>
    <xdr:sp macro="" textlink="">
      <xdr:nvSpPr>
        <xdr:cNvPr id="358" name="フローチャート : 判断 357"/>
        <xdr:cNvSpPr/>
      </xdr:nvSpPr>
      <xdr:spPr>
        <a:xfrm>
          <a:off x="8699500" y="997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150192</xdr:rowOff>
    </xdr:from>
    <xdr:ext cx="599010" cy="259045"/>
    <xdr:sp macro="" textlink="">
      <xdr:nvSpPr>
        <xdr:cNvPr id="359" name="テキスト ボックス 358"/>
        <xdr:cNvSpPr txBox="1"/>
      </xdr:nvSpPr>
      <xdr:spPr>
        <a:xfrm>
          <a:off x="8450794" y="975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98442</xdr:rowOff>
    </xdr:from>
    <xdr:to>
      <xdr:col>11</xdr:col>
      <xdr:colOff>307975</xdr:colOff>
      <xdr:row>58</xdr:row>
      <xdr:rowOff>123411</xdr:rowOff>
    </xdr:to>
    <xdr:cxnSp macro="">
      <xdr:nvCxnSpPr>
        <xdr:cNvPr id="360" name="直線コネクタ 359"/>
        <xdr:cNvCxnSpPr/>
      </xdr:nvCxnSpPr>
      <xdr:spPr>
        <a:xfrm>
          <a:off x="6972300" y="10042542"/>
          <a:ext cx="889000" cy="2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53360</xdr:rowOff>
    </xdr:from>
    <xdr:to>
      <xdr:col>11</xdr:col>
      <xdr:colOff>358775</xdr:colOff>
      <xdr:row>58</xdr:row>
      <xdr:rowOff>154960</xdr:rowOff>
    </xdr:to>
    <xdr:sp macro="" textlink="">
      <xdr:nvSpPr>
        <xdr:cNvPr id="361" name="フローチャート : 判断 360"/>
        <xdr:cNvSpPr/>
      </xdr:nvSpPr>
      <xdr:spPr>
        <a:xfrm>
          <a:off x="7810500" y="99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37</xdr:rowOff>
    </xdr:from>
    <xdr:ext cx="599010" cy="259045"/>
    <xdr:sp macro="" textlink="">
      <xdr:nvSpPr>
        <xdr:cNvPr id="362" name="テキスト ボックス 361"/>
        <xdr:cNvSpPr txBox="1"/>
      </xdr:nvSpPr>
      <xdr:spPr>
        <a:xfrm>
          <a:off x="7561794" y="977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53742</xdr:rowOff>
    </xdr:from>
    <xdr:to>
      <xdr:col>10</xdr:col>
      <xdr:colOff>155575</xdr:colOff>
      <xdr:row>58</xdr:row>
      <xdr:rowOff>155342</xdr:rowOff>
    </xdr:to>
    <xdr:sp macro="" textlink="">
      <xdr:nvSpPr>
        <xdr:cNvPr id="363" name="フローチャート : 判断 362"/>
        <xdr:cNvSpPr/>
      </xdr:nvSpPr>
      <xdr:spPr>
        <a:xfrm>
          <a:off x="6921500" y="99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146469</xdr:rowOff>
    </xdr:from>
    <xdr:ext cx="599010" cy="259045"/>
    <xdr:sp macro="" textlink="">
      <xdr:nvSpPr>
        <xdr:cNvPr id="364" name="テキスト ボックス 363"/>
        <xdr:cNvSpPr txBox="1"/>
      </xdr:nvSpPr>
      <xdr:spPr>
        <a:xfrm>
          <a:off x="6672794" y="1009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44030</xdr:rowOff>
    </xdr:from>
    <xdr:to>
      <xdr:col>15</xdr:col>
      <xdr:colOff>231775</xdr:colOff>
      <xdr:row>58</xdr:row>
      <xdr:rowOff>145630</xdr:rowOff>
    </xdr:to>
    <xdr:sp macro="" textlink="">
      <xdr:nvSpPr>
        <xdr:cNvPr id="370" name="円/楕円 369"/>
        <xdr:cNvSpPr/>
      </xdr:nvSpPr>
      <xdr:spPr>
        <a:xfrm>
          <a:off x="10426700" y="99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130407</xdr:rowOff>
    </xdr:from>
    <xdr:ext cx="599010" cy="259045"/>
    <xdr:sp macro="" textlink="">
      <xdr:nvSpPr>
        <xdr:cNvPr id="371" name="普通建設事業費該当値テキスト"/>
        <xdr:cNvSpPr txBox="1"/>
      </xdr:nvSpPr>
      <xdr:spPr>
        <a:xfrm>
          <a:off x="10528300" y="99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158,885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87695</xdr:rowOff>
    </xdr:from>
    <xdr:to>
      <xdr:col>14</xdr:col>
      <xdr:colOff>79375</xdr:colOff>
      <xdr:row>59</xdr:row>
      <xdr:rowOff>17845</xdr:rowOff>
    </xdr:to>
    <xdr:sp macro="" textlink="">
      <xdr:nvSpPr>
        <xdr:cNvPr id="372" name="円/楕円 371"/>
        <xdr:cNvSpPr/>
      </xdr:nvSpPr>
      <xdr:spPr>
        <a:xfrm>
          <a:off x="9588500" y="1003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8972</xdr:rowOff>
    </xdr:from>
    <xdr:ext cx="599010" cy="259045"/>
    <xdr:sp macro="" textlink="">
      <xdr:nvSpPr>
        <xdr:cNvPr id="373" name="テキスト ボックス 372"/>
        <xdr:cNvSpPr txBox="1"/>
      </xdr:nvSpPr>
      <xdr:spPr>
        <a:xfrm>
          <a:off x="9339794" y="101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101,581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104620</xdr:rowOff>
    </xdr:from>
    <xdr:to>
      <xdr:col>12</xdr:col>
      <xdr:colOff>561975</xdr:colOff>
      <xdr:row>59</xdr:row>
      <xdr:rowOff>34770</xdr:rowOff>
    </xdr:to>
    <xdr:sp macro="" textlink="">
      <xdr:nvSpPr>
        <xdr:cNvPr id="374" name="円/楕円 373"/>
        <xdr:cNvSpPr/>
      </xdr:nvSpPr>
      <xdr:spPr>
        <a:xfrm>
          <a:off x="8699500" y="1004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25897</xdr:rowOff>
    </xdr:from>
    <xdr:ext cx="534377" cy="259045"/>
    <xdr:sp macro="" textlink="">
      <xdr:nvSpPr>
        <xdr:cNvPr id="375" name="テキスト ボックス 374"/>
        <xdr:cNvSpPr txBox="1"/>
      </xdr:nvSpPr>
      <xdr:spPr>
        <a:xfrm>
          <a:off x="8483111" y="1014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79,370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72611</xdr:rowOff>
    </xdr:from>
    <xdr:to>
      <xdr:col>11</xdr:col>
      <xdr:colOff>358775</xdr:colOff>
      <xdr:row>59</xdr:row>
      <xdr:rowOff>2761</xdr:rowOff>
    </xdr:to>
    <xdr:sp macro="" textlink="">
      <xdr:nvSpPr>
        <xdr:cNvPr id="376" name="円/楕円 375"/>
        <xdr:cNvSpPr/>
      </xdr:nvSpPr>
      <xdr:spPr>
        <a:xfrm>
          <a:off x="7810500" y="100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165338</xdr:rowOff>
    </xdr:from>
    <xdr:ext cx="599010" cy="259045"/>
    <xdr:sp macro="" textlink="">
      <xdr:nvSpPr>
        <xdr:cNvPr id="377" name="テキスト ボックス 376"/>
        <xdr:cNvSpPr txBox="1"/>
      </xdr:nvSpPr>
      <xdr:spPr>
        <a:xfrm>
          <a:off x="7561794" y="1010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121,377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47642</xdr:rowOff>
    </xdr:from>
    <xdr:to>
      <xdr:col>10</xdr:col>
      <xdr:colOff>155575</xdr:colOff>
      <xdr:row>58</xdr:row>
      <xdr:rowOff>149242</xdr:rowOff>
    </xdr:to>
    <xdr:sp macro="" textlink="">
      <xdr:nvSpPr>
        <xdr:cNvPr id="378" name="円/楕円 377"/>
        <xdr:cNvSpPr/>
      </xdr:nvSpPr>
      <xdr:spPr>
        <a:xfrm>
          <a:off x="6921500" y="99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165769</xdr:rowOff>
    </xdr:from>
    <xdr:ext cx="599010" cy="259045"/>
    <xdr:sp macro="" textlink="">
      <xdr:nvSpPr>
        <xdr:cNvPr id="379" name="テキスト ボックス 378"/>
        <xdr:cNvSpPr txBox="1"/>
      </xdr:nvSpPr>
      <xdr:spPr>
        <a:xfrm>
          <a:off x="6672794" y="9766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94636</xdr:rowOff>
    </xdr:from>
    <xdr:to>
      <xdr:col>15</xdr:col>
      <xdr:colOff>180975</xdr:colOff>
      <xdr:row>78</xdr:row>
      <xdr:rowOff>137630</xdr:rowOff>
    </xdr:to>
    <xdr:cxnSp macro="">
      <xdr:nvCxnSpPr>
        <xdr:cNvPr id="408" name="直線コネクタ 407"/>
        <xdr:cNvCxnSpPr/>
      </xdr:nvCxnSpPr>
      <xdr:spPr>
        <a:xfrm flipV="1">
          <a:off x="9639300" y="13467736"/>
          <a:ext cx="838200" cy="4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71555</xdr:rowOff>
    </xdr:from>
    <xdr:to>
      <xdr:col>14</xdr:col>
      <xdr:colOff>79375</xdr:colOff>
      <xdr:row>79</xdr:row>
      <xdr:rowOff>1705</xdr:rowOff>
    </xdr:to>
    <xdr:sp macro="" textlink="">
      <xdr:nvSpPr>
        <xdr:cNvPr id="411" name="フローチャート : 判断 410"/>
        <xdr:cNvSpPr/>
      </xdr:nvSpPr>
      <xdr:spPr>
        <a:xfrm>
          <a:off x="9588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18232</xdr:rowOff>
    </xdr:from>
    <xdr:ext cx="534377" cy="259045"/>
    <xdr:sp macro="" textlink="">
      <xdr:nvSpPr>
        <xdr:cNvPr id="412" name="テキスト ボックス 411"/>
        <xdr:cNvSpPr txBox="1"/>
      </xdr:nvSpPr>
      <xdr:spPr>
        <a:xfrm>
          <a:off x="9372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43836</xdr:rowOff>
    </xdr:from>
    <xdr:to>
      <xdr:col>15</xdr:col>
      <xdr:colOff>231775</xdr:colOff>
      <xdr:row>78</xdr:row>
      <xdr:rowOff>145436</xdr:rowOff>
    </xdr:to>
    <xdr:sp macro="" textlink="">
      <xdr:nvSpPr>
        <xdr:cNvPr id="418" name="円/楕円 417"/>
        <xdr:cNvSpPr/>
      </xdr:nvSpPr>
      <xdr:spPr>
        <a:xfrm>
          <a:off x="10426700" y="1341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167084</xdr:rowOff>
    </xdr:from>
    <xdr:ext cx="534377" cy="259045"/>
    <xdr:sp macro="" textlink="">
      <xdr:nvSpPr>
        <xdr:cNvPr id="419" name="普通建設事業費 （ うち新規整備　）該当値テキスト"/>
        <xdr:cNvSpPr txBox="1"/>
      </xdr:nvSpPr>
      <xdr:spPr>
        <a:xfrm>
          <a:off x="10528300" y="133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95,484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86830</xdr:rowOff>
    </xdr:from>
    <xdr:to>
      <xdr:col>14</xdr:col>
      <xdr:colOff>79375</xdr:colOff>
      <xdr:row>79</xdr:row>
      <xdr:rowOff>16980</xdr:rowOff>
    </xdr:to>
    <xdr:sp macro="" textlink="">
      <xdr:nvSpPr>
        <xdr:cNvPr id="420" name="円/楕円 419"/>
        <xdr:cNvSpPr/>
      </xdr:nvSpPr>
      <xdr:spPr>
        <a:xfrm>
          <a:off x="9588500" y="134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8107</xdr:rowOff>
    </xdr:from>
    <xdr:ext cx="534377" cy="259045"/>
    <xdr:sp macro="" textlink="">
      <xdr:nvSpPr>
        <xdr:cNvPr id="421" name="テキスト ボックス 420"/>
        <xdr:cNvSpPr txBox="1"/>
      </xdr:nvSpPr>
      <xdr:spPr>
        <a:xfrm>
          <a:off x="9372111" y="1355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100267</xdr:rowOff>
    </xdr:from>
    <xdr:to>
      <xdr:col>15</xdr:col>
      <xdr:colOff>180975</xdr:colOff>
      <xdr:row>98</xdr:row>
      <xdr:rowOff>112238</xdr:rowOff>
    </xdr:to>
    <xdr:cxnSp macro="">
      <xdr:nvCxnSpPr>
        <xdr:cNvPr id="448" name="直線コネクタ 447"/>
        <xdr:cNvCxnSpPr/>
      </xdr:nvCxnSpPr>
      <xdr:spPr>
        <a:xfrm flipV="1">
          <a:off x="9639300" y="16902367"/>
          <a:ext cx="838200" cy="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20665</xdr:rowOff>
    </xdr:from>
    <xdr:to>
      <xdr:col>14</xdr:col>
      <xdr:colOff>79375</xdr:colOff>
      <xdr:row>98</xdr:row>
      <xdr:rowOff>122265</xdr:rowOff>
    </xdr:to>
    <xdr:sp macro="" textlink="">
      <xdr:nvSpPr>
        <xdr:cNvPr id="451" name="フローチャート : 判断 450"/>
        <xdr:cNvSpPr/>
      </xdr:nvSpPr>
      <xdr:spPr>
        <a:xfrm>
          <a:off x="9588500" y="1682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138792</xdr:rowOff>
    </xdr:from>
    <xdr:ext cx="534377" cy="259045"/>
    <xdr:sp macro="" textlink="">
      <xdr:nvSpPr>
        <xdr:cNvPr id="452" name="テキスト ボックス 451"/>
        <xdr:cNvSpPr txBox="1"/>
      </xdr:nvSpPr>
      <xdr:spPr>
        <a:xfrm>
          <a:off x="9372111" y="1659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49467</xdr:rowOff>
    </xdr:from>
    <xdr:to>
      <xdr:col>15</xdr:col>
      <xdr:colOff>231775</xdr:colOff>
      <xdr:row>98</xdr:row>
      <xdr:rowOff>151067</xdr:rowOff>
    </xdr:to>
    <xdr:sp macro="" textlink="">
      <xdr:nvSpPr>
        <xdr:cNvPr id="458" name="円/楕円 457"/>
        <xdr:cNvSpPr/>
      </xdr:nvSpPr>
      <xdr:spPr>
        <a:xfrm>
          <a:off x="10426700" y="1685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135844</xdr:rowOff>
    </xdr:from>
    <xdr:ext cx="534377" cy="259045"/>
    <xdr:sp macro="" textlink="">
      <xdr:nvSpPr>
        <xdr:cNvPr id="459" name="普通建設事業費 （ うち更新整備　）該当値テキスト"/>
        <xdr:cNvSpPr txBox="1"/>
      </xdr:nvSpPr>
      <xdr:spPr>
        <a:xfrm>
          <a:off x="10528300" y="1676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43,124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61438</xdr:rowOff>
    </xdr:from>
    <xdr:to>
      <xdr:col>14</xdr:col>
      <xdr:colOff>79375</xdr:colOff>
      <xdr:row>98</xdr:row>
      <xdr:rowOff>163038</xdr:rowOff>
    </xdr:to>
    <xdr:sp macro="" textlink="">
      <xdr:nvSpPr>
        <xdr:cNvPr id="460" name="円/楕円 459"/>
        <xdr:cNvSpPr/>
      </xdr:nvSpPr>
      <xdr:spPr>
        <a:xfrm>
          <a:off x="9588500" y="168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154165</xdr:rowOff>
    </xdr:from>
    <xdr:ext cx="534377" cy="259045"/>
    <xdr:sp macro="" textlink="">
      <xdr:nvSpPr>
        <xdr:cNvPr id="461" name="テキスト ボックス 460"/>
        <xdr:cNvSpPr txBox="1"/>
      </xdr:nvSpPr>
      <xdr:spPr>
        <a:xfrm>
          <a:off x="9372111" y="169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129794</xdr:rowOff>
    </xdr:from>
    <xdr:to>
      <xdr:col>23</xdr:col>
      <xdr:colOff>517525</xdr:colOff>
      <xdr:row>38</xdr:row>
      <xdr:rowOff>137233</xdr:rowOff>
    </xdr:to>
    <xdr:cxnSp macro="">
      <xdr:nvCxnSpPr>
        <xdr:cNvPr id="488" name="直線コネクタ 487"/>
        <xdr:cNvCxnSpPr/>
      </xdr:nvCxnSpPr>
      <xdr:spPr>
        <a:xfrm>
          <a:off x="15481300" y="6644894"/>
          <a:ext cx="838200" cy="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46182</xdr:rowOff>
    </xdr:from>
    <xdr:to>
      <xdr:col>22</xdr:col>
      <xdr:colOff>365125</xdr:colOff>
      <xdr:row>38</xdr:row>
      <xdr:rowOff>129794</xdr:rowOff>
    </xdr:to>
    <xdr:cxnSp macro="">
      <xdr:nvCxnSpPr>
        <xdr:cNvPr id="491" name="直線コネクタ 490"/>
        <xdr:cNvCxnSpPr/>
      </xdr:nvCxnSpPr>
      <xdr:spPr>
        <a:xfrm>
          <a:off x="14592300" y="6561282"/>
          <a:ext cx="889000" cy="8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74105</xdr:rowOff>
    </xdr:from>
    <xdr:to>
      <xdr:col>22</xdr:col>
      <xdr:colOff>415925</xdr:colOff>
      <xdr:row>39</xdr:row>
      <xdr:rowOff>4255</xdr:rowOff>
    </xdr:to>
    <xdr:sp macro="" textlink="">
      <xdr:nvSpPr>
        <xdr:cNvPr id="492" name="フローチャート : 判断 491"/>
        <xdr:cNvSpPr/>
      </xdr:nvSpPr>
      <xdr:spPr>
        <a:xfrm>
          <a:off x="15430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20782</xdr:rowOff>
    </xdr:from>
    <xdr:ext cx="469744" cy="259045"/>
    <xdr:sp macro="" textlink="">
      <xdr:nvSpPr>
        <xdr:cNvPr id="493" name="テキスト ボックス 492"/>
        <xdr:cNvSpPr txBox="1"/>
      </xdr:nvSpPr>
      <xdr:spPr>
        <a:xfrm>
          <a:off x="15246427"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46182</xdr:rowOff>
    </xdr:from>
    <xdr:to>
      <xdr:col>21</xdr:col>
      <xdr:colOff>161925</xdr:colOff>
      <xdr:row>38</xdr:row>
      <xdr:rowOff>90080</xdr:rowOff>
    </xdr:to>
    <xdr:cxnSp macro="">
      <xdr:nvCxnSpPr>
        <xdr:cNvPr id="494" name="直線コネクタ 493"/>
        <xdr:cNvCxnSpPr/>
      </xdr:nvCxnSpPr>
      <xdr:spPr>
        <a:xfrm flipV="1">
          <a:off x="13703300" y="6561282"/>
          <a:ext cx="889000" cy="4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71785</xdr:rowOff>
    </xdr:from>
    <xdr:to>
      <xdr:col>21</xdr:col>
      <xdr:colOff>212725</xdr:colOff>
      <xdr:row>39</xdr:row>
      <xdr:rowOff>1935</xdr:rowOff>
    </xdr:to>
    <xdr:sp macro="" textlink="">
      <xdr:nvSpPr>
        <xdr:cNvPr id="495" name="フローチャート : 判断 494"/>
        <xdr:cNvSpPr/>
      </xdr:nvSpPr>
      <xdr:spPr>
        <a:xfrm>
          <a:off x="14541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164512</xdr:rowOff>
    </xdr:from>
    <xdr:ext cx="469744" cy="259045"/>
    <xdr:sp macro="" textlink="">
      <xdr:nvSpPr>
        <xdr:cNvPr id="496" name="テキスト ボックス 495"/>
        <xdr:cNvSpPr txBox="1"/>
      </xdr:nvSpPr>
      <xdr:spPr>
        <a:xfrm>
          <a:off x="14357427" y="66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90080</xdr:rowOff>
    </xdr:from>
    <xdr:to>
      <xdr:col>19</xdr:col>
      <xdr:colOff>644525</xdr:colOff>
      <xdr:row>38</xdr:row>
      <xdr:rowOff>137075</xdr:rowOff>
    </xdr:to>
    <xdr:cxnSp macro="">
      <xdr:nvCxnSpPr>
        <xdr:cNvPr id="497" name="直線コネクタ 496"/>
        <xdr:cNvCxnSpPr/>
      </xdr:nvCxnSpPr>
      <xdr:spPr>
        <a:xfrm flipV="1">
          <a:off x="12814300" y="6605180"/>
          <a:ext cx="889000" cy="4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63210</xdr:rowOff>
    </xdr:from>
    <xdr:to>
      <xdr:col>20</xdr:col>
      <xdr:colOff>9525</xdr:colOff>
      <xdr:row>38</xdr:row>
      <xdr:rowOff>164810</xdr:rowOff>
    </xdr:to>
    <xdr:sp macro="" textlink="">
      <xdr:nvSpPr>
        <xdr:cNvPr id="498" name="フローチャート : 判断 497"/>
        <xdr:cNvSpPr/>
      </xdr:nvSpPr>
      <xdr:spPr>
        <a:xfrm>
          <a:off x="13652500" y="657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155937</xdr:rowOff>
    </xdr:from>
    <xdr:ext cx="534377" cy="259045"/>
    <xdr:sp macro="" textlink="">
      <xdr:nvSpPr>
        <xdr:cNvPr id="499" name="テキスト ボックス 498"/>
        <xdr:cNvSpPr txBox="1"/>
      </xdr:nvSpPr>
      <xdr:spPr>
        <a:xfrm>
          <a:off x="13436111" y="667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68566</xdr:rowOff>
    </xdr:from>
    <xdr:to>
      <xdr:col>18</xdr:col>
      <xdr:colOff>492125</xdr:colOff>
      <xdr:row>38</xdr:row>
      <xdr:rowOff>170166</xdr:rowOff>
    </xdr:to>
    <xdr:sp macro="" textlink="">
      <xdr:nvSpPr>
        <xdr:cNvPr id="500" name="フローチャート : 判断 499"/>
        <xdr:cNvSpPr/>
      </xdr:nvSpPr>
      <xdr:spPr>
        <a:xfrm>
          <a:off x="12763500" y="658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15243</xdr:rowOff>
    </xdr:from>
    <xdr:ext cx="469744" cy="259045"/>
    <xdr:sp macro="" textlink="">
      <xdr:nvSpPr>
        <xdr:cNvPr id="501" name="テキスト ボックス 500"/>
        <xdr:cNvSpPr txBox="1"/>
      </xdr:nvSpPr>
      <xdr:spPr>
        <a:xfrm>
          <a:off x="12579427" y="635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86433</xdr:rowOff>
    </xdr:from>
    <xdr:to>
      <xdr:col>23</xdr:col>
      <xdr:colOff>568325</xdr:colOff>
      <xdr:row>39</xdr:row>
      <xdr:rowOff>16583</xdr:rowOff>
    </xdr:to>
    <xdr:sp macro="" textlink="">
      <xdr:nvSpPr>
        <xdr:cNvPr id="507" name="円/楕円 506"/>
        <xdr:cNvSpPr/>
      </xdr:nvSpPr>
      <xdr:spPr>
        <a:xfrm>
          <a:off x="16268700" y="660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469744" cy="259045"/>
    <xdr:sp macro="" textlink="">
      <xdr:nvSpPr>
        <xdr:cNvPr id="508" name="災害復旧事業費該当値テキスト"/>
        <xdr:cNvSpPr txBox="1"/>
      </xdr:nvSpPr>
      <xdr:spPr>
        <a:xfrm>
          <a:off x="16370300" y="654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78994</xdr:rowOff>
    </xdr:from>
    <xdr:to>
      <xdr:col>22</xdr:col>
      <xdr:colOff>415925</xdr:colOff>
      <xdr:row>39</xdr:row>
      <xdr:rowOff>9144</xdr:rowOff>
    </xdr:to>
    <xdr:sp macro="" textlink="">
      <xdr:nvSpPr>
        <xdr:cNvPr id="509" name="円/楕円 508"/>
        <xdr:cNvSpPr/>
      </xdr:nvSpPr>
      <xdr:spPr>
        <a:xfrm>
          <a:off x="15430500" y="65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271</xdr:rowOff>
    </xdr:from>
    <xdr:ext cx="469744" cy="259045"/>
    <xdr:sp macro="" textlink="">
      <xdr:nvSpPr>
        <xdr:cNvPr id="510" name="テキスト ボックス 509"/>
        <xdr:cNvSpPr txBox="1"/>
      </xdr:nvSpPr>
      <xdr:spPr>
        <a:xfrm>
          <a:off x="15246427" y="668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166832</xdr:rowOff>
    </xdr:from>
    <xdr:to>
      <xdr:col>21</xdr:col>
      <xdr:colOff>212725</xdr:colOff>
      <xdr:row>38</xdr:row>
      <xdr:rowOff>96982</xdr:rowOff>
    </xdr:to>
    <xdr:sp macro="" textlink="">
      <xdr:nvSpPr>
        <xdr:cNvPr id="511" name="円/楕円 510"/>
        <xdr:cNvSpPr/>
      </xdr:nvSpPr>
      <xdr:spPr>
        <a:xfrm>
          <a:off x="14541500" y="65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113509</xdr:rowOff>
    </xdr:from>
    <xdr:ext cx="534377" cy="259045"/>
    <xdr:sp macro="" textlink="">
      <xdr:nvSpPr>
        <xdr:cNvPr id="512" name="テキスト ボックス 511"/>
        <xdr:cNvSpPr txBox="1"/>
      </xdr:nvSpPr>
      <xdr:spPr>
        <a:xfrm>
          <a:off x="14325111" y="628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40,909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39280</xdr:rowOff>
    </xdr:from>
    <xdr:to>
      <xdr:col>20</xdr:col>
      <xdr:colOff>9525</xdr:colOff>
      <xdr:row>38</xdr:row>
      <xdr:rowOff>140880</xdr:rowOff>
    </xdr:to>
    <xdr:sp macro="" textlink="">
      <xdr:nvSpPr>
        <xdr:cNvPr id="513" name="円/楕円 512"/>
        <xdr:cNvSpPr/>
      </xdr:nvSpPr>
      <xdr:spPr>
        <a:xfrm>
          <a:off x="13652500" y="65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157407</xdr:rowOff>
    </xdr:from>
    <xdr:ext cx="534377" cy="259045"/>
    <xdr:sp macro="" textlink="">
      <xdr:nvSpPr>
        <xdr:cNvPr id="514" name="テキスト ボックス 513"/>
        <xdr:cNvSpPr txBox="1"/>
      </xdr:nvSpPr>
      <xdr:spPr>
        <a:xfrm>
          <a:off x="13436111" y="632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86275</xdr:rowOff>
    </xdr:from>
    <xdr:to>
      <xdr:col>18</xdr:col>
      <xdr:colOff>492125</xdr:colOff>
      <xdr:row>39</xdr:row>
      <xdr:rowOff>16425</xdr:rowOff>
    </xdr:to>
    <xdr:sp macro="" textlink="">
      <xdr:nvSpPr>
        <xdr:cNvPr id="515" name="円/楕円 514"/>
        <xdr:cNvSpPr/>
      </xdr:nvSpPr>
      <xdr:spPr>
        <a:xfrm>
          <a:off x="12763500" y="660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7552</xdr:rowOff>
    </xdr:from>
    <xdr:ext cx="469744" cy="259045"/>
    <xdr:sp macro="" textlink="">
      <xdr:nvSpPr>
        <xdr:cNvPr id="516" name="テキスト ボックス 515"/>
        <xdr:cNvSpPr txBox="1"/>
      </xdr:nvSpPr>
      <xdr:spPr>
        <a:xfrm>
          <a:off x="12579427" y="66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83185</xdr:rowOff>
    </xdr:from>
    <xdr:to>
      <xdr:col>22</xdr:col>
      <xdr:colOff>415925</xdr:colOff>
      <xdr:row>59</xdr:row>
      <xdr:rowOff>13335</xdr:rowOff>
    </xdr:to>
    <xdr:sp macro="" textlink="">
      <xdr:nvSpPr>
        <xdr:cNvPr id="547" name="フローチャート : 判断 546"/>
        <xdr:cNvSpPr/>
      </xdr:nvSpPr>
      <xdr:spPr>
        <a:xfrm>
          <a:off x="15430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29862</xdr:rowOff>
    </xdr:from>
    <xdr:ext cx="313932" cy="259045"/>
    <xdr:sp macro="" textlink="">
      <xdr:nvSpPr>
        <xdr:cNvPr id="548" name="テキスト ボックス 547"/>
        <xdr:cNvSpPr txBox="1"/>
      </xdr:nvSpPr>
      <xdr:spPr>
        <a:xfrm>
          <a:off x="15324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74955</xdr:rowOff>
    </xdr:from>
    <xdr:to>
      <xdr:col>21</xdr:col>
      <xdr:colOff>212725</xdr:colOff>
      <xdr:row>59</xdr:row>
      <xdr:rowOff>5105</xdr:rowOff>
    </xdr:to>
    <xdr:sp macro="" textlink="">
      <xdr:nvSpPr>
        <xdr:cNvPr id="550" name="フローチャート : 判断 549"/>
        <xdr:cNvSpPr/>
      </xdr:nvSpPr>
      <xdr:spPr>
        <a:xfrm>
          <a:off x="14541500" y="100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21632</xdr:rowOff>
    </xdr:from>
    <xdr:ext cx="313932" cy="259045"/>
    <xdr:sp macro="" textlink="">
      <xdr:nvSpPr>
        <xdr:cNvPr id="551" name="テキスト ボックス 550"/>
        <xdr:cNvSpPr txBox="1"/>
      </xdr:nvSpPr>
      <xdr:spPr>
        <a:xfrm>
          <a:off x="14435333" y="9794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78384</xdr:rowOff>
    </xdr:from>
    <xdr:to>
      <xdr:col>20</xdr:col>
      <xdr:colOff>9525</xdr:colOff>
      <xdr:row>59</xdr:row>
      <xdr:rowOff>8534</xdr:rowOff>
    </xdr:to>
    <xdr:sp macro="" textlink="">
      <xdr:nvSpPr>
        <xdr:cNvPr id="553" name="フローチャート : 判断 552"/>
        <xdr:cNvSpPr/>
      </xdr:nvSpPr>
      <xdr:spPr>
        <a:xfrm>
          <a:off x="13652500" y="100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25061</xdr:rowOff>
    </xdr:from>
    <xdr:ext cx="313932" cy="259045"/>
    <xdr:sp macro="" textlink="">
      <xdr:nvSpPr>
        <xdr:cNvPr id="554" name="テキスト ボックス 553"/>
        <xdr:cNvSpPr txBox="1"/>
      </xdr:nvSpPr>
      <xdr:spPr>
        <a:xfrm>
          <a:off x="13546333" y="9797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53924</xdr:rowOff>
    </xdr:from>
    <xdr:to>
      <xdr:col>18</xdr:col>
      <xdr:colOff>492125</xdr:colOff>
      <xdr:row>58</xdr:row>
      <xdr:rowOff>155524</xdr:rowOff>
    </xdr:to>
    <xdr:sp macro="" textlink="">
      <xdr:nvSpPr>
        <xdr:cNvPr id="555" name="フローチャート : 判断 554"/>
        <xdr:cNvSpPr/>
      </xdr:nvSpPr>
      <xdr:spPr>
        <a:xfrm>
          <a:off x="12763500" y="999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601</xdr:rowOff>
    </xdr:from>
    <xdr:ext cx="378565" cy="259045"/>
    <xdr:sp macro="" textlink="">
      <xdr:nvSpPr>
        <xdr:cNvPr id="556" name="テキスト ボックス 555"/>
        <xdr:cNvSpPr txBox="1"/>
      </xdr:nvSpPr>
      <xdr:spPr>
        <a:xfrm>
          <a:off x="12625017" y="9773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162482</xdr:rowOff>
    </xdr:from>
    <xdr:to>
      <xdr:col>23</xdr:col>
      <xdr:colOff>517525</xdr:colOff>
      <xdr:row>77</xdr:row>
      <xdr:rowOff>169639</xdr:rowOff>
    </xdr:to>
    <xdr:cxnSp macro="">
      <xdr:nvCxnSpPr>
        <xdr:cNvPr id="600" name="直線コネクタ 599"/>
        <xdr:cNvCxnSpPr/>
      </xdr:nvCxnSpPr>
      <xdr:spPr>
        <a:xfrm flipV="1">
          <a:off x="15481300" y="13364132"/>
          <a:ext cx="838200" cy="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160289</xdr:rowOff>
    </xdr:from>
    <xdr:to>
      <xdr:col>22</xdr:col>
      <xdr:colOff>365125</xdr:colOff>
      <xdr:row>77</xdr:row>
      <xdr:rowOff>169639</xdr:rowOff>
    </xdr:to>
    <xdr:cxnSp macro="">
      <xdr:nvCxnSpPr>
        <xdr:cNvPr id="603" name="直線コネクタ 602"/>
        <xdr:cNvCxnSpPr/>
      </xdr:nvCxnSpPr>
      <xdr:spPr>
        <a:xfrm>
          <a:off x="14592300" y="13361939"/>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126701</xdr:rowOff>
    </xdr:from>
    <xdr:to>
      <xdr:col>22</xdr:col>
      <xdr:colOff>415925</xdr:colOff>
      <xdr:row>78</xdr:row>
      <xdr:rowOff>56851</xdr:rowOff>
    </xdr:to>
    <xdr:sp macro="" textlink="">
      <xdr:nvSpPr>
        <xdr:cNvPr id="604" name="フローチャート : 判断 603"/>
        <xdr:cNvSpPr/>
      </xdr:nvSpPr>
      <xdr:spPr>
        <a:xfrm>
          <a:off x="15430500" y="133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47978</xdr:rowOff>
    </xdr:from>
    <xdr:ext cx="599010" cy="259045"/>
    <xdr:sp macro="" textlink="">
      <xdr:nvSpPr>
        <xdr:cNvPr id="605" name="テキスト ボックス 604"/>
        <xdr:cNvSpPr txBox="1"/>
      </xdr:nvSpPr>
      <xdr:spPr>
        <a:xfrm>
          <a:off x="15181794" y="1342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160289</xdr:rowOff>
    </xdr:from>
    <xdr:to>
      <xdr:col>21</xdr:col>
      <xdr:colOff>161925</xdr:colOff>
      <xdr:row>77</xdr:row>
      <xdr:rowOff>164457</xdr:rowOff>
    </xdr:to>
    <xdr:cxnSp macro="">
      <xdr:nvCxnSpPr>
        <xdr:cNvPr id="606" name="直線コネクタ 605"/>
        <xdr:cNvCxnSpPr/>
      </xdr:nvCxnSpPr>
      <xdr:spPr>
        <a:xfrm flipV="1">
          <a:off x="13703300" y="13361939"/>
          <a:ext cx="889000" cy="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128656</xdr:rowOff>
    </xdr:from>
    <xdr:to>
      <xdr:col>21</xdr:col>
      <xdr:colOff>212725</xdr:colOff>
      <xdr:row>78</xdr:row>
      <xdr:rowOff>58806</xdr:rowOff>
    </xdr:to>
    <xdr:sp macro="" textlink="">
      <xdr:nvSpPr>
        <xdr:cNvPr id="607" name="フローチャート : 判断 606"/>
        <xdr:cNvSpPr/>
      </xdr:nvSpPr>
      <xdr:spPr>
        <a:xfrm>
          <a:off x="14541500" y="133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49933</xdr:rowOff>
    </xdr:from>
    <xdr:ext cx="599010" cy="259045"/>
    <xdr:sp macro="" textlink="">
      <xdr:nvSpPr>
        <xdr:cNvPr id="608" name="テキスト ボックス 607"/>
        <xdr:cNvSpPr txBox="1"/>
      </xdr:nvSpPr>
      <xdr:spPr>
        <a:xfrm>
          <a:off x="14292794" y="1342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153766</xdr:rowOff>
    </xdr:from>
    <xdr:to>
      <xdr:col>19</xdr:col>
      <xdr:colOff>644525</xdr:colOff>
      <xdr:row>77</xdr:row>
      <xdr:rowOff>164457</xdr:rowOff>
    </xdr:to>
    <xdr:cxnSp macro="">
      <xdr:nvCxnSpPr>
        <xdr:cNvPr id="609" name="直線コネクタ 608"/>
        <xdr:cNvCxnSpPr/>
      </xdr:nvCxnSpPr>
      <xdr:spPr>
        <a:xfrm>
          <a:off x="12814300" y="13355416"/>
          <a:ext cx="889000" cy="1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124521</xdr:rowOff>
    </xdr:from>
    <xdr:to>
      <xdr:col>20</xdr:col>
      <xdr:colOff>9525</xdr:colOff>
      <xdr:row>78</xdr:row>
      <xdr:rowOff>54671</xdr:rowOff>
    </xdr:to>
    <xdr:sp macro="" textlink="">
      <xdr:nvSpPr>
        <xdr:cNvPr id="610" name="フローチャート : 判断 609"/>
        <xdr:cNvSpPr/>
      </xdr:nvSpPr>
      <xdr:spPr>
        <a:xfrm>
          <a:off x="13652500" y="1332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45798</xdr:rowOff>
    </xdr:from>
    <xdr:ext cx="599010" cy="259045"/>
    <xdr:sp macro="" textlink="">
      <xdr:nvSpPr>
        <xdr:cNvPr id="611" name="テキスト ボックス 610"/>
        <xdr:cNvSpPr txBox="1"/>
      </xdr:nvSpPr>
      <xdr:spPr>
        <a:xfrm>
          <a:off x="13403794" y="1341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113454</xdr:rowOff>
    </xdr:from>
    <xdr:to>
      <xdr:col>18</xdr:col>
      <xdr:colOff>492125</xdr:colOff>
      <xdr:row>78</xdr:row>
      <xdr:rowOff>43604</xdr:rowOff>
    </xdr:to>
    <xdr:sp macro="" textlink="">
      <xdr:nvSpPr>
        <xdr:cNvPr id="612" name="フローチャート : 判断 611"/>
        <xdr:cNvSpPr/>
      </xdr:nvSpPr>
      <xdr:spPr>
        <a:xfrm>
          <a:off x="12763500" y="1331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34731</xdr:rowOff>
    </xdr:from>
    <xdr:ext cx="599010" cy="259045"/>
    <xdr:sp macro="" textlink="">
      <xdr:nvSpPr>
        <xdr:cNvPr id="613" name="テキスト ボックス 612"/>
        <xdr:cNvSpPr txBox="1"/>
      </xdr:nvSpPr>
      <xdr:spPr>
        <a:xfrm>
          <a:off x="12514794" y="1340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111682</xdr:rowOff>
    </xdr:from>
    <xdr:to>
      <xdr:col>23</xdr:col>
      <xdr:colOff>568325</xdr:colOff>
      <xdr:row>78</xdr:row>
      <xdr:rowOff>41832</xdr:rowOff>
    </xdr:to>
    <xdr:sp macro="" textlink="">
      <xdr:nvSpPr>
        <xdr:cNvPr id="619" name="円/楕円 618"/>
        <xdr:cNvSpPr/>
      </xdr:nvSpPr>
      <xdr:spPr>
        <a:xfrm>
          <a:off x="16268700" y="133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90109</xdr:rowOff>
    </xdr:from>
    <xdr:ext cx="599010" cy="259045"/>
    <xdr:sp macro="" textlink="">
      <xdr:nvSpPr>
        <xdr:cNvPr id="620" name="公債費該当値テキスト"/>
        <xdr:cNvSpPr txBox="1"/>
      </xdr:nvSpPr>
      <xdr:spPr>
        <a:xfrm>
          <a:off x="16370300" y="1329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118,041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118839</xdr:rowOff>
    </xdr:from>
    <xdr:to>
      <xdr:col>22</xdr:col>
      <xdr:colOff>415925</xdr:colOff>
      <xdr:row>78</xdr:row>
      <xdr:rowOff>48989</xdr:rowOff>
    </xdr:to>
    <xdr:sp macro="" textlink="">
      <xdr:nvSpPr>
        <xdr:cNvPr id="621" name="円/楕円 620"/>
        <xdr:cNvSpPr/>
      </xdr:nvSpPr>
      <xdr:spPr>
        <a:xfrm>
          <a:off x="15430500" y="133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65516</xdr:rowOff>
    </xdr:from>
    <xdr:ext cx="599010" cy="259045"/>
    <xdr:sp macro="" textlink="">
      <xdr:nvSpPr>
        <xdr:cNvPr id="622" name="テキスト ボックス 621"/>
        <xdr:cNvSpPr txBox="1"/>
      </xdr:nvSpPr>
      <xdr:spPr>
        <a:xfrm>
          <a:off x="15181794" y="1309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114,284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109489</xdr:rowOff>
    </xdr:from>
    <xdr:to>
      <xdr:col>21</xdr:col>
      <xdr:colOff>212725</xdr:colOff>
      <xdr:row>78</xdr:row>
      <xdr:rowOff>39639</xdr:rowOff>
    </xdr:to>
    <xdr:sp macro="" textlink="">
      <xdr:nvSpPr>
        <xdr:cNvPr id="623" name="円/楕円 622"/>
        <xdr:cNvSpPr/>
      </xdr:nvSpPr>
      <xdr:spPr>
        <a:xfrm>
          <a:off x="14541500" y="1331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56166</xdr:rowOff>
    </xdr:from>
    <xdr:ext cx="599010" cy="259045"/>
    <xdr:sp macro="" textlink="">
      <xdr:nvSpPr>
        <xdr:cNvPr id="624" name="テキスト ボックス 623"/>
        <xdr:cNvSpPr txBox="1"/>
      </xdr:nvSpPr>
      <xdr:spPr>
        <a:xfrm>
          <a:off x="14292794" y="1308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119,192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113657</xdr:rowOff>
    </xdr:from>
    <xdr:to>
      <xdr:col>20</xdr:col>
      <xdr:colOff>9525</xdr:colOff>
      <xdr:row>78</xdr:row>
      <xdr:rowOff>43807</xdr:rowOff>
    </xdr:to>
    <xdr:sp macro="" textlink="">
      <xdr:nvSpPr>
        <xdr:cNvPr id="625" name="円/楕円 624"/>
        <xdr:cNvSpPr/>
      </xdr:nvSpPr>
      <xdr:spPr>
        <a:xfrm>
          <a:off x="13652500" y="1331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60334</xdr:rowOff>
    </xdr:from>
    <xdr:ext cx="599010" cy="259045"/>
    <xdr:sp macro="" textlink="">
      <xdr:nvSpPr>
        <xdr:cNvPr id="626" name="テキスト ボックス 625"/>
        <xdr:cNvSpPr txBox="1"/>
      </xdr:nvSpPr>
      <xdr:spPr>
        <a:xfrm>
          <a:off x="13403794" y="1309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117,004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102966</xdr:rowOff>
    </xdr:from>
    <xdr:to>
      <xdr:col>18</xdr:col>
      <xdr:colOff>492125</xdr:colOff>
      <xdr:row>78</xdr:row>
      <xdr:rowOff>33116</xdr:rowOff>
    </xdr:to>
    <xdr:sp macro="" textlink="">
      <xdr:nvSpPr>
        <xdr:cNvPr id="627" name="円/楕円 626"/>
        <xdr:cNvSpPr/>
      </xdr:nvSpPr>
      <xdr:spPr>
        <a:xfrm>
          <a:off x="12763500" y="1330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49643</xdr:rowOff>
    </xdr:from>
    <xdr:ext cx="599010" cy="259045"/>
    <xdr:sp macro="" textlink="">
      <xdr:nvSpPr>
        <xdr:cNvPr id="628" name="テキスト ボックス 627"/>
        <xdr:cNvSpPr txBox="1"/>
      </xdr:nvSpPr>
      <xdr:spPr>
        <a:xfrm>
          <a:off x="12514794" y="13079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122,616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154312</xdr:rowOff>
    </xdr:from>
    <xdr:to>
      <xdr:col>23</xdr:col>
      <xdr:colOff>517525</xdr:colOff>
      <xdr:row>99</xdr:row>
      <xdr:rowOff>12731</xdr:rowOff>
    </xdr:to>
    <xdr:cxnSp macro="">
      <xdr:nvCxnSpPr>
        <xdr:cNvPr id="657" name="直線コネクタ 656"/>
        <xdr:cNvCxnSpPr/>
      </xdr:nvCxnSpPr>
      <xdr:spPr>
        <a:xfrm flipV="1">
          <a:off x="15481300" y="16956412"/>
          <a:ext cx="838200" cy="2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1572</xdr:rowOff>
    </xdr:from>
    <xdr:to>
      <xdr:col>22</xdr:col>
      <xdr:colOff>365125</xdr:colOff>
      <xdr:row>99</xdr:row>
      <xdr:rowOff>12731</xdr:rowOff>
    </xdr:to>
    <xdr:cxnSp macro="">
      <xdr:nvCxnSpPr>
        <xdr:cNvPr id="660" name="直線コネクタ 659"/>
        <xdr:cNvCxnSpPr/>
      </xdr:nvCxnSpPr>
      <xdr:spPr>
        <a:xfrm>
          <a:off x="14592300" y="16975122"/>
          <a:ext cx="889000" cy="1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115522</xdr:rowOff>
    </xdr:from>
    <xdr:to>
      <xdr:col>22</xdr:col>
      <xdr:colOff>415925</xdr:colOff>
      <xdr:row>99</xdr:row>
      <xdr:rowOff>45672</xdr:rowOff>
    </xdr:to>
    <xdr:sp macro="" textlink="">
      <xdr:nvSpPr>
        <xdr:cNvPr id="661" name="フローチャート : 判断 660"/>
        <xdr:cNvSpPr/>
      </xdr:nvSpPr>
      <xdr:spPr>
        <a:xfrm>
          <a:off x="15430500" y="1691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62199</xdr:rowOff>
    </xdr:from>
    <xdr:ext cx="534377" cy="259045"/>
    <xdr:sp macro="" textlink="">
      <xdr:nvSpPr>
        <xdr:cNvPr id="662" name="テキスト ボックス 661"/>
        <xdr:cNvSpPr txBox="1"/>
      </xdr:nvSpPr>
      <xdr:spPr>
        <a:xfrm>
          <a:off x="15214111" y="1669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134127</xdr:rowOff>
    </xdr:from>
    <xdr:to>
      <xdr:col>21</xdr:col>
      <xdr:colOff>161925</xdr:colOff>
      <xdr:row>99</xdr:row>
      <xdr:rowOff>1572</xdr:rowOff>
    </xdr:to>
    <xdr:cxnSp macro="">
      <xdr:nvCxnSpPr>
        <xdr:cNvPr id="663" name="直線コネクタ 662"/>
        <xdr:cNvCxnSpPr/>
      </xdr:nvCxnSpPr>
      <xdr:spPr>
        <a:xfrm>
          <a:off x="13703300" y="16936227"/>
          <a:ext cx="889000" cy="3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94804</xdr:rowOff>
    </xdr:from>
    <xdr:to>
      <xdr:col>21</xdr:col>
      <xdr:colOff>212725</xdr:colOff>
      <xdr:row>99</xdr:row>
      <xdr:rowOff>24954</xdr:rowOff>
    </xdr:to>
    <xdr:sp macro="" textlink="">
      <xdr:nvSpPr>
        <xdr:cNvPr id="664" name="フローチャート : 判断 663"/>
        <xdr:cNvSpPr/>
      </xdr:nvSpPr>
      <xdr:spPr>
        <a:xfrm>
          <a:off x="14541500" y="168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41481</xdr:rowOff>
    </xdr:from>
    <xdr:ext cx="534377" cy="259045"/>
    <xdr:sp macro="" textlink="">
      <xdr:nvSpPr>
        <xdr:cNvPr id="665" name="テキスト ボックス 664"/>
        <xdr:cNvSpPr txBox="1"/>
      </xdr:nvSpPr>
      <xdr:spPr>
        <a:xfrm>
          <a:off x="14325111" y="166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134127</xdr:rowOff>
    </xdr:from>
    <xdr:to>
      <xdr:col>19</xdr:col>
      <xdr:colOff>644525</xdr:colOff>
      <xdr:row>98</xdr:row>
      <xdr:rowOff>139675</xdr:rowOff>
    </xdr:to>
    <xdr:cxnSp macro="">
      <xdr:nvCxnSpPr>
        <xdr:cNvPr id="666" name="直線コネクタ 665"/>
        <xdr:cNvCxnSpPr/>
      </xdr:nvCxnSpPr>
      <xdr:spPr>
        <a:xfrm flipV="1">
          <a:off x="12814300" y="16936227"/>
          <a:ext cx="889000" cy="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102718</xdr:rowOff>
    </xdr:from>
    <xdr:to>
      <xdr:col>20</xdr:col>
      <xdr:colOff>9525</xdr:colOff>
      <xdr:row>99</xdr:row>
      <xdr:rowOff>32868</xdr:rowOff>
    </xdr:to>
    <xdr:sp macro="" textlink="">
      <xdr:nvSpPr>
        <xdr:cNvPr id="667" name="フローチャート : 判断 666"/>
        <xdr:cNvSpPr/>
      </xdr:nvSpPr>
      <xdr:spPr>
        <a:xfrm>
          <a:off x="13652500" y="1690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23995</xdr:rowOff>
    </xdr:from>
    <xdr:ext cx="534377" cy="259045"/>
    <xdr:sp macro="" textlink="">
      <xdr:nvSpPr>
        <xdr:cNvPr id="668" name="テキスト ボックス 667"/>
        <xdr:cNvSpPr txBox="1"/>
      </xdr:nvSpPr>
      <xdr:spPr>
        <a:xfrm>
          <a:off x="13436111" y="1699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104088</xdr:rowOff>
    </xdr:from>
    <xdr:to>
      <xdr:col>18</xdr:col>
      <xdr:colOff>492125</xdr:colOff>
      <xdr:row>99</xdr:row>
      <xdr:rowOff>34238</xdr:rowOff>
    </xdr:to>
    <xdr:sp macro="" textlink="">
      <xdr:nvSpPr>
        <xdr:cNvPr id="669" name="フローチャート : 判断 668"/>
        <xdr:cNvSpPr/>
      </xdr:nvSpPr>
      <xdr:spPr>
        <a:xfrm>
          <a:off x="12763500" y="1690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25365</xdr:rowOff>
    </xdr:from>
    <xdr:ext cx="534377" cy="259045"/>
    <xdr:sp macro="" textlink="">
      <xdr:nvSpPr>
        <xdr:cNvPr id="670" name="テキスト ボックス 669"/>
        <xdr:cNvSpPr txBox="1"/>
      </xdr:nvSpPr>
      <xdr:spPr>
        <a:xfrm>
          <a:off x="12547111" y="1699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103512</xdr:rowOff>
    </xdr:from>
    <xdr:to>
      <xdr:col>23</xdr:col>
      <xdr:colOff>568325</xdr:colOff>
      <xdr:row>99</xdr:row>
      <xdr:rowOff>33662</xdr:rowOff>
    </xdr:to>
    <xdr:sp macro="" textlink="">
      <xdr:nvSpPr>
        <xdr:cNvPr id="676" name="円/楕円 675"/>
        <xdr:cNvSpPr/>
      </xdr:nvSpPr>
      <xdr:spPr>
        <a:xfrm>
          <a:off x="16268700" y="1690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42619</xdr:rowOff>
    </xdr:from>
    <xdr:ext cx="534377" cy="259045"/>
    <xdr:sp macro="" textlink="">
      <xdr:nvSpPr>
        <xdr:cNvPr id="677" name="積立金該当値テキスト"/>
        <xdr:cNvSpPr txBox="1"/>
      </xdr:nvSpPr>
      <xdr:spPr>
        <a:xfrm>
          <a:off x="16370300" y="168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48,495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133381</xdr:rowOff>
    </xdr:from>
    <xdr:to>
      <xdr:col>22</xdr:col>
      <xdr:colOff>415925</xdr:colOff>
      <xdr:row>99</xdr:row>
      <xdr:rowOff>63531</xdr:rowOff>
    </xdr:to>
    <xdr:sp macro="" textlink="">
      <xdr:nvSpPr>
        <xdr:cNvPr id="678" name="円/楕円 677"/>
        <xdr:cNvSpPr/>
      </xdr:nvSpPr>
      <xdr:spPr>
        <a:xfrm>
          <a:off x="15430500" y="1693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54658</xdr:rowOff>
    </xdr:from>
    <xdr:ext cx="534377" cy="259045"/>
    <xdr:sp macro="" textlink="">
      <xdr:nvSpPr>
        <xdr:cNvPr id="679" name="テキスト ボックス 678"/>
        <xdr:cNvSpPr txBox="1"/>
      </xdr:nvSpPr>
      <xdr:spPr>
        <a:xfrm>
          <a:off x="15214111" y="1702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122222</xdr:rowOff>
    </xdr:from>
    <xdr:to>
      <xdr:col>21</xdr:col>
      <xdr:colOff>212725</xdr:colOff>
      <xdr:row>99</xdr:row>
      <xdr:rowOff>52372</xdr:rowOff>
    </xdr:to>
    <xdr:sp macro="" textlink="">
      <xdr:nvSpPr>
        <xdr:cNvPr id="680" name="円/楕円 679"/>
        <xdr:cNvSpPr/>
      </xdr:nvSpPr>
      <xdr:spPr>
        <a:xfrm>
          <a:off x="14541500" y="1692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43499</xdr:rowOff>
    </xdr:from>
    <xdr:ext cx="534377" cy="259045"/>
    <xdr:sp macro="" textlink="">
      <xdr:nvSpPr>
        <xdr:cNvPr id="681" name="テキスト ボックス 680"/>
        <xdr:cNvSpPr txBox="1"/>
      </xdr:nvSpPr>
      <xdr:spPr>
        <a:xfrm>
          <a:off x="14325111" y="1701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33,762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83327</xdr:rowOff>
    </xdr:from>
    <xdr:to>
      <xdr:col>20</xdr:col>
      <xdr:colOff>9525</xdr:colOff>
      <xdr:row>99</xdr:row>
      <xdr:rowOff>13477</xdr:rowOff>
    </xdr:to>
    <xdr:sp macro="" textlink="">
      <xdr:nvSpPr>
        <xdr:cNvPr id="682" name="円/楕円 681"/>
        <xdr:cNvSpPr/>
      </xdr:nvSpPr>
      <xdr:spPr>
        <a:xfrm>
          <a:off x="13652500" y="1688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30004</xdr:rowOff>
    </xdr:from>
    <xdr:ext cx="534377" cy="259045"/>
    <xdr:sp macro="" textlink="">
      <xdr:nvSpPr>
        <xdr:cNvPr id="683" name="テキスト ボックス 682"/>
        <xdr:cNvSpPr txBox="1"/>
      </xdr:nvSpPr>
      <xdr:spPr>
        <a:xfrm>
          <a:off x="13436111" y="1666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64,388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88875</xdr:rowOff>
    </xdr:from>
    <xdr:to>
      <xdr:col>18</xdr:col>
      <xdr:colOff>492125</xdr:colOff>
      <xdr:row>99</xdr:row>
      <xdr:rowOff>19025</xdr:rowOff>
    </xdr:to>
    <xdr:sp macro="" textlink="">
      <xdr:nvSpPr>
        <xdr:cNvPr id="684" name="円/楕円 683"/>
        <xdr:cNvSpPr/>
      </xdr:nvSpPr>
      <xdr:spPr>
        <a:xfrm>
          <a:off x="12763500" y="1689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35552</xdr:rowOff>
    </xdr:from>
    <xdr:ext cx="534377" cy="259045"/>
    <xdr:sp macro="" textlink="">
      <xdr:nvSpPr>
        <xdr:cNvPr id="685" name="テキスト ボックス 684"/>
        <xdr:cNvSpPr txBox="1"/>
      </xdr:nvSpPr>
      <xdr:spPr>
        <a:xfrm>
          <a:off x="12547111" y="166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167043</xdr:rowOff>
    </xdr:from>
    <xdr:to>
      <xdr:col>31</xdr:col>
      <xdr:colOff>85725</xdr:colOff>
      <xdr:row>38</xdr:row>
      <xdr:rowOff>97193</xdr:rowOff>
    </xdr:to>
    <xdr:sp macro="" textlink="">
      <xdr:nvSpPr>
        <xdr:cNvPr id="718" name="フローチャート : 判断 717"/>
        <xdr:cNvSpPr/>
      </xdr:nvSpPr>
      <xdr:spPr>
        <a:xfrm>
          <a:off x="21272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113720</xdr:rowOff>
    </xdr:from>
    <xdr:ext cx="469744" cy="259045"/>
    <xdr:sp macro="" textlink="">
      <xdr:nvSpPr>
        <xdr:cNvPr id="719" name="テキスト ボックス 718"/>
        <xdr:cNvSpPr txBox="1"/>
      </xdr:nvSpPr>
      <xdr:spPr>
        <a:xfrm>
          <a:off x="21088427"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64554</xdr:rowOff>
    </xdr:from>
    <xdr:to>
      <xdr:col>29</xdr:col>
      <xdr:colOff>568325</xdr:colOff>
      <xdr:row>38</xdr:row>
      <xdr:rowOff>166154</xdr:rowOff>
    </xdr:to>
    <xdr:sp macro="" textlink="">
      <xdr:nvSpPr>
        <xdr:cNvPr id="721" name="フローチャート : 判断 720"/>
        <xdr:cNvSpPr/>
      </xdr:nvSpPr>
      <xdr:spPr>
        <a:xfrm>
          <a:off x="20383500" y="657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11231</xdr:rowOff>
    </xdr:from>
    <xdr:ext cx="469744" cy="259045"/>
    <xdr:sp macro="" textlink="">
      <xdr:nvSpPr>
        <xdr:cNvPr id="722" name="テキスト ボックス 721"/>
        <xdr:cNvSpPr txBox="1"/>
      </xdr:nvSpPr>
      <xdr:spPr>
        <a:xfrm>
          <a:off x="20199427" y="635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73393</xdr:rowOff>
    </xdr:from>
    <xdr:to>
      <xdr:col>28</xdr:col>
      <xdr:colOff>365125</xdr:colOff>
      <xdr:row>39</xdr:row>
      <xdr:rowOff>3543</xdr:rowOff>
    </xdr:to>
    <xdr:sp macro="" textlink="">
      <xdr:nvSpPr>
        <xdr:cNvPr id="724" name="フローチャート : 判断 723"/>
        <xdr:cNvSpPr/>
      </xdr:nvSpPr>
      <xdr:spPr>
        <a:xfrm>
          <a:off x="19494500" y="65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20070</xdr:rowOff>
    </xdr:from>
    <xdr:ext cx="469744" cy="259045"/>
    <xdr:sp macro="" textlink="">
      <xdr:nvSpPr>
        <xdr:cNvPr id="725" name="テキスト ボックス 724"/>
        <xdr:cNvSpPr txBox="1"/>
      </xdr:nvSpPr>
      <xdr:spPr>
        <a:xfrm>
          <a:off x="19310427" y="636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77089</xdr:rowOff>
    </xdr:from>
    <xdr:to>
      <xdr:col>27</xdr:col>
      <xdr:colOff>161925</xdr:colOff>
      <xdr:row>39</xdr:row>
      <xdr:rowOff>7239</xdr:rowOff>
    </xdr:to>
    <xdr:sp macro="" textlink="">
      <xdr:nvSpPr>
        <xdr:cNvPr id="726" name="フローチャート : 判断 725"/>
        <xdr:cNvSpPr/>
      </xdr:nvSpPr>
      <xdr:spPr>
        <a:xfrm>
          <a:off x="18605500" y="659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23766</xdr:rowOff>
    </xdr:from>
    <xdr:ext cx="469744" cy="259045"/>
    <xdr:sp macro="" textlink="">
      <xdr:nvSpPr>
        <xdr:cNvPr id="727" name="テキスト ボックス 726"/>
        <xdr:cNvSpPr txBox="1"/>
      </xdr:nvSpPr>
      <xdr:spPr>
        <a:xfrm>
          <a:off x="18421427" y="636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145202</xdr:rowOff>
    </xdr:from>
    <xdr:to>
      <xdr:col>32</xdr:col>
      <xdr:colOff>187325</xdr:colOff>
      <xdr:row>58</xdr:row>
      <xdr:rowOff>146558</xdr:rowOff>
    </xdr:to>
    <xdr:cxnSp macro="">
      <xdr:nvCxnSpPr>
        <xdr:cNvPr id="771" name="直線コネクタ 770"/>
        <xdr:cNvCxnSpPr/>
      </xdr:nvCxnSpPr>
      <xdr:spPr>
        <a:xfrm flipV="1">
          <a:off x="21323300" y="10089302"/>
          <a:ext cx="838200" cy="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2" name="貸付金平均値テキスト"/>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146558</xdr:rowOff>
    </xdr:from>
    <xdr:to>
      <xdr:col>31</xdr:col>
      <xdr:colOff>34925</xdr:colOff>
      <xdr:row>58</xdr:row>
      <xdr:rowOff>148402</xdr:rowOff>
    </xdr:to>
    <xdr:cxnSp macro="">
      <xdr:nvCxnSpPr>
        <xdr:cNvPr id="774" name="直線コネクタ 773"/>
        <xdr:cNvCxnSpPr/>
      </xdr:nvCxnSpPr>
      <xdr:spPr>
        <a:xfrm flipV="1">
          <a:off x="20434300" y="10090658"/>
          <a:ext cx="8890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119997</xdr:rowOff>
    </xdr:from>
    <xdr:to>
      <xdr:col>31</xdr:col>
      <xdr:colOff>85725</xdr:colOff>
      <xdr:row>59</xdr:row>
      <xdr:rowOff>50147</xdr:rowOff>
    </xdr:to>
    <xdr:sp macro="" textlink="">
      <xdr:nvSpPr>
        <xdr:cNvPr id="775" name="フローチャート : 判断 774"/>
        <xdr:cNvSpPr/>
      </xdr:nvSpPr>
      <xdr:spPr>
        <a:xfrm>
          <a:off x="21272500" y="100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41274</xdr:rowOff>
    </xdr:from>
    <xdr:ext cx="469744" cy="259045"/>
    <xdr:sp macro="" textlink="">
      <xdr:nvSpPr>
        <xdr:cNvPr id="776" name="テキスト ボックス 775"/>
        <xdr:cNvSpPr txBox="1"/>
      </xdr:nvSpPr>
      <xdr:spPr>
        <a:xfrm>
          <a:off x="21088427" y="10156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148402</xdr:rowOff>
    </xdr:from>
    <xdr:to>
      <xdr:col>29</xdr:col>
      <xdr:colOff>517525</xdr:colOff>
      <xdr:row>58</xdr:row>
      <xdr:rowOff>157546</xdr:rowOff>
    </xdr:to>
    <xdr:cxnSp macro="">
      <xdr:nvCxnSpPr>
        <xdr:cNvPr id="777" name="直線コネクタ 776"/>
        <xdr:cNvCxnSpPr/>
      </xdr:nvCxnSpPr>
      <xdr:spPr>
        <a:xfrm flipV="1">
          <a:off x="19545300" y="1009250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124737</xdr:rowOff>
    </xdr:from>
    <xdr:to>
      <xdr:col>29</xdr:col>
      <xdr:colOff>568325</xdr:colOff>
      <xdr:row>59</xdr:row>
      <xdr:rowOff>54887</xdr:rowOff>
    </xdr:to>
    <xdr:sp macro="" textlink="">
      <xdr:nvSpPr>
        <xdr:cNvPr id="778" name="フローチャート : 判断 777"/>
        <xdr:cNvSpPr/>
      </xdr:nvSpPr>
      <xdr:spPr>
        <a:xfrm>
          <a:off x="20383500" y="1006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46014</xdr:rowOff>
    </xdr:from>
    <xdr:ext cx="469744" cy="259045"/>
    <xdr:sp macro="" textlink="">
      <xdr:nvSpPr>
        <xdr:cNvPr id="779" name="テキスト ボックス 778"/>
        <xdr:cNvSpPr txBox="1"/>
      </xdr:nvSpPr>
      <xdr:spPr>
        <a:xfrm>
          <a:off x="20199427" y="1016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157546</xdr:rowOff>
    </xdr:from>
    <xdr:to>
      <xdr:col>28</xdr:col>
      <xdr:colOff>314325</xdr:colOff>
      <xdr:row>59</xdr:row>
      <xdr:rowOff>44450</xdr:rowOff>
    </xdr:to>
    <xdr:cxnSp macro="">
      <xdr:nvCxnSpPr>
        <xdr:cNvPr id="780" name="直線コネクタ 779"/>
        <xdr:cNvCxnSpPr/>
      </xdr:nvCxnSpPr>
      <xdr:spPr>
        <a:xfrm flipV="1">
          <a:off x="18656300" y="10101646"/>
          <a:ext cx="889000" cy="5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121864</xdr:rowOff>
    </xdr:from>
    <xdr:to>
      <xdr:col>28</xdr:col>
      <xdr:colOff>365125</xdr:colOff>
      <xdr:row>59</xdr:row>
      <xdr:rowOff>52014</xdr:rowOff>
    </xdr:to>
    <xdr:sp macro="" textlink="">
      <xdr:nvSpPr>
        <xdr:cNvPr id="781" name="フローチャート : 判断 780"/>
        <xdr:cNvSpPr/>
      </xdr:nvSpPr>
      <xdr:spPr>
        <a:xfrm>
          <a:off x="19494500" y="1006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43141</xdr:rowOff>
    </xdr:from>
    <xdr:ext cx="469744" cy="259045"/>
    <xdr:sp macro="" textlink="">
      <xdr:nvSpPr>
        <xdr:cNvPr id="782" name="テキスト ボックス 781"/>
        <xdr:cNvSpPr txBox="1"/>
      </xdr:nvSpPr>
      <xdr:spPr>
        <a:xfrm>
          <a:off x="19310427" y="1015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120767</xdr:rowOff>
    </xdr:from>
    <xdr:to>
      <xdr:col>27</xdr:col>
      <xdr:colOff>161925</xdr:colOff>
      <xdr:row>59</xdr:row>
      <xdr:rowOff>50917</xdr:rowOff>
    </xdr:to>
    <xdr:sp macro="" textlink="">
      <xdr:nvSpPr>
        <xdr:cNvPr id="783" name="フローチャート : 判断 782"/>
        <xdr:cNvSpPr/>
      </xdr:nvSpPr>
      <xdr:spPr>
        <a:xfrm>
          <a:off x="18605500" y="100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67444</xdr:rowOff>
    </xdr:from>
    <xdr:ext cx="469744" cy="259045"/>
    <xdr:sp macro="" textlink="">
      <xdr:nvSpPr>
        <xdr:cNvPr id="784" name="テキスト ボックス 783"/>
        <xdr:cNvSpPr txBox="1"/>
      </xdr:nvSpPr>
      <xdr:spPr>
        <a:xfrm>
          <a:off x="18421427" y="984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94402</xdr:rowOff>
    </xdr:from>
    <xdr:to>
      <xdr:col>32</xdr:col>
      <xdr:colOff>238125</xdr:colOff>
      <xdr:row>59</xdr:row>
      <xdr:rowOff>24552</xdr:rowOff>
    </xdr:to>
    <xdr:sp macro="" textlink="">
      <xdr:nvSpPr>
        <xdr:cNvPr id="790" name="円/楕円 789"/>
        <xdr:cNvSpPr/>
      </xdr:nvSpPr>
      <xdr:spPr>
        <a:xfrm>
          <a:off x="22110700" y="1003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53779</xdr:rowOff>
    </xdr:from>
    <xdr:ext cx="469744" cy="259045"/>
    <xdr:sp macro="" textlink="">
      <xdr:nvSpPr>
        <xdr:cNvPr id="791" name="貸付金該当値テキスト"/>
        <xdr:cNvSpPr txBox="1"/>
      </xdr:nvSpPr>
      <xdr:spPr>
        <a:xfrm>
          <a:off x="22212300" y="982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9,278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95758</xdr:rowOff>
    </xdr:from>
    <xdr:to>
      <xdr:col>31</xdr:col>
      <xdr:colOff>85725</xdr:colOff>
      <xdr:row>59</xdr:row>
      <xdr:rowOff>25908</xdr:rowOff>
    </xdr:to>
    <xdr:sp macro="" textlink="">
      <xdr:nvSpPr>
        <xdr:cNvPr id="792" name="円/楕円 791"/>
        <xdr:cNvSpPr/>
      </xdr:nvSpPr>
      <xdr:spPr>
        <a:xfrm>
          <a:off x="21272500" y="1003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42435</xdr:rowOff>
    </xdr:from>
    <xdr:ext cx="469744" cy="259045"/>
    <xdr:sp macro="" textlink="">
      <xdr:nvSpPr>
        <xdr:cNvPr id="793" name="テキスト ボックス 792"/>
        <xdr:cNvSpPr txBox="1"/>
      </xdr:nvSpPr>
      <xdr:spPr>
        <a:xfrm>
          <a:off x="21088427" y="981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97602</xdr:rowOff>
    </xdr:from>
    <xdr:to>
      <xdr:col>29</xdr:col>
      <xdr:colOff>568325</xdr:colOff>
      <xdr:row>59</xdr:row>
      <xdr:rowOff>27752</xdr:rowOff>
    </xdr:to>
    <xdr:sp macro="" textlink="">
      <xdr:nvSpPr>
        <xdr:cNvPr id="794" name="円/楕円 793"/>
        <xdr:cNvSpPr/>
      </xdr:nvSpPr>
      <xdr:spPr>
        <a:xfrm>
          <a:off x="20383500" y="1004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44279</xdr:rowOff>
    </xdr:from>
    <xdr:ext cx="469744" cy="259045"/>
    <xdr:sp macro="" textlink="">
      <xdr:nvSpPr>
        <xdr:cNvPr id="795" name="テキスト ボックス 794"/>
        <xdr:cNvSpPr txBox="1"/>
      </xdr:nvSpPr>
      <xdr:spPr>
        <a:xfrm>
          <a:off x="20199427" y="981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106746</xdr:rowOff>
    </xdr:from>
    <xdr:to>
      <xdr:col>28</xdr:col>
      <xdr:colOff>365125</xdr:colOff>
      <xdr:row>59</xdr:row>
      <xdr:rowOff>36896</xdr:rowOff>
    </xdr:to>
    <xdr:sp macro="" textlink="">
      <xdr:nvSpPr>
        <xdr:cNvPr id="796" name="円/楕円 795"/>
        <xdr:cNvSpPr/>
      </xdr:nvSpPr>
      <xdr:spPr>
        <a:xfrm>
          <a:off x="19494500" y="100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53423</xdr:rowOff>
    </xdr:from>
    <xdr:ext cx="469744" cy="259045"/>
    <xdr:sp macro="" textlink="">
      <xdr:nvSpPr>
        <xdr:cNvPr id="797" name="テキスト ボックス 796"/>
        <xdr:cNvSpPr txBox="1"/>
      </xdr:nvSpPr>
      <xdr:spPr>
        <a:xfrm>
          <a:off x="19310427" y="982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59469</xdr:rowOff>
    </xdr:from>
    <xdr:to>
      <xdr:col>32</xdr:col>
      <xdr:colOff>187325</xdr:colOff>
      <xdr:row>77</xdr:row>
      <xdr:rowOff>167711</xdr:rowOff>
    </xdr:to>
    <xdr:cxnSp macro="">
      <xdr:nvCxnSpPr>
        <xdr:cNvPr id="828" name="直線コネクタ 827"/>
        <xdr:cNvCxnSpPr/>
      </xdr:nvCxnSpPr>
      <xdr:spPr>
        <a:xfrm flipV="1">
          <a:off x="21323300" y="13261119"/>
          <a:ext cx="838200" cy="10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164542</xdr:rowOff>
    </xdr:from>
    <xdr:to>
      <xdr:col>31</xdr:col>
      <xdr:colOff>34925</xdr:colOff>
      <xdr:row>77</xdr:row>
      <xdr:rowOff>167711</xdr:rowOff>
    </xdr:to>
    <xdr:cxnSp macro="">
      <xdr:nvCxnSpPr>
        <xdr:cNvPr id="831" name="直線コネクタ 830"/>
        <xdr:cNvCxnSpPr/>
      </xdr:nvCxnSpPr>
      <xdr:spPr>
        <a:xfrm>
          <a:off x="20434300" y="13366192"/>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28329</xdr:rowOff>
    </xdr:from>
    <xdr:to>
      <xdr:col>31</xdr:col>
      <xdr:colOff>85725</xdr:colOff>
      <xdr:row>77</xdr:row>
      <xdr:rowOff>129929</xdr:rowOff>
    </xdr:to>
    <xdr:sp macro="" textlink="">
      <xdr:nvSpPr>
        <xdr:cNvPr id="832" name="フローチャート : 判断 831"/>
        <xdr:cNvSpPr/>
      </xdr:nvSpPr>
      <xdr:spPr>
        <a:xfrm>
          <a:off x="21272500" y="1322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146456</xdr:rowOff>
    </xdr:from>
    <xdr:ext cx="534377" cy="259045"/>
    <xdr:sp macro="" textlink="">
      <xdr:nvSpPr>
        <xdr:cNvPr id="833" name="テキスト ボックス 832"/>
        <xdr:cNvSpPr txBox="1"/>
      </xdr:nvSpPr>
      <xdr:spPr>
        <a:xfrm>
          <a:off x="21056111" y="1300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164542</xdr:rowOff>
    </xdr:from>
    <xdr:to>
      <xdr:col>29</xdr:col>
      <xdr:colOff>517525</xdr:colOff>
      <xdr:row>77</xdr:row>
      <xdr:rowOff>165894</xdr:rowOff>
    </xdr:to>
    <xdr:cxnSp macro="">
      <xdr:nvCxnSpPr>
        <xdr:cNvPr id="834" name="直線コネクタ 833"/>
        <xdr:cNvCxnSpPr/>
      </xdr:nvCxnSpPr>
      <xdr:spPr>
        <a:xfrm flipV="1">
          <a:off x="19545300" y="13366192"/>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37457</xdr:rowOff>
    </xdr:from>
    <xdr:to>
      <xdr:col>29</xdr:col>
      <xdr:colOff>568325</xdr:colOff>
      <xdr:row>77</xdr:row>
      <xdr:rowOff>139057</xdr:rowOff>
    </xdr:to>
    <xdr:sp macro="" textlink="">
      <xdr:nvSpPr>
        <xdr:cNvPr id="835" name="フローチャート : 判断 834"/>
        <xdr:cNvSpPr/>
      </xdr:nvSpPr>
      <xdr:spPr>
        <a:xfrm>
          <a:off x="20383500" y="1323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155584</xdr:rowOff>
    </xdr:from>
    <xdr:ext cx="534377" cy="259045"/>
    <xdr:sp macro="" textlink="">
      <xdr:nvSpPr>
        <xdr:cNvPr id="836" name="テキスト ボックス 835"/>
        <xdr:cNvSpPr txBox="1"/>
      </xdr:nvSpPr>
      <xdr:spPr>
        <a:xfrm>
          <a:off x="20167111" y="1301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164092</xdr:rowOff>
    </xdr:from>
    <xdr:to>
      <xdr:col>28</xdr:col>
      <xdr:colOff>314325</xdr:colOff>
      <xdr:row>77</xdr:row>
      <xdr:rowOff>165894</xdr:rowOff>
    </xdr:to>
    <xdr:cxnSp macro="">
      <xdr:nvCxnSpPr>
        <xdr:cNvPr id="837" name="直線コネクタ 836"/>
        <xdr:cNvCxnSpPr/>
      </xdr:nvCxnSpPr>
      <xdr:spPr>
        <a:xfrm>
          <a:off x="18656300" y="13365742"/>
          <a:ext cx="889000" cy="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45972</xdr:rowOff>
    </xdr:from>
    <xdr:to>
      <xdr:col>28</xdr:col>
      <xdr:colOff>365125</xdr:colOff>
      <xdr:row>77</xdr:row>
      <xdr:rowOff>147572</xdr:rowOff>
    </xdr:to>
    <xdr:sp macro="" textlink="">
      <xdr:nvSpPr>
        <xdr:cNvPr id="838" name="フローチャート : 判断 837"/>
        <xdr:cNvSpPr/>
      </xdr:nvSpPr>
      <xdr:spPr>
        <a:xfrm>
          <a:off x="19494500" y="132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164099</xdr:rowOff>
    </xdr:from>
    <xdr:ext cx="534377" cy="259045"/>
    <xdr:sp macro="" textlink="">
      <xdr:nvSpPr>
        <xdr:cNvPr id="839" name="テキスト ボックス 838"/>
        <xdr:cNvSpPr txBox="1"/>
      </xdr:nvSpPr>
      <xdr:spPr>
        <a:xfrm>
          <a:off x="19278111" y="130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52622</xdr:rowOff>
    </xdr:from>
    <xdr:to>
      <xdr:col>27</xdr:col>
      <xdr:colOff>161925</xdr:colOff>
      <xdr:row>77</xdr:row>
      <xdr:rowOff>154222</xdr:rowOff>
    </xdr:to>
    <xdr:sp macro="" textlink="">
      <xdr:nvSpPr>
        <xdr:cNvPr id="840" name="フローチャート : 判断 839"/>
        <xdr:cNvSpPr/>
      </xdr:nvSpPr>
      <xdr:spPr>
        <a:xfrm>
          <a:off x="18605500" y="132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170749</xdr:rowOff>
    </xdr:from>
    <xdr:ext cx="534377" cy="259045"/>
    <xdr:sp macro="" textlink="">
      <xdr:nvSpPr>
        <xdr:cNvPr id="841" name="テキスト ボックス 840"/>
        <xdr:cNvSpPr txBox="1"/>
      </xdr:nvSpPr>
      <xdr:spPr>
        <a:xfrm>
          <a:off x="18389111" y="130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8669</xdr:rowOff>
    </xdr:from>
    <xdr:to>
      <xdr:col>32</xdr:col>
      <xdr:colOff>238125</xdr:colOff>
      <xdr:row>77</xdr:row>
      <xdr:rowOff>110269</xdr:rowOff>
    </xdr:to>
    <xdr:sp macro="" textlink="">
      <xdr:nvSpPr>
        <xdr:cNvPr id="847" name="円/楕円 846"/>
        <xdr:cNvSpPr/>
      </xdr:nvSpPr>
      <xdr:spPr>
        <a:xfrm>
          <a:off x="22110700" y="1321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158546</xdr:rowOff>
    </xdr:from>
    <xdr:ext cx="534377" cy="259045"/>
    <xdr:sp macro="" textlink="">
      <xdr:nvSpPr>
        <xdr:cNvPr id="848" name="繰出金該当値テキスト"/>
        <xdr:cNvSpPr txBox="1"/>
      </xdr:nvSpPr>
      <xdr:spPr>
        <a:xfrm>
          <a:off x="22212300" y="131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86,058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116911</xdr:rowOff>
    </xdr:from>
    <xdr:to>
      <xdr:col>31</xdr:col>
      <xdr:colOff>85725</xdr:colOff>
      <xdr:row>78</xdr:row>
      <xdr:rowOff>47061</xdr:rowOff>
    </xdr:to>
    <xdr:sp macro="" textlink="">
      <xdr:nvSpPr>
        <xdr:cNvPr id="849" name="円/楕円 848"/>
        <xdr:cNvSpPr/>
      </xdr:nvSpPr>
      <xdr:spPr>
        <a:xfrm>
          <a:off x="21272500" y="133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38188</xdr:rowOff>
    </xdr:from>
    <xdr:ext cx="534377" cy="259045"/>
    <xdr:sp macro="" textlink="">
      <xdr:nvSpPr>
        <xdr:cNvPr id="850" name="テキスト ボックス 849"/>
        <xdr:cNvSpPr txBox="1"/>
      </xdr:nvSpPr>
      <xdr:spPr>
        <a:xfrm>
          <a:off x="21056111" y="1341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57,648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113742</xdr:rowOff>
    </xdr:from>
    <xdr:to>
      <xdr:col>29</xdr:col>
      <xdr:colOff>568325</xdr:colOff>
      <xdr:row>78</xdr:row>
      <xdr:rowOff>43892</xdr:rowOff>
    </xdr:to>
    <xdr:sp macro="" textlink="">
      <xdr:nvSpPr>
        <xdr:cNvPr id="851" name="円/楕円 850"/>
        <xdr:cNvSpPr/>
      </xdr:nvSpPr>
      <xdr:spPr>
        <a:xfrm>
          <a:off x="20383500" y="133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35019</xdr:rowOff>
    </xdr:from>
    <xdr:ext cx="534377" cy="259045"/>
    <xdr:sp macro="" textlink="">
      <xdr:nvSpPr>
        <xdr:cNvPr id="852" name="テキスト ボックス 851"/>
        <xdr:cNvSpPr txBox="1"/>
      </xdr:nvSpPr>
      <xdr:spPr>
        <a:xfrm>
          <a:off x="20167111" y="134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58,480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115094</xdr:rowOff>
    </xdr:from>
    <xdr:to>
      <xdr:col>28</xdr:col>
      <xdr:colOff>365125</xdr:colOff>
      <xdr:row>78</xdr:row>
      <xdr:rowOff>45244</xdr:rowOff>
    </xdr:to>
    <xdr:sp macro="" textlink="">
      <xdr:nvSpPr>
        <xdr:cNvPr id="853" name="円/楕円 852"/>
        <xdr:cNvSpPr/>
      </xdr:nvSpPr>
      <xdr:spPr>
        <a:xfrm>
          <a:off x="19494500" y="133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36371</xdr:rowOff>
    </xdr:from>
    <xdr:ext cx="534377" cy="259045"/>
    <xdr:sp macro="" textlink="">
      <xdr:nvSpPr>
        <xdr:cNvPr id="854" name="テキスト ボックス 853"/>
        <xdr:cNvSpPr txBox="1"/>
      </xdr:nvSpPr>
      <xdr:spPr>
        <a:xfrm>
          <a:off x="19278111" y="1340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58,125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113292</xdr:rowOff>
    </xdr:from>
    <xdr:to>
      <xdr:col>27</xdr:col>
      <xdr:colOff>161925</xdr:colOff>
      <xdr:row>78</xdr:row>
      <xdr:rowOff>43442</xdr:rowOff>
    </xdr:to>
    <xdr:sp macro="" textlink="">
      <xdr:nvSpPr>
        <xdr:cNvPr id="855" name="円/楕円 854"/>
        <xdr:cNvSpPr/>
      </xdr:nvSpPr>
      <xdr:spPr>
        <a:xfrm>
          <a:off x="18605500" y="133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34569</xdr:rowOff>
    </xdr:from>
    <xdr:ext cx="534377" cy="259045"/>
    <xdr:sp macro="" textlink="">
      <xdr:nvSpPr>
        <xdr:cNvPr id="856" name="テキスト ボックス 855"/>
        <xdr:cNvSpPr txBox="1"/>
      </xdr:nvSpPr>
      <xdr:spPr>
        <a:xfrm>
          <a:off x="18389111" y="1340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歳出決算総額は、住民一人当たり８６３，５４７円となっている。主な構成項目である人件費は、住民一人当たり１０７，２４５円となっており、類似団体平均と比べて低い水準にある。普通建設事業費は住民一人当たり１５８，８８５円となっており、類似団体と比較して一人当たりコストが高い状況となっている。これは、</a:t>
          </a:r>
          <a:r>
            <a:rPr lang="ja-JP" altLang="ja-JP" sz="1100" b="0" i="0" baseline="0">
              <a:solidFill>
                <a:schemeClr val="dk1"/>
              </a:solidFill>
              <a:effectLst/>
              <a:latin typeface="+mn-lt"/>
              <a:ea typeface="+mn-ea"/>
              <a:cs typeface="+mn-cs"/>
            </a:rPr>
            <a:t>小海町総合戦略にお</a:t>
          </a:r>
          <a:r>
            <a:rPr lang="ja-JP" altLang="en-US" sz="1100" b="0" i="0" baseline="0">
              <a:solidFill>
                <a:schemeClr val="dk1"/>
              </a:solidFill>
              <a:effectLst/>
              <a:latin typeface="+mn-lt"/>
              <a:ea typeface="+mn-ea"/>
              <a:cs typeface="+mn-cs"/>
            </a:rPr>
            <a:t>ける</a:t>
          </a:r>
          <a:r>
            <a:rPr lang="ja-JP" altLang="ja-JP" sz="1100" b="0" i="0" baseline="0">
              <a:solidFill>
                <a:schemeClr val="dk1"/>
              </a:solidFill>
              <a:effectLst/>
              <a:latin typeface="+mn-lt"/>
              <a:ea typeface="+mn-ea"/>
              <a:cs typeface="+mn-cs"/>
            </a:rPr>
            <a:t>人口減少対策等の施策として、町営住宅建設事業、公共施設の統合による</a:t>
          </a:r>
          <a:r>
            <a:rPr lang="ja-JP" altLang="en-US" sz="1100" b="0" i="0" baseline="0">
              <a:solidFill>
                <a:schemeClr val="dk1"/>
              </a:solidFill>
              <a:effectLst/>
              <a:latin typeface="+mn-lt"/>
              <a:ea typeface="+mn-ea"/>
              <a:cs typeface="+mn-cs"/>
            </a:rPr>
            <a:t>北牧楽集館改修事業の増加等によるものであり、</a:t>
          </a:r>
          <a:r>
            <a:rPr lang="ja-JP" altLang="en-US" sz="1100" b="0" i="0" u="none" strike="noStrike" baseline="0" smtClean="0">
              <a:solidFill>
                <a:schemeClr val="dk1"/>
              </a:solidFill>
              <a:latin typeface="+mn-lt"/>
              <a:ea typeface="+mn-ea"/>
              <a:cs typeface="+mn-cs"/>
            </a:rPr>
            <a:t>前年度決算と比較すると１５３．４％増となっている。このため、公共施設等総合管理計画に基づき、事業の取捨選択を徹底していくことで、事業費の減少を目指すこととしている。 </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長野県小海町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4,850
4,810
114.20
4,658,191
4,188,204
398,104
2,491,172
4,504,023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26674</xdr:rowOff>
    </xdr:from>
    <xdr:to>
      <xdr:col>6</xdr:col>
      <xdr:colOff>511175</xdr:colOff>
      <xdr:row>38</xdr:row>
      <xdr:rowOff>44848</xdr:rowOff>
    </xdr:to>
    <xdr:cxnSp macro="">
      <xdr:nvCxnSpPr>
        <xdr:cNvPr id="62" name="直線コネクタ 61"/>
        <xdr:cNvCxnSpPr/>
      </xdr:nvCxnSpPr>
      <xdr:spPr>
        <a:xfrm flipV="1">
          <a:off x="3797300" y="6541774"/>
          <a:ext cx="8382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44848</xdr:rowOff>
    </xdr:from>
    <xdr:to>
      <xdr:col>5</xdr:col>
      <xdr:colOff>358775</xdr:colOff>
      <xdr:row>38</xdr:row>
      <xdr:rowOff>60098</xdr:rowOff>
    </xdr:to>
    <xdr:cxnSp macro="">
      <xdr:nvCxnSpPr>
        <xdr:cNvPr id="65" name="直線コネクタ 64"/>
        <xdr:cNvCxnSpPr/>
      </xdr:nvCxnSpPr>
      <xdr:spPr>
        <a:xfrm flipV="1">
          <a:off x="2908300" y="6559948"/>
          <a:ext cx="889000" cy="1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39898</xdr:rowOff>
    </xdr:from>
    <xdr:to>
      <xdr:col>5</xdr:col>
      <xdr:colOff>409575</xdr:colOff>
      <xdr:row>38</xdr:row>
      <xdr:rowOff>141498</xdr:rowOff>
    </xdr:to>
    <xdr:sp macro="" textlink="">
      <xdr:nvSpPr>
        <xdr:cNvPr id="66" name="フローチャート : 判断 65"/>
        <xdr:cNvSpPr/>
      </xdr:nvSpPr>
      <xdr:spPr>
        <a:xfrm>
          <a:off x="3746500" y="6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132625</xdr:rowOff>
    </xdr:from>
    <xdr:ext cx="534377" cy="259045"/>
    <xdr:sp macro="" textlink="">
      <xdr:nvSpPr>
        <xdr:cNvPr id="67" name="テキスト ボックス 66"/>
        <xdr:cNvSpPr txBox="1"/>
      </xdr:nvSpPr>
      <xdr:spPr>
        <a:xfrm>
          <a:off x="3530111" y="664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57192</xdr:rowOff>
    </xdr:from>
    <xdr:to>
      <xdr:col>4</xdr:col>
      <xdr:colOff>155575</xdr:colOff>
      <xdr:row>38</xdr:row>
      <xdr:rowOff>60098</xdr:rowOff>
    </xdr:to>
    <xdr:cxnSp macro="">
      <xdr:nvCxnSpPr>
        <xdr:cNvPr id="68" name="直線コネクタ 67"/>
        <xdr:cNvCxnSpPr/>
      </xdr:nvCxnSpPr>
      <xdr:spPr>
        <a:xfrm>
          <a:off x="2019300" y="6572292"/>
          <a:ext cx="8890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46151</xdr:rowOff>
    </xdr:from>
    <xdr:to>
      <xdr:col>4</xdr:col>
      <xdr:colOff>206375</xdr:colOff>
      <xdr:row>38</xdr:row>
      <xdr:rowOff>147751</xdr:rowOff>
    </xdr:to>
    <xdr:sp macro="" textlink="">
      <xdr:nvSpPr>
        <xdr:cNvPr id="69" name="フローチャート : 判断 68"/>
        <xdr:cNvSpPr/>
      </xdr:nvSpPr>
      <xdr:spPr>
        <a:xfrm>
          <a:off x="2857500" y="656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138878</xdr:rowOff>
    </xdr:from>
    <xdr:ext cx="534377" cy="259045"/>
    <xdr:sp macro="" textlink="">
      <xdr:nvSpPr>
        <xdr:cNvPr id="70" name="テキスト ボックス 69"/>
        <xdr:cNvSpPr txBox="1"/>
      </xdr:nvSpPr>
      <xdr:spPr>
        <a:xfrm>
          <a:off x="2641111" y="66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34332</xdr:rowOff>
    </xdr:from>
    <xdr:to>
      <xdr:col>2</xdr:col>
      <xdr:colOff>638175</xdr:colOff>
      <xdr:row>38</xdr:row>
      <xdr:rowOff>57192</xdr:rowOff>
    </xdr:to>
    <xdr:cxnSp macro="">
      <xdr:nvCxnSpPr>
        <xdr:cNvPr id="71" name="直線コネクタ 70"/>
        <xdr:cNvCxnSpPr/>
      </xdr:nvCxnSpPr>
      <xdr:spPr>
        <a:xfrm>
          <a:off x="1130300" y="65494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42184</xdr:rowOff>
    </xdr:from>
    <xdr:to>
      <xdr:col>3</xdr:col>
      <xdr:colOff>3175</xdr:colOff>
      <xdr:row>38</xdr:row>
      <xdr:rowOff>143784</xdr:rowOff>
    </xdr:to>
    <xdr:sp macro="" textlink="">
      <xdr:nvSpPr>
        <xdr:cNvPr id="72" name="フローチャート : 判断 71"/>
        <xdr:cNvSpPr/>
      </xdr:nvSpPr>
      <xdr:spPr>
        <a:xfrm>
          <a:off x="1968500" y="655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134911</xdr:rowOff>
    </xdr:from>
    <xdr:ext cx="534377" cy="259045"/>
    <xdr:sp macro="" textlink="">
      <xdr:nvSpPr>
        <xdr:cNvPr id="73" name="テキスト ボックス 72"/>
        <xdr:cNvSpPr txBox="1"/>
      </xdr:nvSpPr>
      <xdr:spPr>
        <a:xfrm>
          <a:off x="1752111" y="66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20859</xdr:rowOff>
    </xdr:from>
    <xdr:to>
      <xdr:col>1</xdr:col>
      <xdr:colOff>485775</xdr:colOff>
      <xdr:row>38</xdr:row>
      <xdr:rowOff>122459</xdr:rowOff>
    </xdr:to>
    <xdr:sp macro="" textlink="">
      <xdr:nvSpPr>
        <xdr:cNvPr id="74" name="フローチャート : 判断 73"/>
        <xdr:cNvSpPr/>
      </xdr:nvSpPr>
      <xdr:spPr>
        <a:xfrm>
          <a:off x="1079500" y="65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113586</xdr:rowOff>
    </xdr:from>
    <xdr:ext cx="534377" cy="259045"/>
    <xdr:sp macro="" textlink="">
      <xdr:nvSpPr>
        <xdr:cNvPr id="75" name="テキスト ボックス 74"/>
        <xdr:cNvSpPr txBox="1"/>
      </xdr:nvSpPr>
      <xdr:spPr>
        <a:xfrm>
          <a:off x="863111" y="66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147324</xdr:rowOff>
    </xdr:from>
    <xdr:to>
      <xdr:col>6</xdr:col>
      <xdr:colOff>561975</xdr:colOff>
      <xdr:row>38</xdr:row>
      <xdr:rowOff>77474</xdr:rowOff>
    </xdr:to>
    <xdr:sp macro="" textlink="">
      <xdr:nvSpPr>
        <xdr:cNvPr id="81" name="円/楕円 80"/>
        <xdr:cNvSpPr/>
      </xdr:nvSpPr>
      <xdr:spPr>
        <a:xfrm>
          <a:off x="4584700" y="64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70218</xdr:rowOff>
    </xdr:from>
    <xdr:ext cx="534377" cy="259045"/>
    <xdr:sp macro="" textlink="">
      <xdr:nvSpPr>
        <xdr:cNvPr id="82" name="議会費該当値テキスト"/>
        <xdr:cNvSpPr txBox="1"/>
      </xdr:nvSpPr>
      <xdr:spPr>
        <a:xfrm>
          <a:off x="4686300" y="641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14,922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165498</xdr:rowOff>
    </xdr:from>
    <xdr:to>
      <xdr:col>5</xdr:col>
      <xdr:colOff>409575</xdr:colOff>
      <xdr:row>38</xdr:row>
      <xdr:rowOff>95648</xdr:rowOff>
    </xdr:to>
    <xdr:sp macro="" textlink="">
      <xdr:nvSpPr>
        <xdr:cNvPr id="83" name="円/楕円 82"/>
        <xdr:cNvSpPr/>
      </xdr:nvSpPr>
      <xdr:spPr>
        <a:xfrm>
          <a:off x="3746500" y="65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112174</xdr:rowOff>
    </xdr:from>
    <xdr:ext cx="534377" cy="259045"/>
    <xdr:sp macro="" textlink="">
      <xdr:nvSpPr>
        <xdr:cNvPr id="84" name="テキスト ボックス 83"/>
        <xdr:cNvSpPr txBox="1"/>
      </xdr:nvSpPr>
      <xdr:spPr>
        <a:xfrm>
          <a:off x="3530111" y="628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9298</xdr:rowOff>
    </xdr:from>
    <xdr:to>
      <xdr:col>4</xdr:col>
      <xdr:colOff>206375</xdr:colOff>
      <xdr:row>38</xdr:row>
      <xdr:rowOff>110898</xdr:rowOff>
    </xdr:to>
    <xdr:sp macro="" textlink="">
      <xdr:nvSpPr>
        <xdr:cNvPr id="85" name="円/楕円 84"/>
        <xdr:cNvSpPr/>
      </xdr:nvSpPr>
      <xdr:spPr>
        <a:xfrm>
          <a:off x="2857500" y="652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127425</xdr:rowOff>
    </xdr:from>
    <xdr:ext cx="534377" cy="259045"/>
    <xdr:sp macro="" textlink="">
      <xdr:nvSpPr>
        <xdr:cNvPr id="86" name="テキスト ボックス 85"/>
        <xdr:cNvSpPr txBox="1"/>
      </xdr:nvSpPr>
      <xdr:spPr>
        <a:xfrm>
          <a:off x="2641111" y="62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6392</xdr:rowOff>
    </xdr:from>
    <xdr:to>
      <xdr:col>3</xdr:col>
      <xdr:colOff>3175</xdr:colOff>
      <xdr:row>38</xdr:row>
      <xdr:rowOff>107992</xdr:rowOff>
    </xdr:to>
    <xdr:sp macro="" textlink="">
      <xdr:nvSpPr>
        <xdr:cNvPr id="87" name="円/楕円 86"/>
        <xdr:cNvSpPr/>
      </xdr:nvSpPr>
      <xdr:spPr>
        <a:xfrm>
          <a:off x="1968500" y="65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124519</xdr:rowOff>
    </xdr:from>
    <xdr:ext cx="534377" cy="259045"/>
    <xdr:sp macro="" textlink="">
      <xdr:nvSpPr>
        <xdr:cNvPr id="88" name="テキスト ボックス 87"/>
        <xdr:cNvSpPr txBox="1"/>
      </xdr:nvSpPr>
      <xdr:spPr>
        <a:xfrm>
          <a:off x="1752111" y="629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154982</xdr:rowOff>
    </xdr:from>
    <xdr:to>
      <xdr:col>1</xdr:col>
      <xdr:colOff>485775</xdr:colOff>
      <xdr:row>38</xdr:row>
      <xdr:rowOff>85131</xdr:rowOff>
    </xdr:to>
    <xdr:sp macro="" textlink="">
      <xdr:nvSpPr>
        <xdr:cNvPr id="89" name="円/楕円 88"/>
        <xdr:cNvSpPr/>
      </xdr:nvSpPr>
      <xdr:spPr>
        <a:xfrm>
          <a:off x="1079500" y="64986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101659</xdr:rowOff>
    </xdr:from>
    <xdr:ext cx="534377" cy="259045"/>
    <xdr:sp macro="" textlink="">
      <xdr:nvSpPr>
        <xdr:cNvPr id="90" name="テキスト ボックス 89"/>
        <xdr:cNvSpPr txBox="1"/>
      </xdr:nvSpPr>
      <xdr:spPr>
        <a:xfrm>
          <a:off x="863111" y="627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110413</xdr:rowOff>
    </xdr:from>
    <xdr:to>
      <xdr:col>6</xdr:col>
      <xdr:colOff>511175</xdr:colOff>
      <xdr:row>58</xdr:row>
      <xdr:rowOff>137433</xdr:rowOff>
    </xdr:to>
    <xdr:cxnSp macro="">
      <xdr:nvCxnSpPr>
        <xdr:cNvPr id="121" name="直線コネクタ 120"/>
        <xdr:cNvCxnSpPr/>
      </xdr:nvCxnSpPr>
      <xdr:spPr>
        <a:xfrm flipV="1">
          <a:off x="3797300" y="10054513"/>
          <a:ext cx="8382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137433</xdr:rowOff>
    </xdr:from>
    <xdr:to>
      <xdr:col>5</xdr:col>
      <xdr:colOff>358775</xdr:colOff>
      <xdr:row>58</xdr:row>
      <xdr:rowOff>146385</xdr:rowOff>
    </xdr:to>
    <xdr:cxnSp macro="">
      <xdr:nvCxnSpPr>
        <xdr:cNvPr id="124" name="直線コネクタ 123"/>
        <xdr:cNvCxnSpPr/>
      </xdr:nvCxnSpPr>
      <xdr:spPr>
        <a:xfrm flipV="1">
          <a:off x="2908300" y="10081533"/>
          <a:ext cx="889000"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52898</xdr:rowOff>
    </xdr:from>
    <xdr:to>
      <xdr:col>5</xdr:col>
      <xdr:colOff>409575</xdr:colOff>
      <xdr:row>58</xdr:row>
      <xdr:rowOff>154498</xdr:rowOff>
    </xdr:to>
    <xdr:sp macro="" textlink="">
      <xdr:nvSpPr>
        <xdr:cNvPr id="125" name="フローチャート : 判断 124"/>
        <xdr:cNvSpPr/>
      </xdr:nvSpPr>
      <xdr:spPr>
        <a:xfrm>
          <a:off x="3746500" y="999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171025</xdr:rowOff>
    </xdr:from>
    <xdr:ext cx="599010" cy="259045"/>
    <xdr:sp macro="" textlink="">
      <xdr:nvSpPr>
        <xdr:cNvPr id="126" name="テキスト ボックス 125"/>
        <xdr:cNvSpPr txBox="1"/>
      </xdr:nvSpPr>
      <xdr:spPr>
        <a:xfrm>
          <a:off x="3497794" y="977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52733</xdr:rowOff>
    </xdr:from>
    <xdr:to>
      <xdr:col>4</xdr:col>
      <xdr:colOff>155575</xdr:colOff>
      <xdr:row>58</xdr:row>
      <xdr:rowOff>146385</xdr:rowOff>
    </xdr:to>
    <xdr:cxnSp macro="">
      <xdr:nvCxnSpPr>
        <xdr:cNvPr id="127" name="直線コネクタ 126"/>
        <xdr:cNvCxnSpPr/>
      </xdr:nvCxnSpPr>
      <xdr:spPr>
        <a:xfrm>
          <a:off x="2019300" y="9996833"/>
          <a:ext cx="889000" cy="9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40018</xdr:rowOff>
    </xdr:from>
    <xdr:to>
      <xdr:col>4</xdr:col>
      <xdr:colOff>206375</xdr:colOff>
      <xdr:row>58</xdr:row>
      <xdr:rowOff>141618</xdr:rowOff>
    </xdr:to>
    <xdr:sp macro="" textlink="">
      <xdr:nvSpPr>
        <xdr:cNvPr id="128" name="フローチャート : 判断 127"/>
        <xdr:cNvSpPr/>
      </xdr:nvSpPr>
      <xdr:spPr>
        <a:xfrm>
          <a:off x="2857500" y="998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158145</xdr:rowOff>
    </xdr:from>
    <xdr:ext cx="599010" cy="259045"/>
    <xdr:sp macro="" textlink="">
      <xdr:nvSpPr>
        <xdr:cNvPr id="129" name="テキスト ボックス 128"/>
        <xdr:cNvSpPr txBox="1"/>
      </xdr:nvSpPr>
      <xdr:spPr>
        <a:xfrm>
          <a:off x="2608794" y="975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52733</xdr:rowOff>
    </xdr:from>
    <xdr:to>
      <xdr:col>2</xdr:col>
      <xdr:colOff>638175</xdr:colOff>
      <xdr:row>58</xdr:row>
      <xdr:rowOff>105235</xdr:rowOff>
    </xdr:to>
    <xdr:cxnSp macro="">
      <xdr:nvCxnSpPr>
        <xdr:cNvPr id="130" name="直線コネクタ 129"/>
        <xdr:cNvCxnSpPr/>
      </xdr:nvCxnSpPr>
      <xdr:spPr>
        <a:xfrm flipV="1">
          <a:off x="1130300" y="9996833"/>
          <a:ext cx="889000" cy="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58001</xdr:rowOff>
    </xdr:from>
    <xdr:to>
      <xdr:col>3</xdr:col>
      <xdr:colOff>3175</xdr:colOff>
      <xdr:row>58</xdr:row>
      <xdr:rowOff>159601</xdr:rowOff>
    </xdr:to>
    <xdr:sp macro="" textlink="">
      <xdr:nvSpPr>
        <xdr:cNvPr id="131" name="フローチャート : 判断 130"/>
        <xdr:cNvSpPr/>
      </xdr:nvSpPr>
      <xdr:spPr>
        <a:xfrm>
          <a:off x="1968500" y="100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150728</xdr:rowOff>
    </xdr:from>
    <xdr:ext cx="599010" cy="259045"/>
    <xdr:sp macro="" textlink="">
      <xdr:nvSpPr>
        <xdr:cNvPr id="132" name="テキスト ボックス 131"/>
        <xdr:cNvSpPr txBox="1"/>
      </xdr:nvSpPr>
      <xdr:spPr>
        <a:xfrm>
          <a:off x="1719794" y="1009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55962</xdr:rowOff>
    </xdr:from>
    <xdr:to>
      <xdr:col>1</xdr:col>
      <xdr:colOff>485775</xdr:colOff>
      <xdr:row>58</xdr:row>
      <xdr:rowOff>157562</xdr:rowOff>
    </xdr:to>
    <xdr:sp macro="" textlink="">
      <xdr:nvSpPr>
        <xdr:cNvPr id="133" name="フローチャート : 判断 132"/>
        <xdr:cNvSpPr/>
      </xdr:nvSpPr>
      <xdr:spPr>
        <a:xfrm>
          <a:off x="1079500" y="1000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148689</xdr:rowOff>
    </xdr:from>
    <xdr:ext cx="599010" cy="259045"/>
    <xdr:sp macro="" textlink="">
      <xdr:nvSpPr>
        <xdr:cNvPr id="134" name="テキスト ボックス 133"/>
        <xdr:cNvSpPr txBox="1"/>
      </xdr:nvSpPr>
      <xdr:spPr>
        <a:xfrm>
          <a:off x="830794" y="10092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59613</xdr:rowOff>
    </xdr:from>
    <xdr:to>
      <xdr:col>6</xdr:col>
      <xdr:colOff>561975</xdr:colOff>
      <xdr:row>58</xdr:row>
      <xdr:rowOff>161213</xdr:rowOff>
    </xdr:to>
    <xdr:sp macro="" textlink="">
      <xdr:nvSpPr>
        <xdr:cNvPr id="140" name="円/楕円 139"/>
        <xdr:cNvSpPr/>
      </xdr:nvSpPr>
      <xdr:spPr>
        <a:xfrm>
          <a:off x="4584700" y="1000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145990</xdr:rowOff>
    </xdr:from>
    <xdr:ext cx="599010" cy="259045"/>
    <xdr:sp macro="" textlink="">
      <xdr:nvSpPr>
        <xdr:cNvPr id="141" name="総務費該当値テキスト"/>
        <xdr:cNvSpPr txBox="1"/>
      </xdr:nvSpPr>
      <xdr:spPr>
        <a:xfrm>
          <a:off x="4686300" y="991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146,904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86633</xdr:rowOff>
    </xdr:from>
    <xdr:to>
      <xdr:col>5</xdr:col>
      <xdr:colOff>409575</xdr:colOff>
      <xdr:row>59</xdr:row>
      <xdr:rowOff>16783</xdr:rowOff>
    </xdr:to>
    <xdr:sp macro="" textlink="">
      <xdr:nvSpPr>
        <xdr:cNvPr id="142" name="円/楕円 141"/>
        <xdr:cNvSpPr/>
      </xdr:nvSpPr>
      <xdr:spPr>
        <a:xfrm>
          <a:off x="3746500" y="1003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7910</xdr:rowOff>
    </xdr:from>
    <xdr:ext cx="599010" cy="259045"/>
    <xdr:sp macro="" textlink="">
      <xdr:nvSpPr>
        <xdr:cNvPr id="143" name="テキスト ボックス 142"/>
        <xdr:cNvSpPr txBox="1"/>
      </xdr:nvSpPr>
      <xdr:spPr>
        <a:xfrm>
          <a:off x="3497794" y="1012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122,082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95585</xdr:rowOff>
    </xdr:from>
    <xdr:to>
      <xdr:col>4</xdr:col>
      <xdr:colOff>206375</xdr:colOff>
      <xdr:row>59</xdr:row>
      <xdr:rowOff>25735</xdr:rowOff>
    </xdr:to>
    <xdr:sp macro="" textlink="">
      <xdr:nvSpPr>
        <xdr:cNvPr id="144" name="円/楕円 143"/>
        <xdr:cNvSpPr/>
      </xdr:nvSpPr>
      <xdr:spPr>
        <a:xfrm>
          <a:off x="2857500" y="1003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16862</xdr:rowOff>
    </xdr:from>
    <xdr:ext cx="599010" cy="259045"/>
    <xdr:sp macro="" textlink="">
      <xdr:nvSpPr>
        <xdr:cNvPr id="145" name="テキスト ボックス 144"/>
        <xdr:cNvSpPr txBox="1"/>
      </xdr:nvSpPr>
      <xdr:spPr>
        <a:xfrm>
          <a:off x="2608794" y="1013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113,859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1933</xdr:rowOff>
    </xdr:from>
    <xdr:to>
      <xdr:col>3</xdr:col>
      <xdr:colOff>3175</xdr:colOff>
      <xdr:row>58</xdr:row>
      <xdr:rowOff>103533</xdr:rowOff>
    </xdr:to>
    <xdr:sp macro="" textlink="">
      <xdr:nvSpPr>
        <xdr:cNvPr id="146" name="円/楕円 145"/>
        <xdr:cNvSpPr/>
      </xdr:nvSpPr>
      <xdr:spPr>
        <a:xfrm>
          <a:off x="1968500" y="994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120060</xdr:rowOff>
    </xdr:from>
    <xdr:ext cx="599010" cy="259045"/>
    <xdr:sp macro="" textlink="">
      <xdr:nvSpPr>
        <xdr:cNvPr id="147" name="テキスト ボックス 146"/>
        <xdr:cNvSpPr txBox="1"/>
      </xdr:nvSpPr>
      <xdr:spPr>
        <a:xfrm>
          <a:off x="1719794" y="972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199,891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54435</xdr:rowOff>
    </xdr:from>
    <xdr:to>
      <xdr:col>1</xdr:col>
      <xdr:colOff>485775</xdr:colOff>
      <xdr:row>58</xdr:row>
      <xdr:rowOff>156035</xdr:rowOff>
    </xdr:to>
    <xdr:sp macro="" textlink="">
      <xdr:nvSpPr>
        <xdr:cNvPr id="148" name="円/楕円 147"/>
        <xdr:cNvSpPr/>
      </xdr:nvSpPr>
      <xdr:spPr>
        <a:xfrm>
          <a:off x="1079500" y="999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1112</xdr:rowOff>
    </xdr:from>
    <xdr:ext cx="599010" cy="259045"/>
    <xdr:sp macro="" textlink="">
      <xdr:nvSpPr>
        <xdr:cNvPr id="149" name="テキスト ボックス 148"/>
        <xdr:cNvSpPr txBox="1"/>
      </xdr:nvSpPr>
      <xdr:spPr>
        <a:xfrm>
          <a:off x="830794" y="977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20901</xdr:rowOff>
    </xdr:from>
    <xdr:to>
      <xdr:col>6</xdr:col>
      <xdr:colOff>511175</xdr:colOff>
      <xdr:row>78</xdr:row>
      <xdr:rowOff>40718</xdr:rowOff>
    </xdr:to>
    <xdr:cxnSp macro="">
      <xdr:nvCxnSpPr>
        <xdr:cNvPr id="178" name="直線コネクタ 177"/>
        <xdr:cNvCxnSpPr/>
      </xdr:nvCxnSpPr>
      <xdr:spPr>
        <a:xfrm flipV="1">
          <a:off x="3797300" y="13394001"/>
          <a:ext cx="838200" cy="1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40718</xdr:rowOff>
    </xdr:from>
    <xdr:to>
      <xdr:col>5</xdr:col>
      <xdr:colOff>358775</xdr:colOff>
      <xdr:row>78</xdr:row>
      <xdr:rowOff>54639</xdr:rowOff>
    </xdr:to>
    <xdr:cxnSp macro="">
      <xdr:nvCxnSpPr>
        <xdr:cNvPr id="181" name="直線コネクタ 180"/>
        <xdr:cNvCxnSpPr/>
      </xdr:nvCxnSpPr>
      <xdr:spPr>
        <a:xfrm flipV="1">
          <a:off x="2908300" y="13413818"/>
          <a:ext cx="889000" cy="1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117052</xdr:rowOff>
    </xdr:from>
    <xdr:to>
      <xdr:col>5</xdr:col>
      <xdr:colOff>409575</xdr:colOff>
      <xdr:row>78</xdr:row>
      <xdr:rowOff>47202</xdr:rowOff>
    </xdr:to>
    <xdr:sp macro="" textlink="">
      <xdr:nvSpPr>
        <xdr:cNvPr id="182" name="フローチャート : 判断 181"/>
        <xdr:cNvSpPr/>
      </xdr:nvSpPr>
      <xdr:spPr>
        <a:xfrm>
          <a:off x="3746500" y="1331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63729</xdr:rowOff>
    </xdr:from>
    <xdr:ext cx="599010" cy="259045"/>
    <xdr:sp macro="" textlink="">
      <xdr:nvSpPr>
        <xdr:cNvPr id="183" name="テキスト ボックス 182"/>
        <xdr:cNvSpPr txBox="1"/>
      </xdr:nvSpPr>
      <xdr:spPr>
        <a:xfrm>
          <a:off x="3497794" y="13093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54639</xdr:rowOff>
    </xdr:from>
    <xdr:to>
      <xdr:col>4</xdr:col>
      <xdr:colOff>155575</xdr:colOff>
      <xdr:row>78</xdr:row>
      <xdr:rowOff>59424</xdr:rowOff>
    </xdr:to>
    <xdr:cxnSp macro="">
      <xdr:nvCxnSpPr>
        <xdr:cNvPr id="184" name="直線コネクタ 183"/>
        <xdr:cNvCxnSpPr/>
      </xdr:nvCxnSpPr>
      <xdr:spPr>
        <a:xfrm flipV="1">
          <a:off x="2019300" y="13427739"/>
          <a:ext cx="889000" cy="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133012</xdr:rowOff>
    </xdr:from>
    <xdr:to>
      <xdr:col>4</xdr:col>
      <xdr:colOff>206375</xdr:colOff>
      <xdr:row>78</xdr:row>
      <xdr:rowOff>63162</xdr:rowOff>
    </xdr:to>
    <xdr:sp macro="" textlink="">
      <xdr:nvSpPr>
        <xdr:cNvPr id="185" name="フローチャート : 判断 184"/>
        <xdr:cNvSpPr/>
      </xdr:nvSpPr>
      <xdr:spPr>
        <a:xfrm>
          <a:off x="2857500" y="1333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79689</xdr:rowOff>
    </xdr:from>
    <xdr:ext cx="599010" cy="259045"/>
    <xdr:sp macro="" textlink="">
      <xdr:nvSpPr>
        <xdr:cNvPr id="186" name="テキスト ボックス 185"/>
        <xdr:cNvSpPr txBox="1"/>
      </xdr:nvSpPr>
      <xdr:spPr>
        <a:xfrm>
          <a:off x="2608794" y="1310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43000</xdr:rowOff>
    </xdr:from>
    <xdr:to>
      <xdr:col>2</xdr:col>
      <xdr:colOff>638175</xdr:colOff>
      <xdr:row>78</xdr:row>
      <xdr:rowOff>59424</xdr:rowOff>
    </xdr:to>
    <xdr:cxnSp macro="">
      <xdr:nvCxnSpPr>
        <xdr:cNvPr id="187" name="直線コネクタ 186"/>
        <xdr:cNvCxnSpPr/>
      </xdr:nvCxnSpPr>
      <xdr:spPr>
        <a:xfrm>
          <a:off x="1130300" y="13416100"/>
          <a:ext cx="889000" cy="1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137114</xdr:rowOff>
    </xdr:from>
    <xdr:to>
      <xdr:col>3</xdr:col>
      <xdr:colOff>3175</xdr:colOff>
      <xdr:row>78</xdr:row>
      <xdr:rowOff>67264</xdr:rowOff>
    </xdr:to>
    <xdr:sp macro="" textlink="">
      <xdr:nvSpPr>
        <xdr:cNvPr id="188" name="フローチャート : 判断 187"/>
        <xdr:cNvSpPr/>
      </xdr:nvSpPr>
      <xdr:spPr>
        <a:xfrm>
          <a:off x="1968500" y="1333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83791</xdr:rowOff>
    </xdr:from>
    <xdr:ext cx="599010" cy="259045"/>
    <xdr:sp macro="" textlink="">
      <xdr:nvSpPr>
        <xdr:cNvPr id="189" name="テキスト ボックス 188"/>
        <xdr:cNvSpPr txBox="1"/>
      </xdr:nvSpPr>
      <xdr:spPr>
        <a:xfrm>
          <a:off x="1719794" y="1311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142064</xdr:rowOff>
    </xdr:from>
    <xdr:to>
      <xdr:col>1</xdr:col>
      <xdr:colOff>485775</xdr:colOff>
      <xdr:row>78</xdr:row>
      <xdr:rowOff>72214</xdr:rowOff>
    </xdr:to>
    <xdr:sp macro="" textlink="">
      <xdr:nvSpPr>
        <xdr:cNvPr id="190" name="フローチャート : 判断 189"/>
        <xdr:cNvSpPr/>
      </xdr:nvSpPr>
      <xdr:spPr>
        <a:xfrm>
          <a:off x="1079500" y="1334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88741</xdr:rowOff>
    </xdr:from>
    <xdr:ext cx="599010" cy="259045"/>
    <xdr:sp macro="" textlink="">
      <xdr:nvSpPr>
        <xdr:cNvPr id="191" name="テキスト ボックス 190"/>
        <xdr:cNvSpPr txBox="1"/>
      </xdr:nvSpPr>
      <xdr:spPr>
        <a:xfrm>
          <a:off x="830794" y="1311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141551</xdr:rowOff>
    </xdr:from>
    <xdr:to>
      <xdr:col>6</xdr:col>
      <xdr:colOff>561975</xdr:colOff>
      <xdr:row>78</xdr:row>
      <xdr:rowOff>71701</xdr:rowOff>
    </xdr:to>
    <xdr:sp macro="" textlink="">
      <xdr:nvSpPr>
        <xdr:cNvPr id="197" name="円/楕円 196"/>
        <xdr:cNvSpPr/>
      </xdr:nvSpPr>
      <xdr:spPr>
        <a:xfrm>
          <a:off x="4584700" y="1334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56478</xdr:rowOff>
    </xdr:from>
    <xdr:ext cx="599010" cy="259045"/>
    <xdr:sp macro="" textlink="">
      <xdr:nvSpPr>
        <xdr:cNvPr id="198" name="民生費該当値テキスト"/>
        <xdr:cNvSpPr txBox="1"/>
      </xdr:nvSpPr>
      <xdr:spPr>
        <a:xfrm>
          <a:off x="4686300" y="1325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153,543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161368</xdr:rowOff>
    </xdr:from>
    <xdr:to>
      <xdr:col>5</xdr:col>
      <xdr:colOff>409575</xdr:colOff>
      <xdr:row>78</xdr:row>
      <xdr:rowOff>91518</xdr:rowOff>
    </xdr:to>
    <xdr:sp macro="" textlink="">
      <xdr:nvSpPr>
        <xdr:cNvPr id="199" name="円/楕円 198"/>
        <xdr:cNvSpPr/>
      </xdr:nvSpPr>
      <xdr:spPr>
        <a:xfrm>
          <a:off x="3746500" y="1336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82645</xdr:rowOff>
    </xdr:from>
    <xdr:ext cx="599010" cy="259045"/>
    <xdr:sp macro="" textlink="">
      <xdr:nvSpPr>
        <xdr:cNvPr id="200" name="テキスト ボックス 199"/>
        <xdr:cNvSpPr txBox="1"/>
      </xdr:nvSpPr>
      <xdr:spPr>
        <a:xfrm>
          <a:off x="3497794" y="134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137,938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3839</xdr:rowOff>
    </xdr:from>
    <xdr:to>
      <xdr:col>4</xdr:col>
      <xdr:colOff>206375</xdr:colOff>
      <xdr:row>78</xdr:row>
      <xdr:rowOff>105439</xdr:rowOff>
    </xdr:to>
    <xdr:sp macro="" textlink="">
      <xdr:nvSpPr>
        <xdr:cNvPr id="201" name="円/楕円 200"/>
        <xdr:cNvSpPr/>
      </xdr:nvSpPr>
      <xdr:spPr>
        <a:xfrm>
          <a:off x="2857500" y="1337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96566</xdr:rowOff>
    </xdr:from>
    <xdr:ext cx="599010" cy="259045"/>
    <xdr:sp macro="" textlink="">
      <xdr:nvSpPr>
        <xdr:cNvPr id="202" name="テキスト ボックス 201"/>
        <xdr:cNvSpPr txBox="1"/>
      </xdr:nvSpPr>
      <xdr:spPr>
        <a:xfrm>
          <a:off x="2608794" y="1346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126,978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8624</xdr:rowOff>
    </xdr:from>
    <xdr:to>
      <xdr:col>3</xdr:col>
      <xdr:colOff>3175</xdr:colOff>
      <xdr:row>78</xdr:row>
      <xdr:rowOff>110224</xdr:rowOff>
    </xdr:to>
    <xdr:sp macro="" textlink="">
      <xdr:nvSpPr>
        <xdr:cNvPr id="203" name="円/楕円 202"/>
        <xdr:cNvSpPr/>
      </xdr:nvSpPr>
      <xdr:spPr>
        <a:xfrm>
          <a:off x="1968500" y="1338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101351</xdr:rowOff>
    </xdr:from>
    <xdr:ext cx="599010" cy="259045"/>
    <xdr:sp macro="" textlink="">
      <xdr:nvSpPr>
        <xdr:cNvPr id="204" name="テキスト ボックス 203"/>
        <xdr:cNvSpPr txBox="1"/>
      </xdr:nvSpPr>
      <xdr:spPr>
        <a:xfrm>
          <a:off x="1719794" y="1347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123,209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163650</xdr:rowOff>
    </xdr:from>
    <xdr:to>
      <xdr:col>1</xdr:col>
      <xdr:colOff>485775</xdr:colOff>
      <xdr:row>78</xdr:row>
      <xdr:rowOff>93800</xdr:rowOff>
    </xdr:to>
    <xdr:sp macro="" textlink="">
      <xdr:nvSpPr>
        <xdr:cNvPr id="205" name="円/楕円 204"/>
        <xdr:cNvSpPr/>
      </xdr:nvSpPr>
      <xdr:spPr>
        <a:xfrm>
          <a:off x="1079500" y="133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84927</xdr:rowOff>
    </xdr:from>
    <xdr:ext cx="599010" cy="259045"/>
    <xdr:sp macro="" textlink="">
      <xdr:nvSpPr>
        <xdr:cNvPr id="206" name="テキスト ボックス 205"/>
        <xdr:cNvSpPr txBox="1"/>
      </xdr:nvSpPr>
      <xdr:spPr>
        <a:xfrm>
          <a:off x="830794" y="1345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13052</xdr:rowOff>
    </xdr:from>
    <xdr:to>
      <xdr:col>6</xdr:col>
      <xdr:colOff>511175</xdr:colOff>
      <xdr:row>98</xdr:row>
      <xdr:rowOff>65842</xdr:rowOff>
    </xdr:to>
    <xdr:cxnSp macro="">
      <xdr:nvCxnSpPr>
        <xdr:cNvPr id="235" name="直線コネクタ 234"/>
        <xdr:cNvCxnSpPr/>
      </xdr:nvCxnSpPr>
      <xdr:spPr>
        <a:xfrm flipV="1">
          <a:off x="3797300" y="16815152"/>
          <a:ext cx="838200" cy="5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25792</xdr:rowOff>
    </xdr:from>
    <xdr:to>
      <xdr:col>5</xdr:col>
      <xdr:colOff>358775</xdr:colOff>
      <xdr:row>98</xdr:row>
      <xdr:rowOff>65842</xdr:rowOff>
    </xdr:to>
    <xdr:cxnSp macro="">
      <xdr:nvCxnSpPr>
        <xdr:cNvPr id="238" name="直線コネクタ 237"/>
        <xdr:cNvCxnSpPr/>
      </xdr:nvCxnSpPr>
      <xdr:spPr>
        <a:xfrm>
          <a:off x="2908300" y="16827892"/>
          <a:ext cx="889000" cy="4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26085</xdr:rowOff>
    </xdr:from>
    <xdr:to>
      <xdr:col>5</xdr:col>
      <xdr:colOff>409575</xdr:colOff>
      <xdr:row>97</xdr:row>
      <xdr:rowOff>127685</xdr:rowOff>
    </xdr:to>
    <xdr:sp macro="" textlink="">
      <xdr:nvSpPr>
        <xdr:cNvPr id="239" name="フローチャート : 判断 238"/>
        <xdr:cNvSpPr/>
      </xdr:nvSpPr>
      <xdr:spPr>
        <a:xfrm>
          <a:off x="3746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144212</xdr:rowOff>
    </xdr:from>
    <xdr:ext cx="534377" cy="259045"/>
    <xdr:sp macro="" textlink="">
      <xdr:nvSpPr>
        <xdr:cNvPr id="240" name="テキスト ボックス 239"/>
        <xdr:cNvSpPr txBox="1"/>
      </xdr:nvSpPr>
      <xdr:spPr>
        <a:xfrm>
          <a:off x="3530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25792</xdr:rowOff>
    </xdr:from>
    <xdr:to>
      <xdr:col>4</xdr:col>
      <xdr:colOff>155575</xdr:colOff>
      <xdr:row>98</xdr:row>
      <xdr:rowOff>28787</xdr:rowOff>
    </xdr:to>
    <xdr:cxnSp macro="">
      <xdr:nvCxnSpPr>
        <xdr:cNvPr id="241" name="直線コネクタ 240"/>
        <xdr:cNvCxnSpPr/>
      </xdr:nvCxnSpPr>
      <xdr:spPr>
        <a:xfrm flipV="1">
          <a:off x="2019300" y="16827892"/>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61319</xdr:rowOff>
    </xdr:from>
    <xdr:to>
      <xdr:col>4</xdr:col>
      <xdr:colOff>206375</xdr:colOff>
      <xdr:row>97</xdr:row>
      <xdr:rowOff>162919</xdr:rowOff>
    </xdr:to>
    <xdr:sp macro="" textlink="">
      <xdr:nvSpPr>
        <xdr:cNvPr id="242" name="フローチャート : 判断 241"/>
        <xdr:cNvSpPr/>
      </xdr:nvSpPr>
      <xdr:spPr>
        <a:xfrm>
          <a:off x="2857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7996</xdr:rowOff>
    </xdr:from>
    <xdr:ext cx="534377" cy="259045"/>
    <xdr:sp macro="" textlink="">
      <xdr:nvSpPr>
        <xdr:cNvPr id="243" name="テキスト ボックス 242"/>
        <xdr:cNvSpPr txBox="1"/>
      </xdr:nvSpPr>
      <xdr:spPr>
        <a:xfrm>
          <a:off x="2641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28787</xdr:rowOff>
    </xdr:from>
    <xdr:to>
      <xdr:col>2</xdr:col>
      <xdr:colOff>638175</xdr:colOff>
      <xdr:row>98</xdr:row>
      <xdr:rowOff>75205</xdr:rowOff>
    </xdr:to>
    <xdr:cxnSp macro="">
      <xdr:nvCxnSpPr>
        <xdr:cNvPr id="244" name="直線コネクタ 243"/>
        <xdr:cNvCxnSpPr/>
      </xdr:nvCxnSpPr>
      <xdr:spPr>
        <a:xfrm flipV="1">
          <a:off x="1130300" y="16830887"/>
          <a:ext cx="889000" cy="4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73515</xdr:rowOff>
    </xdr:from>
    <xdr:to>
      <xdr:col>3</xdr:col>
      <xdr:colOff>3175</xdr:colOff>
      <xdr:row>98</xdr:row>
      <xdr:rowOff>3665</xdr:rowOff>
    </xdr:to>
    <xdr:sp macro="" textlink="">
      <xdr:nvSpPr>
        <xdr:cNvPr id="245" name="フローチャート : 判断 244"/>
        <xdr:cNvSpPr/>
      </xdr:nvSpPr>
      <xdr:spPr>
        <a:xfrm>
          <a:off x="1968500" y="167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20192</xdr:rowOff>
    </xdr:from>
    <xdr:ext cx="534377" cy="259045"/>
    <xdr:sp macro="" textlink="">
      <xdr:nvSpPr>
        <xdr:cNvPr id="246" name="テキスト ボックス 245"/>
        <xdr:cNvSpPr txBox="1"/>
      </xdr:nvSpPr>
      <xdr:spPr>
        <a:xfrm>
          <a:off x="1752111" y="164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68010</xdr:rowOff>
    </xdr:from>
    <xdr:to>
      <xdr:col>1</xdr:col>
      <xdr:colOff>485775</xdr:colOff>
      <xdr:row>97</xdr:row>
      <xdr:rowOff>169610</xdr:rowOff>
    </xdr:to>
    <xdr:sp macro="" textlink="">
      <xdr:nvSpPr>
        <xdr:cNvPr id="247" name="フローチャート : 判断 246"/>
        <xdr:cNvSpPr/>
      </xdr:nvSpPr>
      <xdr:spPr>
        <a:xfrm>
          <a:off x="1079500" y="166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14687</xdr:rowOff>
    </xdr:from>
    <xdr:ext cx="534377" cy="259045"/>
    <xdr:sp macro="" textlink="">
      <xdr:nvSpPr>
        <xdr:cNvPr id="248" name="テキスト ボックス 247"/>
        <xdr:cNvSpPr txBox="1"/>
      </xdr:nvSpPr>
      <xdr:spPr>
        <a:xfrm>
          <a:off x="863111" y="164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133702</xdr:rowOff>
    </xdr:from>
    <xdr:to>
      <xdr:col>6</xdr:col>
      <xdr:colOff>561975</xdr:colOff>
      <xdr:row>98</xdr:row>
      <xdr:rowOff>63852</xdr:rowOff>
    </xdr:to>
    <xdr:sp macro="" textlink="">
      <xdr:nvSpPr>
        <xdr:cNvPr id="254" name="円/楕円 253"/>
        <xdr:cNvSpPr/>
      </xdr:nvSpPr>
      <xdr:spPr>
        <a:xfrm>
          <a:off x="4584700" y="167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48629</xdr:rowOff>
    </xdr:from>
    <xdr:ext cx="534377" cy="259045"/>
    <xdr:sp macro="" textlink="">
      <xdr:nvSpPr>
        <xdr:cNvPr id="255" name="衛生費該当値テキスト"/>
        <xdr:cNvSpPr txBox="1"/>
      </xdr:nvSpPr>
      <xdr:spPr>
        <a:xfrm>
          <a:off x="4686300" y="1667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53,241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15042</xdr:rowOff>
    </xdr:from>
    <xdr:to>
      <xdr:col>5</xdr:col>
      <xdr:colOff>409575</xdr:colOff>
      <xdr:row>98</xdr:row>
      <xdr:rowOff>116642</xdr:rowOff>
    </xdr:to>
    <xdr:sp macro="" textlink="">
      <xdr:nvSpPr>
        <xdr:cNvPr id="256" name="円/楕円 255"/>
        <xdr:cNvSpPr/>
      </xdr:nvSpPr>
      <xdr:spPr>
        <a:xfrm>
          <a:off x="3746500" y="1681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107769</xdr:rowOff>
    </xdr:from>
    <xdr:ext cx="534377" cy="259045"/>
    <xdr:sp macro="" textlink="">
      <xdr:nvSpPr>
        <xdr:cNvPr id="257" name="テキスト ボックス 256"/>
        <xdr:cNvSpPr txBox="1"/>
      </xdr:nvSpPr>
      <xdr:spPr>
        <a:xfrm>
          <a:off x="3530111" y="1690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146442</xdr:rowOff>
    </xdr:from>
    <xdr:to>
      <xdr:col>4</xdr:col>
      <xdr:colOff>206375</xdr:colOff>
      <xdr:row>98</xdr:row>
      <xdr:rowOff>76592</xdr:rowOff>
    </xdr:to>
    <xdr:sp macro="" textlink="">
      <xdr:nvSpPr>
        <xdr:cNvPr id="258" name="円/楕円 257"/>
        <xdr:cNvSpPr/>
      </xdr:nvSpPr>
      <xdr:spPr>
        <a:xfrm>
          <a:off x="2857500" y="1677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67719</xdr:rowOff>
    </xdr:from>
    <xdr:ext cx="534377" cy="259045"/>
    <xdr:sp macro="" textlink="">
      <xdr:nvSpPr>
        <xdr:cNvPr id="259" name="テキスト ボックス 258"/>
        <xdr:cNvSpPr txBox="1"/>
      </xdr:nvSpPr>
      <xdr:spPr>
        <a:xfrm>
          <a:off x="2641111" y="168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149437</xdr:rowOff>
    </xdr:from>
    <xdr:to>
      <xdr:col>3</xdr:col>
      <xdr:colOff>3175</xdr:colOff>
      <xdr:row>98</xdr:row>
      <xdr:rowOff>79587</xdr:rowOff>
    </xdr:to>
    <xdr:sp macro="" textlink="">
      <xdr:nvSpPr>
        <xdr:cNvPr id="260" name="円/楕円 259"/>
        <xdr:cNvSpPr/>
      </xdr:nvSpPr>
      <xdr:spPr>
        <a:xfrm>
          <a:off x="1968500" y="1678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70714</xdr:rowOff>
    </xdr:from>
    <xdr:ext cx="534377" cy="259045"/>
    <xdr:sp macro="" textlink="">
      <xdr:nvSpPr>
        <xdr:cNvPr id="261" name="テキスト ボックス 260"/>
        <xdr:cNvSpPr txBox="1"/>
      </xdr:nvSpPr>
      <xdr:spPr>
        <a:xfrm>
          <a:off x="1752111" y="1687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49,111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24405</xdr:rowOff>
    </xdr:from>
    <xdr:to>
      <xdr:col>1</xdr:col>
      <xdr:colOff>485775</xdr:colOff>
      <xdr:row>98</xdr:row>
      <xdr:rowOff>126005</xdr:rowOff>
    </xdr:to>
    <xdr:sp macro="" textlink="">
      <xdr:nvSpPr>
        <xdr:cNvPr id="262" name="円/楕円 261"/>
        <xdr:cNvSpPr/>
      </xdr:nvSpPr>
      <xdr:spPr>
        <a:xfrm>
          <a:off x="1079500" y="168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117132</xdr:rowOff>
    </xdr:from>
    <xdr:ext cx="534377" cy="259045"/>
    <xdr:sp macro="" textlink="">
      <xdr:nvSpPr>
        <xdr:cNvPr id="263" name="テキスト ボックス 262"/>
        <xdr:cNvSpPr txBox="1"/>
      </xdr:nvSpPr>
      <xdr:spPr>
        <a:xfrm>
          <a:off x="863111" y="1691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30052</xdr:rowOff>
    </xdr:from>
    <xdr:to>
      <xdr:col>14</xdr:col>
      <xdr:colOff>79375</xdr:colOff>
      <xdr:row>39</xdr:row>
      <xdr:rowOff>131652</xdr:rowOff>
    </xdr:to>
    <xdr:sp macro="" textlink="">
      <xdr:nvSpPr>
        <xdr:cNvPr id="298" name="フローチャート : 判断 297"/>
        <xdr:cNvSpPr/>
      </xdr:nvSpPr>
      <xdr:spPr>
        <a:xfrm>
          <a:off x="9588500" y="671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148179</xdr:rowOff>
    </xdr:from>
    <xdr:ext cx="469744" cy="259045"/>
    <xdr:sp macro="" textlink="">
      <xdr:nvSpPr>
        <xdr:cNvPr id="299" name="テキスト ボックス 298"/>
        <xdr:cNvSpPr txBox="1"/>
      </xdr:nvSpPr>
      <xdr:spPr>
        <a:xfrm>
          <a:off x="9404427" y="649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170592</xdr:rowOff>
    </xdr:from>
    <xdr:to>
      <xdr:col>12</xdr:col>
      <xdr:colOff>561975</xdr:colOff>
      <xdr:row>39</xdr:row>
      <xdr:rowOff>100742</xdr:rowOff>
    </xdr:to>
    <xdr:sp macro="" textlink="">
      <xdr:nvSpPr>
        <xdr:cNvPr id="301" name="フローチャート : 判断 300"/>
        <xdr:cNvSpPr/>
      </xdr:nvSpPr>
      <xdr:spPr>
        <a:xfrm>
          <a:off x="8699500" y="668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117269</xdr:rowOff>
    </xdr:from>
    <xdr:ext cx="469744" cy="259045"/>
    <xdr:sp macro="" textlink="">
      <xdr:nvSpPr>
        <xdr:cNvPr id="302" name="テキスト ボックス 301"/>
        <xdr:cNvSpPr txBox="1"/>
      </xdr:nvSpPr>
      <xdr:spPr>
        <a:xfrm>
          <a:off x="8515427" y="646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39</xdr:row>
      <xdr:rowOff>3044</xdr:rowOff>
    </xdr:from>
    <xdr:to>
      <xdr:col>11</xdr:col>
      <xdr:colOff>358775</xdr:colOff>
      <xdr:row>39</xdr:row>
      <xdr:rowOff>104644</xdr:rowOff>
    </xdr:to>
    <xdr:sp macro="" textlink="">
      <xdr:nvSpPr>
        <xdr:cNvPr id="304" name="フローチャート : 判断 303"/>
        <xdr:cNvSpPr/>
      </xdr:nvSpPr>
      <xdr:spPr>
        <a:xfrm>
          <a:off x="7810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121171</xdr:rowOff>
    </xdr:from>
    <xdr:ext cx="469744" cy="259045"/>
    <xdr:sp macro="" textlink="">
      <xdr:nvSpPr>
        <xdr:cNvPr id="305" name="テキスト ボックス 304"/>
        <xdr:cNvSpPr txBox="1"/>
      </xdr:nvSpPr>
      <xdr:spPr>
        <a:xfrm>
          <a:off x="7626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138800</xdr:rowOff>
    </xdr:from>
    <xdr:to>
      <xdr:col>10</xdr:col>
      <xdr:colOff>155575</xdr:colOff>
      <xdr:row>39</xdr:row>
      <xdr:rowOff>68950</xdr:rowOff>
    </xdr:to>
    <xdr:sp macro="" textlink="">
      <xdr:nvSpPr>
        <xdr:cNvPr id="306" name="フローチャート : 判断 305"/>
        <xdr:cNvSpPr/>
      </xdr:nvSpPr>
      <xdr:spPr>
        <a:xfrm>
          <a:off x="6921500" y="66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85477</xdr:rowOff>
    </xdr:from>
    <xdr:ext cx="469744" cy="259045"/>
    <xdr:sp macro="" textlink="">
      <xdr:nvSpPr>
        <xdr:cNvPr id="307" name="テキスト ボックス 306"/>
        <xdr:cNvSpPr txBox="1"/>
      </xdr:nvSpPr>
      <xdr:spPr>
        <a:xfrm>
          <a:off x="6737427" y="642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7" name="円/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8" name="テキスト ボックス 317"/>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9" name="円/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0" name="テキスト ボックス 31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1" name="円/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2" name="テキスト ボックス 321"/>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55103</xdr:rowOff>
    </xdr:from>
    <xdr:to>
      <xdr:col>15</xdr:col>
      <xdr:colOff>180975</xdr:colOff>
      <xdr:row>59</xdr:row>
      <xdr:rowOff>67173</xdr:rowOff>
    </xdr:to>
    <xdr:cxnSp macro="">
      <xdr:nvCxnSpPr>
        <xdr:cNvPr id="353" name="直線コネクタ 352"/>
        <xdr:cNvCxnSpPr/>
      </xdr:nvCxnSpPr>
      <xdr:spPr>
        <a:xfrm flipV="1">
          <a:off x="9639300" y="10170653"/>
          <a:ext cx="8382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67173</xdr:rowOff>
    </xdr:from>
    <xdr:to>
      <xdr:col>14</xdr:col>
      <xdr:colOff>28575</xdr:colOff>
      <xdr:row>59</xdr:row>
      <xdr:rowOff>67546</xdr:rowOff>
    </xdr:to>
    <xdr:cxnSp macro="">
      <xdr:nvCxnSpPr>
        <xdr:cNvPr id="356" name="直線コネクタ 355"/>
        <xdr:cNvCxnSpPr/>
      </xdr:nvCxnSpPr>
      <xdr:spPr>
        <a:xfrm flipV="1">
          <a:off x="8750300" y="10182723"/>
          <a:ext cx="8890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121156</xdr:rowOff>
    </xdr:from>
    <xdr:to>
      <xdr:col>14</xdr:col>
      <xdr:colOff>79375</xdr:colOff>
      <xdr:row>59</xdr:row>
      <xdr:rowOff>51306</xdr:rowOff>
    </xdr:to>
    <xdr:sp macro="" textlink="">
      <xdr:nvSpPr>
        <xdr:cNvPr id="357" name="フローチャート : 判断 356"/>
        <xdr:cNvSpPr/>
      </xdr:nvSpPr>
      <xdr:spPr>
        <a:xfrm>
          <a:off x="9588500" y="1006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67833</xdr:rowOff>
    </xdr:from>
    <xdr:ext cx="534377" cy="259045"/>
    <xdr:sp macro="" textlink="">
      <xdr:nvSpPr>
        <xdr:cNvPr id="358" name="テキスト ボックス 357"/>
        <xdr:cNvSpPr txBox="1"/>
      </xdr:nvSpPr>
      <xdr:spPr>
        <a:xfrm>
          <a:off x="9372111" y="9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67070</xdr:rowOff>
    </xdr:from>
    <xdr:to>
      <xdr:col>12</xdr:col>
      <xdr:colOff>511175</xdr:colOff>
      <xdr:row>59</xdr:row>
      <xdr:rowOff>67546</xdr:rowOff>
    </xdr:to>
    <xdr:cxnSp macro="">
      <xdr:nvCxnSpPr>
        <xdr:cNvPr id="359" name="直線コネクタ 358"/>
        <xdr:cNvCxnSpPr/>
      </xdr:nvCxnSpPr>
      <xdr:spPr>
        <a:xfrm>
          <a:off x="7861300" y="10182620"/>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124868</xdr:rowOff>
    </xdr:from>
    <xdr:to>
      <xdr:col>12</xdr:col>
      <xdr:colOff>561975</xdr:colOff>
      <xdr:row>59</xdr:row>
      <xdr:rowOff>55018</xdr:rowOff>
    </xdr:to>
    <xdr:sp macro="" textlink="">
      <xdr:nvSpPr>
        <xdr:cNvPr id="360" name="フローチャート : 判断 359"/>
        <xdr:cNvSpPr/>
      </xdr:nvSpPr>
      <xdr:spPr>
        <a:xfrm>
          <a:off x="8699500" y="1006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71545</xdr:rowOff>
    </xdr:from>
    <xdr:ext cx="534377" cy="259045"/>
    <xdr:sp macro="" textlink="">
      <xdr:nvSpPr>
        <xdr:cNvPr id="361" name="テキスト ボックス 360"/>
        <xdr:cNvSpPr txBox="1"/>
      </xdr:nvSpPr>
      <xdr:spPr>
        <a:xfrm>
          <a:off x="8483111" y="984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67070</xdr:rowOff>
    </xdr:from>
    <xdr:to>
      <xdr:col>11</xdr:col>
      <xdr:colOff>307975</xdr:colOff>
      <xdr:row>59</xdr:row>
      <xdr:rowOff>70969</xdr:rowOff>
    </xdr:to>
    <xdr:cxnSp macro="">
      <xdr:nvCxnSpPr>
        <xdr:cNvPr id="362" name="直線コネクタ 361"/>
        <xdr:cNvCxnSpPr/>
      </xdr:nvCxnSpPr>
      <xdr:spPr>
        <a:xfrm flipV="1">
          <a:off x="6972300" y="10182620"/>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128056</xdr:rowOff>
    </xdr:from>
    <xdr:to>
      <xdr:col>11</xdr:col>
      <xdr:colOff>358775</xdr:colOff>
      <xdr:row>59</xdr:row>
      <xdr:rowOff>58206</xdr:rowOff>
    </xdr:to>
    <xdr:sp macro="" textlink="">
      <xdr:nvSpPr>
        <xdr:cNvPr id="363" name="フローチャート : 判断 362"/>
        <xdr:cNvSpPr/>
      </xdr:nvSpPr>
      <xdr:spPr>
        <a:xfrm>
          <a:off x="7810500" y="1007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74733</xdr:rowOff>
    </xdr:from>
    <xdr:ext cx="534377" cy="259045"/>
    <xdr:sp macro="" textlink="">
      <xdr:nvSpPr>
        <xdr:cNvPr id="364" name="テキスト ボックス 363"/>
        <xdr:cNvSpPr txBox="1"/>
      </xdr:nvSpPr>
      <xdr:spPr>
        <a:xfrm>
          <a:off x="7594111" y="984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132821</xdr:rowOff>
    </xdr:from>
    <xdr:to>
      <xdr:col>10</xdr:col>
      <xdr:colOff>155575</xdr:colOff>
      <xdr:row>59</xdr:row>
      <xdr:rowOff>62971</xdr:rowOff>
    </xdr:to>
    <xdr:sp macro="" textlink="">
      <xdr:nvSpPr>
        <xdr:cNvPr id="365" name="フローチャート : 判断 364"/>
        <xdr:cNvSpPr/>
      </xdr:nvSpPr>
      <xdr:spPr>
        <a:xfrm>
          <a:off x="6921500" y="1007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79498</xdr:rowOff>
    </xdr:from>
    <xdr:ext cx="534377" cy="259045"/>
    <xdr:sp macro="" textlink="">
      <xdr:nvSpPr>
        <xdr:cNvPr id="366" name="テキスト ボックス 365"/>
        <xdr:cNvSpPr txBox="1"/>
      </xdr:nvSpPr>
      <xdr:spPr>
        <a:xfrm>
          <a:off x="6705111" y="985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4303</xdr:rowOff>
    </xdr:from>
    <xdr:to>
      <xdr:col>15</xdr:col>
      <xdr:colOff>231775</xdr:colOff>
      <xdr:row>59</xdr:row>
      <xdr:rowOff>105903</xdr:rowOff>
    </xdr:to>
    <xdr:sp macro="" textlink="">
      <xdr:nvSpPr>
        <xdr:cNvPr id="372" name="円/楕円 371"/>
        <xdr:cNvSpPr/>
      </xdr:nvSpPr>
      <xdr:spPr>
        <a:xfrm>
          <a:off x="10426700" y="1011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90680</xdr:rowOff>
    </xdr:from>
    <xdr:ext cx="534377" cy="259045"/>
    <xdr:sp macro="" textlink="">
      <xdr:nvSpPr>
        <xdr:cNvPr id="373" name="農林水産業費該当値テキスト"/>
        <xdr:cNvSpPr txBox="1"/>
      </xdr:nvSpPr>
      <xdr:spPr>
        <a:xfrm>
          <a:off x="10528300" y="1003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40,214</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16373</xdr:rowOff>
    </xdr:from>
    <xdr:to>
      <xdr:col>14</xdr:col>
      <xdr:colOff>79375</xdr:colOff>
      <xdr:row>59</xdr:row>
      <xdr:rowOff>117973</xdr:rowOff>
    </xdr:to>
    <xdr:sp macro="" textlink="">
      <xdr:nvSpPr>
        <xdr:cNvPr id="374" name="円/楕円 373"/>
        <xdr:cNvSpPr/>
      </xdr:nvSpPr>
      <xdr:spPr>
        <a:xfrm>
          <a:off x="9588500" y="1013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109100</xdr:rowOff>
    </xdr:from>
    <xdr:ext cx="534377" cy="259045"/>
    <xdr:sp macro="" textlink="">
      <xdr:nvSpPr>
        <xdr:cNvPr id="375" name="テキスト ボックス 374"/>
        <xdr:cNvSpPr txBox="1"/>
      </xdr:nvSpPr>
      <xdr:spPr>
        <a:xfrm>
          <a:off x="9372111" y="102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29,126</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16746</xdr:rowOff>
    </xdr:from>
    <xdr:to>
      <xdr:col>12</xdr:col>
      <xdr:colOff>561975</xdr:colOff>
      <xdr:row>59</xdr:row>
      <xdr:rowOff>118346</xdr:rowOff>
    </xdr:to>
    <xdr:sp macro="" textlink="">
      <xdr:nvSpPr>
        <xdr:cNvPr id="376" name="円/楕円 375"/>
        <xdr:cNvSpPr/>
      </xdr:nvSpPr>
      <xdr:spPr>
        <a:xfrm>
          <a:off x="8699500" y="101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109473</xdr:rowOff>
    </xdr:from>
    <xdr:ext cx="534377" cy="259045"/>
    <xdr:sp macro="" textlink="">
      <xdr:nvSpPr>
        <xdr:cNvPr id="377" name="テキスト ボックス 376"/>
        <xdr:cNvSpPr txBox="1"/>
      </xdr:nvSpPr>
      <xdr:spPr>
        <a:xfrm>
          <a:off x="8483111" y="102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28,783</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16270</xdr:rowOff>
    </xdr:from>
    <xdr:to>
      <xdr:col>11</xdr:col>
      <xdr:colOff>358775</xdr:colOff>
      <xdr:row>59</xdr:row>
      <xdr:rowOff>117870</xdr:rowOff>
    </xdr:to>
    <xdr:sp macro="" textlink="">
      <xdr:nvSpPr>
        <xdr:cNvPr id="378" name="円/楕円 377"/>
        <xdr:cNvSpPr/>
      </xdr:nvSpPr>
      <xdr:spPr>
        <a:xfrm>
          <a:off x="7810500" y="10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108997</xdr:rowOff>
    </xdr:from>
    <xdr:ext cx="534377" cy="259045"/>
    <xdr:sp macro="" textlink="">
      <xdr:nvSpPr>
        <xdr:cNvPr id="379" name="テキスト ボックス 378"/>
        <xdr:cNvSpPr txBox="1"/>
      </xdr:nvSpPr>
      <xdr:spPr>
        <a:xfrm>
          <a:off x="7594111" y="102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20169</xdr:rowOff>
    </xdr:from>
    <xdr:to>
      <xdr:col>10</xdr:col>
      <xdr:colOff>155575</xdr:colOff>
      <xdr:row>59</xdr:row>
      <xdr:rowOff>121769</xdr:rowOff>
    </xdr:to>
    <xdr:sp macro="" textlink="">
      <xdr:nvSpPr>
        <xdr:cNvPr id="380" name="円/楕円 379"/>
        <xdr:cNvSpPr/>
      </xdr:nvSpPr>
      <xdr:spPr>
        <a:xfrm>
          <a:off x="6921500" y="1013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112896</xdr:rowOff>
    </xdr:from>
    <xdr:ext cx="534377" cy="259045"/>
    <xdr:sp macro="" textlink="">
      <xdr:nvSpPr>
        <xdr:cNvPr id="381" name="テキスト ボックス 380"/>
        <xdr:cNvSpPr txBox="1"/>
      </xdr:nvSpPr>
      <xdr:spPr>
        <a:xfrm>
          <a:off x="6705111" y="1022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148864</xdr:rowOff>
    </xdr:from>
    <xdr:to>
      <xdr:col>15</xdr:col>
      <xdr:colOff>180975</xdr:colOff>
      <xdr:row>77</xdr:row>
      <xdr:rowOff>153485</xdr:rowOff>
    </xdr:to>
    <xdr:cxnSp macro="">
      <xdr:nvCxnSpPr>
        <xdr:cNvPr id="410" name="直線コネクタ 409"/>
        <xdr:cNvCxnSpPr/>
      </xdr:nvCxnSpPr>
      <xdr:spPr>
        <a:xfrm>
          <a:off x="9639300" y="13350514"/>
          <a:ext cx="838200" cy="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148864</xdr:rowOff>
    </xdr:from>
    <xdr:to>
      <xdr:col>14</xdr:col>
      <xdr:colOff>28575</xdr:colOff>
      <xdr:row>77</xdr:row>
      <xdr:rowOff>156494</xdr:rowOff>
    </xdr:to>
    <xdr:cxnSp macro="">
      <xdr:nvCxnSpPr>
        <xdr:cNvPr id="413" name="直線コネクタ 412"/>
        <xdr:cNvCxnSpPr/>
      </xdr:nvCxnSpPr>
      <xdr:spPr>
        <a:xfrm flipV="1">
          <a:off x="8750300" y="13350514"/>
          <a:ext cx="889000" cy="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67286</xdr:rowOff>
    </xdr:from>
    <xdr:to>
      <xdr:col>14</xdr:col>
      <xdr:colOff>79375</xdr:colOff>
      <xdr:row>78</xdr:row>
      <xdr:rowOff>168886</xdr:rowOff>
    </xdr:to>
    <xdr:sp macro="" textlink="">
      <xdr:nvSpPr>
        <xdr:cNvPr id="414" name="フローチャート : 判断 413"/>
        <xdr:cNvSpPr/>
      </xdr:nvSpPr>
      <xdr:spPr>
        <a:xfrm>
          <a:off x="9588500" y="134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160013</xdr:rowOff>
    </xdr:from>
    <xdr:ext cx="534377" cy="259045"/>
    <xdr:sp macro="" textlink="">
      <xdr:nvSpPr>
        <xdr:cNvPr id="415" name="テキスト ボックス 414"/>
        <xdr:cNvSpPr txBox="1"/>
      </xdr:nvSpPr>
      <xdr:spPr>
        <a:xfrm>
          <a:off x="9372111" y="135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156494</xdr:rowOff>
    </xdr:from>
    <xdr:to>
      <xdr:col>12</xdr:col>
      <xdr:colOff>511175</xdr:colOff>
      <xdr:row>78</xdr:row>
      <xdr:rowOff>6099</xdr:rowOff>
    </xdr:to>
    <xdr:cxnSp macro="">
      <xdr:nvCxnSpPr>
        <xdr:cNvPr id="416" name="直線コネクタ 415"/>
        <xdr:cNvCxnSpPr/>
      </xdr:nvCxnSpPr>
      <xdr:spPr>
        <a:xfrm flipV="1">
          <a:off x="7861300" y="13358144"/>
          <a:ext cx="889000" cy="2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84553</xdr:rowOff>
    </xdr:from>
    <xdr:to>
      <xdr:col>12</xdr:col>
      <xdr:colOff>561975</xdr:colOff>
      <xdr:row>79</xdr:row>
      <xdr:rowOff>14703</xdr:rowOff>
    </xdr:to>
    <xdr:sp macro="" textlink="">
      <xdr:nvSpPr>
        <xdr:cNvPr id="417" name="フローチャート : 判断 416"/>
        <xdr:cNvSpPr/>
      </xdr:nvSpPr>
      <xdr:spPr>
        <a:xfrm>
          <a:off x="8699500" y="1345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5830</xdr:rowOff>
    </xdr:from>
    <xdr:ext cx="534377" cy="259045"/>
    <xdr:sp macro="" textlink="">
      <xdr:nvSpPr>
        <xdr:cNvPr id="418" name="テキスト ボックス 417"/>
        <xdr:cNvSpPr txBox="1"/>
      </xdr:nvSpPr>
      <xdr:spPr>
        <a:xfrm>
          <a:off x="8483111" y="1355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6099</xdr:rowOff>
    </xdr:from>
    <xdr:to>
      <xdr:col>11</xdr:col>
      <xdr:colOff>307975</xdr:colOff>
      <xdr:row>78</xdr:row>
      <xdr:rowOff>49578</xdr:rowOff>
    </xdr:to>
    <xdr:cxnSp macro="">
      <xdr:nvCxnSpPr>
        <xdr:cNvPr id="419" name="直線コネクタ 418"/>
        <xdr:cNvCxnSpPr/>
      </xdr:nvCxnSpPr>
      <xdr:spPr>
        <a:xfrm flipV="1">
          <a:off x="6972300" y="13379199"/>
          <a:ext cx="889000" cy="4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89269</xdr:rowOff>
    </xdr:from>
    <xdr:to>
      <xdr:col>11</xdr:col>
      <xdr:colOff>358775</xdr:colOff>
      <xdr:row>79</xdr:row>
      <xdr:rowOff>19419</xdr:rowOff>
    </xdr:to>
    <xdr:sp macro="" textlink="">
      <xdr:nvSpPr>
        <xdr:cNvPr id="420" name="フローチャート : 判断 419"/>
        <xdr:cNvSpPr/>
      </xdr:nvSpPr>
      <xdr:spPr>
        <a:xfrm>
          <a:off x="7810500" y="1346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10546</xdr:rowOff>
    </xdr:from>
    <xdr:ext cx="534377" cy="259045"/>
    <xdr:sp macro="" textlink="">
      <xdr:nvSpPr>
        <xdr:cNvPr id="421" name="テキスト ボックス 420"/>
        <xdr:cNvSpPr txBox="1"/>
      </xdr:nvSpPr>
      <xdr:spPr>
        <a:xfrm>
          <a:off x="7594111" y="1355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86709</xdr:rowOff>
    </xdr:from>
    <xdr:to>
      <xdr:col>10</xdr:col>
      <xdr:colOff>155575</xdr:colOff>
      <xdr:row>79</xdr:row>
      <xdr:rowOff>16859</xdr:rowOff>
    </xdr:to>
    <xdr:sp macro="" textlink="">
      <xdr:nvSpPr>
        <xdr:cNvPr id="422" name="フローチャート : 判断 421"/>
        <xdr:cNvSpPr/>
      </xdr:nvSpPr>
      <xdr:spPr>
        <a:xfrm>
          <a:off x="6921500" y="1345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7986</xdr:rowOff>
    </xdr:from>
    <xdr:ext cx="534377" cy="259045"/>
    <xdr:sp macro="" textlink="">
      <xdr:nvSpPr>
        <xdr:cNvPr id="423" name="テキスト ボックス 422"/>
        <xdr:cNvSpPr txBox="1"/>
      </xdr:nvSpPr>
      <xdr:spPr>
        <a:xfrm>
          <a:off x="6705111" y="1355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102685</xdr:rowOff>
    </xdr:from>
    <xdr:to>
      <xdr:col>15</xdr:col>
      <xdr:colOff>231775</xdr:colOff>
      <xdr:row>78</xdr:row>
      <xdr:rowOff>32835</xdr:rowOff>
    </xdr:to>
    <xdr:sp macro="" textlink="">
      <xdr:nvSpPr>
        <xdr:cNvPr id="429" name="円/楕円 428"/>
        <xdr:cNvSpPr/>
      </xdr:nvSpPr>
      <xdr:spPr>
        <a:xfrm>
          <a:off x="10426700" y="1330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125562</xdr:rowOff>
    </xdr:from>
    <xdr:ext cx="534377" cy="259045"/>
    <xdr:sp macro="" textlink="">
      <xdr:nvSpPr>
        <xdr:cNvPr id="430" name="商工費該当値テキスト"/>
        <xdr:cNvSpPr txBox="1"/>
      </xdr:nvSpPr>
      <xdr:spPr>
        <a:xfrm>
          <a:off x="10528300" y="1315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61,382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98064</xdr:rowOff>
    </xdr:from>
    <xdr:to>
      <xdr:col>14</xdr:col>
      <xdr:colOff>79375</xdr:colOff>
      <xdr:row>78</xdr:row>
      <xdr:rowOff>28214</xdr:rowOff>
    </xdr:to>
    <xdr:sp macro="" textlink="">
      <xdr:nvSpPr>
        <xdr:cNvPr id="431" name="円/楕円 430"/>
        <xdr:cNvSpPr/>
      </xdr:nvSpPr>
      <xdr:spPr>
        <a:xfrm>
          <a:off x="9588500" y="1329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44741</xdr:rowOff>
    </xdr:from>
    <xdr:ext cx="534377" cy="259045"/>
    <xdr:sp macro="" textlink="">
      <xdr:nvSpPr>
        <xdr:cNvPr id="432" name="テキスト ボックス 431"/>
        <xdr:cNvSpPr txBox="1"/>
      </xdr:nvSpPr>
      <xdr:spPr>
        <a:xfrm>
          <a:off x="9372111" y="1307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62,595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105694</xdr:rowOff>
    </xdr:from>
    <xdr:to>
      <xdr:col>12</xdr:col>
      <xdr:colOff>561975</xdr:colOff>
      <xdr:row>78</xdr:row>
      <xdr:rowOff>35844</xdr:rowOff>
    </xdr:to>
    <xdr:sp macro="" textlink="">
      <xdr:nvSpPr>
        <xdr:cNvPr id="433" name="円/楕円 432"/>
        <xdr:cNvSpPr/>
      </xdr:nvSpPr>
      <xdr:spPr>
        <a:xfrm>
          <a:off x="8699500" y="1330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52371</xdr:rowOff>
    </xdr:from>
    <xdr:ext cx="534377" cy="259045"/>
    <xdr:sp macro="" textlink="">
      <xdr:nvSpPr>
        <xdr:cNvPr id="434" name="テキスト ボックス 433"/>
        <xdr:cNvSpPr txBox="1"/>
      </xdr:nvSpPr>
      <xdr:spPr>
        <a:xfrm>
          <a:off x="8483111" y="1308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60,592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126749</xdr:rowOff>
    </xdr:from>
    <xdr:to>
      <xdr:col>11</xdr:col>
      <xdr:colOff>358775</xdr:colOff>
      <xdr:row>78</xdr:row>
      <xdr:rowOff>56899</xdr:rowOff>
    </xdr:to>
    <xdr:sp macro="" textlink="">
      <xdr:nvSpPr>
        <xdr:cNvPr id="435" name="円/楕円 434"/>
        <xdr:cNvSpPr/>
      </xdr:nvSpPr>
      <xdr:spPr>
        <a:xfrm>
          <a:off x="7810500" y="1332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73426</xdr:rowOff>
    </xdr:from>
    <xdr:ext cx="534377" cy="259045"/>
    <xdr:sp macro="" textlink="">
      <xdr:nvSpPr>
        <xdr:cNvPr id="436" name="テキスト ボックス 435"/>
        <xdr:cNvSpPr txBox="1"/>
      </xdr:nvSpPr>
      <xdr:spPr>
        <a:xfrm>
          <a:off x="7594111" y="1310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170228</xdr:rowOff>
    </xdr:from>
    <xdr:to>
      <xdr:col>10</xdr:col>
      <xdr:colOff>155575</xdr:colOff>
      <xdr:row>78</xdr:row>
      <xdr:rowOff>100378</xdr:rowOff>
    </xdr:to>
    <xdr:sp macro="" textlink="">
      <xdr:nvSpPr>
        <xdr:cNvPr id="437" name="円/楕円 436"/>
        <xdr:cNvSpPr/>
      </xdr:nvSpPr>
      <xdr:spPr>
        <a:xfrm>
          <a:off x="6921500" y="1337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116905</xdr:rowOff>
    </xdr:from>
    <xdr:ext cx="534377" cy="259045"/>
    <xdr:sp macro="" textlink="">
      <xdr:nvSpPr>
        <xdr:cNvPr id="438" name="テキスト ボックス 437"/>
        <xdr:cNvSpPr txBox="1"/>
      </xdr:nvSpPr>
      <xdr:spPr>
        <a:xfrm>
          <a:off x="6705111" y="1314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141683</xdr:rowOff>
    </xdr:from>
    <xdr:to>
      <xdr:col>15</xdr:col>
      <xdr:colOff>180975</xdr:colOff>
      <xdr:row>98</xdr:row>
      <xdr:rowOff>146870</xdr:rowOff>
    </xdr:to>
    <xdr:cxnSp macro="">
      <xdr:nvCxnSpPr>
        <xdr:cNvPr id="467" name="直線コネクタ 466"/>
        <xdr:cNvCxnSpPr/>
      </xdr:nvCxnSpPr>
      <xdr:spPr>
        <a:xfrm>
          <a:off x="9639300" y="16943783"/>
          <a:ext cx="838200" cy="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141683</xdr:rowOff>
    </xdr:from>
    <xdr:to>
      <xdr:col>14</xdr:col>
      <xdr:colOff>28575</xdr:colOff>
      <xdr:row>98</xdr:row>
      <xdr:rowOff>147575</xdr:rowOff>
    </xdr:to>
    <xdr:cxnSp macro="">
      <xdr:nvCxnSpPr>
        <xdr:cNvPr id="470" name="直線コネクタ 469"/>
        <xdr:cNvCxnSpPr/>
      </xdr:nvCxnSpPr>
      <xdr:spPr>
        <a:xfrm flipV="1">
          <a:off x="8750300" y="16943783"/>
          <a:ext cx="889000" cy="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92979</xdr:rowOff>
    </xdr:from>
    <xdr:to>
      <xdr:col>14</xdr:col>
      <xdr:colOff>79375</xdr:colOff>
      <xdr:row>99</xdr:row>
      <xdr:rowOff>23129</xdr:rowOff>
    </xdr:to>
    <xdr:sp macro="" textlink="">
      <xdr:nvSpPr>
        <xdr:cNvPr id="471" name="フローチャート : 判断 470"/>
        <xdr:cNvSpPr/>
      </xdr:nvSpPr>
      <xdr:spPr>
        <a:xfrm>
          <a:off x="9588500" y="168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14256</xdr:rowOff>
    </xdr:from>
    <xdr:ext cx="534377" cy="259045"/>
    <xdr:sp macro="" textlink="">
      <xdr:nvSpPr>
        <xdr:cNvPr id="472" name="テキスト ボックス 471"/>
        <xdr:cNvSpPr txBox="1"/>
      </xdr:nvSpPr>
      <xdr:spPr>
        <a:xfrm>
          <a:off x="9372111" y="169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147575</xdr:rowOff>
    </xdr:from>
    <xdr:to>
      <xdr:col>12</xdr:col>
      <xdr:colOff>511175</xdr:colOff>
      <xdr:row>99</xdr:row>
      <xdr:rowOff>11612</xdr:rowOff>
    </xdr:to>
    <xdr:cxnSp macro="">
      <xdr:nvCxnSpPr>
        <xdr:cNvPr id="473" name="直線コネクタ 472"/>
        <xdr:cNvCxnSpPr/>
      </xdr:nvCxnSpPr>
      <xdr:spPr>
        <a:xfrm flipV="1">
          <a:off x="7861300" y="16949675"/>
          <a:ext cx="889000" cy="3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94425</xdr:rowOff>
    </xdr:from>
    <xdr:to>
      <xdr:col>12</xdr:col>
      <xdr:colOff>561975</xdr:colOff>
      <xdr:row>99</xdr:row>
      <xdr:rowOff>24575</xdr:rowOff>
    </xdr:to>
    <xdr:sp macro="" textlink="">
      <xdr:nvSpPr>
        <xdr:cNvPr id="474" name="フローチャート : 判断 473"/>
        <xdr:cNvSpPr/>
      </xdr:nvSpPr>
      <xdr:spPr>
        <a:xfrm>
          <a:off x="8699500" y="168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41102</xdr:rowOff>
    </xdr:from>
    <xdr:ext cx="534377" cy="259045"/>
    <xdr:sp macro="" textlink="">
      <xdr:nvSpPr>
        <xdr:cNvPr id="475" name="テキスト ボックス 474"/>
        <xdr:cNvSpPr txBox="1"/>
      </xdr:nvSpPr>
      <xdr:spPr>
        <a:xfrm>
          <a:off x="8483111" y="1667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3994</xdr:rowOff>
    </xdr:from>
    <xdr:to>
      <xdr:col>11</xdr:col>
      <xdr:colOff>307975</xdr:colOff>
      <xdr:row>99</xdr:row>
      <xdr:rowOff>11612</xdr:rowOff>
    </xdr:to>
    <xdr:cxnSp macro="">
      <xdr:nvCxnSpPr>
        <xdr:cNvPr id="476" name="直線コネクタ 475"/>
        <xdr:cNvCxnSpPr/>
      </xdr:nvCxnSpPr>
      <xdr:spPr>
        <a:xfrm>
          <a:off x="6972300" y="16977544"/>
          <a:ext cx="889000" cy="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103443</xdr:rowOff>
    </xdr:from>
    <xdr:to>
      <xdr:col>11</xdr:col>
      <xdr:colOff>358775</xdr:colOff>
      <xdr:row>99</xdr:row>
      <xdr:rowOff>33593</xdr:rowOff>
    </xdr:to>
    <xdr:sp macro="" textlink="">
      <xdr:nvSpPr>
        <xdr:cNvPr id="477" name="フローチャート : 判断 476"/>
        <xdr:cNvSpPr/>
      </xdr:nvSpPr>
      <xdr:spPr>
        <a:xfrm>
          <a:off x="7810500" y="16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50120</xdr:rowOff>
    </xdr:from>
    <xdr:ext cx="534377" cy="259045"/>
    <xdr:sp macro="" textlink="">
      <xdr:nvSpPr>
        <xdr:cNvPr id="478" name="テキスト ボックス 477"/>
        <xdr:cNvSpPr txBox="1"/>
      </xdr:nvSpPr>
      <xdr:spPr>
        <a:xfrm>
          <a:off x="7594111" y="16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105077</xdr:rowOff>
    </xdr:from>
    <xdr:to>
      <xdr:col>10</xdr:col>
      <xdr:colOff>155575</xdr:colOff>
      <xdr:row>99</xdr:row>
      <xdr:rowOff>35227</xdr:rowOff>
    </xdr:to>
    <xdr:sp macro="" textlink="">
      <xdr:nvSpPr>
        <xdr:cNvPr id="479" name="フローチャート : 判断 478"/>
        <xdr:cNvSpPr/>
      </xdr:nvSpPr>
      <xdr:spPr>
        <a:xfrm>
          <a:off x="6921500" y="1690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51754</xdr:rowOff>
    </xdr:from>
    <xdr:ext cx="534377" cy="259045"/>
    <xdr:sp macro="" textlink="">
      <xdr:nvSpPr>
        <xdr:cNvPr id="480" name="テキスト ボックス 479"/>
        <xdr:cNvSpPr txBox="1"/>
      </xdr:nvSpPr>
      <xdr:spPr>
        <a:xfrm>
          <a:off x="6705111" y="1668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96070</xdr:rowOff>
    </xdr:from>
    <xdr:to>
      <xdr:col>15</xdr:col>
      <xdr:colOff>231775</xdr:colOff>
      <xdr:row>99</xdr:row>
      <xdr:rowOff>26220</xdr:rowOff>
    </xdr:to>
    <xdr:sp macro="" textlink="">
      <xdr:nvSpPr>
        <xdr:cNvPr id="486" name="円/楕円 485"/>
        <xdr:cNvSpPr/>
      </xdr:nvSpPr>
      <xdr:spPr>
        <a:xfrm>
          <a:off x="10426700" y="168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34377" cy="259045"/>
    <xdr:sp macro="" textlink="">
      <xdr:nvSpPr>
        <xdr:cNvPr id="487" name="土木費該当値テキスト"/>
        <xdr:cNvSpPr txBox="1"/>
      </xdr:nvSpPr>
      <xdr:spPr>
        <a:xfrm>
          <a:off x="10528300" y="16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90,591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90883</xdr:rowOff>
    </xdr:from>
    <xdr:to>
      <xdr:col>14</xdr:col>
      <xdr:colOff>79375</xdr:colOff>
      <xdr:row>99</xdr:row>
      <xdr:rowOff>21033</xdr:rowOff>
    </xdr:to>
    <xdr:sp macro="" textlink="">
      <xdr:nvSpPr>
        <xdr:cNvPr id="488" name="円/楕円 487"/>
        <xdr:cNvSpPr/>
      </xdr:nvSpPr>
      <xdr:spPr>
        <a:xfrm>
          <a:off x="9588500" y="1689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37560</xdr:rowOff>
    </xdr:from>
    <xdr:ext cx="534377" cy="259045"/>
    <xdr:sp macro="" textlink="">
      <xdr:nvSpPr>
        <xdr:cNvPr id="489" name="テキスト ボックス 488"/>
        <xdr:cNvSpPr txBox="1"/>
      </xdr:nvSpPr>
      <xdr:spPr>
        <a:xfrm>
          <a:off x="9372111" y="1666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97,397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96775</xdr:rowOff>
    </xdr:from>
    <xdr:to>
      <xdr:col>12</xdr:col>
      <xdr:colOff>561975</xdr:colOff>
      <xdr:row>99</xdr:row>
      <xdr:rowOff>26925</xdr:rowOff>
    </xdr:to>
    <xdr:sp macro="" textlink="">
      <xdr:nvSpPr>
        <xdr:cNvPr id="490" name="円/楕円 489"/>
        <xdr:cNvSpPr/>
      </xdr:nvSpPr>
      <xdr:spPr>
        <a:xfrm>
          <a:off x="8699500" y="168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18052</xdr:rowOff>
    </xdr:from>
    <xdr:ext cx="534377" cy="259045"/>
    <xdr:sp macro="" textlink="">
      <xdr:nvSpPr>
        <xdr:cNvPr id="491" name="テキスト ボックス 490"/>
        <xdr:cNvSpPr txBox="1"/>
      </xdr:nvSpPr>
      <xdr:spPr>
        <a:xfrm>
          <a:off x="8483111" y="169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89,665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132262</xdr:rowOff>
    </xdr:from>
    <xdr:to>
      <xdr:col>11</xdr:col>
      <xdr:colOff>358775</xdr:colOff>
      <xdr:row>99</xdr:row>
      <xdr:rowOff>62412</xdr:rowOff>
    </xdr:to>
    <xdr:sp macro="" textlink="">
      <xdr:nvSpPr>
        <xdr:cNvPr id="492" name="円/楕円 491"/>
        <xdr:cNvSpPr/>
      </xdr:nvSpPr>
      <xdr:spPr>
        <a:xfrm>
          <a:off x="7810500" y="1693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53539</xdr:rowOff>
    </xdr:from>
    <xdr:ext cx="534377" cy="259045"/>
    <xdr:sp macro="" textlink="">
      <xdr:nvSpPr>
        <xdr:cNvPr id="493" name="テキスト ボックス 492"/>
        <xdr:cNvSpPr txBox="1"/>
      </xdr:nvSpPr>
      <xdr:spPr>
        <a:xfrm>
          <a:off x="7594111" y="1702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124644</xdr:rowOff>
    </xdr:from>
    <xdr:to>
      <xdr:col>10</xdr:col>
      <xdr:colOff>155575</xdr:colOff>
      <xdr:row>99</xdr:row>
      <xdr:rowOff>54794</xdr:rowOff>
    </xdr:to>
    <xdr:sp macro="" textlink="">
      <xdr:nvSpPr>
        <xdr:cNvPr id="494" name="円/楕円 493"/>
        <xdr:cNvSpPr/>
      </xdr:nvSpPr>
      <xdr:spPr>
        <a:xfrm>
          <a:off x="6921500" y="169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45921</xdr:rowOff>
    </xdr:from>
    <xdr:ext cx="534377" cy="259045"/>
    <xdr:sp macro="" textlink="">
      <xdr:nvSpPr>
        <xdr:cNvPr id="495" name="テキスト ボックス 494"/>
        <xdr:cNvSpPr txBox="1"/>
      </xdr:nvSpPr>
      <xdr:spPr>
        <a:xfrm>
          <a:off x="6705111" y="1701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66953</xdr:rowOff>
    </xdr:from>
    <xdr:to>
      <xdr:col>23</xdr:col>
      <xdr:colOff>517525</xdr:colOff>
      <xdr:row>38</xdr:row>
      <xdr:rowOff>67070</xdr:rowOff>
    </xdr:to>
    <xdr:cxnSp macro="">
      <xdr:nvCxnSpPr>
        <xdr:cNvPr id="522" name="直線コネクタ 521"/>
        <xdr:cNvCxnSpPr/>
      </xdr:nvCxnSpPr>
      <xdr:spPr>
        <a:xfrm>
          <a:off x="15481300" y="6582053"/>
          <a:ext cx="838200" cy="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66953</xdr:rowOff>
    </xdr:from>
    <xdr:to>
      <xdr:col>22</xdr:col>
      <xdr:colOff>365125</xdr:colOff>
      <xdr:row>38</xdr:row>
      <xdr:rowOff>67188</xdr:rowOff>
    </xdr:to>
    <xdr:cxnSp macro="">
      <xdr:nvCxnSpPr>
        <xdr:cNvPr id="525" name="直線コネクタ 524"/>
        <xdr:cNvCxnSpPr/>
      </xdr:nvCxnSpPr>
      <xdr:spPr>
        <a:xfrm flipV="1">
          <a:off x="14592300" y="6582053"/>
          <a:ext cx="88900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151857</xdr:rowOff>
    </xdr:from>
    <xdr:to>
      <xdr:col>22</xdr:col>
      <xdr:colOff>415925</xdr:colOff>
      <xdr:row>38</xdr:row>
      <xdr:rowOff>82007</xdr:rowOff>
    </xdr:to>
    <xdr:sp macro="" textlink="">
      <xdr:nvSpPr>
        <xdr:cNvPr id="526" name="フローチャート : 判断 525"/>
        <xdr:cNvSpPr/>
      </xdr:nvSpPr>
      <xdr:spPr>
        <a:xfrm>
          <a:off x="15430500" y="649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98534</xdr:rowOff>
    </xdr:from>
    <xdr:ext cx="534377" cy="259045"/>
    <xdr:sp macro="" textlink="">
      <xdr:nvSpPr>
        <xdr:cNvPr id="527" name="テキスト ボックス 526"/>
        <xdr:cNvSpPr txBox="1"/>
      </xdr:nvSpPr>
      <xdr:spPr>
        <a:xfrm>
          <a:off x="15214111" y="627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61658</xdr:rowOff>
    </xdr:from>
    <xdr:to>
      <xdr:col>21</xdr:col>
      <xdr:colOff>161925</xdr:colOff>
      <xdr:row>38</xdr:row>
      <xdr:rowOff>67188</xdr:rowOff>
    </xdr:to>
    <xdr:cxnSp macro="">
      <xdr:nvCxnSpPr>
        <xdr:cNvPr id="528" name="直線コネクタ 527"/>
        <xdr:cNvCxnSpPr/>
      </xdr:nvCxnSpPr>
      <xdr:spPr>
        <a:xfrm>
          <a:off x="13703300" y="6576758"/>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1915</xdr:rowOff>
    </xdr:from>
    <xdr:to>
      <xdr:col>21</xdr:col>
      <xdr:colOff>212725</xdr:colOff>
      <xdr:row>38</xdr:row>
      <xdr:rowOff>103515</xdr:rowOff>
    </xdr:to>
    <xdr:sp macro="" textlink="">
      <xdr:nvSpPr>
        <xdr:cNvPr id="529" name="フローチャート : 判断 528"/>
        <xdr:cNvSpPr/>
      </xdr:nvSpPr>
      <xdr:spPr>
        <a:xfrm>
          <a:off x="14541500" y="65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120042</xdr:rowOff>
    </xdr:from>
    <xdr:ext cx="534377" cy="259045"/>
    <xdr:sp macro="" textlink="">
      <xdr:nvSpPr>
        <xdr:cNvPr id="530" name="テキスト ボックス 529"/>
        <xdr:cNvSpPr txBox="1"/>
      </xdr:nvSpPr>
      <xdr:spPr>
        <a:xfrm>
          <a:off x="14325111" y="629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41212</xdr:rowOff>
    </xdr:from>
    <xdr:to>
      <xdr:col>19</xdr:col>
      <xdr:colOff>644525</xdr:colOff>
      <xdr:row>38</xdr:row>
      <xdr:rowOff>61658</xdr:rowOff>
    </xdr:to>
    <xdr:cxnSp macro="">
      <xdr:nvCxnSpPr>
        <xdr:cNvPr id="531" name="直線コネクタ 530"/>
        <xdr:cNvCxnSpPr/>
      </xdr:nvCxnSpPr>
      <xdr:spPr>
        <a:xfrm>
          <a:off x="12814300" y="6384862"/>
          <a:ext cx="889000" cy="19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9574</xdr:rowOff>
    </xdr:from>
    <xdr:to>
      <xdr:col>20</xdr:col>
      <xdr:colOff>9525</xdr:colOff>
      <xdr:row>38</xdr:row>
      <xdr:rowOff>111174</xdr:rowOff>
    </xdr:to>
    <xdr:sp macro="" textlink="">
      <xdr:nvSpPr>
        <xdr:cNvPr id="532" name="フローチャート : 判断 531"/>
        <xdr:cNvSpPr/>
      </xdr:nvSpPr>
      <xdr:spPr>
        <a:xfrm>
          <a:off x="13652500" y="652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127700</xdr:rowOff>
    </xdr:from>
    <xdr:ext cx="534377" cy="259045"/>
    <xdr:sp macro="" textlink="">
      <xdr:nvSpPr>
        <xdr:cNvPr id="533" name="テキスト ボックス 532"/>
        <xdr:cNvSpPr txBox="1"/>
      </xdr:nvSpPr>
      <xdr:spPr>
        <a:xfrm>
          <a:off x="13436111" y="62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11752</xdr:rowOff>
    </xdr:from>
    <xdr:to>
      <xdr:col>18</xdr:col>
      <xdr:colOff>492125</xdr:colOff>
      <xdr:row>38</xdr:row>
      <xdr:rowOff>113352</xdr:rowOff>
    </xdr:to>
    <xdr:sp macro="" textlink="">
      <xdr:nvSpPr>
        <xdr:cNvPr id="534" name="フローチャート : 判断 533"/>
        <xdr:cNvSpPr/>
      </xdr:nvSpPr>
      <xdr:spPr>
        <a:xfrm>
          <a:off x="12763500" y="652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104479</xdr:rowOff>
    </xdr:from>
    <xdr:ext cx="534377" cy="259045"/>
    <xdr:sp macro="" textlink="">
      <xdr:nvSpPr>
        <xdr:cNvPr id="535" name="テキスト ボックス 534"/>
        <xdr:cNvSpPr txBox="1"/>
      </xdr:nvSpPr>
      <xdr:spPr>
        <a:xfrm>
          <a:off x="12547111" y="661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16270</xdr:rowOff>
    </xdr:from>
    <xdr:to>
      <xdr:col>23</xdr:col>
      <xdr:colOff>568325</xdr:colOff>
      <xdr:row>38</xdr:row>
      <xdr:rowOff>117870</xdr:rowOff>
    </xdr:to>
    <xdr:sp macro="" textlink="">
      <xdr:nvSpPr>
        <xdr:cNvPr id="541" name="円/楕円 540"/>
        <xdr:cNvSpPr/>
      </xdr:nvSpPr>
      <xdr:spPr>
        <a:xfrm>
          <a:off x="16268700" y="653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31,772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16153</xdr:rowOff>
    </xdr:from>
    <xdr:to>
      <xdr:col>22</xdr:col>
      <xdr:colOff>415925</xdr:colOff>
      <xdr:row>38</xdr:row>
      <xdr:rowOff>117753</xdr:rowOff>
    </xdr:to>
    <xdr:sp macro="" textlink="">
      <xdr:nvSpPr>
        <xdr:cNvPr id="543" name="円/楕円 542"/>
        <xdr:cNvSpPr/>
      </xdr:nvSpPr>
      <xdr:spPr>
        <a:xfrm>
          <a:off x="15430500" y="653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108880</xdr:rowOff>
    </xdr:from>
    <xdr:ext cx="534377" cy="259045"/>
    <xdr:sp macro="" textlink="">
      <xdr:nvSpPr>
        <xdr:cNvPr id="544" name="テキスト ボックス 543"/>
        <xdr:cNvSpPr txBox="1"/>
      </xdr:nvSpPr>
      <xdr:spPr>
        <a:xfrm>
          <a:off x="15214111" y="66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16388</xdr:rowOff>
    </xdr:from>
    <xdr:to>
      <xdr:col>21</xdr:col>
      <xdr:colOff>212725</xdr:colOff>
      <xdr:row>38</xdr:row>
      <xdr:rowOff>117988</xdr:rowOff>
    </xdr:to>
    <xdr:sp macro="" textlink="">
      <xdr:nvSpPr>
        <xdr:cNvPr id="545" name="円/楕円 544"/>
        <xdr:cNvSpPr/>
      </xdr:nvSpPr>
      <xdr:spPr>
        <a:xfrm>
          <a:off x="14541500" y="653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109115</xdr:rowOff>
    </xdr:from>
    <xdr:ext cx="534377" cy="259045"/>
    <xdr:sp macro="" textlink="">
      <xdr:nvSpPr>
        <xdr:cNvPr id="546" name="テキスト ボックス 545"/>
        <xdr:cNvSpPr txBox="1"/>
      </xdr:nvSpPr>
      <xdr:spPr>
        <a:xfrm>
          <a:off x="14325111" y="662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10858</xdr:rowOff>
    </xdr:from>
    <xdr:to>
      <xdr:col>20</xdr:col>
      <xdr:colOff>9525</xdr:colOff>
      <xdr:row>38</xdr:row>
      <xdr:rowOff>112458</xdr:rowOff>
    </xdr:to>
    <xdr:sp macro="" textlink="">
      <xdr:nvSpPr>
        <xdr:cNvPr id="547" name="円/楕円 546"/>
        <xdr:cNvSpPr/>
      </xdr:nvSpPr>
      <xdr:spPr>
        <a:xfrm>
          <a:off x="13652500" y="652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103585</xdr:rowOff>
    </xdr:from>
    <xdr:ext cx="534377" cy="259045"/>
    <xdr:sp macro="" textlink="">
      <xdr:nvSpPr>
        <xdr:cNvPr id="548" name="テキスト ボックス 547"/>
        <xdr:cNvSpPr txBox="1"/>
      </xdr:nvSpPr>
      <xdr:spPr>
        <a:xfrm>
          <a:off x="13436111" y="661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161862</xdr:rowOff>
    </xdr:from>
    <xdr:to>
      <xdr:col>18</xdr:col>
      <xdr:colOff>492125</xdr:colOff>
      <xdr:row>37</xdr:row>
      <xdr:rowOff>92012</xdr:rowOff>
    </xdr:to>
    <xdr:sp macro="" textlink="">
      <xdr:nvSpPr>
        <xdr:cNvPr id="549" name="円/楕円 548"/>
        <xdr:cNvSpPr/>
      </xdr:nvSpPr>
      <xdr:spPr>
        <a:xfrm>
          <a:off x="12763500" y="633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35</xdr:row>
      <xdr:rowOff>108539</xdr:rowOff>
    </xdr:from>
    <xdr:ext cx="599010" cy="259045"/>
    <xdr:sp macro="" textlink="">
      <xdr:nvSpPr>
        <xdr:cNvPr id="550" name="テキスト ボックス 549"/>
        <xdr:cNvSpPr txBox="1"/>
      </xdr:nvSpPr>
      <xdr:spPr>
        <a:xfrm>
          <a:off x="12514794" y="610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98061</xdr:rowOff>
    </xdr:from>
    <xdr:to>
      <xdr:col>23</xdr:col>
      <xdr:colOff>517525</xdr:colOff>
      <xdr:row>58</xdr:row>
      <xdr:rowOff>74313</xdr:rowOff>
    </xdr:to>
    <xdr:cxnSp macro="">
      <xdr:nvCxnSpPr>
        <xdr:cNvPr id="579" name="直線コネクタ 578"/>
        <xdr:cNvCxnSpPr/>
      </xdr:nvCxnSpPr>
      <xdr:spPr>
        <a:xfrm flipV="1">
          <a:off x="15481300" y="9870711"/>
          <a:ext cx="838200" cy="14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74313</xdr:rowOff>
    </xdr:from>
    <xdr:to>
      <xdr:col>22</xdr:col>
      <xdr:colOff>365125</xdr:colOff>
      <xdr:row>58</xdr:row>
      <xdr:rowOff>98295</xdr:rowOff>
    </xdr:to>
    <xdr:cxnSp macro="">
      <xdr:nvCxnSpPr>
        <xdr:cNvPr id="582" name="直線コネクタ 581"/>
        <xdr:cNvCxnSpPr/>
      </xdr:nvCxnSpPr>
      <xdr:spPr>
        <a:xfrm flipV="1">
          <a:off x="14592300" y="10018413"/>
          <a:ext cx="889000" cy="2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158414</xdr:rowOff>
    </xdr:from>
    <xdr:to>
      <xdr:col>22</xdr:col>
      <xdr:colOff>415925</xdr:colOff>
      <xdr:row>58</xdr:row>
      <xdr:rowOff>88564</xdr:rowOff>
    </xdr:to>
    <xdr:sp macro="" textlink="">
      <xdr:nvSpPr>
        <xdr:cNvPr id="583" name="フローチャート : 判断 582"/>
        <xdr:cNvSpPr/>
      </xdr:nvSpPr>
      <xdr:spPr>
        <a:xfrm>
          <a:off x="15430500" y="99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105091</xdr:rowOff>
    </xdr:from>
    <xdr:ext cx="534377" cy="259045"/>
    <xdr:sp macro="" textlink="">
      <xdr:nvSpPr>
        <xdr:cNvPr id="584" name="テキスト ボックス 583"/>
        <xdr:cNvSpPr txBox="1"/>
      </xdr:nvSpPr>
      <xdr:spPr>
        <a:xfrm>
          <a:off x="15214111" y="97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97592</xdr:rowOff>
    </xdr:from>
    <xdr:to>
      <xdr:col>21</xdr:col>
      <xdr:colOff>161925</xdr:colOff>
      <xdr:row>58</xdr:row>
      <xdr:rowOff>98295</xdr:rowOff>
    </xdr:to>
    <xdr:cxnSp macro="">
      <xdr:nvCxnSpPr>
        <xdr:cNvPr id="585" name="直線コネクタ 584"/>
        <xdr:cNvCxnSpPr/>
      </xdr:nvCxnSpPr>
      <xdr:spPr>
        <a:xfrm>
          <a:off x="13703300" y="10041692"/>
          <a:ext cx="8890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151620</xdr:rowOff>
    </xdr:from>
    <xdr:to>
      <xdr:col>21</xdr:col>
      <xdr:colOff>212725</xdr:colOff>
      <xdr:row>58</xdr:row>
      <xdr:rowOff>81770</xdr:rowOff>
    </xdr:to>
    <xdr:sp macro="" textlink="">
      <xdr:nvSpPr>
        <xdr:cNvPr id="586" name="フローチャート : 判断 585"/>
        <xdr:cNvSpPr/>
      </xdr:nvSpPr>
      <xdr:spPr>
        <a:xfrm>
          <a:off x="14541500" y="99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98297</xdr:rowOff>
    </xdr:from>
    <xdr:ext cx="534377" cy="259045"/>
    <xdr:sp macro="" textlink="">
      <xdr:nvSpPr>
        <xdr:cNvPr id="587" name="テキスト ボックス 586"/>
        <xdr:cNvSpPr txBox="1"/>
      </xdr:nvSpPr>
      <xdr:spPr>
        <a:xfrm>
          <a:off x="14325111" y="969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97592</xdr:rowOff>
    </xdr:from>
    <xdr:to>
      <xdr:col>19</xdr:col>
      <xdr:colOff>644525</xdr:colOff>
      <xdr:row>58</xdr:row>
      <xdr:rowOff>100011</xdr:rowOff>
    </xdr:to>
    <xdr:cxnSp macro="">
      <xdr:nvCxnSpPr>
        <xdr:cNvPr id="588" name="直線コネクタ 587"/>
        <xdr:cNvCxnSpPr/>
      </xdr:nvCxnSpPr>
      <xdr:spPr>
        <a:xfrm flipV="1">
          <a:off x="12814300" y="10041692"/>
          <a:ext cx="8890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168035</xdr:rowOff>
    </xdr:from>
    <xdr:to>
      <xdr:col>20</xdr:col>
      <xdr:colOff>9525</xdr:colOff>
      <xdr:row>58</xdr:row>
      <xdr:rowOff>98185</xdr:rowOff>
    </xdr:to>
    <xdr:sp macro="" textlink="">
      <xdr:nvSpPr>
        <xdr:cNvPr id="589" name="フローチャート : 判断 588"/>
        <xdr:cNvSpPr/>
      </xdr:nvSpPr>
      <xdr:spPr>
        <a:xfrm>
          <a:off x="13652500" y="99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114712</xdr:rowOff>
    </xdr:from>
    <xdr:ext cx="534377" cy="259045"/>
    <xdr:sp macro="" textlink="">
      <xdr:nvSpPr>
        <xdr:cNvPr id="590" name="テキスト ボックス 589"/>
        <xdr:cNvSpPr txBox="1"/>
      </xdr:nvSpPr>
      <xdr:spPr>
        <a:xfrm>
          <a:off x="13436111" y="97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2001</xdr:rowOff>
    </xdr:from>
    <xdr:to>
      <xdr:col>18</xdr:col>
      <xdr:colOff>492125</xdr:colOff>
      <xdr:row>58</xdr:row>
      <xdr:rowOff>103601</xdr:rowOff>
    </xdr:to>
    <xdr:sp macro="" textlink="">
      <xdr:nvSpPr>
        <xdr:cNvPr id="591" name="フローチャート : 判断 590"/>
        <xdr:cNvSpPr/>
      </xdr:nvSpPr>
      <xdr:spPr>
        <a:xfrm>
          <a:off x="12763500" y="994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120128</xdr:rowOff>
    </xdr:from>
    <xdr:ext cx="534377" cy="259045"/>
    <xdr:sp macro="" textlink="">
      <xdr:nvSpPr>
        <xdr:cNvPr id="592" name="テキスト ボックス 591"/>
        <xdr:cNvSpPr txBox="1"/>
      </xdr:nvSpPr>
      <xdr:spPr>
        <a:xfrm>
          <a:off x="12547111" y="972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47261</xdr:rowOff>
    </xdr:from>
    <xdr:to>
      <xdr:col>23</xdr:col>
      <xdr:colOff>568325</xdr:colOff>
      <xdr:row>57</xdr:row>
      <xdr:rowOff>148861</xdr:rowOff>
    </xdr:to>
    <xdr:sp macro="" textlink="">
      <xdr:nvSpPr>
        <xdr:cNvPr id="598" name="円/楕円 597"/>
        <xdr:cNvSpPr/>
      </xdr:nvSpPr>
      <xdr:spPr>
        <a:xfrm>
          <a:off x="16268700" y="981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70138</xdr:rowOff>
    </xdr:from>
    <xdr:ext cx="599010" cy="259045"/>
    <xdr:sp macro="" textlink="">
      <xdr:nvSpPr>
        <xdr:cNvPr id="599" name="教育費該当値テキスト"/>
        <xdr:cNvSpPr txBox="1"/>
      </xdr:nvSpPr>
      <xdr:spPr>
        <a:xfrm>
          <a:off x="16370300" y="967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151,858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23513</xdr:rowOff>
    </xdr:from>
    <xdr:to>
      <xdr:col>22</xdr:col>
      <xdr:colOff>415925</xdr:colOff>
      <xdr:row>58</xdr:row>
      <xdr:rowOff>125113</xdr:rowOff>
    </xdr:to>
    <xdr:sp macro="" textlink="">
      <xdr:nvSpPr>
        <xdr:cNvPr id="600" name="円/楕円 599"/>
        <xdr:cNvSpPr/>
      </xdr:nvSpPr>
      <xdr:spPr>
        <a:xfrm>
          <a:off x="15430500" y="99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116240</xdr:rowOff>
    </xdr:from>
    <xdr:ext cx="534377" cy="259045"/>
    <xdr:sp macro="" textlink="">
      <xdr:nvSpPr>
        <xdr:cNvPr id="601" name="テキスト ボックス 600"/>
        <xdr:cNvSpPr txBox="1"/>
      </xdr:nvSpPr>
      <xdr:spPr>
        <a:xfrm>
          <a:off x="15214111" y="1006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74,324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47495</xdr:rowOff>
    </xdr:from>
    <xdr:to>
      <xdr:col>21</xdr:col>
      <xdr:colOff>212725</xdr:colOff>
      <xdr:row>58</xdr:row>
      <xdr:rowOff>149095</xdr:rowOff>
    </xdr:to>
    <xdr:sp macro="" textlink="">
      <xdr:nvSpPr>
        <xdr:cNvPr id="602" name="円/楕円 601"/>
        <xdr:cNvSpPr/>
      </xdr:nvSpPr>
      <xdr:spPr>
        <a:xfrm>
          <a:off x="14541500" y="999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140222</xdr:rowOff>
    </xdr:from>
    <xdr:ext cx="534377" cy="259045"/>
    <xdr:sp macro="" textlink="">
      <xdr:nvSpPr>
        <xdr:cNvPr id="603" name="テキスト ボックス 602"/>
        <xdr:cNvSpPr txBox="1"/>
      </xdr:nvSpPr>
      <xdr:spPr>
        <a:xfrm>
          <a:off x="14325111" y="100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46792</xdr:rowOff>
    </xdr:from>
    <xdr:to>
      <xdr:col>20</xdr:col>
      <xdr:colOff>9525</xdr:colOff>
      <xdr:row>58</xdr:row>
      <xdr:rowOff>148392</xdr:rowOff>
    </xdr:to>
    <xdr:sp macro="" textlink="">
      <xdr:nvSpPr>
        <xdr:cNvPr id="604" name="円/楕円 603"/>
        <xdr:cNvSpPr/>
      </xdr:nvSpPr>
      <xdr:spPr>
        <a:xfrm>
          <a:off x="13652500" y="999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139519</xdr:rowOff>
    </xdr:from>
    <xdr:ext cx="534377" cy="259045"/>
    <xdr:sp macro="" textlink="">
      <xdr:nvSpPr>
        <xdr:cNvPr id="605" name="テキスト ボックス 604"/>
        <xdr:cNvSpPr txBox="1"/>
      </xdr:nvSpPr>
      <xdr:spPr>
        <a:xfrm>
          <a:off x="13436111" y="1008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62,104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49211</xdr:rowOff>
    </xdr:from>
    <xdr:to>
      <xdr:col>18</xdr:col>
      <xdr:colOff>492125</xdr:colOff>
      <xdr:row>58</xdr:row>
      <xdr:rowOff>150811</xdr:rowOff>
    </xdr:to>
    <xdr:sp macro="" textlink="">
      <xdr:nvSpPr>
        <xdr:cNvPr id="606" name="円/楕円 605"/>
        <xdr:cNvSpPr/>
      </xdr:nvSpPr>
      <xdr:spPr>
        <a:xfrm>
          <a:off x="12763500" y="99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141938</xdr:rowOff>
    </xdr:from>
    <xdr:ext cx="534377" cy="259045"/>
    <xdr:sp macro="" textlink="">
      <xdr:nvSpPr>
        <xdr:cNvPr id="607" name="テキスト ボックス 606"/>
        <xdr:cNvSpPr txBox="1"/>
      </xdr:nvSpPr>
      <xdr:spPr>
        <a:xfrm>
          <a:off x="12547111" y="100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129795</xdr:rowOff>
    </xdr:from>
    <xdr:to>
      <xdr:col>23</xdr:col>
      <xdr:colOff>517525</xdr:colOff>
      <xdr:row>78</xdr:row>
      <xdr:rowOff>137233</xdr:rowOff>
    </xdr:to>
    <xdr:cxnSp macro="">
      <xdr:nvCxnSpPr>
        <xdr:cNvPr id="634" name="直線コネクタ 633"/>
        <xdr:cNvCxnSpPr/>
      </xdr:nvCxnSpPr>
      <xdr:spPr>
        <a:xfrm>
          <a:off x="15481300" y="13502895"/>
          <a:ext cx="838200" cy="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46182</xdr:rowOff>
    </xdr:from>
    <xdr:to>
      <xdr:col>22</xdr:col>
      <xdr:colOff>365125</xdr:colOff>
      <xdr:row>78</xdr:row>
      <xdr:rowOff>129795</xdr:rowOff>
    </xdr:to>
    <xdr:cxnSp macro="">
      <xdr:nvCxnSpPr>
        <xdr:cNvPr id="637" name="直線コネクタ 636"/>
        <xdr:cNvCxnSpPr/>
      </xdr:nvCxnSpPr>
      <xdr:spPr>
        <a:xfrm>
          <a:off x="14592300" y="13419282"/>
          <a:ext cx="889000" cy="8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74106</xdr:rowOff>
    </xdr:from>
    <xdr:to>
      <xdr:col>22</xdr:col>
      <xdr:colOff>415925</xdr:colOff>
      <xdr:row>79</xdr:row>
      <xdr:rowOff>4256</xdr:rowOff>
    </xdr:to>
    <xdr:sp macro="" textlink="">
      <xdr:nvSpPr>
        <xdr:cNvPr id="638" name="フローチャート : 判断 637"/>
        <xdr:cNvSpPr/>
      </xdr:nvSpPr>
      <xdr:spPr>
        <a:xfrm>
          <a:off x="15430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20783</xdr:rowOff>
    </xdr:from>
    <xdr:ext cx="469744" cy="259045"/>
    <xdr:sp macro="" textlink="">
      <xdr:nvSpPr>
        <xdr:cNvPr id="639" name="テキスト ボックス 638"/>
        <xdr:cNvSpPr txBox="1"/>
      </xdr:nvSpPr>
      <xdr:spPr>
        <a:xfrm>
          <a:off x="15246427"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46182</xdr:rowOff>
    </xdr:from>
    <xdr:to>
      <xdr:col>21</xdr:col>
      <xdr:colOff>161925</xdr:colOff>
      <xdr:row>78</xdr:row>
      <xdr:rowOff>90080</xdr:rowOff>
    </xdr:to>
    <xdr:cxnSp macro="">
      <xdr:nvCxnSpPr>
        <xdr:cNvPr id="640" name="直線コネクタ 639"/>
        <xdr:cNvCxnSpPr/>
      </xdr:nvCxnSpPr>
      <xdr:spPr>
        <a:xfrm flipV="1">
          <a:off x="13703300" y="13419282"/>
          <a:ext cx="889000" cy="4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71785</xdr:rowOff>
    </xdr:from>
    <xdr:to>
      <xdr:col>21</xdr:col>
      <xdr:colOff>212725</xdr:colOff>
      <xdr:row>79</xdr:row>
      <xdr:rowOff>1935</xdr:rowOff>
    </xdr:to>
    <xdr:sp macro="" textlink="">
      <xdr:nvSpPr>
        <xdr:cNvPr id="641" name="フローチャート : 判断 640"/>
        <xdr:cNvSpPr/>
      </xdr:nvSpPr>
      <xdr:spPr>
        <a:xfrm>
          <a:off x="14541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164512</xdr:rowOff>
    </xdr:from>
    <xdr:ext cx="469744" cy="259045"/>
    <xdr:sp macro="" textlink="">
      <xdr:nvSpPr>
        <xdr:cNvPr id="642" name="テキスト ボックス 641"/>
        <xdr:cNvSpPr txBox="1"/>
      </xdr:nvSpPr>
      <xdr:spPr>
        <a:xfrm>
          <a:off x="14357427" y="1353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90080</xdr:rowOff>
    </xdr:from>
    <xdr:to>
      <xdr:col>19</xdr:col>
      <xdr:colOff>644525</xdr:colOff>
      <xdr:row>78</xdr:row>
      <xdr:rowOff>137075</xdr:rowOff>
    </xdr:to>
    <xdr:cxnSp macro="">
      <xdr:nvCxnSpPr>
        <xdr:cNvPr id="643" name="直線コネクタ 642"/>
        <xdr:cNvCxnSpPr/>
      </xdr:nvCxnSpPr>
      <xdr:spPr>
        <a:xfrm flipV="1">
          <a:off x="12814300" y="13463180"/>
          <a:ext cx="889000" cy="4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63210</xdr:rowOff>
    </xdr:from>
    <xdr:to>
      <xdr:col>20</xdr:col>
      <xdr:colOff>9525</xdr:colOff>
      <xdr:row>78</xdr:row>
      <xdr:rowOff>164810</xdr:rowOff>
    </xdr:to>
    <xdr:sp macro="" textlink="">
      <xdr:nvSpPr>
        <xdr:cNvPr id="644" name="フローチャート : 判断 643"/>
        <xdr:cNvSpPr/>
      </xdr:nvSpPr>
      <xdr:spPr>
        <a:xfrm>
          <a:off x="13652500" y="134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155937</xdr:rowOff>
    </xdr:from>
    <xdr:ext cx="534377" cy="259045"/>
    <xdr:sp macro="" textlink="">
      <xdr:nvSpPr>
        <xdr:cNvPr id="645" name="テキスト ボックス 644"/>
        <xdr:cNvSpPr txBox="1"/>
      </xdr:nvSpPr>
      <xdr:spPr>
        <a:xfrm>
          <a:off x="13436111" y="135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68566</xdr:rowOff>
    </xdr:from>
    <xdr:to>
      <xdr:col>18</xdr:col>
      <xdr:colOff>492125</xdr:colOff>
      <xdr:row>78</xdr:row>
      <xdr:rowOff>170166</xdr:rowOff>
    </xdr:to>
    <xdr:sp macro="" textlink="">
      <xdr:nvSpPr>
        <xdr:cNvPr id="646" name="フローチャート : 判断 645"/>
        <xdr:cNvSpPr/>
      </xdr:nvSpPr>
      <xdr:spPr>
        <a:xfrm>
          <a:off x="12763500" y="1344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15243</xdr:rowOff>
    </xdr:from>
    <xdr:ext cx="469744" cy="259045"/>
    <xdr:sp macro="" textlink="">
      <xdr:nvSpPr>
        <xdr:cNvPr id="647" name="テキスト ボックス 646"/>
        <xdr:cNvSpPr txBox="1"/>
      </xdr:nvSpPr>
      <xdr:spPr>
        <a:xfrm>
          <a:off x="12579427" y="1321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86433</xdr:rowOff>
    </xdr:from>
    <xdr:to>
      <xdr:col>23</xdr:col>
      <xdr:colOff>568325</xdr:colOff>
      <xdr:row>79</xdr:row>
      <xdr:rowOff>16583</xdr:rowOff>
    </xdr:to>
    <xdr:sp macro="" textlink="">
      <xdr:nvSpPr>
        <xdr:cNvPr id="653" name="円/楕円 652"/>
        <xdr:cNvSpPr/>
      </xdr:nvSpPr>
      <xdr:spPr>
        <a:xfrm>
          <a:off x="16268700" y="1345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469744" cy="259045"/>
    <xdr:sp macro="" textlink="">
      <xdr:nvSpPr>
        <xdr:cNvPr id="654" name="災害復旧費該当値テキスト"/>
        <xdr:cNvSpPr txBox="1"/>
      </xdr:nvSpPr>
      <xdr:spPr>
        <a:xfrm>
          <a:off x="16370300" y="1340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78995</xdr:rowOff>
    </xdr:from>
    <xdr:to>
      <xdr:col>22</xdr:col>
      <xdr:colOff>415925</xdr:colOff>
      <xdr:row>79</xdr:row>
      <xdr:rowOff>9145</xdr:rowOff>
    </xdr:to>
    <xdr:sp macro="" textlink="">
      <xdr:nvSpPr>
        <xdr:cNvPr id="655" name="円/楕円 654"/>
        <xdr:cNvSpPr/>
      </xdr:nvSpPr>
      <xdr:spPr>
        <a:xfrm>
          <a:off x="15430500" y="134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272</xdr:rowOff>
    </xdr:from>
    <xdr:ext cx="469744" cy="259045"/>
    <xdr:sp macro="" textlink="">
      <xdr:nvSpPr>
        <xdr:cNvPr id="656" name="テキスト ボックス 655"/>
        <xdr:cNvSpPr txBox="1"/>
      </xdr:nvSpPr>
      <xdr:spPr>
        <a:xfrm>
          <a:off x="15246427" y="1354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166832</xdr:rowOff>
    </xdr:from>
    <xdr:to>
      <xdr:col>21</xdr:col>
      <xdr:colOff>212725</xdr:colOff>
      <xdr:row>78</xdr:row>
      <xdr:rowOff>96982</xdr:rowOff>
    </xdr:to>
    <xdr:sp macro="" textlink="">
      <xdr:nvSpPr>
        <xdr:cNvPr id="657" name="円/楕円 656"/>
        <xdr:cNvSpPr/>
      </xdr:nvSpPr>
      <xdr:spPr>
        <a:xfrm>
          <a:off x="14541500" y="1336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113509</xdr:rowOff>
    </xdr:from>
    <xdr:ext cx="534377" cy="259045"/>
    <xdr:sp macro="" textlink="">
      <xdr:nvSpPr>
        <xdr:cNvPr id="658" name="テキスト ボックス 657"/>
        <xdr:cNvSpPr txBox="1"/>
      </xdr:nvSpPr>
      <xdr:spPr>
        <a:xfrm>
          <a:off x="14325111" y="1314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40,909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39280</xdr:rowOff>
    </xdr:from>
    <xdr:to>
      <xdr:col>20</xdr:col>
      <xdr:colOff>9525</xdr:colOff>
      <xdr:row>78</xdr:row>
      <xdr:rowOff>140880</xdr:rowOff>
    </xdr:to>
    <xdr:sp macro="" textlink="">
      <xdr:nvSpPr>
        <xdr:cNvPr id="659" name="円/楕円 658"/>
        <xdr:cNvSpPr/>
      </xdr:nvSpPr>
      <xdr:spPr>
        <a:xfrm>
          <a:off x="13652500" y="134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157407</xdr:rowOff>
    </xdr:from>
    <xdr:ext cx="534377" cy="259045"/>
    <xdr:sp macro="" textlink="">
      <xdr:nvSpPr>
        <xdr:cNvPr id="660" name="テキスト ボックス 659"/>
        <xdr:cNvSpPr txBox="1"/>
      </xdr:nvSpPr>
      <xdr:spPr>
        <a:xfrm>
          <a:off x="13436111" y="13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86275</xdr:rowOff>
    </xdr:from>
    <xdr:to>
      <xdr:col>18</xdr:col>
      <xdr:colOff>492125</xdr:colOff>
      <xdr:row>79</xdr:row>
      <xdr:rowOff>16425</xdr:rowOff>
    </xdr:to>
    <xdr:sp macro="" textlink="">
      <xdr:nvSpPr>
        <xdr:cNvPr id="661" name="円/楕円 660"/>
        <xdr:cNvSpPr/>
      </xdr:nvSpPr>
      <xdr:spPr>
        <a:xfrm>
          <a:off x="12763500" y="1345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7552</xdr:rowOff>
    </xdr:from>
    <xdr:ext cx="469744" cy="259045"/>
    <xdr:sp macro="" textlink="">
      <xdr:nvSpPr>
        <xdr:cNvPr id="662" name="テキスト ボックス 661"/>
        <xdr:cNvSpPr txBox="1"/>
      </xdr:nvSpPr>
      <xdr:spPr>
        <a:xfrm>
          <a:off x="12579427" y="1355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162482</xdr:rowOff>
    </xdr:from>
    <xdr:to>
      <xdr:col>23</xdr:col>
      <xdr:colOff>517525</xdr:colOff>
      <xdr:row>97</xdr:row>
      <xdr:rowOff>169639</xdr:rowOff>
    </xdr:to>
    <xdr:cxnSp macro="">
      <xdr:nvCxnSpPr>
        <xdr:cNvPr id="691" name="直線コネクタ 690"/>
        <xdr:cNvCxnSpPr/>
      </xdr:nvCxnSpPr>
      <xdr:spPr>
        <a:xfrm flipV="1">
          <a:off x="15481300" y="16793132"/>
          <a:ext cx="838200" cy="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160289</xdr:rowOff>
    </xdr:from>
    <xdr:to>
      <xdr:col>22</xdr:col>
      <xdr:colOff>365125</xdr:colOff>
      <xdr:row>97</xdr:row>
      <xdr:rowOff>169639</xdr:rowOff>
    </xdr:to>
    <xdr:cxnSp macro="">
      <xdr:nvCxnSpPr>
        <xdr:cNvPr id="694" name="直線コネクタ 693"/>
        <xdr:cNvCxnSpPr/>
      </xdr:nvCxnSpPr>
      <xdr:spPr>
        <a:xfrm>
          <a:off x="14592300" y="16790939"/>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126628</xdr:rowOff>
    </xdr:from>
    <xdr:to>
      <xdr:col>22</xdr:col>
      <xdr:colOff>415925</xdr:colOff>
      <xdr:row>98</xdr:row>
      <xdr:rowOff>56778</xdr:rowOff>
    </xdr:to>
    <xdr:sp macro="" textlink="">
      <xdr:nvSpPr>
        <xdr:cNvPr id="695" name="フローチャート : 判断 694"/>
        <xdr:cNvSpPr/>
      </xdr:nvSpPr>
      <xdr:spPr>
        <a:xfrm>
          <a:off x="15430500" y="167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47905</xdr:rowOff>
    </xdr:from>
    <xdr:ext cx="599010" cy="259045"/>
    <xdr:sp macro="" textlink="">
      <xdr:nvSpPr>
        <xdr:cNvPr id="696" name="テキスト ボックス 695"/>
        <xdr:cNvSpPr txBox="1"/>
      </xdr:nvSpPr>
      <xdr:spPr>
        <a:xfrm>
          <a:off x="15181794" y="1685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160289</xdr:rowOff>
    </xdr:from>
    <xdr:to>
      <xdr:col>21</xdr:col>
      <xdr:colOff>161925</xdr:colOff>
      <xdr:row>97</xdr:row>
      <xdr:rowOff>164457</xdr:rowOff>
    </xdr:to>
    <xdr:cxnSp macro="">
      <xdr:nvCxnSpPr>
        <xdr:cNvPr id="697" name="直線コネクタ 696"/>
        <xdr:cNvCxnSpPr/>
      </xdr:nvCxnSpPr>
      <xdr:spPr>
        <a:xfrm flipV="1">
          <a:off x="13703300" y="16790939"/>
          <a:ext cx="889000" cy="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128608</xdr:rowOff>
    </xdr:from>
    <xdr:to>
      <xdr:col>21</xdr:col>
      <xdr:colOff>212725</xdr:colOff>
      <xdr:row>98</xdr:row>
      <xdr:rowOff>58758</xdr:rowOff>
    </xdr:to>
    <xdr:sp macro="" textlink="">
      <xdr:nvSpPr>
        <xdr:cNvPr id="698" name="フローチャート : 判断 697"/>
        <xdr:cNvSpPr/>
      </xdr:nvSpPr>
      <xdr:spPr>
        <a:xfrm>
          <a:off x="14541500" y="1675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49885</xdr:rowOff>
    </xdr:from>
    <xdr:ext cx="599010" cy="259045"/>
    <xdr:sp macro="" textlink="">
      <xdr:nvSpPr>
        <xdr:cNvPr id="699" name="テキスト ボックス 698"/>
        <xdr:cNvSpPr txBox="1"/>
      </xdr:nvSpPr>
      <xdr:spPr>
        <a:xfrm>
          <a:off x="14292794" y="1685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153766</xdr:rowOff>
    </xdr:from>
    <xdr:to>
      <xdr:col>19</xdr:col>
      <xdr:colOff>644525</xdr:colOff>
      <xdr:row>97</xdr:row>
      <xdr:rowOff>164457</xdr:rowOff>
    </xdr:to>
    <xdr:cxnSp macro="">
      <xdr:nvCxnSpPr>
        <xdr:cNvPr id="700" name="直線コネクタ 699"/>
        <xdr:cNvCxnSpPr/>
      </xdr:nvCxnSpPr>
      <xdr:spPr>
        <a:xfrm>
          <a:off x="12814300" y="16784416"/>
          <a:ext cx="889000" cy="1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124487</xdr:rowOff>
    </xdr:from>
    <xdr:to>
      <xdr:col>20</xdr:col>
      <xdr:colOff>9525</xdr:colOff>
      <xdr:row>98</xdr:row>
      <xdr:rowOff>54637</xdr:rowOff>
    </xdr:to>
    <xdr:sp macro="" textlink="">
      <xdr:nvSpPr>
        <xdr:cNvPr id="701" name="フローチャート : 判断 700"/>
        <xdr:cNvSpPr/>
      </xdr:nvSpPr>
      <xdr:spPr>
        <a:xfrm>
          <a:off x="13652500" y="1675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45764</xdr:rowOff>
    </xdr:from>
    <xdr:ext cx="599010" cy="259045"/>
    <xdr:sp macro="" textlink="">
      <xdr:nvSpPr>
        <xdr:cNvPr id="702" name="テキスト ボックス 701"/>
        <xdr:cNvSpPr txBox="1"/>
      </xdr:nvSpPr>
      <xdr:spPr>
        <a:xfrm>
          <a:off x="13403794" y="16847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113398</xdr:rowOff>
    </xdr:from>
    <xdr:to>
      <xdr:col>18</xdr:col>
      <xdr:colOff>492125</xdr:colOff>
      <xdr:row>98</xdr:row>
      <xdr:rowOff>43548</xdr:rowOff>
    </xdr:to>
    <xdr:sp macro="" textlink="">
      <xdr:nvSpPr>
        <xdr:cNvPr id="703" name="フローチャート : 判断 702"/>
        <xdr:cNvSpPr/>
      </xdr:nvSpPr>
      <xdr:spPr>
        <a:xfrm>
          <a:off x="12763500" y="1674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34675</xdr:rowOff>
    </xdr:from>
    <xdr:ext cx="599010" cy="259045"/>
    <xdr:sp macro="" textlink="">
      <xdr:nvSpPr>
        <xdr:cNvPr id="704" name="テキスト ボックス 703"/>
        <xdr:cNvSpPr txBox="1"/>
      </xdr:nvSpPr>
      <xdr:spPr>
        <a:xfrm>
          <a:off x="12514794" y="1683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111682</xdr:rowOff>
    </xdr:from>
    <xdr:to>
      <xdr:col>23</xdr:col>
      <xdr:colOff>568325</xdr:colOff>
      <xdr:row>98</xdr:row>
      <xdr:rowOff>41832</xdr:rowOff>
    </xdr:to>
    <xdr:sp macro="" textlink="">
      <xdr:nvSpPr>
        <xdr:cNvPr id="710" name="円/楕円 709"/>
        <xdr:cNvSpPr/>
      </xdr:nvSpPr>
      <xdr:spPr>
        <a:xfrm>
          <a:off x="16268700" y="1674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90109</xdr:rowOff>
    </xdr:from>
    <xdr:ext cx="599010" cy="259045"/>
    <xdr:sp macro="" textlink="">
      <xdr:nvSpPr>
        <xdr:cNvPr id="711" name="公債費該当値テキスト"/>
        <xdr:cNvSpPr txBox="1"/>
      </xdr:nvSpPr>
      <xdr:spPr>
        <a:xfrm>
          <a:off x="16370300" y="1672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118,041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118839</xdr:rowOff>
    </xdr:from>
    <xdr:to>
      <xdr:col>22</xdr:col>
      <xdr:colOff>415925</xdr:colOff>
      <xdr:row>98</xdr:row>
      <xdr:rowOff>48989</xdr:rowOff>
    </xdr:to>
    <xdr:sp macro="" textlink="">
      <xdr:nvSpPr>
        <xdr:cNvPr id="712" name="円/楕円 711"/>
        <xdr:cNvSpPr/>
      </xdr:nvSpPr>
      <xdr:spPr>
        <a:xfrm>
          <a:off x="15430500" y="1674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65516</xdr:rowOff>
    </xdr:from>
    <xdr:ext cx="599010" cy="259045"/>
    <xdr:sp macro="" textlink="">
      <xdr:nvSpPr>
        <xdr:cNvPr id="713" name="テキスト ボックス 712"/>
        <xdr:cNvSpPr txBox="1"/>
      </xdr:nvSpPr>
      <xdr:spPr>
        <a:xfrm>
          <a:off x="15181794" y="1652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114,284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109489</xdr:rowOff>
    </xdr:from>
    <xdr:to>
      <xdr:col>21</xdr:col>
      <xdr:colOff>212725</xdr:colOff>
      <xdr:row>98</xdr:row>
      <xdr:rowOff>39639</xdr:rowOff>
    </xdr:to>
    <xdr:sp macro="" textlink="">
      <xdr:nvSpPr>
        <xdr:cNvPr id="714" name="円/楕円 713"/>
        <xdr:cNvSpPr/>
      </xdr:nvSpPr>
      <xdr:spPr>
        <a:xfrm>
          <a:off x="14541500" y="1674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56166</xdr:rowOff>
    </xdr:from>
    <xdr:ext cx="599010" cy="259045"/>
    <xdr:sp macro="" textlink="">
      <xdr:nvSpPr>
        <xdr:cNvPr id="715" name="テキスト ボックス 714"/>
        <xdr:cNvSpPr txBox="1"/>
      </xdr:nvSpPr>
      <xdr:spPr>
        <a:xfrm>
          <a:off x="14292794" y="1651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119,192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113657</xdr:rowOff>
    </xdr:from>
    <xdr:to>
      <xdr:col>20</xdr:col>
      <xdr:colOff>9525</xdr:colOff>
      <xdr:row>98</xdr:row>
      <xdr:rowOff>43807</xdr:rowOff>
    </xdr:to>
    <xdr:sp macro="" textlink="">
      <xdr:nvSpPr>
        <xdr:cNvPr id="716" name="円/楕円 715"/>
        <xdr:cNvSpPr/>
      </xdr:nvSpPr>
      <xdr:spPr>
        <a:xfrm>
          <a:off x="13652500" y="1674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60334</xdr:rowOff>
    </xdr:from>
    <xdr:ext cx="599010" cy="259045"/>
    <xdr:sp macro="" textlink="">
      <xdr:nvSpPr>
        <xdr:cNvPr id="717" name="テキスト ボックス 716"/>
        <xdr:cNvSpPr txBox="1"/>
      </xdr:nvSpPr>
      <xdr:spPr>
        <a:xfrm>
          <a:off x="13403794" y="1651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117,004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102966</xdr:rowOff>
    </xdr:from>
    <xdr:to>
      <xdr:col>18</xdr:col>
      <xdr:colOff>492125</xdr:colOff>
      <xdr:row>98</xdr:row>
      <xdr:rowOff>33116</xdr:rowOff>
    </xdr:to>
    <xdr:sp macro="" textlink="">
      <xdr:nvSpPr>
        <xdr:cNvPr id="718" name="円/楕円 717"/>
        <xdr:cNvSpPr/>
      </xdr:nvSpPr>
      <xdr:spPr>
        <a:xfrm>
          <a:off x="12763500" y="167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49643</xdr:rowOff>
    </xdr:from>
    <xdr:ext cx="599010" cy="259045"/>
    <xdr:sp macro="" textlink="">
      <xdr:nvSpPr>
        <xdr:cNvPr id="719" name="テキスト ボックス 718"/>
        <xdr:cNvSpPr txBox="1"/>
      </xdr:nvSpPr>
      <xdr:spPr>
        <a:xfrm>
          <a:off x="12514794" y="1650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85516</xdr:rowOff>
    </xdr:from>
    <xdr:to>
      <xdr:col>31</xdr:col>
      <xdr:colOff>85725</xdr:colOff>
      <xdr:row>39</xdr:row>
      <xdr:rowOff>15666</xdr:rowOff>
    </xdr:to>
    <xdr:sp macro="" textlink="">
      <xdr:nvSpPr>
        <xdr:cNvPr id="750" name="フローチャート : 判断 749"/>
        <xdr:cNvSpPr/>
      </xdr:nvSpPr>
      <xdr:spPr>
        <a:xfrm>
          <a:off x="21272500" y="660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32194</xdr:rowOff>
    </xdr:from>
    <xdr:ext cx="378565" cy="259045"/>
    <xdr:sp macro="" textlink="">
      <xdr:nvSpPr>
        <xdr:cNvPr id="751" name="テキスト ボックス 750"/>
        <xdr:cNvSpPr txBox="1"/>
      </xdr:nvSpPr>
      <xdr:spPr>
        <a:xfrm>
          <a:off x="21134017" y="6375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85265</xdr:rowOff>
    </xdr:from>
    <xdr:to>
      <xdr:col>29</xdr:col>
      <xdr:colOff>568325</xdr:colOff>
      <xdr:row>39</xdr:row>
      <xdr:rowOff>15415</xdr:rowOff>
    </xdr:to>
    <xdr:sp macro="" textlink="">
      <xdr:nvSpPr>
        <xdr:cNvPr id="753" name="フローチャート : 判断 752"/>
        <xdr:cNvSpPr/>
      </xdr:nvSpPr>
      <xdr:spPr>
        <a:xfrm>
          <a:off x="20383500" y="660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31942</xdr:rowOff>
    </xdr:from>
    <xdr:ext cx="378565" cy="259045"/>
    <xdr:sp macro="" textlink="">
      <xdr:nvSpPr>
        <xdr:cNvPr id="754" name="テキスト ボックス 753"/>
        <xdr:cNvSpPr txBox="1"/>
      </xdr:nvSpPr>
      <xdr:spPr>
        <a:xfrm>
          <a:off x="20245017" y="6375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85288</xdr:rowOff>
    </xdr:from>
    <xdr:to>
      <xdr:col>28</xdr:col>
      <xdr:colOff>365125</xdr:colOff>
      <xdr:row>39</xdr:row>
      <xdr:rowOff>15438</xdr:rowOff>
    </xdr:to>
    <xdr:sp macro="" textlink="">
      <xdr:nvSpPr>
        <xdr:cNvPr id="756" name="フローチャート : 判断 755"/>
        <xdr:cNvSpPr/>
      </xdr:nvSpPr>
      <xdr:spPr>
        <a:xfrm>
          <a:off x="19494500" y="660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31965</xdr:rowOff>
    </xdr:from>
    <xdr:ext cx="378565" cy="259045"/>
    <xdr:sp macro="" textlink="">
      <xdr:nvSpPr>
        <xdr:cNvPr id="757" name="テキスト ボックス 756"/>
        <xdr:cNvSpPr txBox="1"/>
      </xdr:nvSpPr>
      <xdr:spPr>
        <a:xfrm>
          <a:off x="19356017" y="6375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84031</xdr:rowOff>
    </xdr:from>
    <xdr:to>
      <xdr:col>27</xdr:col>
      <xdr:colOff>161925</xdr:colOff>
      <xdr:row>39</xdr:row>
      <xdr:rowOff>14181</xdr:rowOff>
    </xdr:to>
    <xdr:sp macro="" textlink="">
      <xdr:nvSpPr>
        <xdr:cNvPr id="758" name="フローチャート : 判断 757"/>
        <xdr:cNvSpPr/>
      </xdr:nvSpPr>
      <xdr:spPr>
        <a:xfrm>
          <a:off x="18605500" y="65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30708</xdr:rowOff>
    </xdr:from>
    <xdr:ext cx="378565" cy="259045"/>
    <xdr:sp macro="" textlink="">
      <xdr:nvSpPr>
        <xdr:cNvPr id="759" name="テキスト ボックス 758"/>
        <xdr:cNvSpPr txBox="1"/>
      </xdr:nvSpPr>
      <xdr:spPr>
        <a:xfrm>
          <a:off x="18467017" y="6374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教育費が住民一人当たり１５１，８５８円となっており、類似団体平均に比べ高い水準である。公共施設等総合管理計画に基づき、老朽化した町公民館を解体し、</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小学校統合による空校舎を町公民館と図書館に改修したことにより普通建設事業費と物件費（備品購入費）が増加したことが主な要因である。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今後は大型事業が終了したことにより減少となる見込みである。</a:t>
          </a:r>
        </a:p>
        <a:p>
          <a:endParaRPr lang="en-US" altLang="ja-JP"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％程度で増加しつづけたことが主な要因である。 </a:t>
          </a:r>
        </a:p>
        <a:p>
          <a:r>
            <a:rPr lang="ja-JP" altLang="en-US" sz="1100" b="0" i="0" u="none" strike="noStrike" baseline="0" smtClean="0">
              <a:solidFill>
                <a:schemeClr val="dk1"/>
              </a:solidFill>
              <a:latin typeface="+mn-lt"/>
              <a:ea typeface="+mn-ea"/>
              <a:cs typeface="+mn-cs"/>
            </a:rPr>
            <a:t>○ ％程度で増加しつづけたことが主な要因である。 </a:t>
          </a:r>
        </a:p>
        <a:p>
          <a:r>
            <a:rPr lang="ja-JP" altLang="en-US" sz="1100" b="0" i="0" u="none" strike="noStrike" baseline="0" smtClean="0">
              <a:solidFill>
                <a:schemeClr val="dk1"/>
              </a:solidFill>
              <a:latin typeface="+mn-lt"/>
              <a:ea typeface="+mn-ea"/>
              <a:cs typeface="+mn-cs"/>
            </a:rPr>
            <a:t>は </a:t>
          </a:r>
        </a:p>
        <a:p>
          <a:r>
            <a:rPr lang="ja-JP" altLang="en-US" sz="1100" b="0" i="0" u="none" strike="noStrike" baseline="0" smtClean="0">
              <a:solidFill>
                <a:schemeClr val="dk1"/>
              </a:solidFill>
              <a:latin typeface="+mn-lt"/>
              <a:ea typeface="+mn-ea"/>
              <a:cs typeface="+mn-cs"/>
            </a:rPr>
            <a:t>○ ％程度で増加しつづけたことが主な要因である。 </a:t>
          </a:r>
        </a:p>
        <a:p>
          <a:r>
            <a:rPr lang="ja-JP" altLang="en-US" sz="1100" b="0" i="0" u="none" strike="noStrike" baseline="0" smtClean="0">
              <a:solidFill>
                <a:schemeClr val="dk1"/>
              </a:solidFill>
              <a:latin typeface="+mn-lt"/>
              <a:ea typeface="+mn-ea"/>
              <a:cs typeface="+mn-cs"/>
            </a:rPr>
            <a:t>は </a:t>
          </a:r>
        </a:p>
        <a:p>
          <a:r>
            <a:rPr lang="ja-JP" altLang="en-US" sz="1100" b="0" i="0" u="none" strike="noStrike" baseline="0" smtClean="0">
              <a:solidFill>
                <a:schemeClr val="dk1"/>
              </a:solidFill>
              <a:latin typeface="+mn-lt"/>
              <a:ea typeface="+mn-ea"/>
              <a:cs typeface="+mn-cs"/>
            </a:rPr>
            <a:t>○ ％程度で増加しつづけたことが主な要因である。 </a:t>
          </a:r>
        </a:p>
        <a:p>
          <a:r>
            <a:rPr lang="ja-JP" altLang="en-US" sz="1100" b="0" i="0" u="none" strike="noStrike" baseline="0" smtClean="0">
              <a:solidFill>
                <a:schemeClr val="dk1"/>
              </a:solidFill>
              <a:latin typeface="+mn-lt"/>
              <a:ea typeface="+mn-ea"/>
              <a:cs typeface="+mn-cs"/>
            </a:rPr>
            <a:t>は </a:t>
          </a:r>
        </a:p>
        <a:p>
          <a:r>
            <a:rPr lang="ja-JP" altLang="en-US" sz="1100" b="0" i="0" u="none" strike="noStrike" baseline="0" smtClean="0">
              <a:solidFill>
                <a:schemeClr val="dk1"/>
              </a:solidFill>
              <a:latin typeface="+mn-lt"/>
              <a:ea typeface="+mn-ea"/>
              <a:cs typeface="+mn-cs"/>
            </a:rPr>
            <a:t>○ ％程度で増加しつづけたことが主な要因である。  </a:t>
          </a: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％程度で増加しつづけたことが主な要因である。 </a:t>
          </a:r>
        </a:p>
        <a:p>
          <a:r>
            <a:rPr lang="ja-JP" altLang="en-US" sz="1100" b="0" i="0" u="none" strike="noStrike" baseline="0" smtClean="0">
              <a:solidFill>
                <a:schemeClr val="dk1"/>
              </a:solidFill>
              <a:latin typeface="+mn-lt"/>
              <a:ea typeface="+mn-ea"/>
              <a:cs typeface="+mn-cs"/>
            </a:rPr>
            <a:t>○ ％程度で増加しつづけたことが主な要因である。 </a:t>
          </a:r>
        </a:p>
        <a:p>
          <a:r>
            <a:rPr lang="ja-JP" altLang="en-US" sz="1100" b="0" i="0" u="none" strike="noStrike" baseline="0" smtClean="0">
              <a:solidFill>
                <a:schemeClr val="dk1"/>
              </a:solidFill>
              <a:latin typeface="+mn-lt"/>
              <a:ea typeface="+mn-ea"/>
              <a:cs typeface="+mn-cs"/>
            </a:rPr>
            <a:t>は </a:t>
          </a:r>
        </a:p>
        <a:p>
          <a:r>
            <a:rPr lang="ja-JP" altLang="en-US" sz="1100" b="0" i="0" u="none" strike="noStrike" baseline="0" smtClean="0">
              <a:solidFill>
                <a:schemeClr val="dk1"/>
              </a:solidFill>
              <a:latin typeface="+mn-lt"/>
              <a:ea typeface="+mn-ea"/>
              <a:cs typeface="+mn-cs"/>
            </a:rPr>
            <a:t>○ ％程度で増加しつづけたことが主な要因である。 </a:t>
          </a:r>
        </a:p>
        <a:p>
          <a:r>
            <a:rPr lang="ja-JP" altLang="en-US" sz="1100" b="0" i="0" u="none" strike="noStrike" baseline="0" smtClean="0">
              <a:solidFill>
                <a:schemeClr val="dk1"/>
              </a:solidFill>
              <a:latin typeface="+mn-lt"/>
              <a:ea typeface="+mn-ea"/>
              <a:cs typeface="+mn-cs"/>
            </a:rPr>
            <a:t>は </a:t>
          </a:r>
          <a:r>
            <a:rPr lang="en-US" altLang="ja-JP" sz="1100" b="0" i="0" u="none" strike="noStrike" baseline="0" smtClean="0">
              <a:solidFill>
                <a:schemeClr val="dk1"/>
              </a:solidFill>
              <a:latin typeface="+mn-lt"/>
              <a:ea typeface="+mn-ea"/>
              <a:cs typeface="+mn-cs"/>
            </a:rPr>
            <a:t>9 </a:t>
          </a:r>
        </a:p>
        <a:p>
          <a:r>
            <a:rPr lang="ja-JP" altLang="en-US" sz="1100" b="0" i="0" u="none" strike="noStrike" baseline="0" smtClean="0">
              <a:solidFill>
                <a:schemeClr val="dk1"/>
              </a:solidFill>
              <a:latin typeface="+mn-lt"/>
              <a:ea typeface="+mn-ea"/>
              <a:cs typeface="+mn-cs"/>
            </a:rPr>
            <a:t>は </a:t>
          </a: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％程度で増加しつづけたことが主な要因である。 </a:t>
          </a:r>
        </a:p>
        <a:p>
          <a:r>
            <a:rPr lang="ja-JP" altLang="en-US" sz="1100" b="0" i="0" u="none" strike="noStrike" baseline="0" smtClean="0">
              <a:solidFill>
                <a:schemeClr val="dk1"/>
              </a:solidFill>
              <a:latin typeface="+mn-lt"/>
              <a:ea typeface="+mn-ea"/>
              <a:cs typeface="+mn-cs"/>
            </a:rPr>
            <a:t>○ ％程度で増加しつづけたことが主な要因である。 </a:t>
          </a:r>
        </a:p>
        <a:p>
          <a:r>
            <a:rPr lang="ja-JP" altLang="en-US" sz="1100" b="0" i="0" u="none" strike="noStrike" baseline="0" smtClean="0">
              <a:solidFill>
                <a:schemeClr val="dk1"/>
              </a:solidFill>
              <a:latin typeface="+mn-lt"/>
              <a:ea typeface="+mn-ea"/>
              <a:cs typeface="+mn-cs"/>
            </a:rPr>
            <a:t>は </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財政調整基金残高は、Ｈ２３年度３７５百万円、Ｈ２４年度２９０百万円、Ｈ２５年度１６５百万円、Ｈ２６年度１１７百万円</a:t>
          </a:r>
          <a:r>
            <a:rPr lang="ja-JP" altLang="en-US" sz="1100">
              <a:solidFill>
                <a:schemeClr val="dk1"/>
              </a:solidFill>
              <a:effectLst/>
              <a:latin typeface="+mn-lt"/>
              <a:ea typeface="+mn-ea"/>
              <a:cs typeface="+mn-cs"/>
            </a:rPr>
            <a:t>、Ｈ２７年度１２７百万円</a:t>
          </a:r>
          <a:r>
            <a:rPr lang="ja-JP" altLang="ja-JP" sz="1100">
              <a:solidFill>
                <a:schemeClr val="dk1"/>
              </a:solidFill>
              <a:effectLst/>
              <a:latin typeface="+mn-lt"/>
              <a:ea typeface="+mn-ea"/>
              <a:cs typeface="+mn-cs"/>
            </a:rPr>
            <a:t>を積立を行ったことにより比率が上が</a:t>
          </a:r>
          <a:r>
            <a:rPr lang="ja-JP" altLang="en-US" sz="1100">
              <a:solidFill>
                <a:schemeClr val="dk1"/>
              </a:solidFill>
              <a:effectLst/>
              <a:latin typeface="+mn-lt"/>
              <a:ea typeface="+mn-ea"/>
              <a:cs typeface="+mn-cs"/>
            </a:rPr>
            <a:t>っている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これは、中</a:t>
          </a:r>
          <a:r>
            <a:rPr lang="ja-JP" altLang="en-US" sz="1100" b="0" i="0" u="none" strike="noStrike" baseline="0" smtClean="0">
              <a:solidFill>
                <a:schemeClr val="dk1"/>
              </a:solidFill>
              <a:latin typeface="+mn-lt"/>
              <a:ea typeface="+mn-ea"/>
              <a:cs typeface="+mn-cs"/>
            </a:rPr>
            <a:t>期的な見通しのもとに，決算剰余金を中心に積み立てるとともに，最低水準の取り崩しに努めている。 </a:t>
          </a:r>
          <a:endParaRPr lang="ja-JP" altLang="ja-JP" sz="1400">
            <a:effectLst/>
          </a:endParaRPr>
        </a:p>
        <a:p>
          <a:r>
            <a:rPr lang="ja-JP" altLang="ja-JP" sz="1100">
              <a:solidFill>
                <a:schemeClr val="dk1"/>
              </a:solidFill>
              <a:effectLst/>
              <a:latin typeface="+mn-lt"/>
              <a:ea typeface="+mn-ea"/>
              <a:cs typeface="+mn-cs"/>
            </a:rPr>
            <a:t>　Ｈ２</a:t>
          </a:r>
          <a:r>
            <a:rPr lang="ja-JP" altLang="en-US" sz="1100">
              <a:solidFill>
                <a:schemeClr val="dk1"/>
              </a:solidFill>
              <a:effectLst/>
              <a:latin typeface="+mn-lt"/>
              <a:ea typeface="+mn-ea"/>
              <a:cs typeface="+mn-cs"/>
            </a:rPr>
            <a:t>７年度の実質収支額の伸びは、交付税と地方消費税交付金の見込み増、</a:t>
          </a:r>
          <a:r>
            <a:rPr lang="ja-JP" altLang="ja-JP" sz="1100">
              <a:solidFill>
                <a:schemeClr val="dk1"/>
              </a:solidFill>
              <a:effectLst/>
              <a:latin typeface="+mn-lt"/>
              <a:ea typeface="+mn-ea"/>
              <a:cs typeface="+mn-cs"/>
            </a:rPr>
            <a:t>各種補助事業の有効活用</a:t>
          </a:r>
          <a:r>
            <a:rPr lang="ja-JP" altLang="en-US" sz="1100">
              <a:solidFill>
                <a:schemeClr val="dk1"/>
              </a:solidFill>
              <a:effectLst/>
              <a:latin typeface="+mn-lt"/>
              <a:ea typeface="+mn-ea"/>
              <a:cs typeface="+mn-cs"/>
            </a:rPr>
            <a:t>によるものが主な要因である。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実質単年度収支は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実質収支額が</a:t>
          </a:r>
          <a:r>
            <a:rPr lang="ja-JP" altLang="en-US" sz="1100">
              <a:solidFill>
                <a:schemeClr val="dk1"/>
              </a:solidFill>
              <a:effectLst/>
              <a:latin typeface="+mn-lt"/>
              <a:ea typeface="+mn-ea"/>
              <a:cs typeface="+mn-cs"/>
            </a:rPr>
            <a:t>増加したことと、第５次小海町長期振興計画（平成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31</a:t>
          </a:r>
          <a:r>
            <a:rPr lang="ja-JP" altLang="en-US" sz="1100">
              <a:solidFill>
                <a:schemeClr val="dk1"/>
              </a:solidFill>
              <a:effectLst/>
              <a:latin typeface="+mn-lt"/>
              <a:ea typeface="+mn-ea"/>
              <a:cs typeface="+mn-cs"/>
            </a:rPr>
            <a:t>年度）に基づき</a:t>
          </a:r>
          <a:r>
            <a:rPr lang="ja-JP" altLang="ja-JP" sz="1100">
              <a:solidFill>
                <a:schemeClr val="dk1"/>
              </a:solidFill>
              <a:effectLst/>
              <a:latin typeface="+mn-lt"/>
              <a:ea typeface="+mn-ea"/>
              <a:cs typeface="+mn-cs"/>
            </a:rPr>
            <a:t>健全財政運営</a:t>
          </a:r>
          <a:r>
            <a:rPr lang="ja-JP" altLang="en-US" sz="1100">
              <a:solidFill>
                <a:schemeClr val="dk1"/>
              </a:solidFill>
              <a:effectLst/>
              <a:latin typeface="+mn-lt"/>
              <a:ea typeface="+mn-ea"/>
              <a:cs typeface="+mn-cs"/>
            </a:rPr>
            <a:t>に努め、引き続き黒字を確保している</a:t>
          </a:r>
          <a:r>
            <a:rPr lang="ja-JP" altLang="ja-JP" sz="1100">
              <a:solidFill>
                <a:schemeClr val="dk1"/>
              </a:solidFill>
              <a:effectLst/>
              <a:latin typeface="+mn-lt"/>
              <a:ea typeface="+mn-ea"/>
              <a:cs typeface="+mn-cs"/>
            </a:rPr>
            <a:t>。</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今後も実質単年度収支の規模比は平準化すると考えられ、この水準を維持していく。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当町の全ての会計で黒字を確保しており、特別会計も引き続き健全運営、健全経営により黒字を目指します。</a:t>
          </a:r>
          <a:endParaRPr lang="ja-JP" altLang="ja-JP" sz="1400">
            <a:effectLst/>
          </a:endParaRPr>
        </a:p>
        <a:p>
          <a:pPr rtl="0"/>
          <a:r>
            <a:rPr lang="ja-JP" altLang="ja-JP" sz="1100" b="0" i="0" baseline="0">
              <a:solidFill>
                <a:schemeClr val="dk1"/>
              </a:solidFill>
              <a:effectLst/>
              <a:latin typeface="+mn-lt"/>
              <a:ea typeface="+mn-ea"/>
              <a:cs typeface="+mn-cs"/>
            </a:rPr>
            <a:t>　特別会計においては、特に国民健康保険事業特別会計、介護保険事業特別会計で毎年厳しい経営が続いているが、適正な給付と保険税、保険料の賦課に努め、健全経営を続けていく。また、一方的な黒字は住民にとって理解されないものであり、この点に注意しながら経営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4658191</v>
      </c>
      <c r="BO4" s="379"/>
      <c r="BP4" s="379"/>
      <c r="BQ4" s="379"/>
      <c r="BR4" s="379"/>
      <c r="BS4" s="379"/>
      <c r="BT4" s="379"/>
      <c r="BU4" s="380"/>
      <c r="BV4" s="378">
        <v>3975084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16</v>
      </c>
      <c r="CU4" s="385"/>
      <c r="CV4" s="385"/>
      <c r="CW4" s="385"/>
      <c r="CX4" s="385"/>
      <c r="CY4" s="385"/>
      <c r="CZ4" s="385"/>
      <c r="DA4" s="386"/>
      <c r="DB4" s="384">
        <v>13.9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4188204</v>
      </c>
      <c r="BO5" s="416"/>
      <c r="BP5" s="416"/>
      <c r="BQ5" s="416"/>
      <c r="BR5" s="416"/>
      <c r="BS5" s="416"/>
      <c r="BT5" s="416"/>
      <c r="BU5" s="417"/>
      <c r="BV5" s="415">
        <v>3595487</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78.400000000000006</v>
      </c>
      <c r="CU5" s="413"/>
      <c r="CV5" s="413"/>
      <c r="CW5" s="413"/>
      <c r="CX5" s="413"/>
      <c r="CY5" s="413"/>
      <c r="CZ5" s="413"/>
      <c r="DA5" s="414"/>
      <c r="DB5" s="412">
        <v>81.2</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469987</v>
      </c>
      <c r="BO6" s="416"/>
      <c r="BP6" s="416"/>
      <c r="BQ6" s="416"/>
      <c r="BR6" s="416"/>
      <c r="BS6" s="416"/>
      <c r="BT6" s="416"/>
      <c r="BU6" s="417"/>
      <c r="BV6" s="415">
        <v>379597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82.8</v>
      </c>
      <c r="CU6" s="453"/>
      <c r="CV6" s="453"/>
      <c r="CW6" s="453"/>
      <c r="CX6" s="453"/>
      <c r="CY6" s="453"/>
      <c r="CZ6" s="453"/>
      <c r="DA6" s="454"/>
      <c r="DB6" s="452">
        <v>86.1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71883</v>
      </c>
      <c r="BO7" s="416"/>
      <c r="BP7" s="416"/>
      <c r="BQ7" s="416"/>
      <c r="BR7" s="416"/>
      <c r="BS7" s="416"/>
      <c r="BT7" s="416"/>
      <c r="BU7" s="417"/>
      <c r="BV7" s="415">
        <v>48787</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2491172</v>
      </c>
      <c r="CU7" s="416"/>
      <c r="CV7" s="416"/>
      <c r="CW7" s="416"/>
      <c r="CX7" s="416"/>
      <c r="CY7" s="416"/>
      <c r="CZ7" s="416"/>
      <c r="DA7" s="417"/>
      <c r="DB7" s="415">
        <v>2385711</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398104</v>
      </c>
      <c r="BO8" s="416"/>
      <c r="BP8" s="416"/>
      <c r="BQ8" s="416"/>
      <c r="BR8" s="416"/>
      <c r="BS8" s="416"/>
      <c r="BT8" s="416"/>
      <c r="BU8" s="417"/>
      <c r="BV8" s="415">
        <v>330810</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0.26</v>
      </c>
      <c r="CU8" s="456"/>
      <c r="CV8" s="456"/>
      <c r="CW8" s="456"/>
      <c r="CX8" s="456"/>
      <c r="CY8" s="456"/>
      <c r="CZ8" s="456"/>
      <c r="DA8" s="457"/>
      <c r="DB8" s="455">
        <v>0.26</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4713</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67294</v>
      </c>
      <c r="BO9" s="416"/>
      <c r="BP9" s="416"/>
      <c r="BQ9" s="416"/>
      <c r="BR9" s="416"/>
      <c r="BS9" s="416"/>
      <c r="BT9" s="416"/>
      <c r="BU9" s="417"/>
      <c r="BV9" s="415">
        <v>192370</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17</v>
      </c>
      <c r="CU9" s="413"/>
      <c r="CV9" s="413"/>
      <c r="CW9" s="413"/>
      <c r="CX9" s="413"/>
      <c r="CY9" s="413"/>
      <c r="CZ9" s="413"/>
      <c r="DA9" s="414"/>
      <c r="DB9" s="412">
        <v>19.2</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5180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97</v>
      </c>
      <c r="AV10" s="448"/>
      <c r="AW10" s="448"/>
      <c r="AX10" s="448"/>
      <c r="AY10" s="449" t="s">
        <v>102</v>
      </c>
      <c r="AZ10" s="450"/>
      <c r="BA10" s="450"/>
      <c r="BB10" s="450"/>
      <c r="BC10" s="450"/>
      <c r="BD10" s="450"/>
      <c r="BE10" s="450"/>
      <c r="BF10" s="450"/>
      <c r="BG10" s="450"/>
      <c r="BH10" s="450"/>
      <c r="BI10" s="450"/>
      <c r="BJ10" s="450"/>
      <c r="BK10" s="450"/>
      <c r="BL10" s="450"/>
      <c r="BM10" s="451"/>
      <c r="BN10" s="415">
        <v>228000</v>
      </c>
      <c r="BO10" s="416"/>
      <c r="BP10" s="416"/>
      <c r="BQ10" s="416"/>
      <c r="BR10" s="416"/>
      <c r="BS10" s="416"/>
      <c r="BT10" s="416"/>
      <c r="BU10" s="417"/>
      <c r="BV10" s="415">
        <v>116500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97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4850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101000</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4810</v>
      </c>
      <c r="S13" s="497"/>
      <c r="T13" s="497"/>
      <c r="U13" s="497"/>
      <c r="V13" s="498"/>
      <c r="W13" s="431" t="s">
        <v>120</v>
      </c>
      <c r="X13" s="432"/>
      <c r="Y13" s="432"/>
      <c r="Z13" s="432"/>
      <c r="AA13" s="432"/>
      <c r="AB13" s="422"/>
      <c r="AC13" s="466">
        <v>595</v>
      </c>
      <c r="AD13" s="467"/>
      <c r="AE13" s="467"/>
      <c r="AF13" s="467"/>
      <c r="AG13" s="506"/>
      <c r="AH13" s="466">
        <v>709</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194294</v>
      </c>
      <c r="BO13" s="416"/>
      <c r="BP13" s="416"/>
      <c r="BQ13" s="416"/>
      <c r="BR13" s="416"/>
      <c r="BS13" s="416"/>
      <c r="BT13" s="416"/>
      <c r="BU13" s="417"/>
      <c r="BV13" s="415">
        <v>308870</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7.7</v>
      </c>
      <c r="CU13" s="413"/>
      <c r="CV13" s="413"/>
      <c r="CW13" s="413"/>
      <c r="CX13" s="413"/>
      <c r="CY13" s="413"/>
      <c r="CZ13" s="413"/>
      <c r="DA13" s="414"/>
      <c r="DB13" s="412">
        <v>8.3000000000000007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4945</v>
      </c>
      <c r="S14" s="497"/>
      <c r="T14" s="497"/>
      <c r="U14" s="497"/>
      <c r="V14" s="498"/>
      <c r="W14" s="405"/>
      <c r="X14" s="406"/>
      <c r="Y14" s="406"/>
      <c r="Z14" s="406"/>
      <c r="AA14" s="406"/>
      <c r="AB14" s="395"/>
      <c r="AC14" s="499">
        <v>23.1</v>
      </c>
      <c r="AD14" s="500"/>
      <c r="AE14" s="500"/>
      <c r="AF14" s="500"/>
      <c r="AG14" s="501"/>
      <c r="AH14" s="499">
        <v>24.2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4905</v>
      </c>
      <c r="S15" s="497"/>
      <c r="T15" s="497"/>
      <c r="U15" s="497"/>
      <c r="V15" s="498"/>
      <c r="W15" s="431" t="s">
        <v>127</v>
      </c>
      <c r="X15" s="432"/>
      <c r="Y15" s="432"/>
      <c r="Z15" s="432"/>
      <c r="AA15" s="432"/>
      <c r="AB15" s="422"/>
      <c r="AC15" s="466">
        <v>596</v>
      </c>
      <c r="AD15" s="467"/>
      <c r="AE15" s="467"/>
      <c r="AF15" s="467"/>
      <c r="AG15" s="506"/>
      <c r="AH15" s="466">
        <v>720</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572171</v>
      </c>
      <c r="BO15" s="379"/>
      <c r="BP15" s="379"/>
      <c r="BQ15" s="379"/>
      <c r="BR15" s="379"/>
      <c r="BS15" s="379"/>
      <c r="BT15" s="379"/>
      <c r="BU15" s="380"/>
      <c r="BV15" s="378">
        <v>540207</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23.2</v>
      </c>
      <c r="AD16" s="500"/>
      <c r="AE16" s="500"/>
      <c r="AF16" s="500"/>
      <c r="AG16" s="501"/>
      <c r="AH16" s="499">
        <v>24.6</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2212330</v>
      </c>
      <c r="BO16" s="416"/>
      <c r="BP16" s="416"/>
      <c r="BQ16" s="416"/>
      <c r="BR16" s="416"/>
      <c r="BS16" s="416"/>
      <c r="BT16" s="416"/>
      <c r="BU16" s="417"/>
      <c r="BV16" s="415">
        <v>2106642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1382</v>
      </c>
      <c r="AD17" s="467"/>
      <c r="AE17" s="467"/>
      <c r="AF17" s="467"/>
      <c r="AG17" s="506"/>
      <c r="AH17" s="466">
        <v>1480</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717046</v>
      </c>
      <c r="BO17" s="416"/>
      <c r="BP17" s="416"/>
      <c r="BQ17" s="416"/>
      <c r="BR17" s="416"/>
      <c r="BS17" s="416"/>
      <c r="BT17" s="416"/>
      <c r="BU17" s="417"/>
      <c r="BV17" s="415">
        <v>676582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114.2</v>
      </c>
      <c r="M18" s="528"/>
      <c r="N18" s="528"/>
      <c r="O18" s="528"/>
      <c r="P18" s="528"/>
      <c r="Q18" s="528"/>
      <c r="R18" s="529"/>
      <c r="S18" s="529"/>
      <c r="T18" s="529"/>
      <c r="U18" s="529"/>
      <c r="V18" s="530"/>
      <c r="W18" s="433"/>
      <c r="X18" s="434"/>
      <c r="Y18" s="434"/>
      <c r="Z18" s="434"/>
      <c r="AA18" s="434"/>
      <c r="AB18" s="425"/>
      <c r="AC18" s="531">
        <v>53.7</v>
      </c>
      <c r="AD18" s="532"/>
      <c r="AE18" s="532"/>
      <c r="AF18" s="532"/>
      <c r="AG18" s="533"/>
      <c r="AH18" s="531">
        <v>50.6</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1990388</v>
      </c>
      <c r="BO18" s="416"/>
      <c r="BP18" s="416"/>
      <c r="BQ18" s="416"/>
      <c r="BR18" s="416"/>
      <c r="BS18" s="416"/>
      <c r="BT18" s="416"/>
      <c r="BU18" s="417"/>
      <c r="BV18" s="415">
        <v>1965160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41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3309414</v>
      </c>
      <c r="BO19" s="416"/>
      <c r="BP19" s="416"/>
      <c r="BQ19" s="416"/>
      <c r="BR19" s="416"/>
      <c r="BS19" s="416"/>
      <c r="BT19" s="416"/>
      <c r="BU19" s="417"/>
      <c r="BV19" s="415">
        <v>2890043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1873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4504023</v>
      </c>
      <c r="BO23" s="416"/>
      <c r="BP23" s="416"/>
      <c r="BQ23" s="416"/>
      <c r="BR23" s="416"/>
      <c r="BS23" s="416"/>
      <c r="BT23" s="416"/>
      <c r="BU23" s="417"/>
      <c r="BV23" s="415">
        <v>4496520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6520</v>
      </c>
      <c r="R24" s="467"/>
      <c r="S24" s="467"/>
      <c r="T24" s="467"/>
      <c r="U24" s="467"/>
      <c r="V24" s="506"/>
      <c r="W24" s="561"/>
      <c r="X24" s="549"/>
      <c r="Y24" s="550"/>
      <c r="Z24" s="465" t="s">
        <v>150</v>
      </c>
      <c r="AA24" s="445"/>
      <c r="AB24" s="445"/>
      <c r="AC24" s="445"/>
      <c r="AD24" s="445"/>
      <c r="AE24" s="445"/>
      <c r="AF24" s="445"/>
      <c r="AG24" s="446"/>
      <c r="AH24" s="466">
        <v>55</v>
      </c>
      <c r="AI24" s="467"/>
      <c r="AJ24" s="467"/>
      <c r="AK24" s="467"/>
      <c r="AL24" s="506"/>
      <c r="AM24" s="466">
        <v>164615</v>
      </c>
      <c r="AN24" s="467"/>
      <c r="AO24" s="467"/>
      <c r="AP24" s="467"/>
      <c r="AQ24" s="467"/>
      <c r="AR24" s="506"/>
      <c r="AS24" s="466">
        <v>2993</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3400507</v>
      </c>
      <c r="BO24" s="416"/>
      <c r="BP24" s="416"/>
      <c r="BQ24" s="416"/>
      <c r="BR24" s="416"/>
      <c r="BS24" s="416"/>
      <c r="BT24" s="416"/>
      <c r="BU24" s="417"/>
      <c r="BV24" s="415">
        <v>3461280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5660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t="s">
        <v>117</v>
      </c>
      <c r="BO25" s="379"/>
      <c r="BP25" s="379"/>
      <c r="BQ25" s="379"/>
      <c r="BR25" s="379"/>
      <c r="BS25" s="379"/>
      <c r="BT25" s="379"/>
      <c r="BU25" s="380"/>
      <c r="BV25" s="378" t="s">
        <v>117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5260</v>
      </c>
      <c r="R26" s="467"/>
      <c r="S26" s="467"/>
      <c r="T26" s="467"/>
      <c r="U26" s="467"/>
      <c r="V26" s="506"/>
      <c r="W26" s="561"/>
      <c r="X26" s="549"/>
      <c r="Y26" s="550"/>
      <c r="Z26" s="465" t="s">
        <v>156</v>
      </c>
      <c r="AA26" s="571"/>
      <c r="AB26" s="571"/>
      <c r="AC26" s="571"/>
      <c r="AD26" s="571"/>
      <c r="AE26" s="571"/>
      <c r="AF26" s="571"/>
      <c r="AG26" s="572"/>
      <c r="AH26" s="466">
        <v>2</v>
      </c>
      <c r="AI26" s="467"/>
      <c r="AJ26" s="467"/>
      <c r="AK26" s="467"/>
      <c r="AL26" s="506"/>
      <c r="AM26" s="466" t="s">
        <v>157</v>
      </c>
      <c r="AN26" s="467"/>
      <c r="AO26" s="467"/>
      <c r="AP26" s="467"/>
      <c r="AQ26" s="467"/>
      <c r="AR26" s="506"/>
      <c r="AS26" s="466" t="s">
        <v>157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2630</v>
      </c>
      <c r="R27" s="467"/>
      <c r="S27" s="467"/>
      <c r="T27" s="467"/>
      <c r="U27" s="467"/>
      <c r="V27" s="506"/>
      <c r="W27" s="561"/>
      <c r="X27" s="549"/>
      <c r="Y27" s="550"/>
      <c r="Z27" s="465" t="s">
        <v>160</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1850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1799014</v>
      </c>
      <c r="BO28" s="379"/>
      <c r="BP28" s="379"/>
      <c r="BQ28" s="379"/>
      <c r="BR28" s="379"/>
      <c r="BS28" s="379"/>
      <c r="BT28" s="379"/>
      <c r="BU28" s="380"/>
      <c r="BV28" s="378">
        <v>1672014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10</v>
      </c>
      <c r="M29" s="467"/>
      <c r="N29" s="467"/>
      <c r="O29" s="467"/>
      <c r="P29" s="506"/>
      <c r="Q29" s="466">
        <v>1690</v>
      </c>
      <c r="R29" s="467"/>
      <c r="S29" s="467"/>
      <c r="T29" s="467"/>
      <c r="U29" s="467"/>
      <c r="V29" s="506"/>
      <c r="W29" s="562"/>
      <c r="X29" s="563"/>
      <c r="Y29" s="564"/>
      <c r="Z29" s="465" t="s">
        <v>167</v>
      </c>
      <c r="AA29" s="445"/>
      <c r="AB29" s="445"/>
      <c r="AC29" s="445"/>
      <c r="AD29" s="445"/>
      <c r="AE29" s="445"/>
      <c r="AF29" s="445"/>
      <c r="AG29" s="446"/>
      <c r="AH29" s="466">
        <v>55</v>
      </c>
      <c r="AI29" s="467"/>
      <c r="AJ29" s="467"/>
      <c r="AK29" s="467"/>
      <c r="AL29" s="506"/>
      <c r="AM29" s="466">
        <v>164615</v>
      </c>
      <c r="AN29" s="467"/>
      <c r="AO29" s="467"/>
      <c r="AP29" s="467"/>
      <c r="AQ29" s="467"/>
      <c r="AR29" s="506"/>
      <c r="AS29" s="466">
        <v>2993</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50969</v>
      </c>
      <c r="BO29" s="416"/>
      <c r="BP29" s="416"/>
      <c r="BQ29" s="416"/>
      <c r="BR29" s="416"/>
      <c r="BS29" s="416"/>
      <c r="BT29" s="416"/>
      <c r="BU29" s="417"/>
      <c r="BV29" s="415">
        <v>50869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97.7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1247136</v>
      </c>
      <c r="BO30" s="585"/>
      <c r="BP30" s="585"/>
      <c r="BQ30" s="585"/>
      <c r="BR30" s="585"/>
      <c r="BS30" s="585"/>
      <c r="BT30" s="585"/>
      <c r="BU30" s="586"/>
      <c r="BV30" s="584">
        <v>1364036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小海町国民健康保険事業特別会計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小海町水道事業特別会計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小海町農業集落排水事業特別会計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佐久広域連合（一般会計）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小海町開発公社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小海町介護保険事業特別会計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佐久広域連合（消防特別会計）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小海町後期高齢者医療特別会計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佐久広域連合（特別養護老人ホーム,養護老人ホーム）　</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佐久広域連合（救護施設特別会計）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佐久広域連合（食肉流通センター特別会計）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南佐久環境衛生組合（公共下水道事業特別会計、一般会計）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小海町北相木村南相木村中学校組合（一般会計）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東北信市町村交通災害共済事務組合（東北信市町村交通災害共済事務組合事業会計）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長野県市町村自治振興組合（一般会計）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16</v>
      </c>
      <c r="BX43" s="596"/>
      <c r="BY43" s="597" t="str">
        <f>IF('各会計、関係団体の財政状況及び健全化判断比率'!B77="","",'各会計、関係団体の財政状況及び健全化判断比率'!B77)</f>
        <v>長野県後期高齢者医療広域連合（一般会計）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1" t="s">
        <v>531</v>
      </c>
      <c r="D34" s="1181"/>
      <c r="E34" s="1182"/>
      <c r="F34" s="32">
        <v>2.0499999999999998</v>
      </c>
      <c r="G34" s="33">
        <v>1.98</v>
      </c>
      <c r="H34" s="33">
        <v>5.66</v>
      </c>
      <c r="I34" s="33">
        <v>13.86</v>
      </c>
      <c r="J34" s="34">
        <v>15.98</v>
      </c>
      <c r="K34" s="22"/>
      <c r="L34" s="22"/>
      <c r="M34" s="22"/>
      <c r="N34" s="22"/>
      <c r="O34" s="22"/>
      <c r="P34" s="22"/>
    </row>
    <row r="35" spans="1:16" ht="39" customHeight="1">
      <c r="A35" s="22"/>
      <c r="B35" s="35"/>
      <c r="C35" s="1175" t="s">
        <v>532</v>
      </c>
      <c r="D35" s="1176"/>
      <c r="E35" s="1177"/>
      <c r="F35" s="36">
        <v>2.54</v>
      </c>
      <c r="G35" s="37">
        <v>1.79</v>
      </c>
      <c r="H35" s="37">
        <v>2.52</v>
      </c>
      <c r="I35" s="37">
        <v>1.83</v>
      </c>
      <c r="J35" s="38">
        <v>2.4900000000000002</v>
      </c>
      <c r="K35" s="22"/>
      <c r="L35" s="22"/>
      <c r="M35" s="22"/>
      <c r="N35" s="22"/>
      <c r="O35" s="22"/>
      <c r="P35" s="22"/>
    </row>
    <row r="36" spans="1:16" ht="39" customHeight="1">
      <c r="A36" s="22"/>
      <c r="B36" s="35"/>
      <c r="C36" s="1175" t="s">
        <v>533</v>
      </c>
      <c r="D36" s="1176"/>
      <c r="E36" s="1177"/>
      <c r="F36" s="36">
        <v>0.19</v>
      </c>
      <c r="G36" s="37">
        <v>0.61</v>
      </c>
      <c r="H36" s="37">
        <v>0.31</v>
      </c>
      <c r="I36" s="37">
        <v>0.1</v>
      </c>
      <c r="J36" s="38">
        <v>0.08</v>
      </c>
      <c r="K36" s="22"/>
      <c r="L36" s="22"/>
      <c r="M36" s="22"/>
      <c r="N36" s="22"/>
      <c r="O36" s="22"/>
      <c r="P36" s="22"/>
    </row>
    <row r="37" spans="1:16" ht="39" customHeight="1">
      <c r="A37" s="22"/>
      <c r="B37" s="35"/>
      <c r="C37" s="1175" t="s">
        <v>534</v>
      </c>
      <c r="D37" s="1176"/>
      <c r="E37" s="1177"/>
      <c r="F37" s="36">
        <v>0.17</v>
      </c>
      <c r="G37" s="37">
        <v>0.02</v>
      </c>
      <c r="H37" s="37">
        <v>0.62</v>
      </c>
      <c r="I37" s="37">
        <v>0.14000000000000001</v>
      </c>
      <c r="J37" s="38">
        <v>0.05</v>
      </c>
      <c r="K37" s="22"/>
      <c r="L37" s="22"/>
      <c r="M37" s="22"/>
      <c r="N37" s="22"/>
      <c r="O37" s="22"/>
      <c r="P37" s="22"/>
    </row>
    <row r="38" spans="1:16" ht="39" customHeight="1">
      <c r="A38" s="22"/>
      <c r="B38" s="35"/>
      <c r="C38" s="1175" t="s">
        <v>535</v>
      </c>
      <c r="D38" s="1176"/>
      <c r="E38" s="1177"/>
      <c r="F38" s="36">
        <v>0.03</v>
      </c>
      <c r="G38" s="37">
        <v>0.01</v>
      </c>
      <c r="H38" s="37">
        <v>0.01</v>
      </c>
      <c r="I38" s="37">
        <v>0.01</v>
      </c>
      <c r="J38" s="38">
        <v>0</v>
      </c>
      <c r="K38" s="22"/>
      <c r="L38" s="22"/>
      <c r="M38" s="22"/>
      <c r="N38" s="22"/>
      <c r="O38" s="22"/>
      <c r="P38" s="22"/>
    </row>
    <row r="39" spans="1:16" ht="39" customHeight="1">
      <c r="A39" s="22"/>
      <c r="B39" s="35"/>
      <c r="C39" s="1175" t="s">
        <v>536</v>
      </c>
      <c r="D39" s="1176"/>
      <c r="E39" s="1177"/>
      <c r="F39" s="36">
        <v>0.01</v>
      </c>
      <c r="G39" s="37">
        <v>0.01</v>
      </c>
      <c r="H39" s="37">
        <v>0</v>
      </c>
      <c r="I39" s="37">
        <v>0</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537</v>
      </c>
      <c r="D42" s="1176"/>
      <c r="E42" s="1177"/>
      <c r="F42" s="36" t="s">
        <v>486</v>
      </c>
      <c r="G42" s="37" t="s">
        <v>486</v>
      </c>
      <c r="H42" s="37" t="s">
        <v>486</v>
      </c>
      <c r="I42" s="37" t="s">
        <v>486</v>
      </c>
      <c r="J42" s="38" t="s">
        <v>486</v>
      </c>
      <c r="K42" s="22"/>
      <c r="L42" s="22"/>
      <c r="M42" s="22"/>
      <c r="N42" s="22"/>
      <c r="O42" s="22"/>
      <c r="P42" s="22"/>
    </row>
    <row r="43" spans="1:16" ht="39" customHeight="1" thickBot="1">
      <c r="A43" s="22"/>
      <c r="B43" s="40"/>
      <c r="C43" s="1178" t="s">
        <v>538</v>
      </c>
      <c r="D43" s="1179"/>
      <c r="E43" s="1180"/>
      <c r="F43" s="41" t="s">
        <v>486</v>
      </c>
      <c r="G43" s="42" t="s">
        <v>486</v>
      </c>
      <c r="H43" s="42" t="s">
        <v>486</v>
      </c>
      <c r="I43" s="42" t="s">
        <v>486</v>
      </c>
      <c r="J43" s="43" t="s">
        <v>486</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1" t="s">
        <v>10</v>
      </c>
      <c r="C45" s="1192"/>
      <c r="D45" s="58"/>
      <c r="E45" s="1197" t="s">
        <v>11</v>
      </c>
      <c r="F45" s="1197"/>
      <c r="G45" s="1197"/>
      <c r="H45" s="1197"/>
      <c r="I45" s="1197"/>
      <c r="J45" s="1198"/>
      <c r="K45" s="59">
        <v>638</v>
      </c>
      <c r="L45" s="60">
        <v>611</v>
      </c>
      <c r="M45" s="60">
        <v>605</v>
      </c>
      <c r="N45" s="60">
        <v>565</v>
      </c>
      <c r="O45" s="61">
        <v>572</v>
      </c>
      <c r="P45" s="48"/>
      <c r="Q45" s="48"/>
      <c r="R45" s="48"/>
      <c r="S45" s="48"/>
      <c r="T45" s="48"/>
      <c r="U45" s="48"/>
    </row>
    <row r="46" spans="1:21" ht="30.75" customHeight="1">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c r="A48" s="48"/>
      <c r="B48" s="1193"/>
      <c r="C48" s="1194"/>
      <c r="D48" s="62"/>
      <c r="E48" s="1185" t="s">
        <v>14</v>
      </c>
      <c r="F48" s="1185"/>
      <c r="G48" s="1185"/>
      <c r="H48" s="1185"/>
      <c r="I48" s="1185"/>
      <c r="J48" s="1186"/>
      <c r="K48" s="63">
        <v>27</v>
      </c>
      <c r="L48" s="64">
        <v>30</v>
      </c>
      <c r="M48" s="64">
        <v>28</v>
      </c>
      <c r="N48" s="64">
        <v>23</v>
      </c>
      <c r="O48" s="65">
        <v>21</v>
      </c>
      <c r="P48" s="48"/>
      <c r="Q48" s="48"/>
      <c r="R48" s="48"/>
      <c r="S48" s="48"/>
      <c r="T48" s="48"/>
      <c r="U48" s="48"/>
    </row>
    <row r="49" spans="1:21" ht="30.75" customHeight="1">
      <c r="A49" s="48"/>
      <c r="B49" s="1193"/>
      <c r="C49" s="1194"/>
      <c r="D49" s="62"/>
      <c r="E49" s="1185" t="s">
        <v>15</v>
      </c>
      <c r="F49" s="1185"/>
      <c r="G49" s="1185"/>
      <c r="H49" s="1185"/>
      <c r="I49" s="1185"/>
      <c r="J49" s="1186"/>
      <c r="K49" s="63">
        <v>25</v>
      </c>
      <c r="L49" s="64">
        <v>21</v>
      </c>
      <c r="M49" s="64">
        <v>19</v>
      </c>
      <c r="N49" s="64">
        <v>11</v>
      </c>
      <c r="O49" s="65">
        <v>16</v>
      </c>
      <c r="P49" s="48"/>
      <c r="Q49" s="48"/>
      <c r="R49" s="48"/>
      <c r="S49" s="48"/>
      <c r="T49" s="48"/>
      <c r="U49" s="48"/>
    </row>
    <row r="50" spans="1:21" ht="30.75" customHeight="1">
      <c r="A50" s="48"/>
      <c r="B50" s="1193"/>
      <c r="C50" s="1194"/>
      <c r="D50" s="62"/>
      <c r="E50" s="1185" t="s">
        <v>16</v>
      </c>
      <c r="F50" s="1185"/>
      <c r="G50" s="1185"/>
      <c r="H50" s="1185"/>
      <c r="I50" s="1185"/>
      <c r="J50" s="1186"/>
      <c r="K50" s="63" t="s">
        <v>486</v>
      </c>
      <c r="L50" s="64" t="s">
        <v>486</v>
      </c>
      <c r="M50" s="64" t="s">
        <v>486</v>
      </c>
      <c r="N50" s="64" t="s">
        <v>486</v>
      </c>
      <c r="O50" s="65" t="s">
        <v>486</v>
      </c>
      <c r="P50" s="48"/>
      <c r="Q50" s="48"/>
      <c r="R50" s="48"/>
      <c r="S50" s="48"/>
      <c r="T50" s="48"/>
      <c r="U50" s="48"/>
    </row>
    <row r="51" spans="1:21" ht="30.75" customHeight="1">
      <c r="A51" s="48"/>
      <c r="B51" s="1195"/>
      <c r="C51" s="1196"/>
      <c r="D51" s="66"/>
      <c r="E51" s="1185" t="s">
        <v>17</v>
      </c>
      <c r="F51" s="1185"/>
      <c r="G51" s="1185"/>
      <c r="H51" s="1185"/>
      <c r="I51" s="1185"/>
      <c r="J51" s="1186"/>
      <c r="K51" s="63" t="s">
        <v>486</v>
      </c>
      <c r="L51" s="64" t="s">
        <v>486</v>
      </c>
      <c r="M51" s="64">
        <v>0</v>
      </c>
      <c r="N51" s="64" t="s">
        <v>486</v>
      </c>
      <c r="O51" s="65" t="s">
        <v>486</v>
      </c>
      <c r="P51" s="48"/>
      <c r="Q51" s="48"/>
      <c r="R51" s="48"/>
      <c r="S51" s="48"/>
      <c r="T51" s="48"/>
      <c r="U51" s="48"/>
    </row>
    <row r="52" spans="1:21" ht="30.75" customHeight="1">
      <c r="A52" s="48"/>
      <c r="B52" s="1183" t="s">
        <v>18</v>
      </c>
      <c r="C52" s="1184"/>
      <c r="D52" s="66"/>
      <c r="E52" s="1185" t="s">
        <v>19</v>
      </c>
      <c r="F52" s="1185"/>
      <c r="G52" s="1185"/>
      <c r="H52" s="1185"/>
      <c r="I52" s="1185"/>
      <c r="J52" s="1186"/>
      <c r="K52" s="63">
        <v>476</v>
      </c>
      <c r="L52" s="64">
        <v>478</v>
      </c>
      <c r="M52" s="64">
        <v>478</v>
      </c>
      <c r="N52" s="64">
        <v>461</v>
      </c>
      <c r="O52" s="65">
        <v>459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214</v>
      </c>
      <c r="L53" s="69">
        <v>184</v>
      </c>
      <c r="M53" s="69">
        <v>174</v>
      </c>
      <c r="N53" s="69">
        <v>138</v>
      </c>
      <c r="O53" s="70">
        <v>150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526</v>
      </c>
      <c r="J40" s="79" t="s">
        <v>527</v>
      </c>
      <c r="K40" s="79" t="s">
        <v>528</v>
      </c>
      <c r="L40" s="79" t="s">
        <v>529</v>
      </c>
      <c r="M40" s="80" t="s">
        <v>530</v>
      </c>
    </row>
    <row r="41" spans="2:13" ht="27.75" customHeight="1">
      <c r="B41" s="1199" t="s">
        <v>23</v>
      </c>
      <c r="C41" s="1200"/>
      <c r="D41" s="81"/>
      <c r="E41" s="1205" t="s">
        <v>24</v>
      </c>
      <c r="F41" s="1205"/>
      <c r="G41" s="1205"/>
      <c r="H41" s="1206"/>
      <c r="I41" s="82">
        <v>4686</v>
      </c>
      <c r="J41" s="83">
        <v>4739</v>
      </c>
      <c r="K41" s="83">
        <v>4637</v>
      </c>
      <c r="L41" s="83">
        <v>4497</v>
      </c>
      <c r="M41" s="84">
        <v>4504</v>
      </c>
    </row>
    <row r="42" spans="2:13" ht="27.75" customHeight="1">
      <c r="B42" s="1201"/>
      <c r="C42" s="1202"/>
      <c r="D42" s="85"/>
      <c r="E42" s="1207" t="s">
        <v>25</v>
      </c>
      <c r="F42" s="1207"/>
      <c r="G42" s="1207"/>
      <c r="H42" s="1208"/>
      <c r="I42" s="86" t="s">
        <v>486</v>
      </c>
      <c r="J42" s="87" t="s">
        <v>486</v>
      </c>
      <c r="K42" s="87" t="s">
        <v>486</v>
      </c>
      <c r="L42" s="87" t="s">
        <v>486</v>
      </c>
      <c r="M42" s="88" t="s">
        <v>486</v>
      </c>
    </row>
    <row r="43" spans="2:13" ht="27.75" customHeight="1">
      <c r="B43" s="1201"/>
      <c r="C43" s="1202"/>
      <c r="D43" s="85"/>
      <c r="E43" s="1207" t="s">
        <v>26</v>
      </c>
      <c r="F43" s="1207"/>
      <c r="G43" s="1207"/>
      <c r="H43" s="1208"/>
      <c r="I43" s="86">
        <v>245</v>
      </c>
      <c r="J43" s="87">
        <v>191</v>
      </c>
      <c r="K43" s="87">
        <v>180</v>
      </c>
      <c r="L43" s="87">
        <v>182</v>
      </c>
      <c r="M43" s="88">
        <v>180</v>
      </c>
    </row>
    <row r="44" spans="2:13" ht="27.75" customHeight="1">
      <c r="B44" s="1201"/>
      <c r="C44" s="1202"/>
      <c r="D44" s="85"/>
      <c r="E44" s="1207" t="s">
        <v>27</v>
      </c>
      <c r="F44" s="1207"/>
      <c r="G44" s="1207"/>
      <c r="H44" s="1208"/>
      <c r="I44" s="86">
        <v>1069</v>
      </c>
      <c r="J44" s="87">
        <v>1006</v>
      </c>
      <c r="K44" s="87">
        <v>951</v>
      </c>
      <c r="L44" s="87">
        <v>917</v>
      </c>
      <c r="M44" s="88">
        <v>854</v>
      </c>
    </row>
    <row r="45" spans="2:13" ht="27.75" customHeight="1">
      <c r="B45" s="1201"/>
      <c r="C45" s="1202"/>
      <c r="D45" s="85"/>
      <c r="E45" s="1207" t="s">
        <v>28</v>
      </c>
      <c r="F45" s="1207"/>
      <c r="G45" s="1207"/>
      <c r="H45" s="1208"/>
      <c r="I45" s="86">
        <v>750</v>
      </c>
      <c r="J45" s="87">
        <v>754</v>
      </c>
      <c r="K45" s="87">
        <v>769</v>
      </c>
      <c r="L45" s="87">
        <v>691</v>
      </c>
      <c r="M45" s="88">
        <v>688</v>
      </c>
    </row>
    <row r="46" spans="2:13" ht="27.75" customHeight="1">
      <c r="B46" s="1201"/>
      <c r="C46" s="1202"/>
      <c r="D46" s="85"/>
      <c r="E46" s="1207" t="s">
        <v>29</v>
      </c>
      <c r="F46" s="1207"/>
      <c r="G46" s="1207"/>
      <c r="H46" s="1208"/>
      <c r="I46" s="86" t="s">
        <v>486</v>
      </c>
      <c r="J46" s="87" t="s">
        <v>486</v>
      </c>
      <c r="K46" s="87" t="s">
        <v>486</v>
      </c>
      <c r="L46" s="87" t="s">
        <v>486</v>
      </c>
      <c r="M46" s="88" t="s">
        <v>486</v>
      </c>
    </row>
    <row r="47" spans="2:13" ht="27.75" customHeight="1">
      <c r="B47" s="1201"/>
      <c r="C47" s="1202"/>
      <c r="D47" s="85"/>
      <c r="E47" s="1207" t="s">
        <v>30</v>
      </c>
      <c r="F47" s="1207"/>
      <c r="G47" s="1207"/>
      <c r="H47" s="1208"/>
      <c r="I47" s="86" t="s">
        <v>486</v>
      </c>
      <c r="J47" s="87" t="s">
        <v>486</v>
      </c>
      <c r="K47" s="87" t="s">
        <v>486</v>
      </c>
      <c r="L47" s="87" t="s">
        <v>486</v>
      </c>
      <c r="M47" s="88" t="s">
        <v>486</v>
      </c>
    </row>
    <row r="48" spans="2:13" ht="27.75" customHeight="1">
      <c r="B48" s="1203"/>
      <c r="C48" s="1204"/>
      <c r="D48" s="85"/>
      <c r="E48" s="1207" t="s">
        <v>31</v>
      </c>
      <c r="F48" s="1207"/>
      <c r="G48" s="1207"/>
      <c r="H48" s="1208"/>
      <c r="I48" s="86" t="s">
        <v>486</v>
      </c>
      <c r="J48" s="87" t="s">
        <v>486</v>
      </c>
      <c r="K48" s="87" t="s">
        <v>486</v>
      </c>
      <c r="L48" s="87" t="s">
        <v>486</v>
      </c>
      <c r="M48" s="88" t="s">
        <v>486</v>
      </c>
    </row>
    <row r="49" spans="2:13" ht="27.75" customHeight="1">
      <c r="B49" s="1209" t="s">
        <v>32</v>
      </c>
      <c r="C49" s="1210"/>
      <c r="D49" s="89"/>
      <c r="E49" s="1207" t="s">
        <v>33</v>
      </c>
      <c r="F49" s="1207"/>
      <c r="G49" s="1207"/>
      <c r="H49" s="1208"/>
      <c r="I49" s="86">
        <v>2543</v>
      </c>
      <c r="J49" s="87">
        <v>2853</v>
      </c>
      <c r="K49" s="87">
        <v>3197</v>
      </c>
      <c r="L49" s="87">
        <v>3302</v>
      </c>
      <c r="M49" s="88">
        <v>3321</v>
      </c>
    </row>
    <row r="50" spans="2:13" ht="27.75" customHeight="1">
      <c r="B50" s="1201"/>
      <c r="C50" s="1202"/>
      <c r="D50" s="85"/>
      <c r="E50" s="1207" t="s">
        <v>34</v>
      </c>
      <c r="F50" s="1207"/>
      <c r="G50" s="1207"/>
      <c r="H50" s="1208"/>
      <c r="I50" s="86">
        <v>17</v>
      </c>
      <c r="J50" s="87">
        <v>16</v>
      </c>
      <c r="K50" s="87">
        <v>38</v>
      </c>
      <c r="L50" s="87">
        <v>28</v>
      </c>
      <c r="M50" s="88">
        <v>18</v>
      </c>
    </row>
    <row r="51" spans="2:13" ht="27.75" customHeight="1">
      <c r="B51" s="1203"/>
      <c r="C51" s="1204"/>
      <c r="D51" s="85"/>
      <c r="E51" s="1207" t="s">
        <v>35</v>
      </c>
      <c r="F51" s="1207"/>
      <c r="G51" s="1207"/>
      <c r="H51" s="1208"/>
      <c r="I51" s="86">
        <v>3600</v>
      </c>
      <c r="J51" s="87">
        <v>3812</v>
      </c>
      <c r="K51" s="87">
        <v>3721</v>
      </c>
      <c r="L51" s="87">
        <v>4115</v>
      </c>
      <c r="M51" s="88">
        <v>3524</v>
      </c>
    </row>
    <row r="52" spans="2:13" ht="27.75" customHeight="1" thickBot="1">
      <c r="B52" s="1211" t="s">
        <v>36</v>
      </c>
      <c r="C52" s="1212"/>
      <c r="D52" s="90"/>
      <c r="E52" s="1213" t="s">
        <v>37</v>
      </c>
      <c r="F52" s="1213"/>
      <c r="G52" s="1213"/>
      <c r="H52" s="1214"/>
      <c r="I52" s="91">
        <v>589</v>
      </c>
      <c r="J52" s="92">
        <v>10</v>
      </c>
      <c r="K52" s="92">
        <v>-419</v>
      </c>
      <c r="L52" s="92">
        <v>-1159</v>
      </c>
      <c r="M52" s="93">
        <v>-637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563</v>
      </c>
      <c r="C41" s="246"/>
      <c r="D41" s="246"/>
      <c r="E41" s="246"/>
      <c r="F41" s="246"/>
      <c r="G41" s="246"/>
      <c r="H41" s="246"/>
      <c r="I41" s="246"/>
      <c r="J41" s="246"/>
      <c r="K41" s="246"/>
      <c r="L41" s="246"/>
      <c r="M41" s="246"/>
      <c r="N41" s="246"/>
      <c r="O41" s="246"/>
      <c r="P41" s="247"/>
    </row>
    <row r="42" spans="2:17">
      <c r="B42" s="248"/>
      <c r="C42" s="244"/>
      <c r="D42" s="244"/>
      <c r="E42" s="244"/>
      <c r="F42" s="244"/>
      <c r="G42" s="351" t="s">
        <v>564</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565</v>
      </c>
    </row>
    <row r="50" spans="1:17">
      <c r="B50" s="248"/>
      <c r="C50" s="244"/>
      <c r="D50" s="244"/>
      <c r="E50" s="244"/>
      <c r="F50" s="244"/>
      <c r="G50" s="1224"/>
      <c r="H50" s="1225"/>
      <c r="I50" s="1225"/>
      <c r="J50" s="1226"/>
      <c r="K50" s="354" t="s">
        <v>526</v>
      </c>
      <c r="L50" s="354" t="s">
        <v>527</v>
      </c>
      <c r="M50" s="354" t="s">
        <v>528</v>
      </c>
      <c r="N50" s="354" t="s">
        <v>529</v>
      </c>
      <c r="O50" s="354" t="s">
        <v>530</v>
      </c>
    </row>
    <row r="51" spans="1:17">
      <c r="B51" s="248"/>
      <c r="C51" s="244"/>
      <c r="D51" s="244"/>
      <c r="E51" s="244"/>
      <c r="F51" s="244"/>
      <c r="G51" s="1227" t="s">
        <v>566</v>
      </c>
      <c r="H51" s="1228"/>
      <c r="I51" s="1233" t="s">
        <v>567</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568</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569</v>
      </c>
      <c r="H55" s="1241"/>
      <c r="I55" s="1237" t="s">
        <v>567</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570</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571</v>
      </c>
      <c r="C63" s="244"/>
      <c r="D63" s="244"/>
      <c r="E63" s="244"/>
      <c r="F63" s="244"/>
      <c r="G63" s="244"/>
      <c r="H63" s="244"/>
      <c r="I63" s="244"/>
      <c r="J63" s="244"/>
      <c r="K63" s="244"/>
      <c r="L63" s="244"/>
      <c r="M63" s="244"/>
      <c r="N63" s="244"/>
      <c r="O63" s="244"/>
    </row>
    <row r="64" spans="1:17">
      <c r="B64" s="248"/>
      <c r="C64" s="244"/>
      <c r="D64" s="244"/>
      <c r="E64" s="244"/>
      <c r="F64" s="244"/>
      <c r="G64" s="351" t="s">
        <v>564</v>
      </c>
      <c r="I64" s="352"/>
      <c r="J64" s="352"/>
      <c r="K64" s="352"/>
      <c r="L64" s="244"/>
      <c r="M64" s="244"/>
      <c r="N64" s="244"/>
      <c r="O64" s="244"/>
    </row>
    <row r="65" spans="2:30">
      <c r="B65" s="248"/>
      <c r="C65" s="244"/>
      <c r="D65" s="244"/>
      <c r="E65" s="244"/>
      <c r="F65" s="244"/>
      <c r="G65" s="1215" t="s">
        <v>574</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572</v>
      </c>
      <c r="I71" s="368"/>
      <c r="J71" s="364"/>
      <c r="K71" s="364"/>
      <c r="L71" s="365"/>
      <c r="M71" s="364"/>
      <c r="N71" s="365"/>
      <c r="O71" s="366"/>
    </row>
    <row r="72" spans="2:30">
      <c r="B72" s="248"/>
      <c r="C72" s="244"/>
      <c r="D72" s="244"/>
      <c r="E72" s="244"/>
      <c r="F72" s="244"/>
      <c r="G72" s="1224"/>
      <c r="H72" s="1225"/>
      <c r="I72" s="1225"/>
      <c r="J72" s="1226"/>
      <c r="K72" s="354" t="s">
        <v>526</v>
      </c>
      <c r="L72" s="354" t="s">
        <v>527</v>
      </c>
      <c r="M72" s="354" t="s">
        <v>528</v>
      </c>
      <c r="N72" s="354" t="s">
        <v>529</v>
      </c>
      <c r="O72" s="354" t="s">
        <v>530</v>
      </c>
    </row>
    <row r="73" spans="2:30">
      <c r="B73" s="248"/>
      <c r="C73" s="244"/>
      <c r="D73" s="244"/>
      <c r="E73" s="244"/>
      <c r="F73" s="244"/>
      <c r="G73" s="1227" t="s">
        <v>566</v>
      </c>
      <c r="H73" s="1228"/>
      <c r="I73" s="1233" t="s">
        <v>567</v>
      </c>
      <c r="J73" s="1233"/>
      <c r="K73" s="1247">
        <v>29.3</v>
      </c>
      <c r="L73" s="1247">
        <v>0.5</v>
      </c>
      <c r="M73" s="1236"/>
      <c r="N73" s="1236"/>
      <c r="O73" s="1236"/>
      <c r="S73" s="243">
        <v>9.9</v>
      </c>
    </row>
    <row r="74" spans="2:30">
      <c r="B74" s="248"/>
      <c r="C74" s="244"/>
      <c r="D74" s="244"/>
      <c r="E74" s="244"/>
      <c r="F74" s="244"/>
      <c r="G74" s="1229"/>
      <c r="H74" s="1230"/>
      <c r="I74" s="1234"/>
      <c r="J74" s="1234"/>
      <c r="K74" s="1247"/>
      <c r="L74" s="1247"/>
      <c r="M74" s="1236"/>
      <c r="N74" s="1236"/>
      <c r="O74" s="1236"/>
    </row>
    <row r="75" spans="2:30">
      <c r="B75" s="248"/>
      <c r="C75" s="244"/>
      <c r="D75" s="244"/>
      <c r="E75" s="244"/>
      <c r="F75" s="244"/>
      <c r="G75" s="1229"/>
      <c r="H75" s="1230"/>
      <c r="I75" s="1237" t="s">
        <v>573</v>
      </c>
      <c r="J75" s="1237"/>
      <c r="K75" s="1248">
        <v>11.6</v>
      </c>
      <c r="L75" s="1248">
        <v>10.199999999999999</v>
      </c>
      <c r="M75" s="1248">
        <v>9.5</v>
      </c>
      <c r="N75" s="1248">
        <v>8.3000000000000007</v>
      </c>
      <c r="O75" s="1248">
        <v>7.7</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569</v>
      </c>
      <c r="H77" s="1241"/>
      <c r="I77" s="1237" t="s">
        <v>567</v>
      </c>
      <c r="J77" s="1237"/>
      <c r="K77" s="1247">
        <v>20.3</v>
      </c>
      <c r="L77" s="1247">
        <v>5.7</v>
      </c>
      <c r="M77" s="1236">
        <v>0</v>
      </c>
      <c r="N77" s="1236">
        <v>0</v>
      </c>
      <c r="O77" s="1236">
        <v>0</v>
      </c>
      <c r="R77" s="243">
        <v>12.3</v>
      </c>
      <c r="T77" s="243">
        <v>11.1</v>
      </c>
    </row>
    <row r="78" spans="2:30">
      <c r="B78" s="248"/>
      <c r="C78" s="244"/>
      <c r="D78" s="244"/>
      <c r="E78" s="244"/>
      <c r="F78" s="244"/>
      <c r="G78" s="1242"/>
      <c r="H78" s="1243"/>
      <c r="I78" s="1237"/>
      <c r="J78" s="1237"/>
      <c r="K78" s="1247"/>
      <c r="L78" s="1247"/>
      <c r="M78" s="1236"/>
      <c r="N78" s="1236"/>
      <c r="O78" s="1236"/>
    </row>
    <row r="79" spans="2:30">
      <c r="B79" s="248"/>
      <c r="C79" s="244"/>
      <c r="D79" s="244"/>
      <c r="E79" s="244"/>
      <c r="F79" s="244"/>
      <c r="G79" s="1242"/>
      <c r="H79" s="1243"/>
      <c r="I79" s="1249" t="s">
        <v>573</v>
      </c>
      <c r="J79" s="1246"/>
      <c r="K79" s="1250">
        <v>12.2</v>
      </c>
      <c r="L79" s="1250">
        <v>10.8</v>
      </c>
      <c r="M79" s="1250">
        <v>9.8000000000000007</v>
      </c>
      <c r="N79" s="1250">
        <v>9.1</v>
      </c>
      <c r="O79" s="1250">
        <v>7.8</v>
      </c>
      <c r="V79" s="243">
        <v>53.5</v>
      </c>
      <c r="X79" s="243">
        <v>48.2</v>
      </c>
      <c r="Z79" s="243">
        <v>34.200000000000003</v>
      </c>
      <c r="AB79" s="243">
        <v>30.3</v>
      </c>
      <c r="AD79" s="243">
        <v>28.9</v>
      </c>
    </row>
    <row r="80" spans="2:30">
      <c r="B80" s="248"/>
      <c r="C80" s="244"/>
      <c r="D80" s="244"/>
      <c r="E80" s="244"/>
      <c r="F80" s="244"/>
      <c r="G80" s="1244"/>
      <c r="H80" s="1245"/>
      <c r="I80" s="1246"/>
      <c r="J80" s="1246"/>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525</v>
      </c>
      <c r="G2" s="111"/>
      <c r="H2" s="112"/>
    </row>
    <row r="3" spans="1:8">
      <c r="A3" s="108" t="s">
        <v>518</v>
      </c>
      <c r="B3" s="113"/>
      <c r="C3" s="114"/>
      <c r="D3" s="115">
        <v>154144</v>
      </c>
      <c r="E3" s="116"/>
      <c r="F3" s="117">
        <v>146140</v>
      </c>
      <c r="G3" s="118"/>
      <c r="H3" s="119"/>
    </row>
    <row r="4" spans="1:8">
      <c r="A4" s="120"/>
      <c r="B4" s="121"/>
      <c r="C4" s="122"/>
      <c r="D4" s="123">
        <v>125881</v>
      </c>
      <c r="E4" s="124"/>
      <c r="F4" s="125">
        <v>75451</v>
      </c>
      <c r="G4" s="126"/>
      <c r="H4" s="127"/>
    </row>
    <row r="5" spans="1:8">
      <c r="A5" s="108" t="s">
        <v>520</v>
      </c>
      <c r="B5" s="113"/>
      <c r="C5" s="114"/>
      <c r="D5" s="115">
        <v>121377</v>
      </c>
      <c r="E5" s="116"/>
      <c r="F5" s="117">
        <v>146641</v>
      </c>
      <c r="G5" s="118"/>
      <c r="H5" s="119"/>
    </row>
    <row r="6" spans="1:8">
      <c r="A6" s="120"/>
      <c r="B6" s="121"/>
      <c r="C6" s="122"/>
      <c r="D6" s="123">
        <v>106522</v>
      </c>
      <c r="E6" s="124"/>
      <c r="F6" s="125">
        <v>68142</v>
      </c>
      <c r="G6" s="126"/>
      <c r="H6" s="127"/>
    </row>
    <row r="7" spans="1:8">
      <c r="A7" s="108" t="s">
        <v>521</v>
      </c>
      <c r="B7" s="113"/>
      <c r="C7" s="114"/>
      <c r="D7" s="115">
        <v>79370</v>
      </c>
      <c r="E7" s="116"/>
      <c r="F7" s="117">
        <v>174587</v>
      </c>
      <c r="G7" s="118"/>
      <c r="H7" s="119"/>
    </row>
    <row r="8" spans="1:8">
      <c r="A8" s="120"/>
      <c r="B8" s="121"/>
      <c r="C8" s="122"/>
      <c r="D8" s="123">
        <v>53660</v>
      </c>
      <c r="E8" s="124"/>
      <c r="F8" s="125">
        <v>79695</v>
      </c>
      <c r="G8" s="126"/>
      <c r="H8" s="127"/>
    </row>
    <row r="9" spans="1:8">
      <c r="A9" s="108" t="s">
        <v>522</v>
      </c>
      <c r="B9" s="113"/>
      <c r="C9" s="114"/>
      <c r="D9" s="115">
        <v>101581</v>
      </c>
      <c r="E9" s="116"/>
      <c r="F9" s="117">
        <v>175675</v>
      </c>
      <c r="G9" s="118"/>
      <c r="H9" s="119"/>
    </row>
    <row r="10" spans="1:8">
      <c r="A10" s="120"/>
      <c r="B10" s="121"/>
      <c r="C10" s="122"/>
      <c r="D10" s="123">
        <v>71405</v>
      </c>
      <c r="E10" s="124"/>
      <c r="F10" s="125">
        <v>87698</v>
      </c>
      <c r="G10" s="126"/>
      <c r="H10" s="127"/>
    </row>
    <row r="11" spans="1:8">
      <c r="A11" s="108" t="s">
        <v>523</v>
      </c>
      <c r="B11" s="113"/>
      <c r="C11" s="114"/>
      <c r="D11" s="115">
        <v>158885</v>
      </c>
      <c r="E11" s="116"/>
      <c r="F11" s="117">
        <v>280458</v>
      </c>
      <c r="G11" s="118"/>
      <c r="H11" s="119"/>
    </row>
    <row r="12" spans="1:8">
      <c r="A12" s="120"/>
      <c r="B12" s="121"/>
      <c r="C12" s="128"/>
      <c r="D12" s="123">
        <v>79748</v>
      </c>
      <c r="E12" s="124"/>
      <c r="F12" s="125">
        <v>127286</v>
      </c>
      <c r="G12" s="126"/>
      <c r="H12" s="127"/>
    </row>
    <row r="13" spans="1:8">
      <c r="A13" s="108"/>
      <c r="B13" s="113"/>
      <c r="C13" s="129"/>
      <c r="D13" s="130">
        <v>123071</v>
      </c>
      <c r="E13" s="131"/>
      <c r="F13" s="132">
        <v>184700</v>
      </c>
      <c r="G13" s="133"/>
      <c r="H13" s="119"/>
    </row>
    <row r="14" spans="1:8">
      <c r="A14" s="120"/>
      <c r="B14" s="121"/>
      <c r="C14" s="122"/>
      <c r="D14" s="123">
        <v>87443</v>
      </c>
      <c r="E14" s="124"/>
      <c r="F14" s="125">
        <v>87654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2.0499999999999998</v>
      </c>
      <c r="C19" s="134">
        <f>ROUND(VALUE(SUBSTITUTE(実質収支比率等に係る経年分析!G$48,"▲","-")),2)</f>
        <v>1.98</v>
      </c>
      <c r="D19" s="134">
        <f>ROUND(VALUE(SUBSTITUTE(実質収支比率等に係る経年分析!H$48,"▲","-")),2)</f>
        <v>5.66</v>
      </c>
      <c r="E19" s="134">
        <f>ROUND(VALUE(SUBSTITUTE(実質収支比率等に係る経年分析!I$48,"▲","-")),2)</f>
        <v>13.87</v>
      </c>
      <c r="F19" s="134">
        <f>ROUND(VALUE(SUBSTITUTE(実質収支比率等に係る経年分析!J$48,"▲","-")),2)</f>
        <v>15.98</v>
      </c>
    </row>
    <row r="20" spans="1:11">
      <c r="A20" s="134" t="s">
        <v>42</v>
      </c>
      <c r="B20" s="134">
        <f>ROUND(VALUE(SUBSTITUTE(実質収支比率等に係る経年分析!F$47,"▲","-")),2)</f>
        <v>44.63</v>
      </c>
      <c r="C20" s="134">
        <f>ROUND(VALUE(SUBSTITUTE(実質収支比率等に係る経年分析!G$47,"▲","-")),2)</f>
        <v>57.21</v>
      </c>
      <c r="D20" s="134">
        <f>ROUND(VALUE(SUBSTITUTE(実質収支比率等に係る経年分析!H$47,"▲","-")),2)</f>
        <v>63.61</v>
      </c>
      <c r="E20" s="134">
        <f>ROUND(VALUE(SUBSTITUTE(実質収支比率等に係る経年分析!I$47,"▲","-")),2)</f>
        <v>70.08</v>
      </c>
      <c r="F20" s="134">
        <f>ROUND(VALUE(SUBSTITUTE(実質収支比率等に係る経年分析!J$47,"▲","-")),2)</f>
        <v>72.22</v>
      </c>
    </row>
    <row r="21" spans="1:11">
      <c r="A21" s="134" t="s">
        <v>43</v>
      </c>
      <c r="B21" s="134">
        <f>IF(ISNUMBER(VALUE(SUBSTITUTE(実質収支比率等に係る経年分析!F$49,"▲","-"))),ROUND(VALUE(SUBSTITUTE(実質収支比率等に係る経年分析!F$49,"▲","-")),2),NA())</f>
        <v>7.77</v>
      </c>
      <c r="C21" s="134">
        <f>IF(ISNUMBER(VALUE(SUBSTITUTE(実質収支比率等に係る経年分析!G$49,"▲","-"))),ROUND(VALUE(SUBSTITUTE(実質収支比率等に係る経年分析!G$49,"▲","-")),2),NA())</f>
        <v>11.84</v>
      </c>
      <c r="D21" s="134">
        <f>IF(ISNUMBER(VALUE(SUBSTITUTE(実質収支比率等に係る経年分析!H$49,"▲","-"))),ROUND(VALUE(SUBSTITUTE(実質収支比率等に係る経年分析!H$49,"▲","-")),2),NA())</f>
        <v>10.44</v>
      </c>
      <c r="E21" s="134">
        <f>IF(ISNUMBER(VALUE(SUBSTITUTE(実質収支比率等に係る経年分析!I$49,"▲","-"))),ROUND(VALUE(SUBSTITUTE(実質収支比率等に係る経年分析!I$49,"▲","-")),2),NA())</f>
        <v>12.95</v>
      </c>
      <c r="F21" s="134">
        <f>IF(ISNUMBER(VALUE(SUBSTITUTE(実質収支比率等に係る経年分析!J$49,"▲","-"))),ROUND(VALUE(SUBSTITUTE(実質収支比率等に係る経年分析!J$49,"▲","-")),2),NA())</f>
        <v>7.8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小海町後期高齢者医療特別会計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小海町農業集落排水事業特別会計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小海町介護保険事業特別会計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0.14000000000000001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0.05</v>
      </c>
    </row>
    <row r="34" spans="1:16">
      <c r="A34" s="135" t="str">
        <f>IF(連結実質赤字比率に係る赤字・黒字の構成分析!C$36="",NA(),連結実質赤字比率に係る赤字・黒字の構成分析!C$36)</f>
        <v>小海町国民健康保険事業特別会計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0.08</v>
      </c>
    </row>
    <row r="35" spans="1:16">
      <c r="A35" s="135" t="str">
        <f>IF(連結実質赤字比率に係る赤字・黒字の構成分析!C$35="",NA(),連結実質赤字比率に係る赤字・黒字の構成分析!C$35)</f>
        <v>小海町水道事業特別会計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2.4900000000000002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2.0499999999999998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13.86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15.98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476</v>
      </c>
      <c r="E42" s="136"/>
      <c r="F42" s="136"/>
      <c r="G42" s="136">
        <f>'実質公債費比率（分子）の構造'!L$52</f>
        <v>478</v>
      </c>
      <c r="H42" s="136"/>
      <c r="I42" s="136"/>
      <c r="J42" s="136">
        <f>'実質公債費比率（分子）の構造'!M$52</f>
        <v>478</v>
      </c>
      <c r="K42" s="136"/>
      <c r="L42" s="136"/>
      <c r="M42" s="136">
        <f>'実質公債費比率（分子）の構造'!N$52</f>
        <v>461</v>
      </c>
      <c r="N42" s="136"/>
      <c r="O42" s="136"/>
      <c r="P42" s="136">
        <f>'実質公債費比率（分子）の構造'!O$52</f>
        <v>459</v>
      </c>
    </row>
    <row r="43" spans="1:16">
      <c r="A43" s="136" t="s">
        <v>51</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25</v>
      </c>
      <c r="C45" s="136"/>
      <c r="D45" s="136"/>
      <c r="E45" s="136">
        <f>'実質公債費比率（分子）の構造'!L$49</f>
        <v>21</v>
      </c>
      <c r="F45" s="136"/>
      <c r="G45" s="136"/>
      <c r="H45" s="136">
        <f>'実質公債費比率（分子）の構造'!M$49</f>
        <v>19</v>
      </c>
      <c r="I45" s="136"/>
      <c r="J45" s="136"/>
      <c r="K45" s="136">
        <f>'実質公債費比率（分子）の構造'!N$49</f>
        <v>11</v>
      </c>
      <c r="L45" s="136"/>
      <c r="M45" s="136"/>
      <c r="N45" s="136">
        <f>'実質公債費比率（分子）の構造'!O$49</f>
        <v>16</v>
      </c>
      <c r="O45" s="136"/>
      <c r="P45" s="136"/>
    </row>
    <row r="46" spans="1:16">
      <c r="A46" s="136" t="s">
        <v>54</v>
      </c>
      <c r="B46" s="136">
        <f>'実質公債費比率（分子）の構造'!K$48</f>
        <v>27</v>
      </c>
      <c r="C46" s="136"/>
      <c r="D46" s="136"/>
      <c r="E46" s="136">
        <f>'実質公債費比率（分子）の構造'!L$48</f>
        <v>30</v>
      </c>
      <c r="F46" s="136"/>
      <c r="G46" s="136"/>
      <c r="H46" s="136">
        <f>'実質公債費比率（分子）の構造'!M$48</f>
        <v>28</v>
      </c>
      <c r="I46" s="136"/>
      <c r="J46" s="136"/>
      <c r="K46" s="136">
        <f>'実質公債費比率（分子）の構造'!N$48</f>
        <v>23</v>
      </c>
      <c r="L46" s="136"/>
      <c r="M46" s="136"/>
      <c r="N46" s="136">
        <f>'実質公債費比率（分子）の構造'!O$48</f>
        <v>21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638</v>
      </c>
      <c r="C49" s="136"/>
      <c r="D49" s="136"/>
      <c r="E49" s="136">
        <f>'実質公債費比率（分子）の構造'!L$45</f>
        <v>611</v>
      </c>
      <c r="F49" s="136"/>
      <c r="G49" s="136"/>
      <c r="H49" s="136">
        <f>'実質公債費比率（分子）の構造'!M$45</f>
        <v>605</v>
      </c>
      <c r="I49" s="136"/>
      <c r="J49" s="136"/>
      <c r="K49" s="136">
        <f>'実質公債費比率（分子）の構造'!N$45</f>
        <v>565</v>
      </c>
      <c r="L49" s="136"/>
      <c r="M49" s="136"/>
      <c r="N49" s="136">
        <f>'実質公債費比率（分子）の構造'!O$45</f>
        <v>572</v>
      </c>
      <c r="O49" s="136"/>
      <c r="P49" s="136"/>
    </row>
    <row r="50" spans="1:16">
      <c r="A50" s="136" t="s">
        <v>58</v>
      </c>
      <c r="B50" s="136" t="e">
        <f>NA()</f>
        <v>#N/A</v>
      </c>
      <c r="C50" s="136">
        <f>IF(ISNUMBER('実質公債費比率（分子）の構造'!K$53),'実質公債費比率（分子）の構造'!K$53,NA())</f>
        <v>214</v>
      </c>
      <c r="D50" s="136" t="e">
        <f>NA()</f>
        <v>#N/A</v>
      </c>
      <c r="E50" s="136" t="e">
        <f>NA()</f>
        <v>#N/A</v>
      </c>
      <c r="F50" s="136">
        <f>IF(ISNUMBER('実質公債費比率（分子）の構造'!L$53),'実質公債費比率（分子）の構造'!L$53,NA())</f>
        <v>184</v>
      </c>
      <c r="G50" s="136" t="e">
        <f>NA()</f>
        <v>#N/A</v>
      </c>
      <c r="H50" s="136" t="e">
        <f>NA()</f>
        <v>#N/A</v>
      </c>
      <c r="I50" s="136">
        <f>IF(ISNUMBER('実質公債費比率（分子）の構造'!M$53),'実質公債費比率（分子）の構造'!M$53,NA())</f>
        <v>174</v>
      </c>
      <c r="J50" s="136" t="e">
        <f>NA()</f>
        <v>#N/A</v>
      </c>
      <c r="K50" s="136" t="e">
        <f>NA()</f>
        <v>#N/A</v>
      </c>
      <c r="L50" s="136">
        <f>IF(ISNUMBER('実質公債費比率（分子）の構造'!N$53),'実質公債費比率（分子）の構造'!N$53,NA())</f>
        <v>138</v>
      </c>
      <c r="M50" s="136" t="e">
        <f>NA()</f>
        <v>#N/A</v>
      </c>
      <c r="N50" s="136" t="e">
        <f>NA()</f>
        <v>#N/A</v>
      </c>
      <c r="O50" s="136">
        <f>IF(ISNUMBER('実質公債費比率（分子）の構造'!O$53),'実質公債費比率（分子）の構造'!O$53,NA())</f>
        <v>150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3600</v>
      </c>
      <c r="E56" s="135"/>
      <c r="F56" s="135"/>
      <c r="G56" s="135">
        <f>'将来負担比率（分子）の構造'!J$51</f>
        <v>3812</v>
      </c>
      <c r="H56" s="135"/>
      <c r="I56" s="135"/>
      <c r="J56" s="135">
        <f>'将来負担比率（分子）の構造'!K$51</f>
        <v>3721</v>
      </c>
      <c r="K56" s="135"/>
      <c r="L56" s="135"/>
      <c r="M56" s="135">
        <f>'将来負担比率（分子）の構造'!L$51</f>
        <v>4115</v>
      </c>
      <c r="N56" s="135"/>
      <c r="O56" s="135"/>
      <c r="P56" s="135">
        <f>'将来負担比率（分子）の構造'!M$51</f>
        <v>3524</v>
      </c>
    </row>
    <row r="57" spans="1:16">
      <c r="A57" s="135" t="s">
        <v>34</v>
      </c>
      <c r="B57" s="135"/>
      <c r="C57" s="135"/>
      <c r="D57" s="135">
        <f>'将来負担比率（分子）の構造'!I$50</f>
        <v>17</v>
      </c>
      <c r="E57" s="135"/>
      <c r="F57" s="135"/>
      <c r="G57" s="135">
        <f>'将来負担比率（分子）の構造'!J$50</f>
        <v>16</v>
      </c>
      <c r="H57" s="135"/>
      <c r="I57" s="135"/>
      <c r="J57" s="135">
        <f>'将来負担比率（分子）の構造'!K$50</f>
        <v>38</v>
      </c>
      <c r="K57" s="135"/>
      <c r="L57" s="135"/>
      <c r="M57" s="135">
        <f>'将来負担比率（分子）の構造'!L$50</f>
        <v>28</v>
      </c>
      <c r="N57" s="135"/>
      <c r="O57" s="135"/>
      <c r="P57" s="135">
        <f>'将来負担比率（分子）の構造'!M$50</f>
        <v>18</v>
      </c>
    </row>
    <row r="58" spans="1:16">
      <c r="A58" s="135" t="s">
        <v>33</v>
      </c>
      <c r="B58" s="135"/>
      <c r="C58" s="135"/>
      <c r="D58" s="135">
        <f>'将来負担比率（分子）の構造'!I$49</f>
        <v>2543</v>
      </c>
      <c r="E58" s="135"/>
      <c r="F58" s="135"/>
      <c r="G58" s="135">
        <f>'将来負担比率（分子）の構造'!J$49</f>
        <v>2853</v>
      </c>
      <c r="H58" s="135"/>
      <c r="I58" s="135"/>
      <c r="J58" s="135">
        <f>'将来負担比率（分子）の構造'!K$49</f>
        <v>3197</v>
      </c>
      <c r="K58" s="135"/>
      <c r="L58" s="135"/>
      <c r="M58" s="135">
        <f>'将来負担比率（分子）の構造'!L$49</f>
        <v>3302</v>
      </c>
      <c r="N58" s="135"/>
      <c r="O58" s="135"/>
      <c r="P58" s="135">
        <f>'将来負担比率（分子）の構造'!M$49</f>
        <v>3321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750</v>
      </c>
      <c r="C62" s="135"/>
      <c r="D62" s="135"/>
      <c r="E62" s="135">
        <f>'将来負担比率（分子）の構造'!J$45</f>
        <v>754</v>
      </c>
      <c r="F62" s="135"/>
      <c r="G62" s="135"/>
      <c r="H62" s="135">
        <f>'将来負担比率（分子）の構造'!K$45</f>
        <v>769</v>
      </c>
      <c r="I62" s="135"/>
      <c r="J62" s="135"/>
      <c r="K62" s="135">
        <f>'将来負担比率（分子）の構造'!L$45</f>
        <v>691</v>
      </c>
      <c r="L62" s="135"/>
      <c r="M62" s="135"/>
      <c r="N62" s="135">
        <f>'将来負担比率（分子）の構造'!M$45</f>
        <v>688</v>
      </c>
      <c r="O62" s="135"/>
      <c r="P62" s="135"/>
    </row>
    <row r="63" spans="1:16">
      <c r="A63" s="135" t="s">
        <v>27</v>
      </c>
      <c r="B63" s="135">
        <f>'将来負担比率（分子）の構造'!I$44</f>
        <v>1069</v>
      </c>
      <c r="C63" s="135"/>
      <c r="D63" s="135"/>
      <c r="E63" s="135">
        <f>'将来負担比率（分子）の構造'!J$44</f>
        <v>1006</v>
      </c>
      <c r="F63" s="135"/>
      <c r="G63" s="135"/>
      <c r="H63" s="135">
        <f>'将来負担比率（分子）の構造'!K$44</f>
        <v>951</v>
      </c>
      <c r="I63" s="135"/>
      <c r="J63" s="135"/>
      <c r="K63" s="135">
        <f>'将来負担比率（分子）の構造'!L$44</f>
        <v>917</v>
      </c>
      <c r="L63" s="135"/>
      <c r="M63" s="135"/>
      <c r="N63" s="135">
        <f>'将来負担比率（分子）の構造'!M$44</f>
        <v>854</v>
      </c>
      <c r="O63" s="135"/>
      <c r="P63" s="135"/>
    </row>
    <row r="64" spans="1:16">
      <c r="A64" s="135" t="s">
        <v>26</v>
      </c>
      <c r="B64" s="135">
        <f>'将来負担比率（分子）の構造'!I$43</f>
        <v>245</v>
      </c>
      <c r="C64" s="135"/>
      <c r="D64" s="135"/>
      <c r="E64" s="135">
        <f>'将来負担比率（分子）の構造'!J$43</f>
        <v>191</v>
      </c>
      <c r="F64" s="135"/>
      <c r="G64" s="135"/>
      <c r="H64" s="135">
        <f>'将来負担比率（分子）の構造'!K$43</f>
        <v>180</v>
      </c>
      <c r="I64" s="135"/>
      <c r="J64" s="135"/>
      <c r="K64" s="135">
        <f>'将来負担比率（分子）の構造'!L$43</f>
        <v>182</v>
      </c>
      <c r="L64" s="135"/>
      <c r="M64" s="135"/>
      <c r="N64" s="135">
        <f>'将来負担比率（分子）の構造'!M$43</f>
        <v>180</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4686</v>
      </c>
      <c r="C66" s="135"/>
      <c r="D66" s="135"/>
      <c r="E66" s="135">
        <f>'将来負担比率（分子）の構造'!J$41</f>
        <v>4739</v>
      </c>
      <c r="F66" s="135"/>
      <c r="G66" s="135"/>
      <c r="H66" s="135">
        <f>'将来負担比率（分子）の構造'!K$41</f>
        <v>4637</v>
      </c>
      <c r="I66" s="135"/>
      <c r="J66" s="135"/>
      <c r="K66" s="135">
        <f>'将来負担比率（分子）の構造'!L$41</f>
        <v>4497</v>
      </c>
      <c r="L66" s="135"/>
      <c r="M66" s="135"/>
      <c r="N66" s="135">
        <f>'将来負担比率（分子）の構造'!M$41</f>
        <v>4504</v>
      </c>
      <c r="O66" s="135"/>
      <c r="P66" s="135"/>
    </row>
    <row r="67" spans="1:16">
      <c r="A67" s="135" t="s">
        <v>62</v>
      </c>
      <c r="B67" s="135" t="e">
        <f>NA()</f>
        <v>#N/A</v>
      </c>
      <c r="C67" s="135">
        <f>IF(ISNUMBER('将来負担比率（分子）の構造'!I$52), IF('将来負担比率（分子）の構造'!I$52 &lt; 0, 0, '将来負担比率（分子）の構造'!I$52), NA())</f>
        <v>589</v>
      </c>
      <c r="D67" s="135" t="e">
        <f>NA()</f>
        <v>#N/A</v>
      </c>
      <c r="E67" s="135" t="e">
        <f>NA()</f>
        <v>#N/A</v>
      </c>
      <c r="F67" s="135">
        <f>IF(ISNUMBER('将来負担比率（分子）の構造'!J$52), IF('将来負担比率（分子）の構造'!J$52 &lt; 0, 0, '将来負担比率（分子）の構造'!J$52), NA())</f>
        <v>10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567560</v>
      </c>
      <c r="S5" s="613"/>
      <c r="T5" s="613"/>
      <c r="U5" s="613"/>
      <c r="V5" s="613"/>
      <c r="W5" s="613"/>
      <c r="X5" s="613"/>
      <c r="Y5" s="614"/>
      <c r="Z5" s="615">
        <v>12.2</v>
      </c>
      <c r="AA5" s="615"/>
      <c r="AB5" s="615"/>
      <c r="AC5" s="615"/>
      <c r="AD5" s="616">
        <v>567560</v>
      </c>
      <c r="AE5" s="616"/>
      <c r="AF5" s="616"/>
      <c r="AG5" s="616"/>
      <c r="AH5" s="616"/>
      <c r="AI5" s="616"/>
      <c r="AJ5" s="616"/>
      <c r="AK5" s="616"/>
      <c r="AL5" s="617">
        <v>23.6</v>
      </c>
      <c r="AM5" s="618"/>
      <c r="AN5" s="618"/>
      <c r="AO5" s="619"/>
      <c r="AP5" s="609" t="s">
        <v>206</v>
      </c>
      <c r="AQ5" s="610"/>
      <c r="AR5" s="610"/>
      <c r="AS5" s="610"/>
      <c r="AT5" s="610"/>
      <c r="AU5" s="610"/>
      <c r="AV5" s="610"/>
      <c r="AW5" s="610"/>
      <c r="AX5" s="610"/>
      <c r="AY5" s="610"/>
      <c r="AZ5" s="610"/>
      <c r="BA5" s="610"/>
      <c r="BB5" s="610"/>
      <c r="BC5" s="610"/>
      <c r="BD5" s="610"/>
      <c r="BE5" s="610"/>
      <c r="BF5" s="611"/>
      <c r="BG5" s="623">
        <v>556062</v>
      </c>
      <c r="BH5" s="624"/>
      <c r="BI5" s="624"/>
      <c r="BJ5" s="624"/>
      <c r="BK5" s="624"/>
      <c r="BL5" s="624"/>
      <c r="BM5" s="624"/>
      <c r="BN5" s="625"/>
      <c r="BO5" s="626">
        <v>98</v>
      </c>
      <c r="BP5" s="626"/>
      <c r="BQ5" s="626"/>
      <c r="BR5" s="626"/>
      <c r="BS5" s="627">
        <v>3532</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62841</v>
      </c>
      <c r="S6" s="624"/>
      <c r="T6" s="624"/>
      <c r="U6" s="624"/>
      <c r="V6" s="624"/>
      <c r="W6" s="624"/>
      <c r="X6" s="624"/>
      <c r="Y6" s="625"/>
      <c r="Z6" s="626">
        <v>1.3</v>
      </c>
      <c r="AA6" s="626"/>
      <c r="AB6" s="626"/>
      <c r="AC6" s="626"/>
      <c r="AD6" s="627">
        <v>62841</v>
      </c>
      <c r="AE6" s="627"/>
      <c r="AF6" s="627"/>
      <c r="AG6" s="627"/>
      <c r="AH6" s="627"/>
      <c r="AI6" s="627"/>
      <c r="AJ6" s="627"/>
      <c r="AK6" s="627"/>
      <c r="AL6" s="628">
        <v>2.6</v>
      </c>
      <c r="AM6" s="629"/>
      <c r="AN6" s="629"/>
      <c r="AO6" s="630"/>
      <c r="AP6" s="620" t="s">
        <v>211</v>
      </c>
      <c r="AQ6" s="621"/>
      <c r="AR6" s="621"/>
      <c r="AS6" s="621"/>
      <c r="AT6" s="621"/>
      <c r="AU6" s="621"/>
      <c r="AV6" s="621"/>
      <c r="AW6" s="621"/>
      <c r="AX6" s="621"/>
      <c r="AY6" s="621"/>
      <c r="AZ6" s="621"/>
      <c r="BA6" s="621"/>
      <c r="BB6" s="621"/>
      <c r="BC6" s="621"/>
      <c r="BD6" s="621"/>
      <c r="BE6" s="621"/>
      <c r="BF6" s="622"/>
      <c r="BG6" s="623">
        <v>556062</v>
      </c>
      <c r="BH6" s="624"/>
      <c r="BI6" s="624"/>
      <c r="BJ6" s="624"/>
      <c r="BK6" s="624"/>
      <c r="BL6" s="624"/>
      <c r="BM6" s="624"/>
      <c r="BN6" s="625"/>
      <c r="BO6" s="626">
        <v>98</v>
      </c>
      <c r="BP6" s="626"/>
      <c r="BQ6" s="626"/>
      <c r="BR6" s="626"/>
      <c r="BS6" s="627">
        <v>3532</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72372</v>
      </c>
      <c r="CS6" s="624"/>
      <c r="CT6" s="624"/>
      <c r="CU6" s="624"/>
      <c r="CV6" s="624"/>
      <c r="CW6" s="624"/>
      <c r="CX6" s="624"/>
      <c r="CY6" s="625"/>
      <c r="CZ6" s="626">
        <v>1.7</v>
      </c>
      <c r="DA6" s="626"/>
      <c r="DB6" s="626"/>
      <c r="DC6" s="626"/>
      <c r="DD6" s="632" t="s">
        <v>213</v>
      </c>
      <c r="DE6" s="624"/>
      <c r="DF6" s="624"/>
      <c r="DG6" s="624"/>
      <c r="DH6" s="624"/>
      <c r="DI6" s="624"/>
      <c r="DJ6" s="624"/>
      <c r="DK6" s="624"/>
      <c r="DL6" s="624"/>
      <c r="DM6" s="624"/>
      <c r="DN6" s="624"/>
      <c r="DO6" s="624"/>
      <c r="DP6" s="625"/>
      <c r="DQ6" s="632">
        <v>69072</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794</v>
      </c>
      <c r="S7" s="624"/>
      <c r="T7" s="624"/>
      <c r="U7" s="624"/>
      <c r="V7" s="624"/>
      <c r="W7" s="624"/>
      <c r="X7" s="624"/>
      <c r="Y7" s="625"/>
      <c r="Z7" s="626">
        <v>0</v>
      </c>
      <c r="AA7" s="626"/>
      <c r="AB7" s="626"/>
      <c r="AC7" s="626"/>
      <c r="AD7" s="627">
        <v>794</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231493</v>
      </c>
      <c r="BH7" s="624"/>
      <c r="BI7" s="624"/>
      <c r="BJ7" s="624"/>
      <c r="BK7" s="624"/>
      <c r="BL7" s="624"/>
      <c r="BM7" s="624"/>
      <c r="BN7" s="625"/>
      <c r="BO7" s="626">
        <v>40.799999999999997</v>
      </c>
      <c r="BP7" s="626"/>
      <c r="BQ7" s="626"/>
      <c r="BR7" s="626"/>
      <c r="BS7" s="627">
        <v>3532</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712485</v>
      </c>
      <c r="CS7" s="624"/>
      <c r="CT7" s="624"/>
      <c r="CU7" s="624"/>
      <c r="CV7" s="624"/>
      <c r="CW7" s="624"/>
      <c r="CX7" s="624"/>
      <c r="CY7" s="625"/>
      <c r="CZ7" s="626">
        <v>17</v>
      </c>
      <c r="DA7" s="626"/>
      <c r="DB7" s="626"/>
      <c r="DC7" s="626"/>
      <c r="DD7" s="632">
        <v>29986</v>
      </c>
      <c r="DE7" s="624"/>
      <c r="DF7" s="624"/>
      <c r="DG7" s="624"/>
      <c r="DH7" s="624"/>
      <c r="DI7" s="624"/>
      <c r="DJ7" s="624"/>
      <c r="DK7" s="624"/>
      <c r="DL7" s="624"/>
      <c r="DM7" s="624"/>
      <c r="DN7" s="624"/>
      <c r="DO7" s="624"/>
      <c r="DP7" s="625"/>
      <c r="DQ7" s="632">
        <v>595469</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2214</v>
      </c>
      <c r="S8" s="624"/>
      <c r="T8" s="624"/>
      <c r="U8" s="624"/>
      <c r="V8" s="624"/>
      <c r="W8" s="624"/>
      <c r="X8" s="624"/>
      <c r="Y8" s="625"/>
      <c r="Z8" s="626">
        <v>0</v>
      </c>
      <c r="AA8" s="626"/>
      <c r="AB8" s="626"/>
      <c r="AC8" s="626"/>
      <c r="AD8" s="627">
        <v>2214</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8900</v>
      </c>
      <c r="BH8" s="624"/>
      <c r="BI8" s="624"/>
      <c r="BJ8" s="624"/>
      <c r="BK8" s="624"/>
      <c r="BL8" s="624"/>
      <c r="BM8" s="624"/>
      <c r="BN8" s="625"/>
      <c r="BO8" s="626">
        <v>1.6</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744684</v>
      </c>
      <c r="CS8" s="624"/>
      <c r="CT8" s="624"/>
      <c r="CU8" s="624"/>
      <c r="CV8" s="624"/>
      <c r="CW8" s="624"/>
      <c r="CX8" s="624"/>
      <c r="CY8" s="625"/>
      <c r="CZ8" s="626">
        <v>17.8</v>
      </c>
      <c r="DA8" s="626"/>
      <c r="DB8" s="626"/>
      <c r="DC8" s="626"/>
      <c r="DD8" s="632">
        <v>17010</v>
      </c>
      <c r="DE8" s="624"/>
      <c r="DF8" s="624"/>
      <c r="DG8" s="624"/>
      <c r="DH8" s="624"/>
      <c r="DI8" s="624"/>
      <c r="DJ8" s="624"/>
      <c r="DK8" s="624"/>
      <c r="DL8" s="624"/>
      <c r="DM8" s="624"/>
      <c r="DN8" s="624"/>
      <c r="DO8" s="624"/>
      <c r="DP8" s="625"/>
      <c r="DQ8" s="632">
        <v>500125</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2271</v>
      </c>
      <c r="S9" s="624"/>
      <c r="T9" s="624"/>
      <c r="U9" s="624"/>
      <c r="V9" s="624"/>
      <c r="W9" s="624"/>
      <c r="X9" s="624"/>
      <c r="Y9" s="625"/>
      <c r="Z9" s="626">
        <v>0</v>
      </c>
      <c r="AA9" s="626"/>
      <c r="AB9" s="626"/>
      <c r="AC9" s="626"/>
      <c r="AD9" s="627">
        <v>2271</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186462</v>
      </c>
      <c r="BH9" s="624"/>
      <c r="BI9" s="624"/>
      <c r="BJ9" s="624"/>
      <c r="BK9" s="624"/>
      <c r="BL9" s="624"/>
      <c r="BM9" s="624"/>
      <c r="BN9" s="625"/>
      <c r="BO9" s="626">
        <v>32.9</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258218</v>
      </c>
      <c r="CS9" s="624"/>
      <c r="CT9" s="624"/>
      <c r="CU9" s="624"/>
      <c r="CV9" s="624"/>
      <c r="CW9" s="624"/>
      <c r="CX9" s="624"/>
      <c r="CY9" s="625"/>
      <c r="CZ9" s="626">
        <v>6.2</v>
      </c>
      <c r="DA9" s="626"/>
      <c r="DB9" s="626"/>
      <c r="DC9" s="626"/>
      <c r="DD9" s="632">
        <v>75304</v>
      </c>
      <c r="DE9" s="624"/>
      <c r="DF9" s="624"/>
      <c r="DG9" s="624"/>
      <c r="DH9" s="624"/>
      <c r="DI9" s="624"/>
      <c r="DJ9" s="624"/>
      <c r="DK9" s="624"/>
      <c r="DL9" s="624"/>
      <c r="DM9" s="624"/>
      <c r="DN9" s="624"/>
      <c r="DO9" s="624"/>
      <c r="DP9" s="625"/>
      <c r="DQ9" s="632">
        <v>152461</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102399</v>
      </c>
      <c r="S10" s="624"/>
      <c r="T10" s="624"/>
      <c r="U10" s="624"/>
      <c r="V10" s="624"/>
      <c r="W10" s="624"/>
      <c r="X10" s="624"/>
      <c r="Y10" s="625"/>
      <c r="Z10" s="626">
        <v>2.2000000000000002</v>
      </c>
      <c r="AA10" s="626"/>
      <c r="AB10" s="626"/>
      <c r="AC10" s="626"/>
      <c r="AD10" s="627">
        <v>102399</v>
      </c>
      <c r="AE10" s="627"/>
      <c r="AF10" s="627"/>
      <c r="AG10" s="627"/>
      <c r="AH10" s="627"/>
      <c r="AI10" s="627"/>
      <c r="AJ10" s="627"/>
      <c r="AK10" s="627"/>
      <c r="AL10" s="628">
        <v>4.3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16175</v>
      </c>
      <c r="BH10" s="624"/>
      <c r="BI10" s="624"/>
      <c r="BJ10" s="624"/>
      <c r="BK10" s="624"/>
      <c r="BL10" s="624"/>
      <c r="BM10" s="624"/>
      <c r="BN10" s="625"/>
      <c r="BO10" s="626">
        <v>2.8</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7097</v>
      </c>
      <c r="S11" s="624"/>
      <c r="T11" s="624"/>
      <c r="U11" s="624"/>
      <c r="V11" s="624"/>
      <c r="W11" s="624"/>
      <c r="X11" s="624"/>
      <c r="Y11" s="625"/>
      <c r="Z11" s="626">
        <v>0.2</v>
      </c>
      <c r="AA11" s="626"/>
      <c r="AB11" s="626"/>
      <c r="AC11" s="626"/>
      <c r="AD11" s="627">
        <v>7097</v>
      </c>
      <c r="AE11" s="627"/>
      <c r="AF11" s="627"/>
      <c r="AG11" s="627"/>
      <c r="AH11" s="627"/>
      <c r="AI11" s="627"/>
      <c r="AJ11" s="627"/>
      <c r="AK11" s="627"/>
      <c r="AL11" s="628">
        <v>0.3</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19956</v>
      </c>
      <c r="BH11" s="624"/>
      <c r="BI11" s="624"/>
      <c r="BJ11" s="624"/>
      <c r="BK11" s="624"/>
      <c r="BL11" s="624"/>
      <c r="BM11" s="624"/>
      <c r="BN11" s="625"/>
      <c r="BO11" s="626">
        <v>3.5</v>
      </c>
      <c r="BP11" s="626"/>
      <c r="BQ11" s="626"/>
      <c r="BR11" s="626"/>
      <c r="BS11" s="632">
        <v>3532</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195040</v>
      </c>
      <c r="CS11" s="624"/>
      <c r="CT11" s="624"/>
      <c r="CU11" s="624"/>
      <c r="CV11" s="624"/>
      <c r="CW11" s="624"/>
      <c r="CX11" s="624"/>
      <c r="CY11" s="625"/>
      <c r="CZ11" s="626">
        <v>4.7</v>
      </c>
      <c r="DA11" s="626"/>
      <c r="DB11" s="626"/>
      <c r="DC11" s="626"/>
      <c r="DD11" s="632">
        <v>37336</v>
      </c>
      <c r="DE11" s="624"/>
      <c r="DF11" s="624"/>
      <c r="DG11" s="624"/>
      <c r="DH11" s="624"/>
      <c r="DI11" s="624"/>
      <c r="DJ11" s="624"/>
      <c r="DK11" s="624"/>
      <c r="DL11" s="624"/>
      <c r="DM11" s="624"/>
      <c r="DN11" s="624"/>
      <c r="DO11" s="624"/>
      <c r="DP11" s="625"/>
      <c r="DQ11" s="632">
        <v>84358</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262131</v>
      </c>
      <c r="BH12" s="624"/>
      <c r="BI12" s="624"/>
      <c r="BJ12" s="624"/>
      <c r="BK12" s="624"/>
      <c r="BL12" s="624"/>
      <c r="BM12" s="624"/>
      <c r="BN12" s="625"/>
      <c r="BO12" s="626">
        <v>46.2</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297705</v>
      </c>
      <c r="CS12" s="624"/>
      <c r="CT12" s="624"/>
      <c r="CU12" s="624"/>
      <c r="CV12" s="624"/>
      <c r="CW12" s="624"/>
      <c r="CX12" s="624"/>
      <c r="CY12" s="625"/>
      <c r="CZ12" s="626">
        <v>7.1</v>
      </c>
      <c r="DA12" s="626"/>
      <c r="DB12" s="626"/>
      <c r="DC12" s="626"/>
      <c r="DD12" s="632">
        <v>6768</v>
      </c>
      <c r="DE12" s="624"/>
      <c r="DF12" s="624"/>
      <c r="DG12" s="624"/>
      <c r="DH12" s="624"/>
      <c r="DI12" s="624"/>
      <c r="DJ12" s="624"/>
      <c r="DK12" s="624"/>
      <c r="DL12" s="624"/>
      <c r="DM12" s="624"/>
      <c r="DN12" s="624"/>
      <c r="DO12" s="624"/>
      <c r="DP12" s="625"/>
      <c r="DQ12" s="632">
        <v>67843</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11697</v>
      </c>
      <c r="S13" s="624"/>
      <c r="T13" s="624"/>
      <c r="U13" s="624"/>
      <c r="V13" s="624"/>
      <c r="W13" s="624"/>
      <c r="X13" s="624"/>
      <c r="Y13" s="625"/>
      <c r="Z13" s="626">
        <v>0.3</v>
      </c>
      <c r="AA13" s="626"/>
      <c r="AB13" s="626"/>
      <c r="AC13" s="626"/>
      <c r="AD13" s="627">
        <v>11697</v>
      </c>
      <c r="AE13" s="627"/>
      <c r="AF13" s="627"/>
      <c r="AG13" s="627"/>
      <c r="AH13" s="627"/>
      <c r="AI13" s="627"/>
      <c r="AJ13" s="627"/>
      <c r="AK13" s="627"/>
      <c r="AL13" s="628">
        <v>0.5</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260477</v>
      </c>
      <c r="BH13" s="624"/>
      <c r="BI13" s="624"/>
      <c r="BJ13" s="624"/>
      <c r="BK13" s="624"/>
      <c r="BL13" s="624"/>
      <c r="BM13" s="624"/>
      <c r="BN13" s="625"/>
      <c r="BO13" s="626">
        <v>45.9</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439364</v>
      </c>
      <c r="CS13" s="624"/>
      <c r="CT13" s="624"/>
      <c r="CU13" s="624"/>
      <c r="CV13" s="624"/>
      <c r="CW13" s="624"/>
      <c r="CX13" s="624"/>
      <c r="CY13" s="625"/>
      <c r="CZ13" s="626">
        <v>10.5</v>
      </c>
      <c r="DA13" s="626"/>
      <c r="DB13" s="626"/>
      <c r="DC13" s="626"/>
      <c r="DD13" s="632">
        <v>230219</v>
      </c>
      <c r="DE13" s="624"/>
      <c r="DF13" s="624"/>
      <c r="DG13" s="624"/>
      <c r="DH13" s="624"/>
      <c r="DI13" s="624"/>
      <c r="DJ13" s="624"/>
      <c r="DK13" s="624"/>
      <c r="DL13" s="624"/>
      <c r="DM13" s="624"/>
      <c r="DN13" s="624"/>
      <c r="DO13" s="624"/>
      <c r="DP13" s="625"/>
      <c r="DQ13" s="632">
        <v>240385</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15361</v>
      </c>
      <c r="BH14" s="624"/>
      <c r="BI14" s="624"/>
      <c r="BJ14" s="624"/>
      <c r="BK14" s="624"/>
      <c r="BL14" s="624"/>
      <c r="BM14" s="624"/>
      <c r="BN14" s="625"/>
      <c r="BO14" s="626">
        <v>2.7</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154094</v>
      </c>
      <c r="CS14" s="624"/>
      <c r="CT14" s="624"/>
      <c r="CU14" s="624"/>
      <c r="CV14" s="624"/>
      <c r="CW14" s="624"/>
      <c r="CX14" s="624"/>
      <c r="CY14" s="625"/>
      <c r="CZ14" s="626">
        <v>3.7</v>
      </c>
      <c r="DA14" s="626"/>
      <c r="DB14" s="626"/>
      <c r="DC14" s="626"/>
      <c r="DD14" s="632">
        <v>14753</v>
      </c>
      <c r="DE14" s="624"/>
      <c r="DF14" s="624"/>
      <c r="DG14" s="624"/>
      <c r="DH14" s="624"/>
      <c r="DI14" s="624"/>
      <c r="DJ14" s="624"/>
      <c r="DK14" s="624"/>
      <c r="DL14" s="624"/>
      <c r="DM14" s="624"/>
      <c r="DN14" s="624"/>
      <c r="DO14" s="624"/>
      <c r="DP14" s="625"/>
      <c r="DQ14" s="632">
        <v>149550</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1084</v>
      </c>
      <c r="S15" s="624"/>
      <c r="T15" s="624"/>
      <c r="U15" s="624"/>
      <c r="V15" s="624"/>
      <c r="W15" s="624"/>
      <c r="X15" s="624"/>
      <c r="Y15" s="625"/>
      <c r="Z15" s="626">
        <v>0</v>
      </c>
      <c r="AA15" s="626"/>
      <c r="AB15" s="626"/>
      <c r="AC15" s="626"/>
      <c r="AD15" s="627">
        <v>1084</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47077</v>
      </c>
      <c r="BH15" s="624"/>
      <c r="BI15" s="624"/>
      <c r="BJ15" s="624"/>
      <c r="BK15" s="624"/>
      <c r="BL15" s="624"/>
      <c r="BM15" s="624"/>
      <c r="BN15" s="625"/>
      <c r="BO15" s="626">
        <v>8.3000000000000007</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736511</v>
      </c>
      <c r="CS15" s="624"/>
      <c r="CT15" s="624"/>
      <c r="CU15" s="624"/>
      <c r="CV15" s="624"/>
      <c r="CW15" s="624"/>
      <c r="CX15" s="624"/>
      <c r="CY15" s="625"/>
      <c r="CZ15" s="626">
        <v>17.600000000000001</v>
      </c>
      <c r="DA15" s="626"/>
      <c r="DB15" s="626"/>
      <c r="DC15" s="626"/>
      <c r="DD15" s="632">
        <v>359217</v>
      </c>
      <c r="DE15" s="624"/>
      <c r="DF15" s="624"/>
      <c r="DG15" s="624"/>
      <c r="DH15" s="624"/>
      <c r="DI15" s="624"/>
      <c r="DJ15" s="624"/>
      <c r="DK15" s="624"/>
      <c r="DL15" s="624"/>
      <c r="DM15" s="624"/>
      <c r="DN15" s="624"/>
      <c r="DO15" s="624"/>
      <c r="DP15" s="625"/>
      <c r="DQ15" s="632">
        <v>413104</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1844768</v>
      </c>
      <c r="S16" s="624"/>
      <c r="T16" s="624"/>
      <c r="U16" s="624"/>
      <c r="V16" s="624"/>
      <c r="W16" s="624"/>
      <c r="X16" s="624"/>
      <c r="Y16" s="625"/>
      <c r="Z16" s="626">
        <v>39.6</v>
      </c>
      <c r="AA16" s="626"/>
      <c r="AB16" s="626"/>
      <c r="AC16" s="626"/>
      <c r="AD16" s="627">
        <v>1640159</v>
      </c>
      <c r="AE16" s="627"/>
      <c r="AF16" s="627"/>
      <c r="AG16" s="627"/>
      <c r="AH16" s="627"/>
      <c r="AI16" s="627"/>
      <c r="AJ16" s="627"/>
      <c r="AK16" s="627"/>
      <c r="AL16" s="628">
        <v>68.2</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5232</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5232</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1640159</v>
      </c>
      <c r="S17" s="624"/>
      <c r="T17" s="624"/>
      <c r="U17" s="624"/>
      <c r="V17" s="624"/>
      <c r="W17" s="624"/>
      <c r="X17" s="624"/>
      <c r="Y17" s="625"/>
      <c r="Z17" s="626">
        <v>35.200000000000003</v>
      </c>
      <c r="AA17" s="626"/>
      <c r="AB17" s="626"/>
      <c r="AC17" s="626"/>
      <c r="AD17" s="627">
        <v>1640159</v>
      </c>
      <c r="AE17" s="627"/>
      <c r="AF17" s="627"/>
      <c r="AG17" s="627"/>
      <c r="AH17" s="627"/>
      <c r="AI17" s="627"/>
      <c r="AJ17" s="627"/>
      <c r="AK17" s="627"/>
      <c r="AL17" s="628">
        <v>68.2</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572499</v>
      </c>
      <c r="CS17" s="624"/>
      <c r="CT17" s="624"/>
      <c r="CU17" s="624"/>
      <c r="CV17" s="624"/>
      <c r="CW17" s="624"/>
      <c r="CX17" s="624"/>
      <c r="CY17" s="625"/>
      <c r="CZ17" s="626">
        <v>13.7</v>
      </c>
      <c r="DA17" s="626"/>
      <c r="DB17" s="626"/>
      <c r="DC17" s="626"/>
      <c r="DD17" s="632" t="s">
        <v>108</v>
      </c>
      <c r="DE17" s="624"/>
      <c r="DF17" s="624"/>
      <c r="DG17" s="624"/>
      <c r="DH17" s="624"/>
      <c r="DI17" s="624"/>
      <c r="DJ17" s="624"/>
      <c r="DK17" s="624"/>
      <c r="DL17" s="624"/>
      <c r="DM17" s="624"/>
      <c r="DN17" s="624"/>
      <c r="DO17" s="624"/>
      <c r="DP17" s="625"/>
      <c r="DQ17" s="632">
        <v>561828</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204609</v>
      </c>
      <c r="S18" s="624"/>
      <c r="T18" s="624"/>
      <c r="U18" s="624"/>
      <c r="V18" s="624"/>
      <c r="W18" s="624"/>
      <c r="X18" s="624"/>
      <c r="Y18" s="625"/>
      <c r="Z18" s="626">
        <v>4.4000000000000004</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11498</v>
      </c>
      <c r="BH19" s="624"/>
      <c r="BI19" s="624"/>
      <c r="BJ19" s="624"/>
      <c r="BK19" s="624"/>
      <c r="BL19" s="624"/>
      <c r="BM19" s="624"/>
      <c r="BN19" s="625"/>
      <c r="BO19" s="626">
        <v>2</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2602725</v>
      </c>
      <c r="S20" s="624"/>
      <c r="T20" s="624"/>
      <c r="U20" s="624"/>
      <c r="V20" s="624"/>
      <c r="W20" s="624"/>
      <c r="X20" s="624"/>
      <c r="Y20" s="625"/>
      <c r="Z20" s="626">
        <v>55.9</v>
      </c>
      <c r="AA20" s="626"/>
      <c r="AB20" s="626"/>
      <c r="AC20" s="626"/>
      <c r="AD20" s="627">
        <v>2398116</v>
      </c>
      <c r="AE20" s="627"/>
      <c r="AF20" s="627"/>
      <c r="AG20" s="627"/>
      <c r="AH20" s="627"/>
      <c r="AI20" s="627"/>
      <c r="AJ20" s="627"/>
      <c r="AK20" s="627"/>
      <c r="AL20" s="628">
        <v>99.7</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11498</v>
      </c>
      <c r="BH20" s="624"/>
      <c r="BI20" s="624"/>
      <c r="BJ20" s="624"/>
      <c r="BK20" s="624"/>
      <c r="BL20" s="624"/>
      <c r="BM20" s="624"/>
      <c r="BN20" s="625"/>
      <c r="BO20" s="626">
        <v>2</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4188204</v>
      </c>
      <c r="CS20" s="624"/>
      <c r="CT20" s="624"/>
      <c r="CU20" s="624"/>
      <c r="CV20" s="624"/>
      <c r="CW20" s="624"/>
      <c r="CX20" s="624"/>
      <c r="CY20" s="625"/>
      <c r="CZ20" s="626">
        <v>100</v>
      </c>
      <c r="DA20" s="626"/>
      <c r="DB20" s="626"/>
      <c r="DC20" s="626"/>
      <c r="DD20" s="632">
        <v>770593</v>
      </c>
      <c r="DE20" s="624"/>
      <c r="DF20" s="624"/>
      <c r="DG20" s="624"/>
      <c r="DH20" s="624"/>
      <c r="DI20" s="624"/>
      <c r="DJ20" s="624"/>
      <c r="DK20" s="624"/>
      <c r="DL20" s="624"/>
      <c r="DM20" s="624"/>
      <c r="DN20" s="624"/>
      <c r="DO20" s="624"/>
      <c r="DP20" s="625"/>
      <c r="DQ20" s="632">
        <v>2839427</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882</v>
      </c>
      <c r="S21" s="624"/>
      <c r="T21" s="624"/>
      <c r="U21" s="624"/>
      <c r="V21" s="624"/>
      <c r="W21" s="624"/>
      <c r="X21" s="624"/>
      <c r="Y21" s="625"/>
      <c r="Z21" s="626">
        <v>0</v>
      </c>
      <c r="AA21" s="626"/>
      <c r="AB21" s="626"/>
      <c r="AC21" s="626"/>
      <c r="AD21" s="627">
        <v>882</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11498</v>
      </c>
      <c r="BH21" s="624"/>
      <c r="BI21" s="624"/>
      <c r="BJ21" s="624"/>
      <c r="BK21" s="624"/>
      <c r="BL21" s="624"/>
      <c r="BM21" s="624"/>
      <c r="BN21" s="625"/>
      <c r="BO21" s="626">
        <v>2</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40274</v>
      </c>
      <c r="S22" s="624"/>
      <c r="T22" s="624"/>
      <c r="U22" s="624"/>
      <c r="V22" s="624"/>
      <c r="W22" s="624"/>
      <c r="X22" s="624"/>
      <c r="Y22" s="625"/>
      <c r="Z22" s="626">
        <v>0.9</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131989</v>
      </c>
      <c r="S23" s="624"/>
      <c r="T23" s="624"/>
      <c r="U23" s="624"/>
      <c r="V23" s="624"/>
      <c r="W23" s="624"/>
      <c r="X23" s="624"/>
      <c r="Y23" s="625"/>
      <c r="Z23" s="626">
        <v>2.8</v>
      </c>
      <c r="AA23" s="626"/>
      <c r="AB23" s="626"/>
      <c r="AC23" s="626"/>
      <c r="AD23" s="627">
        <v>1514</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14674</v>
      </c>
      <c r="S24" s="624"/>
      <c r="T24" s="624"/>
      <c r="U24" s="624"/>
      <c r="V24" s="624"/>
      <c r="W24" s="624"/>
      <c r="X24" s="624"/>
      <c r="Y24" s="625"/>
      <c r="Z24" s="626">
        <v>0.3</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1297003</v>
      </c>
      <c r="CS24" s="613"/>
      <c r="CT24" s="613"/>
      <c r="CU24" s="613"/>
      <c r="CV24" s="613"/>
      <c r="CW24" s="613"/>
      <c r="CX24" s="613"/>
      <c r="CY24" s="614"/>
      <c r="CZ24" s="650">
        <v>31</v>
      </c>
      <c r="DA24" s="651"/>
      <c r="DB24" s="651"/>
      <c r="DC24" s="652"/>
      <c r="DD24" s="649">
        <v>1105580</v>
      </c>
      <c r="DE24" s="613"/>
      <c r="DF24" s="613"/>
      <c r="DG24" s="613"/>
      <c r="DH24" s="613"/>
      <c r="DI24" s="613"/>
      <c r="DJ24" s="613"/>
      <c r="DK24" s="614"/>
      <c r="DL24" s="649">
        <v>1087826</v>
      </c>
      <c r="DM24" s="613"/>
      <c r="DN24" s="613"/>
      <c r="DO24" s="613"/>
      <c r="DP24" s="613"/>
      <c r="DQ24" s="613"/>
      <c r="DR24" s="613"/>
      <c r="DS24" s="613"/>
      <c r="DT24" s="613"/>
      <c r="DU24" s="613"/>
      <c r="DV24" s="614"/>
      <c r="DW24" s="617">
        <v>42.8</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333411</v>
      </c>
      <c r="S25" s="624"/>
      <c r="T25" s="624"/>
      <c r="U25" s="624"/>
      <c r="V25" s="624"/>
      <c r="W25" s="624"/>
      <c r="X25" s="624"/>
      <c r="Y25" s="625"/>
      <c r="Z25" s="626">
        <v>7.2</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520140</v>
      </c>
      <c r="CS25" s="655"/>
      <c r="CT25" s="655"/>
      <c r="CU25" s="655"/>
      <c r="CV25" s="655"/>
      <c r="CW25" s="655"/>
      <c r="CX25" s="655"/>
      <c r="CY25" s="656"/>
      <c r="CZ25" s="657">
        <v>12.4</v>
      </c>
      <c r="DA25" s="658"/>
      <c r="DB25" s="658"/>
      <c r="DC25" s="659"/>
      <c r="DD25" s="632">
        <v>484660</v>
      </c>
      <c r="DE25" s="655"/>
      <c r="DF25" s="655"/>
      <c r="DG25" s="655"/>
      <c r="DH25" s="655"/>
      <c r="DI25" s="655"/>
      <c r="DJ25" s="655"/>
      <c r="DK25" s="656"/>
      <c r="DL25" s="632">
        <v>471496</v>
      </c>
      <c r="DM25" s="655"/>
      <c r="DN25" s="655"/>
      <c r="DO25" s="655"/>
      <c r="DP25" s="655"/>
      <c r="DQ25" s="655"/>
      <c r="DR25" s="655"/>
      <c r="DS25" s="655"/>
      <c r="DT25" s="655"/>
      <c r="DU25" s="655"/>
      <c r="DV25" s="656"/>
      <c r="DW25" s="628">
        <v>18.600000000000001</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297010</v>
      </c>
      <c r="CS26" s="624"/>
      <c r="CT26" s="624"/>
      <c r="CU26" s="624"/>
      <c r="CV26" s="624"/>
      <c r="CW26" s="624"/>
      <c r="CX26" s="624"/>
      <c r="CY26" s="625"/>
      <c r="CZ26" s="657">
        <v>7.1</v>
      </c>
      <c r="DA26" s="658"/>
      <c r="DB26" s="658"/>
      <c r="DC26" s="659"/>
      <c r="DD26" s="632">
        <v>265186</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138019</v>
      </c>
      <c r="S27" s="624"/>
      <c r="T27" s="624"/>
      <c r="U27" s="624"/>
      <c r="V27" s="624"/>
      <c r="W27" s="624"/>
      <c r="X27" s="624"/>
      <c r="Y27" s="625"/>
      <c r="Z27" s="626">
        <v>3</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567560</v>
      </c>
      <c r="BH27" s="624"/>
      <c r="BI27" s="624"/>
      <c r="BJ27" s="624"/>
      <c r="BK27" s="624"/>
      <c r="BL27" s="624"/>
      <c r="BM27" s="624"/>
      <c r="BN27" s="625"/>
      <c r="BO27" s="626">
        <v>100</v>
      </c>
      <c r="BP27" s="626"/>
      <c r="BQ27" s="626"/>
      <c r="BR27" s="626"/>
      <c r="BS27" s="632">
        <v>3532</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204364</v>
      </c>
      <c r="CS27" s="655"/>
      <c r="CT27" s="655"/>
      <c r="CU27" s="655"/>
      <c r="CV27" s="655"/>
      <c r="CW27" s="655"/>
      <c r="CX27" s="655"/>
      <c r="CY27" s="656"/>
      <c r="CZ27" s="657">
        <v>4.9000000000000004</v>
      </c>
      <c r="DA27" s="658"/>
      <c r="DB27" s="658"/>
      <c r="DC27" s="659"/>
      <c r="DD27" s="632">
        <v>59092</v>
      </c>
      <c r="DE27" s="655"/>
      <c r="DF27" s="655"/>
      <c r="DG27" s="655"/>
      <c r="DH27" s="655"/>
      <c r="DI27" s="655"/>
      <c r="DJ27" s="655"/>
      <c r="DK27" s="656"/>
      <c r="DL27" s="632">
        <v>54502</v>
      </c>
      <c r="DM27" s="655"/>
      <c r="DN27" s="655"/>
      <c r="DO27" s="655"/>
      <c r="DP27" s="655"/>
      <c r="DQ27" s="655"/>
      <c r="DR27" s="655"/>
      <c r="DS27" s="655"/>
      <c r="DT27" s="655"/>
      <c r="DU27" s="655"/>
      <c r="DV27" s="656"/>
      <c r="DW27" s="628">
        <v>2.1</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35370</v>
      </c>
      <c r="S28" s="624"/>
      <c r="T28" s="624"/>
      <c r="U28" s="624"/>
      <c r="V28" s="624"/>
      <c r="W28" s="624"/>
      <c r="X28" s="624"/>
      <c r="Y28" s="625"/>
      <c r="Z28" s="626">
        <v>0.8</v>
      </c>
      <c r="AA28" s="626"/>
      <c r="AB28" s="626"/>
      <c r="AC28" s="626"/>
      <c r="AD28" s="627">
        <v>321</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572499</v>
      </c>
      <c r="CS28" s="624"/>
      <c r="CT28" s="624"/>
      <c r="CU28" s="624"/>
      <c r="CV28" s="624"/>
      <c r="CW28" s="624"/>
      <c r="CX28" s="624"/>
      <c r="CY28" s="625"/>
      <c r="CZ28" s="657">
        <v>13.7</v>
      </c>
      <c r="DA28" s="658"/>
      <c r="DB28" s="658"/>
      <c r="DC28" s="659"/>
      <c r="DD28" s="632">
        <v>561828</v>
      </c>
      <c r="DE28" s="624"/>
      <c r="DF28" s="624"/>
      <c r="DG28" s="624"/>
      <c r="DH28" s="624"/>
      <c r="DI28" s="624"/>
      <c r="DJ28" s="624"/>
      <c r="DK28" s="625"/>
      <c r="DL28" s="632">
        <v>561828</v>
      </c>
      <c r="DM28" s="624"/>
      <c r="DN28" s="624"/>
      <c r="DO28" s="624"/>
      <c r="DP28" s="624"/>
      <c r="DQ28" s="624"/>
      <c r="DR28" s="624"/>
      <c r="DS28" s="624"/>
      <c r="DT28" s="624"/>
      <c r="DU28" s="624"/>
      <c r="DV28" s="625"/>
      <c r="DW28" s="628">
        <v>22.1</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4011</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572499</v>
      </c>
      <c r="CS29" s="655"/>
      <c r="CT29" s="655"/>
      <c r="CU29" s="655"/>
      <c r="CV29" s="655"/>
      <c r="CW29" s="655"/>
      <c r="CX29" s="655"/>
      <c r="CY29" s="656"/>
      <c r="CZ29" s="657">
        <v>13.7</v>
      </c>
      <c r="DA29" s="658"/>
      <c r="DB29" s="658"/>
      <c r="DC29" s="659"/>
      <c r="DD29" s="632">
        <v>561828</v>
      </c>
      <c r="DE29" s="655"/>
      <c r="DF29" s="655"/>
      <c r="DG29" s="655"/>
      <c r="DH29" s="655"/>
      <c r="DI29" s="655"/>
      <c r="DJ29" s="655"/>
      <c r="DK29" s="656"/>
      <c r="DL29" s="632">
        <v>561828</v>
      </c>
      <c r="DM29" s="655"/>
      <c r="DN29" s="655"/>
      <c r="DO29" s="655"/>
      <c r="DP29" s="655"/>
      <c r="DQ29" s="655"/>
      <c r="DR29" s="655"/>
      <c r="DS29" s="655"/>
      <c r="DT29" s="655"/>
      <c r="DU29" s="655"/>
      <c r="DV29" s="656"/>
      <c r="DW29" s="628">
        <v>22.1</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232017</v>
      </c>
      <c r="S30" s="624"/>
      <c r="T30" s="624"/>
      <c r="U30" s="624"/>
      <c r="V30" s="624"/>
      <c r="W30" s="624"/>
      <c r="X30" s="624"/>
      <c r="Y30" s="625"/>
      <c r="Z30" s="626">
        <v>5</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v>
      </c>
      <c r="BH30" s="682"/>
      <c r="BI30" s="682"/>
      <c r="BJ30" s="682"/>
      <c r="BK30" s="682"/>
      <c r="BL30" s="682"/>
      <c r="BM30" s="618">
        <v>93.8</v>
      </c>
      <c r="BN30" s="682"/>
      <c r="BO30" s="682"/>
      <c r="BP30" s="682"/>
      <c r="BQ30" s="683"/>
      <c r="BR30" s="681">
        <v>98.6</v>
      </c>
      <c r="BS30" s="682"/>
      <c r="BT30" s="682"/>
      <c r="BU30" s="682"/>
      <c r="BV30" s="682"/>
      <c r="BW30" s="682"/>
      <c r="BX30" s="618">
        <v>93.3</v>
      </c>
      <c r="BY30" s="682"/>
      <c r="BZ30" s="682"/>
      <c r="CA30" s="682"/>
      <c r="CB30" s="683"/>
      <c r="CD30" s="686"/>
      <c r="CE30" s="687"/>
      <c r="CF30" s="637" t="s">
        <v>290</v>
      </c>
      <c r="CG30" s="638"/>
      <c r="CH30" s="638"/>
      <c r="CI30" s="638"/>
      <c r="CJ30" s="638"/>
      <c r="CK30" s="638"/>
      <c r="CL30" s="638"/>
      <c r="CM30" s="638"/>
      <c r="CN30" s="638"/>
      <c r="CO30" s="638"/>
      <c r="CP30" s="638"/>
      <c r="CQ30" s="639"/>
      <c r="CR30" s="623">
        <v>531364</v>
      </c>
      <c r="CS30" s="624"/>
      <c r="CT30" s="624"/>
      <c r="CU30" s="624"/>
      <c r="CV30" s="624"/>
      <c r="CW30" s="624"/>
      <c r="CX30" s="624"/>
      <c r="CY30" s="625"/>
      <c r="CZ30" s="657">
        <v>12.7</v>
      </c>
      <c r="DA30" s="658"/>
      <c r="DB30" s="658"/>
      <c r="DC30" s="659"/>
      <c r="DD30" s="632">
        <v>521001</v>
      </c>
      <c r="DE30" s="624"/>
      <c r="DF30" s="624"/>
      <c r="DG30" s="624"/>
      <c r="DH30" s="624"/>
      <c r="DI30" s="624"/>
      <c r="DJ30" s="624"/>
      <c r="DK30" s="625"/>
      <c r="DL30" s="632">
        <v>521001</v>
      </c>
      <c r="DM30" s="624"/>
      <c r="DN30" s="624"/>
      <c r="DO30" s="624"/>
      <c r="DP30" s="624"/>
      <c r="DQ30" s="624"/>
      <c r="DR30" s="624"/>
      <c r="DS30" s="624"/>
      <c r="DT30" s="624"/>
      <c r="DU30" s="624"/>
      <c r="DV30" s="625"/>
      <c r="DW30" s="628">
        <v>20.5</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379597</v>
      </c>
      <c r="S31" s="624"/>
      <c r="T31" s="624"/>
      <c r="U31" s="624"/>
      <c r="V31" s="624"/>
      <c r="W31" s="624"/>
      <c r="X31" s="624"/>
      <c r="Y31" s="625"/>
      <c r="Z31" s="626">
        <v>8.1</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99.1</v>
      </c>
      <c r="BH31" s="655"/>
      <c r="BI31" s="655"/>
      <c r="BJ31" s="655"/>
      <c r="BK31" s="655"/>
      <c r="BL31" s="655"/>
      <c r="BM31" s="629">
        <v>95.9</v>
      </c>
      <c r="BN31" s="679"/>
      <c r="BO31" s="679"/>
      <c r="BP31" s="679"/>
      <c r="BQ31" s="680"/>
      <c r="BR31" s="678">
        <v>98.6</v>
      </c>
      <c r="BS31" s="655"/>
      <c r="BT31" s="655"/>
      <c r="BU31" s="655"/>
      <c r="BV31" s="655"/>
      <c r="BW31" s="655"/>
      <c r="BX31" s="629">
        <v>94.9</v>
      </c>
      <c r="BY31" s="679"/>
      <c r="BZ31" s="679"/>
      <c r="CA31" s="679"/>
      <c r="CB31" s="680"/>
      <c r="CD31" s="686"/>
      <c r="CE31" s="687"/>
      <c r="CF31" s="637" t="s">
        <v>294</v>
      </c>
      <c r="CG31" s="638"/>
      <c r="CH31" s="638"/>
      <c r="CI31" s="638"/>
      <c r="CJ31" s="638"/>
      <c r="CK31" s="638"/>
      <c r="CL31" s="638"/>
      <c r="CM31" s="638"/>
      <c r="CN31" s="638"/>
      <c r="CO31" s="638"/>
      <c r="CP31" s="638"/>
      <c r="CQ31" s="639"/>
      <c r="CR31" s="623">
        <v>41135</v>
      </c>
      <c r="CS31" s="655"/>
      <c r="CT31" s="655"/>
      <c r="CU31" s="655"/>
      <c r="CV31" s="655"/>
      <c r="CW31" s="655"/>
      <c r="CX31" s="655"/>
      <c r="CY31" s="656"/>
      <c r="CZ31" s="657">
        <v>1</v>
      </c>
      <c r="DA31" s="658"/>
      <c r="DB31" s="658"/>
      <c r="DC31" s="659"/>
      <c r="DD31" s="632">
        <v>40827</v>
      </c>
      <c r="DE31" s="655"/>
      <c r="DF31" s="655"/>
      <c r="DG31" s="655"/>
      <c r="DH31" s="655"/>
      <c r="DI31" s="655"/>
      <c r="DJ31" s="655"/>
      <c r="DK31" s="656"/>
      <c r="DL31" s="632">
        <v>40827</v>
      </c>
      <c r="DM31" s="655"/>
      <c r="DN31" s="655"/>
      <c r="DO31" s="655"/>
      <c r="DP31" s="655"/>
      <c r="DQ31" s="655"/>
      <c r="DR31" s="655"/>
      <c r="DS31" s="655"/>
      <c r="DT31" s="655"/>
      <c r="DU31" s="655"/>
      <c r="DV31" s="656"/>
      <c r="DW31" s="628">
        <v>1.6</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206355</v>
      </c>
      <c r="S32" s="624"/>
      <c r="T32" s="624"/>
      <c r="U32" s="624"/>
      <c r="V32" s="624"/>
      <c r="W32" s="624"/>
      <c r="X32" s="624"/>
      <c r="Y32" s="625"/>
      <c r="Z32" s="626">
        <v>4.4000000000000004</v>
      </c>
      <c r="AA32" s="626"/>
      <c r="AB32" s="626"/>
      <c r="AC32" s="626"/>
      <c r="AD32" s="627">
        <v>4118</v>
      </c>
      <c r="AE32" s="627"/>
      <c r="AF32" s="627"/>
      <c r="AG32" s="627"/>
      <c r="AH32" s="627"/>
      <c r="AI32" s="627"/>
      <c r="AJ32" s="627"/>
      <c r="AK32" s="627"/>
      <c r="AL32" s="628">
        <v>0.2</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98.7</v>
      </c>
      <c r="BH32" s="691"/>
      <c r="BI32" s="691"/>
      <c r="BJ32" s="691"/>
      <c r="BK32" s="691"/>
      <c r="BL32" s="691"/>
      <c r="BM32" s="692">
        <v>90.8</v>
      </c>
      <c r="BN32" s="691"/>
      <c r="BO32" s="691"/>
      <c r="BP32" s="691"/>
      <c r="BQ32" s="693"/>
      <c r="BR32" s="690">
        <v>98.3</v>
      </c>
      <c r="BS32" s="691"/>
      <c r="BT32" s="691"/>
      <c r="BU32" s="691"/>
      <c r="BV32" s="691"/>
      <c r="BW32" s="691"/>
      <c r="BX32" s="692">
        <v>90.6</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538867</v>
      </c>
      <c r="S33" s="624"/>
      <c r="T33" s="624"/>
      <c r="U33" s="624"/>
      <c r="V33" s="624"/>
      <c r="W33" s="624"/>
      <c r="X33" s="624"/>
      <c r="Y33" s="625"/>
      <c r="Z33" s="626">
        <v>11.6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2115376</v>
      </c>
      <c r="CS33" s="655"/>
      <c r="CT33" s="655"/>
      <c r="CU33" s="655"/>
      <c r="CV33" s="655"/>
      <c r="CW33" s="655"/>
      <c r="CX33" s="655"/>
      <c r="CY33" s="656"/>
      <c r="CZ33" s="657">
        <v>50.5</v>
      </c>
      <c r="DA33" s="658"/>
      <c r="DB33" s="658"/>
      <c r="DC33" s="659"/>
      <c r="DD33" s="632">
        <v>1515564</v>
      </c>
      <c r="DE33" s="655"/>
      <c r="DF33" s="655"/>
      <c r="DG33" s="655"/>
      <c r="DH33" s="655"/>
      <c r="DI33" s="655"/>
      <c r="DJ33" s="655"/>
      <c r="DK33" s="656"/>
      <c r="DL33" s="632">
        <v>902562</v>
      </c>
      <c r="DM33" s="655"/>
      <c r="DN33" s="655"/>
      <c r="DO33" s="655"/>
      <c r="DP33" s="655"/>
      <c r="DQ33" s="655"/>
      <c r="DR33" s="655"/>
      <c r="DS33" s="655"/>
      <c r="DT33" s="655"/>
      <c r="DU33" s="655"/>
      <c r="DV33" s="656"/>
      <c r="DW33" s="628">
        <v>35.5</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928555</v>
      </c>
      <c r="CS34" s="624"/>
      <c r="CT34" s="624"/>
      <c r="CU34" s="624"/>
      <c r="CV34" s="624"/>
      <c r="CW34" s="624"/>
      <c r="CX34" s="624"/>
      <c r="CY34" s="625"/>
      <c r="CZ34" s="657">
        <v>22.2</v>
      </c>
      <c r="DA34" s="658"/>
      <c r="DB34" s="658"/>
      <c r="DC34" s="659"/>
      <c r="DD34" s="632">
        <v>522518</v>
      </c>
      <c r="DE34" s="624"/>
      <c r="DF34" s="624"/>
      <c r="DG34" s="624"/>
      <c r="DH34" s="624"/>
      <c r="DI34" s="624"/>
      <c r="DJ34" s="624"/>
      <c r="DK34" s="625"/>
      <c r="DL34" s="632">
        <v>310276</v>
      </c>
      <c r="DM34" s="624"/>
      <c r="DN34" s="624"/>
      <c r="DO34" s="624"/>
      <c r="DP34" s="624"/>
      <c r="DQ34" s="624"/>
      <c r="DR34" s="624"/>
      <c r="DS34" s="624"/>
      <c r="DT34" s="624"/>
      <c r="DU34" s="624"/>
      <c r="DV34" s="625"/>
      <c r="DW34" s="628">
        <v>12.2</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133967</v>
      </c>
      <c r="S35" s="624"/>
      <c r="T35" s="624"/>
      <c r="U35" s="624"/>
      <c r="V35" s="624"/>
      <c r="W35" s="624"/>
      <c r="X35" s="624"/>
      <c r="Y35" s="625"/>
      <c r="Z35" s="626">
        <v>2.9</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428615</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2049</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81468</v>
      </c>
      <c r="CS35" s="655"/>
      <c r="CT35" s="655"/>
      <c r="CU35" s="655"/>
      <c r="CV35" s="655"/>
      <c r="CW35" s="655"/>
      <c r="CX35" s="655"/>
      <c r="CY35" s="656"/>
      <c r="CZ35" s="657">
        <v>1.9</v>
      </c>
      <c r="DA35" s="658"/>
      <c r="DB35" s="658"/>
      <c r="DC35" s="659"/>
      <c r="DD35" s="632">
        <v>78464</v>
      </c>
      <c r="DE35" s="655"/>
      <c r="DF35" s="655"/>
      <c r="DG35" s="655"/>
      <c r="DH35" s="655"/>
      <c r="DI35" s="655"/>
      <c r="DJ35" s="655"/>
      <c r="DK35" s="656"/>
      <c r="DL35" s="632">
        <v>61153</v>
      </c>
      <c r="DM35" s="655"/>
      <c r="DN35" s="655"/>
      <c r="DO35" s="655"/>
      <c r="DP35" s="655"/>
      <c r="DQ35" s="655"/>
      <c r="DR35" s="655"/>
      <c r="DS35" s="655"/>
      <c r="DT35" s="655"/>
      <c r="DU35" s="655"/>
      <c r="DV35" s="656"/>
      <c r="DW35" s="628">
        <v>2.4</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4658191</v>
      </c>
      <c r="S36" s="696"/>
      <c r="T36" s="696"/>
      <c r="U36" s="696"/>
      <c r="V36" s="696"/>
      <c r="W36" s="696"/>
      <c r="X36" s="696"/>
      <c r="Y36" s="697"/>
      <c r="Z36" s="698">
        <v>100</v>
      </c>
      <c r="AA36" s="698"/>
      <c r="AB36" s="698"/>
      <c r="AC36" s="698"/>
      <c r="AD36" s="699">
        <v>2404951</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135552</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-3406</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407772</v>
      </c>
      <c r="CS36" s="624"/>
      <c r="CT36" s="624"/>
      <c r="CU36" s="624"/>
      <c r="CV36" s="624"/>
      <c r="CW36" s="624"/>
      <c r="CX36" s="624"/>
      <c r="CY36" s="625"/>
      <c r="CZ36" s="657">
        <v>9.6999999999999993</v>
      </c>
      <c r="DA36" s="658"/>
      <c r="DB36" s="658"/>
      <c r="DC36" s="659"/>
      <c r="DD36" s="632">
        <v>373995</v>
      </c>
      <c r="DE36" s="624"/>
      <c r="DF36" s="624"/>
      <c r="DG36" s="624"/>
      <c r="DH36" s="624"/>
      <c r="DI36" s="624"/>
      <c r="DJ36" s="624"/>
      <c r="DK36" s="625"/>
      <c r="DL36" s="632">
        <v>279576</v>
      </c>
      <c r="DM36" s="624"/>
      <c r="DN36" s="624"/>
      <c r="DO36" s="624"/>
      <c r="DP36" s="624"/>
      <c r="DQ36" s="624"/>
      <c r="DR36" s="624"/>
      <c r="DS36" s="624"/>
      <c r="DT36" s="624"/>
      <c r="DU36" s="624"/>
      <c r="DV36" s="625"/>
      <c r="DW36" s="628">
        <v>11</v>
      </c>
      <c r="DX36" s="653"/>
      <c r="DY36" s="653"/>
      <c r="DZ36" s="653"/>
      <c r="EA36" s="653"/>
      <c r="EB36" s="653"/>
      <c r="EC36" s="654"/>
    </row>
    <row r="37" spans="2:133" ht="11.25" customHeight="1">
      <c r="AQ37" s="702" t="s">
        <v>312</v>
      </c>
      <c r="AR37" s="703"/>
      <c r="AS37" s="703"/>
      <c r="AT37" s="703"/>
      <c r="AU37" s="703"/>
      <c r="AV37" s="703"/>
      <c r="AW37" s="703"/>
      <c r="AX37" s="703"/>
      <c r="AY37" s="704"/>
      <c r="AZ37" s="623">
        <v>11234</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888</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229187</v>
      </c>
      <c r="CS37" s="655"/>
      <c r="CT37" s="655"/>
      <c r="CU37" s="655"/>
      <c r="CV37" s="655"/>
      <c r="CW37" s="655"/>
      <c r="CX37" s="655"/>
      <c r="CY37" s="656"/>
      <c r="CZ37" s="657">
        <v>5.5</v>
      </c>
      <c r="DA37" s="658"/>
      <c r="DB37" s="658"/>
      <c r="DC37" s="659"/>
      <c r="DD37" s="632">
        <v>226751</v>
      </c>
      <c r="DE37" s="655"/>
      <c r="DF37" s="655"/>
      <c r="DG37" s="655"/>
      <c r="DH37" s="655"/>
      <c r="DI37" s="655"/>
      <c r="DJ37" s="655"/>
      <c r="DK37" s="656"/>
      <c r="DL37" s="632">
        <v>226751</v>
      </c>
      <c r="DM37" s="655"/>
      <c r="DN37" s="655"/>
      <c r="DO37" s="655"/>
      <c r="DP37" s="655"/>
      <c r="DQ37" s="655"/>
      <c r="DR37" s="655"/>
      <c r="DS37" s="655"/>
      <c r="DT37" s="655"/>
      <c r="DU37" s="655"/>
      <c r="DV37" s="656"/>
      <c r="DW37" s="628">
        <v>8.9</v>
      </c>
      <c r="DX37" s="653"/>
      <c r="DY37" s="653"/>
      <c r="DZ37" s="653"/>
      <c r="EA37" s="653"/>
      <c r="EB37" s="653"/>
      <c r="EC37" s="654"/>
    </row>
    <row r="38" spans="2:133" ht="11.25" customHeight="1">
      <c r="AQ38" s="702" t="s">
        <v>315</v>
      </c>
      <c r="AR38" s="703"/>
      <c r="AS38" s="703"/>
      <c r="AT38" s="703"/>
      <c r="AU38" s="703"/>
      <c r="AV38" s="703"/>
      <c r="AW38" s="703"/>
      <c r="AX38" s="703"/>
      <c r="AY38" s="704"/>
      <c r="AZ38" s="623">
        <v>2672</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1502</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417381</v>
      </c>
      <c r="CS38" s="624"/>
      <c r="CT38" s="624"/>
      <c r="CU38" s="624"/>
      <c r="CV38" s="624"/>
      <c r="CW38" s="624"/>
      <c r="CX38" s="624"/>
      <c r="CY38" s="625"/>
      <c r="CZ38" s="657">
        <v>10</v>
      </c>
      <c r="DA38" s="658"/>
      <c r="DB38" s="658"/>
      <c r="DC38" s="659"/>
      <c r="DD38" s="632">
        <v>317395</v>
      </c>
      <c r="DE38" s="624"/>
      <c r="DF38" s="624"/>
      <c r="DG38" s="624"/>
      <c r="DH38" s="624"/>
      <c r="DI38" s="624"/>
      <c r="DJ38" s="624"/>
      <c r="DK38" s="625"/>
      <c r="DL38" s="632">
        <v>251557</v>
      </c>
      <c r="DM38" s="624"/>
      <c r="DN38" s="624"/>
      <c r="DO38" s="624"/>
      <c r="DP38" s="624"/>
      <c r="DQ38" s="624"/>
      <c r="DR38" s="624"/>
      <c r="DS38" s="624"/>
      <c r="DT38" s="624"/>
      <c r="DU38" s="624"/>
      <c r="DV38" s="625"/>
      <c r="DW38" s="628">
        <v>9.9</v>
      </c>
      <c r="DX38" s="653"/>
      <c r="DY38" s="653"/>
      <c r="DZ38" s="653"/>
      <c r="EA38" s="653"/>
      <c r="EB38" s="653"/>
      <c r="EC38" s="654"/>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103</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235200</v>
      </c>
      <c r="CS39" s="655"/>
      <c r="CT39" s="655"/>
      <c r="CU39" s="655"/>
      <c r="CV39" s="655"/>
      <c r="CW39" s="655"/>
      <c r="CX39" s="655"/>
      <c r="CY39" s="656"/>
      <c r="CZ39" s="657">
        <v>5.6</v>
      </c>
      <c r="DA39" s="658"/>
      <c r="DB39" s="658"/>
      <c r="DC39" s="659"/>
      <c r="DD39" s="632">
        <v>223192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84222</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102</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45000</v>
      </c>
      <c r="CS40" s="624"/>
      <c r="CT40" s="624"/>
      <c r="CU40" s="624"/>
      <c r="CV40" s="624"/>
      <c r="CW40" s="624"/>
      <c r="CX40" s="624"/>
      <c r="CY40" s="625"/>
      <c r="CZ40" s="657">
        <v>1.1000000000000001</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194935</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280</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775825</v>
      </c>
      <c r="CS42" s="624"/>
      <c r="CT42" s="624"/>
      <c r="CU42" s="624"/>
      <c r="CV42" s="624"/>
      <c r="CW42" s="624"/>
      <c r="CX42" s="624"/>
      <c r="CY42" s="625"/>
      <c r="CZ42" s="657">
        <v>18.5</v>
      </c>
      <c r="DA42" s="706"/>
      <c r="DB42" s="706"/>
      <c r="DC42" s="707"/>
      <c r="DD42" s="632">
        <v>218283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19791</v>
      </c>
      <c r="CS43" s="655"/>
      <c r="CT43" s="655"/>
      <c r="CU43" s="655"/>
      <c r="CV43" s="655"/>
      <c r="CW43" s="655"/>
      <c r="CX43" s="655"/>
      <c r="CY43" s="656"/>
      <c r="CZ43" s="657">
        <v>0.5</v>
      </c>
      <c r="DA43" s="658"/>
      <c r="DB43" s="658"/>
      <c r="DC43" s="659"/>
      <c r="DD43" s="632">
        <v>19791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770593</v>
      </c>
      <c r="CS44" s="624"/>
      <c r="CT44" s="624"/>
      <c r="CU44" s="624"/>
      <c r="CV44" s="624"/>
      <c r="CW44" s="624"/>
      <c r="CX44" s="624"/>
      <c r="CY44" s="625"/>
      <c r="CZ44" s="657">
        <v>18.399999999999999</v>
      </c>
      <c r="DA44" s="706"/>
      <c r="DB44" s="706"/>
      <c r="DC44" s="707"/>
      <c r="DD44" s="632">
        <v>213051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371134</v>
      </c>
      <c r="CS45" s="655"/>
      <c r="CT45" s="655"/>
      <c r="CU45" s="655"/>
      <c r="CV45" s="655"/>
      <c r="CW45" s="655"/>
      <c r="CX45" s="655"/>
      <c r="CY45" s="656"/>
      <c r="CZ45" s="657">
        <v>8.9</v>
      </c>
      <c r="DA45" s="658"/>
      <c r="DB45" s="658"/>
      <c r="DC45" s="659"/>
      <c r="DD45" s="632">
        <v>114593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386778</v>
      </c>
      <c r="CS46" s="624"/>
      <c r="CT46" s="624"/>
      <c r="CU46" s="624"/>
      <c r="CV46" s="624"/>
      <c r="CW46" s="624"/>
      <c r="CX46" s="624"/>
      <c r="CY46" s="625"/>
      <c r="CZ46" s="657">
        <v>9.1999999999999993</v>
      </c>
      <c r="DA46" s="706"/>
      <c r="DB46" s="706"/>
      <c r="DC46" s="707"/>
      <c r="DD46" s="632">
        <v>92777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5232</v>
      </c>
      <c r="CS47" s="655"/>
      <c r="CT47" s="655"/>
      <c r="CU47" s="655"/>
      <c r="CV47" s="655"/>
      <c r="CW47" s="655"/>
      <c r="CX47" s="655"/>
      <c r="CY47" s="656"/>
      <c r="CZ47" s="657">
        <v>0.1</v>
      </c>
      <c r="DA47" s="658"/>
      <c r="DB47" s="658"/>
      <c r="DC47" s="659"/>
      <c r="DD47" s="632">
        <v>5232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4188204</v>
      </c>
      <c r="CS49" s="691"/>
      <c r="CT49" s="691"/>
      <c r="CU49" s="691"/>
      <c r="CV49" s="691"/>
      <c r="CW49" s="691"/>
      <c r="CX49" s="691"/>
      <c r="CY49" s="718"/>
      <c r="CZ49" s="719">
        <v>100</v>
      </c>
      <c r="DA49" s="720"/>
      <c r="DB49" s="720"/>
      <c r="DC49" s="721"/>
      <c r="DD49" s="722">
        <v>2839427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4658</v>
      </c>
      <c r="R7" s="753"/>
      <c r="S7" s="753"/>
      <c r="T7" s="753"/>
      <c r="U7" s="753"/>
      <c r="V7" s="753">
        <v>4188</v>
      </c>
      <c r="W7" s="753"/>
      <c r="X7" s="753"/>
      <c r="Y7" s="753"/>
      <c r="Z7" s="753"/>
      <c r="AA7" s="753">
        <v>470</v>
      </c>
      <c r="AB7" s="753"/>
      <c r="AC7" s="753"/>
      <c r="AD7" s="753"/>
      <c r="AE7" s="754"/>
      <c r="AF7" s="755">
        <v>398</v>
      </c>
      <c r="AG7" s="756"/>
      <c r="AH7" s="756"/>
      <c r="AI7" s="756"/>
      <c r="AJ7" s="757"/>
      <c r="AK7" s="795">
        <v>0</v>
      </c>
      <c r="AL7" s="796"/>
      <c r="AM7" s="796"/>
      <c r="AN7" s="796"/>
      <c r="AO7" s="796"/>
      <c r="AP7" s="796">
        <v>4504</v>
      </c>
      <c r="AQ7" s="796"/>
      <c r="AR7" s="796"/>
      <c r="AS7" s="796"/>
      <c r="AT7" s="796"/>
      <c r="AU7" s="797"/>
      <c r="AV7" s="797"/>
      <c r="AW7" s="797"/>
      <c r="AX7" s="797"/>
      <c r="AY7" s="798"/>
      <c r="AZ7" s="203"/>
      <c r="BA7" s="203"/>
      <c r="BB7" s="203"/>
      <c r="BC7" s="203"/>
      <c r="BD7" s="203"/>
      <c r="BE7" s="204"/>
      <c r="BF7" s="204"/>
      <c r="BG7" s="204"/>
      <c r="BH7" s="204"/>
      <c r="BI7" s="204"/>
      <c r="BJ7" s="204"/>
      <c r="BK7" s="204"/>
      <c r="BL7" s="204"/>
      <c r="BM7" s="204"/>
      <c r="BN7" s="204"/>
      <c r="BO7" s="204"/>
      <c r="BP7" s="204"/>
      <c r="BQ7" s="210">
        <v>1</v>
      </c>
      <c r="BR7" s="211"/>
      <c r="BS7" s="799" t="s">
        <v>539</v>
      </c>
      <c r="BT7" s="800"/>
      <c r="BU7" s="800"/>
      <c r="BV7" s="800"/>
      <c r="BW7" s="800"/>
      <c r="BX7" s="800"/>
      <c r="BY7" s="800"/>
      <c r="BZ7" s="800"/>
      <c r="CA7" s="800"/>
      <c r="CB7" s="800"/>
      <c r="CC7" s="800"/>
      <c r="CD7" s="800"/>
      <c r="CE7" s="800"/>
      <c r="CF7" s="800"/>
      <c r="CG7" s="801"/>
      <c r="CH7" s="789">
        <v>10</v>
      </c>
      <c r="CI7" s="790"/>
      <c r="CJ7" s="790"/>
      <c r="CK7" s="790"/>
      <c r="CL7" s="791"/>
      <c r="CM7" s="789">
        <v>257</v>
      </c>
      <c r="CN7" s="790"/>
      <c r="CO7" s="790"/>
      <c r="CP7" s="790"/>
      <c r="CQ7" s="791"/>
      <c r="CR7" s="789">
        <v>4</v>
      </c>
      <c r="CS7" s="790"/>
      <c r="CT7" s="790"/>
      <c r="CU7" s="790"/>
      <c r="CV7" s="791"/>
      <c r="CW7" s="789">
        <v>0</v>
      </c>
      <c r="CX7" s="790"/>
      <c r="CY7" s="790"/>
      <c r="CZ7" s="790"/>
      <c r="DA7" s="791"/>
      <c r="DB7" s="789">
        <v>0</v>
      </c>
      <c r="DC7" s="790"/>
      <c r="DD7" s="790"/>
      <c r="DE7" s="790"/>
      <c r="DF7" s="791"/>
      <c r="DG7" s="792" t="s">
        <v>540</v>
      </c>
      <c r="DH7" s="793"/>
      <c r="DI7" s="793"/>
      <c r="DJ7" s="793"/>
      <c r="DK7" s="794"/>
      <c r="DL7" s="792" t="s">
        <v>540</v>
      </c>
      <c r="DM7" s="793"/>
      <c r="DN7" s="793"/>
      <c r="DO7" s="793"/>
      <c r="DP7" s="794"/>
      <c r="DQ7" s="792" t="s">
        <v>540</v>
      </c>
      <c r="DR7" s="793"/>
      <c r="DS7" s="793"/>
      <c r="DT7" s="793"/>
      <c r="DU7" s="794"/>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2"/>
      <c r="CI8" s="793"/>
      <c r="CJ8" s="793"/>
      <c r="CK8" s="793"/>
      <c r="CL8" s="794"/>
      <c r="CM8" s="792"/>
      <c r="CN8" s="793"/>
      <c r="CO8" s="793"/>
      <c r="CP8" s="793"/>
      <c r="CQ8" s="794"/>
      <c r="CR8" s="792"/>
      <c r="CS8" s="793"/>
      <c r="CT8" s="793"/>
      <c r="CU8" s="793"/>
      <c r="CV8" s="794"/>
      <c r="CW8" s="792"/>
      <c r="CX8" s="793"/>
      <c r="CY8" s="793"/>
      <c r="CZ8" s="793"/>
      <c r="DA8" s="794"/>
      <c r="DB8" s="792"/>
      <c r="DC8" s="793"/>
      <c r="DD8" s="793"/>
      <c r="DE8" s="793"/>
      <c r="DF8" s="794"/>
      <c r="DG8" s="792"/>
      <c r="DH8" s="793"/>
      <c r="DI8" s="793"/>
      <c r="DJ8" s="793"/>
      <c r="DK8" s="794"/>
      <c r="DL8" s="792"/>
      <c r="DM8" s="793"/>
      <c r="DN8" s="793"/>
      <c r="DO8" s="793"/>
      <c r="DP8" s="794"/>
      <c r="DQ8" s="792"/>
      <c r="DR8" s="793"/>
      <c r="DS8" s="793"/>
      <c r="DT8" s="793"/>
      <c r="DU8" s="794"/>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2"/>
      <c r="CI9" s="793"/>
      <c r="CJ9" s="793"/>
      <c r="CK9" s="793"/>
      <c r="CL9" s="794"/>
      <c r="CM9" s="792"/>
      <c r="CN9" s="793"/>
      <c r="CO9" s="793"/>
      <c r="CP9" s="793"/>
      <c r="CQ9" s="794"/>
      <c r="CR9" s="792"/>
      <c r="CS9" s="793"/>
      <c r="CT9" s="793"/>
      <c r="CU9" s="793"/>
      <c r="CV9" s="794"/>
      <c r="CW9" s="792"/>
      <c r="CX9" s="793"/>
      <c r="CY9" s="793"/>
      <c r="CZ9" s="793"/>
      <c r="DA9" s="794"/>
      <c r="DB9" s="792"/>
      <c r="DC9" s="793"/>
      <c r="DD9" s="793"/>
      <c r="DE9" s="793"/>
      <c r="DF9" s="794"/>
      <c r="DG9" s="792"/>
      <c r="DH9" s="793"/>
      <c r="DI9" s="793"/>
      <c r="DJ9" s="793"/>
      <c r="DK9" s="794"/>
      <c r="DL9" s="792"/>
      <c r="DM9" s="793"/>
      <c r="DN9" s="793"/>
      <c r="DO9" s="793"/>
      <c r="DP9" s="794"/>
      <c r="DQ9" s="792"/>
      <c r="DR9" s="793"/>
      <c r="DS9" s="793"/>
      <c r="DT9" s="793"/>
      <c r="DU9" s="794"/>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2"/>
      <c r="CI10" s="793"/>
      <c r="CJ10" s="793"/>
      <c r="CK10" s="793"/>
      <c r="CL10" s="794"/>
      <c r="CM10" s="792"/>
      <c r="CN10" s="793"/>
      <c r="CO10" s="793"/>
      <c r="CP10" s="793"/>
      <c r="CQ10" s="794"/>
      <c r="CR10" s="792"/>
      <c r="CS10" s="793"/>
      <c r="CT10" s="793"/>
      <c r="CU10" s="793"/>
      <c r="CV10" s="794"/>
      <c r="CW10" s="792"/>
      <c r="CX10" s="793"/>
      <c r="CY10" s="793"/>
      <c r="CZ10" s="793"/>
      <c r="DA10" s="794"/>
      <c r="DB10" s="792"/>
      <c r="DC10" s="793"/>
      <c r="DD10" s="793"/>
      <c r="DE10" s="793"/>
      <c r="DF10" s="794"/>
      <c r="DG10" s="792"/>
      <c r="DH10" s="793"/>
      <c r="DI10" s="793"/>
      <c r="DJ10" s="793"/>
      <c r="DK10" s="794"/>
      <c r="DL10" s="792"/>
      <c r="DM10" s="793"/>
      <c r="DN10" s="793"/>
      <c r="DO10" s="793"/>
      <c r="DP10" s="794"/>
      <c r="DQ10" s="792"/>
      <c r="DR10" s="793"/>
      <c r="DS10" s="793"/>
      <c r="DT10" s="793"/>
      <c r="DU10" s="794"/>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2"/>
      <c r="CI11" s="793"/>
      <c r="CJ11" s="793"/>
      <c r="CK11" s="793"/>
      <c r="CL11" s="794"/>
      <c r="CM11" s="792"/>
      <c r="CN11" s="793"/>
      <c r="CO11" s="793"/>
      <c r="CP11" s="793"/>
      <c r="CQ11" s="794"/>
      <c r="CR11" s="792"/>
      <c r="CS11" s="793"/>
      <c r="CT11" s="793"/>
      <c r="CU11" s="793"/>
      <c r="CV11" s="794"/>
      <c r="CW11" s="792"/>
      <c r="CX11" s="793"/>
      <c r="CY11" s="793"/>
      <c r="CZ11" s="793"/>
      <c r="DA11" s="794"/>
      <c r="DB11" s="792"/>
      <c r="DC11" s="793"/>
      <c r="DD11" s="793"/>
      <c r="DE11" s="793"/>
      <c r="DF11" s="794"/>
      <c r="DG11" s="792"/>
      <c r="DH11" s="793"/>
      <c r="DI11" s="793"/>
      <c r="DJ11" s="793"/>
      <c r="DK11" s="794"/>
      <c r="DL11" s="792"/>
      <c r="DM11" s="793"/>
      <c r="DN11" s="793"/>
      <c r="DO11" s="793"/>
      <c r="DP11" s="794"/>
      <c r="DQ11" s="792"/>
      <c r="DR11" s="793"/>
      <c r="DS11" s="793"/>
      <c r="DT11" s="793"/>
      <c r="DU11" s="794"/>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2"/>
      <c r="CI12" s="793"/>
      <c r="CJ12" s="793"/>
      <c r="CK12" s="793"/>
      <c r="CL12" s="794"/>
      <c r="CM12" s="792"/>
      <c r="CN12" s="793"/>
      <c r="CO12" s="793"/>
      <c r="CP12" s="793"/>
      <c r="CQ12" s="794"/>
      <c r="CR12" s="792"/>
      <c r="CS12" s="793"/>
      <c r="CT12" s="793"/>
      <c r="CU12" s="793"/>
      <c r="CV12" s="794"/>
      <c r="CW12" s="792"/>
      <c r="CX12" s="793"/>
      <c r="CY12" s="793"/>
      <c r="CZ12" s="793"/>
      <c r="DA12" s="794"/>
      <c r="DB12" s="792"/>
      <c r="DC12" s="793"/>
      <c r="DD12" s="793"/>
      <c r="DE12" s="793"/>
      <c r="DF12" s="794"/>
      <c r="DG12" s="792"/>
      <c r="DH12" s="793"/>
      <c r="DI12" s="793"/>
      <c r="DJ12" s="793"/>
      <c r="DK12" s="794"/>
      <c r="DL12" s="792"/>
      <c r="DM12" s="793"/>
      <c r="DN12" s="793"/>
      <c r="DO12" s="793"/>
      <c r="DP12" s="794"/>
      <c r="DQ12" s="792"/>
      <c r="DR12" s="793"/>
      <c r="DS12" s="793"/>
      <c r="DT12" s="793"/>
      <c r="DU12" s="794"/>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2"/>
      <c r="CI13" s="793"/>
      <c r="CJ13" s="793"/>
      <c r="CK13" s="793"/>
      <c r="CL13" s="794"/>
      <c r="CM13" s="792"/>
      <c r="CN13" s="793"/>
      <c r="CO13" s="793"/>
      <c r="CP13" s="793"/>
      <c r="CQ13" s="794"/>
      <c r="CR13" s="792"/>
      <c r="CS13" s="793"/>
      <c r="CT13" s="793"/>
      <c r="CU13" s="793"/>
      <c r="CV13" s="794"/>
      <c r="CW13" s="792"/>
      <c r="CX13" s="793"/>
      <c r="CY13" s="793"/>
      <c r="CZ13" s="793"/>
      <c r="DA13" s="794"/>
      <c r="DB13" s="792"/>
      <c r="DC13" s="793"/>
      <c r="DD13" s="793"/>
      <c r="DE13" s="793"/>
      <c r="DF13" s="794"/>
      <c r="DG13" s="792"/>
      <c r="DH13" s="793"/>
      <c r="DI13" s="793"/>
      <c r="DJ13" s="793"/>
      <c r="DK13" s="794"/>
      <c r="DL13" s="792"/>
      <c r="DM13" s="793"/>
      <c r="DN13" s="793"/>
      <c r="DO13" s="793"/>
      <c r="DP13" s="794"/>
      <c r="DQ13" s="792"/>
      <c r="DR13" s="793"/>
      <c r="DS13" s="793"/>
      <c r="DT13" s="793"/>
      <c r="DU13" s="794"/>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2"/>
      <c r="CI14" s="793"/>
      <c r="CJ14" s="793"/>
      <c r="CK14" s="793"/>
      <c r="CL14" s="794"/>
      <c r="CM14" s="792"/>
      <c r="CN14" s="793"/>
      <c r="CO14" s="793"/>
      <c r="CP14" s="793"/>
      <c r="CQ14" s="794"/>
      <c r="CR14" s="792"/>
      <c r="CS14" s="793"/>
      <c r="CT14" s="793"/>
      <c r="CU14" s="793"/>
      <c r="CV14" s="794"/>
      <c r="CW14" s="792"/>
      <c r="CX14" s="793"/>
      <c r="CY14" s="793"/>
      <c r="CZ14" s="793"/>
      <c r="DA14" s="794"/>
      <c r="DB14" s="792"/>
      <c r="DC14" s="793"/>
      <c r="DD14" s="793"/>
      <c r="DE14" s="793"/>
      <c r="DF14" s="794"/>
      <c r="DG14" s="792"/>
      <c r="DH14" s="793"/>
      <c r="DI14" s="793"/>
      <c r="DJ14" s="793"/>
      <c r="DK14" s="794"/>
      <c r="DL14" s="792"/>
      <c r="DM14" s="793"/>
      <c r="DN14" s="793"/>
      <c r="DO14" s="793"/>
      <c r="DP14" s="794"/>
      <c r="DQ14" s="792"/>
      <c r="DR14" s="793"/>
      <c r="DS14" s="793"/>
      <c r="DT14" s="793"/>
      <c r="DU14" s="794"/>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2"/>
      <c r="CI15" s="793"/>
      <c r="CJ15" s="793"/>
      <c r="CK15" s="793"/>
      <c r="CL15" s="794"/>
      <c r="CM15" s="792"/>
      <c r="CN15" s="793"/>
      <c r="CO15" s="793"/>
      <c r="CP15" s="793"/>
      <c r="CQ15" s="794"/>
      <c r="CR15" s="792"/>
      <c r="CS15" s="793"/>
      <c r="CT15" s="793"/>
      <c r="CU15" s="793"/>
      <c r="CV15" s="794"/>
      <c r="CW15" s="792"/>
      <c r="CX15" s="793"/>
      <c r="CY15" s="793"/>
      <c r="CZ15" s="793"/>
      <c r="DA15" s="794"/>
      <c r="DB15" s="792"/>
      <c r="DC15" s="793"/>
      <c r="DD15" s="793"/>
      <c r="DE15" s="793"/>
      <c r="DF15" s="794"/>
      <c r="DG15" s="792"/>
      <c r="DH15" s="793"/>
      <c r="DI15" s="793"/>
      <c r="DJ15" s="793"/>
      <c r="DK15" s="794"/>
      <c r="DL15" s="792"/>
      <c r="DM15" s="793"/>
      <c r="DN15" s="793"/>
      <c r="DO15" s="793"/>
      <c r="DP15" s="794"/>
      <c r="DQ15" s="792"/>
      <c r="DR15" s="793"/>
      <c r="DS15" s="793"/>
      <c r="DT15" s="793"/>
      <c r="DU15" s="794"/>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2"/>
      <c r="CI16" s="793"/>
      <c r="CJ16" s="793"/>
      <c r="CK16" s="793"/>
      <c r="CL16" s="794"/>
      <c r="CM16" s="792"/>
      <c r="CN16" s="793"/>
      <c r="CO16" s="793"/>
      <c r="CP16" s="793"/>
      <c r="CQ16" s="794"/>
      <c r="CR16" s="792"/>
      <c r="CS16" s="793"/>
      <c r="CT16" s="793"/>
      <c r="CU16" s="793"/>
      <c r="CV16" s="794"/>
      <c r="CW16" s="792"/>
      <c r="CX16" s="793"/>
      <c r="CY16" s="793"/>
      <c r="CZ16" s="793"/>
      <c r="DA16" s="794"/>
      <c r="DB16" s="792"/>
      <c r="DC16" s="793"/>
      <c r="DD16" s="793"/>
      <c r="DE16" s="793"/>
      <c r="DF16" s="794"/>
      <c r="DG16" s="792"/>
      <c r="DH16" s="793"/>
      <c r="DI16" s="793"/>
      <c r="DJ16" s="793"/>
      <c r="DK16" s="794"/>
      <c r="DL16" s="792"/>
      <c r="DM16" s="793"/>
      <c r="DN16" s="793"/>
      <c r="DO16" s="793"/>
      <c r="DP16" s="794"/>
      <c r="DQ16" s="792"/>
      <c r="DR16" s="793"/>
      <c r="DS16" s="793"/>
      <c r="DT16" s="793"/>
      <c r="DU16" s="794"/>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2"/>
      <c r="CI17" s="793"/>
      <c r="CJ17" s="793"/>
      <c r="CK17" s="793"/>
      <c r="CL17" s="794"/>
      <c r="CM17" s="792"/>
      <c r="CN17" s="793"/>
      <c r="CO17" s="793"/>
      <c r="CP17" s="793"/>
      <c r="CQ17" s="794"/>
      <c r="CR17" s="792"/>
      <c r="CS17" s="793"/>
      <c r="CT17" s="793"/>
      <c r="CU17" s="793"/>
      <c r="CV17" s="794"/>
      <c r="CW17" s="792"/>
      <c r="CX17" s="793"/>
      <c r="CY17" s="793"/>
      <c r="CZ17" s="793"/>
      <c r="DA17" s="794"/>
      <c r="DB17" s="792"/>
      <c r="DC17" s="793"/>
      <c r="DD17" s="793"/>
      <c r="DE17" s="793"/>
      <c r="DF17" s="794"/>
      <c r="DG17" s="792"/>
      <c r="DH17" s="793"/>
      <c r="DI17" s="793"/>
      <c r="DJ17" s="793"/>
      <c r="DK17" s="794"/>
      <c r="DL17" s="792"/>
      <c r="DM17" s="793"/>
      <c r="DN17" s="793"/>
      <c r="DO17" s="793"/>
      <c r="DP17" s="794"/>
      <c r="DQ17" s="792"/>
      <c r="DR17" s="793"/>
      <c r="DS17" s="793"/>
      <c r="DT17" s="793"/>
      <c r="DU17" s="794"/>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4658</v>
      </c>
      <c r="R23" s="812"/>
      <c r="S23" s="812"/>
      <c r="T23" s="812"/>
      <c r="U23" s="812"/>
      <c r="V23" s="812">
        <v>4188</v>
      </c>
      <c r="W23" s="812"/>
      <c r="X23" s="812"/>
      <c r="Y23" s="812"/>
      <c r="Z23" s="812"/>
      <c r="AA23" s="812">
        <v>470</v>
      </c>
      <c r="AB23" s="812"/>
      <c r="AC23" s="812"/>
      <c r="AD23" s="812"/>
      <c r="AE23" s="813"/>
      <c r="AF23" s="814">
        <v>398</v>
      </c>
      <c r="AG23" s="812"/>
      <c r="AH23" s="812"/>
      <c r="AI23" s="812"/>
      <c r="AJ23" s="815"/>
      <c r="AK23" s="816"/>
      <c r="AL23" s="817"/>
      <c r="AM23" s="817"/>
      <c r="AN23" s="817"/>
      <c r="AO23" s="817"/>
      <c r="AP23" s="812">
        <v>4504</v>
      </c>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748</v>
      </c>
      <c r="R28" s="841"/>
      <c r="S28" s="841"/>
      <c r="T28" s="841"/>
      <c r="U28" s="841"/>
      <c r="V28" s="841">
        <v>746</v>
      </c>
      <c r="W28" s="841"/>
      <c r="X28" s="841"/>
      <c r="Y28" s="841"/>
      <c r="Z28" s="841"/>
      <c r="AA28" s="841">
        <v>2</v>
      </c>
      <c r="AB28" s="841"/>
      <c r="AC28" s="841"/>
      <c r="AD28" s="841"/>
      <c r="AE28" s="842"/>
      <c r="AF28" s="843">
        <v>2</v>
      </c>
      <c r="AG28" s="841"/>
      <c r="AH28" s="841"/>
      <c r="AI28" s="841"/>
      <c r="AJ28" s="844"/>
      <c r="AK28" s="845">
        <v>110</v>
      </c>
      <c r="AL28" s="836"/>
      <c r="AM28" s="836"/>
      <c r="AN28" s="836"/>
      <c r="AO28" s="836"/>
      <c r="AP28" s="836" t="s">
        <v>541</v>
      </c>
      <c r="AQ28" s="836"/>
      <c r="AR28" s="836"/>
      <c r="AS28" s="836"/>
      <c r="AT28" s="836"/>
      <c r="AU28" s="836" t="s">
        <v>541</v>
      </c>
      <c r="AV28" s="836"/>
      <c r="AW28" s="836"/>
      <c r="AX28" s="836"/>
      <c r="AY28" s="836"/>
      <c r="AZ28" s="837" t="s">
        <v>541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624</v>
      </c>
      <c r="R29" s="777"/>
      <c r="S29" s="777"/>
      <c r="T29" s="777"/>
      <c r="U29" s="777"/>
      <c r="V29" s="777">
        <v>623</v>
      </c>
      <c r="W29" s="777"/>
      <c r="X29" s="777"/>
      <c r="Y29" s="777"/>
      <c r="Z29" s="777"/>
      <c r="AA29" s="777">
        <v>1</v>
      </c>
      <c r="AB29" s="777"/>
      <c r="AC29" s="777"/>
      <c r="AD29" s="777"/>
      <c r="AE29" s="778"/>
      <c r="AF29" s="779">
        <v>1</v>
      </c>
      <c r="AG29" s="780"/>
      <c r="AH29" s="780"/>
      <c r="AI29" s="780"/>
      <c r="AJ29" s="781"/>
      <c r="AK29" s="848">
        <v>111</v>
      </c>
      <c r="AL29" s="849"/>
      <c r="AM29" s="849"/>
      <c r="AN29" s="849"/>
      <c r="AO29" s="849"/>
      <c r="AP29" s="849" t="s">
        <v>541</v>
      </c>
      <c r="AQ29" s="849"/>
      <c r="AR29" s="849"/>
      <c r="AS29" s="849"/>
      <c r="AT29" s="849"/>
      <c r="AU29" s="849" t="s">
        <v>541</v>
      </c>
      <c r="AV29" s="849"/>
      <c r="AW29" s="849"/>
      <c r="AX29" s="849"/>
      <c r="AY29" s="849"/>
      <c r="AZ29" s="850" t="s">
        <v>541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69</v>
      </c>
      <c r="R30" s="777"/>
      <c r="S30" s="777"/>
      <c r="T30" s="777"/>
      <c r="U30" s="777"/>
      <c r="V30" s="777">
        <v>69</v>
      </c>
      <c r="W30" s="777"/>
      <c r="X30" s="777"/>
      <c r="Y30" s="777"/>
      <c r="Z30" s="777"/>
      <c r="AA30" s="777">
        <v>0</v>
      </c>
      <c r="AB30" s="777"/>
      <c r="AC30" s="777"/>
      <c r="AD30" s="777"/>
      <c r="AE30" s="778"/>
      <c r="AF30" s="779">
        <v>0</v>
      </c>
      <c r="AG30" s="780"/>
      <c r="AH30" s="780"/>
      <c r="AI30" s="780"/>
      <c r="AJ30" s="781"/>
      <c r="AK30" s="848">
        <v>24</v>
      </c>
      <c r="AL30" s="849"/>
      <c r="AM30" s="849"/>
      <c r="AN30" s="849"/>
      <c r="AO30" s="849"/>
      <c r="AP30" s="849" t="s">
        <v>541</v>
      </c>
      <c r="AQ30" s="849"/>
      <c r="AR30" s="849"/>
      <c r="AS30" s="849"/>
      <c r="AT30" s="849"/>
      <c r="AU30" s="849" t="s">
        <v>541</v>
      </c>
      <c r="AV30" s="849"/>
      <c r="AW30" s="849"/>
      <c r="AX30" s="849"/>
      <c r="AY30" s="849"/>
      <c r="AZ30" s="850" t="s">
        <v>541</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91</v>
      </c>
      <c r="R31" s="777"/>
      <c r="S31" s="777"/>
      <c r="T31" s="777"/>
      <c r="U31" s="777"/>
      <c r="V31" s="777">
        <v>87</v>
      </c>
      <c r="W31" s="777"/>
      <c r="X31" s="777"/>
      <c r="Y31" s="777"/>
      <c r="Z31" s="777"/>
      <c r="AA31" s="777">
        <v>4</v>
      </c>
      <c r="AB31" s="777"/>
      <c r="AC31" s="777"/>
      <c r="AD31" s="777"/>
      <c r="AE31" s="778"/>
      <c r="AF31" s="779">
        <v>62</v>
      </c>
      <c r="AG31" s="780"/>
      <c r="AH31" s="780"/>
      <c r="AI31" s="780"/>
      <c r="AJ31" s="781"/>
      <c r="AK31" s="848">
        <v>11</v>
      </c>
      <c r="AL31" s="849"/>
      <c r="AM31" s="849"/>
      <c r="AN31" s="849"/>
      <c r="AO31" s="849"/>
      <c r="AP31" s="849">
        <v>166</v>
      </c>
      <c r="AQ31" s="849"/>
      <c r="AR31" s="849"/>
      <c r="AS31" s="849"/>
      <c r="AT31" s="849"/>
      <c r="AU31" s="849">
        <v>72</v>
      </c>
      <c r="AV31" s="849"/>
      <c r="AW31" s="849"/>
      <c r="AX31" s="849"/>
      <c r="AY31" s="849"/>
      <c r="AZ31" s="850" t="s">
        <v>560</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35</v>
      </c>
      <c r="R32" s="777"/>
      <c r="S32" s="777"/>
      <c r="T32" s="777"/>
      <c r="U32" s="777"/>
      <c r="V32" s="777">
        <v>35</v>
      </c>
      <c r="W32" s="777"/>
      <c r="X32" s="777"/>
      <c r="Y32" s="777"/>
      <c r="Z32" s="777"/>
      <c r="AA32" s="777">
        <v>0</v>
      </c>
      <c r="AB32" s="777"/>
      <c r="AC32" s="777"/>
      <c r="AD32" s="777"/>
      <c r="AE32" s="778"/>
      <c r="AF32" s="779">
        <v>0</v>
      </c>
      <c r="AG32" s="780"/>
      <c r="AH32" s="780"/>
      <c r="AI32" s="780"/>
      <c r="AJ32" s="781"/>
      <c r="AK32" s="848">
        <v>18</v>
      </c>
      <c r="AL32" s="849"/>
      <c r="AM32" s="849"/>
      <c r="AN32" s="849"/>
      <c r="AO32" s="849"/>
      <c r="AP32" s="849">
        <v>113</v>
      </c>
      <c r="AQ32" s="849"/>
      <c r="AR32" s="849"/>
      <c r="AS32" s="849"/>
      <c r="AT32" s="849"/>
      <c r="AU32" s="849">
        <v>108</v>
      </c>
      <c r="AV32" s="849"/>
      <c r="AW32" s="849"/>
      <c r="AX32" s="849"/>
      <c r="AY32" s="849"/>
      <c r="AZ32" s="850" t="s">
        <v>561</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802"/>
      <c r="DW62" s="803"/>
      <c r="DX62" s="803"/>
      <c r="DY62" s="803"/>
      <c r="DZ62" s="804"/>
      <c r="EA62" s="197"/>
    </row>
    <row r="63" spans="1:131" s="198" customFormat="1" ht="26.25" customHeight="1" thickBot="1">
      <c r="A63" s="215" t="s">
        <v>363</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65</v>
      </c>
      <c r="AG63" s="860"/>
      <c r="AH63" s="860"/>
      <c r="AI63" s="860"/>
      <c r="AJ63" s="861"/>
      <c r="AK63" s="862"/>
      <c r="AL63" s="857"/>
      <c r="AM63" s="857"/>
      <c r="AN63" s="857"/>
      <c r="AO63" s="857"/>
      <c r="AP63" s="860">
        <v>279</v>
      </c>
      <c r="AQ63" s="860"/>
      <c r="AR63" s="860"/>
      <c r="AS63" s="860"/>
      <c r="AT63" s="860"/>
      <c r="AU63" s="860">
        <v>180</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387</v>
      </c>
      <c r="R66" s="736"/>
      <c r="S66" s="736"/>
      <c r="T66" s="736"/>
      <c r="U66" s="737"/>
      <c r="V66" s="735" t="s">
        <v>388</v>
      </c>
      <c r="W66" s="736"/>
      <c r="X66" s="736"/>
      <c r="Y66" s="736"/>
      <c r="Z66" s="737"/>
      <c r="AA66" s="735" t="s">
        <v>389</v>
      </c>
      <c r="AB66" s="736"/>
      <c r="AC66" s="736"/>
      <c r="AD66" s="736"/>
      <c r="AE66" s="737"/>
      <c r="AF66" s="870" t="s">
        <v>390</v>
      </c>
      <c r="AG66" s="831"/>
      <c r="AH66" s="831"/>
      <c r="AI66" s="831"/>
      <c r="AJ66" s="871"/>
      <c r="AK66" s="735" t="s">
        <v>391</v>
      </c>
      <c r="AL66" s="759"/>
      <c r="AM66" s="759"/>
      <c r="AN66" s="759"/>
      <c r="AO66" s="760"/>
      <c r="AP66" s="735" t="s">
        <v>392</v>
      </c>
      <c r="AQ66" s="736"/>
      <c r="AR66" s="736"/>
      <c r="AS66" s="736"/>
      <c r="AT66" s="737"/>
      <c r="AU66" s="735" t="s">
        <v>393</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542</v>
      </c>
      <c r="C68" s="888"/>
      <c r="D68" s="888"/>
      <c r="E68" s="888"/>
      <c r="F68" s="888"/>
      <c r="G68" s="888"/>
      <c r="H68" s="888"/>
      <c r="I68" s="888"/>
      <c r="J68" s="888"/>
      <c r="K68" s="888"/>
      <c r="L68" s="888"/>
      <c r="M68" s="888"/>
      <c r="N68" s="888"/>
      <c r="O68" s="888"/>
      <c r="P68" s="889"/>
      <c r="Q68" s="890">
        <v>495</v>
      </c>
      <c r="R68" s="884"/>
      <c r="S68" s="884"/>
      <c r="T68" s="884"/>
      <c r="U68" s="884"/>
      <c r="V68" s="884">
        <v>494</v>
      </c>
      <c r="W68" s="884"/>
      <c r="X68" s="884"/>
      <c r="Y68" s="884"/>
      <c r="Z68" s="884"/>
      <c r="AA68" s="884">
        <v>1</v>
      </c>
      <c r="AB68" s="884"/>
      <c r="AC68" s="884"/>
      <c r="AD68" s="884"/>
      <c r="AE68" s="884"/>
      <c r="AF68" s="884">
        <v>1</v>
      </c>
      <c r="AG68" s="884"/>
      <c r="AH68" s="884"/>
      <c r="AI68" s="884"/>
      <c r="AJ68" s="884"/>
      <c r="AK68" s="884" t="s">
        <v>556</v>
      </c>
      <c r="AL68" s="884"/>
      <c r="AM68" s="884"/>
      <c r="AN68" s="884"/>
      <c r="AO68" s="884"/>
      <c r="AP68" s="884">
        <v>586</v>
      </c>
      <c r="AQ68" s="884"/>
      <c r="AR68" s="884"/>
      <c r="AS68" s="884"/>
      <c r="AT68" s="884"/>
      <c r="AU68" s="884" t="s">
        <v>558</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543</v>
      </c>
      <c r="C69" s="892"/>
      <c r="D69" s="892"/>
      <c r="E69" s="892"/>
      <c r="F69" s="892"/>
      <c r="G69" s="892"/>
      <c r="H69" s="892"/>
      <c r="I69" s="892"/>
      <c r="J69" s="892"/>
      <c r="K69" s="892"/>
      <c r="L69" s="892"/>
      <c r="M69" s="892"/>
      <c r="N69" s="892"/>
      <c r="O69" s="892"/>
      <c r="P69" s="893"/>
      <c r="Q69" s="894">
        <v>2156</v>
      </c>
      <c r="R69" s="849"/>
      <c r="S69" s="849"/>
      <c r="T69" s="849"/>
      <c r="U69" s="849"/>
      <c r="V69" s="849">
        <v>2153</v>
      </c>
      <c r="W69" s="849"/>
      <c r="X69" s="849"/>
      <c r="Y69" s="849"/>
      <c r="Z69" s="849"/>
      <c r="AA69" s="849">
        <v>3</v>
      </c>
      <c r="AB69" s="849"/>
      <c r="AC69" s="849"/>
      <c r="AD69" s="849"/>
      <c r="AE69" s="849"/>
      <c r="AF69" s="849">
        <v>3</v>
      </c>
      <c r="AG69" s="849"/>
      <c r="AH69" s="849"/>
      <c r="AI69" s="849"/>
      <c r="AJ69" s="849"/>
      <c r="AK69" s="849" t="s">
        <v>556</v>
      </c>
      <c r="AL69" s="849"/>
      <c r="AM69" s="849"/>
      <c r="AN69" s="849"/>
      <c r="AO69" s="849"/>
      <c r="AP69" s="849" t="s">
        <v>556</v>
      </c>
      <c r="AQ69" s="849"/>
      <c r="AR69" s="849"/>
      <c r="AS69" s="849"/>
      <c r="AT69" s="849"/>
      <c r="AU69" s="849">
        <v>24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544</v>
      </c>
      <c r="C70" s="892"/>
      <c r="D70" s="892"/>
      <c r="E70" s="892"/>
      <c r="F70" s="892"/>
      <c r="G70" s="892"/>
      <c r="H70" s="892"/>
      <c r="I70" s="892"/>
      <c r="J70" s="892"/>
      <c r="K70" s="892"/>
      <c r="L70" s="892"/>
      <c r="M70" s="892"/>
      <c r="N70" s="892"/>
      <c r="O70" s="892"/>
      <c r="P70" s="893"/>
      <c r="Q70" s="894">
        <v>1129</v>
      </c>
      <c r="R70" s="849"/>
      <c r="S70" s="849"/>
      <c r="T70" s="849"/>
      <c r="U70" s="849"/>
      <c r="V70" s="849">
        <v>1123</v>
      </c>
      <c r="W70" s="849"/>
      <c r="X70" s="849"/>
      <c r="Y70" s="849"/>
      <c r="Z70" s="849"/>
      <c r="AA70" s="849">
        <v>5</v>
      </c>
      <c r="AB70" s="849"/>
      <c r="AC70" s="849"/>
      <c r="AD70" s="849"/>
      <c r="AE70" s="849"/>
      <c r="AF70" s="849">
        <v>5</v>
      </c>
      <c r="AG70" s="849"/>
      <c r="AH70" s="849"/>
      <c r="AI70" s="849"/>
      <c r="AJ70" s="849"/>
      <c r="AK70" s="849" t="s">
        <v>556</v>
      </c>
      <c r="AL70" s="849"/>
      <c r="AM70" s="849"/>
      <c r="AN70" s="849"/>
      <c r="AO70" s="849"/>
      <c r="AP70" s="849" t="s">
        <v>556</v>
      </c>
      <c r="AQ70" s="849"/>
      <c r="AR70" s="849"/>
      <c r="AS70" s="849"/>
      <c r="AT70" s="849"/>
      <c r="AU70" s="849">
        <v>3</v>
      </c>
      <c r="AV70" s="849"/>
      <c r="AW70" s="849"/>
      <c r="AX70" s="849"/>
      <c r="AY70" s="849"/>
      <c r="AZ70" s="895" t="s">
        <v>555</v>
      </c>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545</v>
      </c>
      <c r="C71" s="892"/>
      <c r="D71" s="892"/>
      <c r="E71" s="892"/>
      <c r="F71" s="892"/>
      <c r="G71" s="892"/>
      <c r="H71" s="892"/>
      <c r="I71" s="892"/>
      <c r="J71" s="892"/>
      <c r="K71" s="892"/>
      <c r="L71" s="892"/>
      <c r="M71" s="892"/>
      <c r="N71" s="892"/>
      <c r="O71" s="892"/>
      <c r="P71" s="893"/>
      <c r="Q71" s="894">
        <v>220</v>
      </c>
      <c r="R71" s="849"/>
      <c r="S71" s="849"/>
      <c r="T71" s="849"/>
      <c r="U71" s="849"/>
      <c r="V71" s="849">
        <v>219</v>
      </c>
      <c r="W71" s="849"/>
      <c r="X71" s="849"/>
      <c r="Y71" s="849"/>
      <c r="Z71" s="849"/>
      <c r="AA71" s="849">
        <v>1</v>
      </c>
      <c r="AB71" s="849"/>
      <c r="AC71" s="849"/>
      <c r="AD71" s="849"/>
      <c r="AE71" s="849"/>
      <c r="AF71" s="849">
        <v>1</v>
      </c>
      <c r="AG71" s="849"/>
      <c r="AH71" s="849"/>
      <c r="AI71" s="849"/>
      <c r="AJ71" s="849"/>
      <c r="AK71" s="849" t="s">
        <v>556</v>
      </c>
      <c r="AL71" s="849"/>
      <c r="AM71" s="849"/>
      <c r="AN71" s="849"/>
      <c r="AO71" s="849"/>
      <c r="AP71" s="849" t="s">
        <v>556</v>
      </c>
      <c r="AQ71" s="849"/>
      <c r="AR71" s="849"/>
      <c r="AS71" s="849"/>
      <c r="AT71" s="849"/>
      <c r="AU71" s="849" t="s">
        <v>556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546</v>
      </c>
      <c r="C72" s="892"/>
      <c r="D72" s="892"/>
      <c r="E72" s="892"/>
      <c r="F72" s="892"/>
      <c r="G72" s="892"/>
      <c r="H72" s="892"/>
      <c r="I72" s="892"/>
      <c r="J72" s="892"/>
      <c r="K72" s="892"/>
      <c r="L72" s="892"/>
      <c r="M72" s="892"/>
      <c r="N72" s="892"/>
      <c r="O72" s="892"/>
      <c r="P72" s="893"/>
      <c r="Q72" s="894">
        <v>135</v>
      </c>
      <c r="R72" s="849"/>
      <c r="S72" s="849"/>
      <c r="T72" s="849"/>
      <c r="U72" s="849"/>
      <c r="V72" s="849">
        <v>135</v>
      </c>
      <c r="W72" s="849"/>
      <c r="X72" s="849"/>
      <c r="Y72" s="849"/>
      <c r="Z72" s="849"/>
      <c r="AA72" s="849">
        <v>0</v>
      </c>
      <c r="AB72" s="849"/>
      <c r="AC72" s="849"/>
      <c r="AD72" s="849"/>
      <c r="AE72" s="849"/>
      <c r="AF72" s="849">
        <v>0</v>
      </c>
      <c r="AG72" s="849"/>
      <c r="AH72" s="849"/>
      <c r="AI72" s="849"/>
      <c r="AJ72" s="849"/>
      <c r="AK72" s="849">
        <v>76</v>
      </c>
      <c r="AL72" s="849"/>
      <c r="AM72" s="849"/>
      <c r="AN72" s="849"/>
      <c r="AO72" s="849"/>
      <c r="AP72" s="849">
        <v>113</v>
      </c>
      <c r="AQ72" s="849"/>
      <c r="AR72" s="849"/>
      <c r="AS72" s="849"/>
      <c r="AT72" s="849"/>
      <c r="AU72" s="849" t="s">
        <v>556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547</v>
      </c>
      <c r="C73" s="892"/>
      <c r="D73" s="892"/>
      <c r="E73" s="892"/>
      <c r="F73" s="892"/>
      <c r="G73" s="892"/>
      <c r="H73" s="892"/>
      <c r="I73" s="892"/>
      <c r="J73" s="892"/>
      <c r="K73" s="892"/>
      <c r="L73" s="892"/>
      <c r="M73" s="892"/>
      <c r="N73" s="892"/>
      <c r="O73" s="892"/>
      <c r="P73" s="893"/>
      <c r="Q73" s="894">
        <v>1228</v>
      </c>
      <c r="R73" s="849"/>
      <c r="S73" s="849"/>
      <c r="T73" s="849"/>
      <c r="U73" s="849"/>
      <c r="V73" s="849">
        <v>1220</v>
      </c>
      <c r="W73" s="849"/>
      <c r="X73" s="849"/>
      <c r="Y73" s="849"/>
      <c r="Z73" s="849"/>
      <c r="AA73" s="849">
        <v>8</v>
      </c>
      <c r="AB73" s="849"/>
      <c r="AC73" s="849"/>
      <c r="AD73" s="849"/>
      <c r="AE73" s="849"/>
      <c r="AF73" s="849">
        <v>8</v>
      </c>
      <c r="AG73" s="849"/>
      <c r="AH73" s="849"/>
      <c r="AI73" s="849"/>
      <c r="AJ73" s="849"/>
      <c r="AK73" s="849">
        <v>23</v>
      </c>
      <c r="AL73" s="849"/>
      <c r="AM73" s="849"/>
      <c r="AN73" s="849"/>
      <c r="AO73" s="849"/>
      <c r="AP73" s="849">
        <v>8073</v>
      </c>
      <c r="AQ73" s="849"/>
      <c r="AR73" s="849"/>
      <c r="AS73" s="849"/>
      <c r="AT73" s="849"/>
      <c r="AU73" s="849">
        <v>823</v>
      </c>
      <c r="AV73" s="849"/>
      <c r="AW73" s="849"/>
      <c r="AX73" s="849"/>
      <c r="AY73" s="849"/>
      <c r="AZ73" s="895" t="s">
        <v>555</v>
      </c>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548</v>
      </c>
      <c r="C74" s="892"/>
      <c r="D74" s="892"/>
      <c r="E74" s="892"/>
      <c r="F74" s="892"/>
      <c r="G74" s="892"/>
      <c r="H74" s="892"/>
      <c r="I74" s="892"/>
      <c r="J74" s="892"/>
      <c r="K74" s="892"/>
      <c r="L74" s="892"/>
      <c r="M74" s="892"/>
      <c r="N74" s="892"/>
      <c r="O74" s="892"/>
      <c r="P74" s="893"/>
      <c r="Q74" s="894">
        <v>111</v>
      </c>
      <c r="R74" s="849"/>
      <c r="S74" s="849"/>
      <c r="T74" s="849"/>
      <c r="U74" s="849"/>
      <c r="V74" s="849">
        <v>108</v>
      </c>
      <c r="W74" s="849"/>
      <c r="X74" s="849"/>
      <c r="Y74" s="849"/>
      <c r="Z74" s="849"/>
      <c r="AA74" s="849">
        <v>3</v>
      </c>
      <c r="AB74" s="849"/>
      <c r="AC74" s="849"/>
      <c r="AD74" s="849"/>
      <c r="AE74" s="849"/>
      <c r="AF74" s="849">
        <v>3</v>
      </c>
      <c r="AG74" s="849"/>
      <c r="AH74" s="849"/>
      <c r="AI74" s="849"/>
      <c r="AJ74" s="849"/>
      <c r="AK74" s="849" t="s">
        <v>556</v>
      </c>
      <c r="AL74" s="849"/>
      <c r="AM74" s="849"/>
      <c r="AN74" s="849"/>
      <c r="AO74" s="849"/>
      <c r="AP74" s="849">
        <v>7</v>
      </c>
      <c r="AQ74" s="849"/>
      <c r="AR74" s="849"/>
      <c r="AS74" s="849"/>
      <c r="AT74" s="849"/>
      <c r="AU74" s="849">
        <v>4</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559</v>
      </c>
      <c r="C75" s="892"/>
      <c r="D75" s="892"/>
      <c r="E75" s="892"/>
      <c r="F75" s="892"/>
      <c r="G75" s="892"/>
      <c r="H75" s="892"/>
      <c r="I75" s="892"/>
      <c r="J75" s="892"/>
      <c r="K75" s="892"/>
      <c r="L75" s="892"/>
      <c r="M75" s="892"/>
      <c r="N75" s="892"/>
      <c r="O75" s="892"/>
      <c r="P75" s="893"/>
      <c r="Q75" s="897">
        <v>64</v>
      </c>
      <c r="R75" s="898"/>
      <c r="S75" s="898"/>
      <c r="T75" s="898"/>
      <c r="U75" s="848"/>
      <c r="V75" s="899">
        <v>57</v>
      </c>
      <c r="W75" s="898"/>
      <c r="X75" s="898"/>
      <c r="Y75" s="898"/>
      <c r="Z75" s="848"/>
      <c r="AA75" s="899">
        <v>7</v>
      </c>
      <c r="AB75" s="898"/>
      <c r="AC75" s="898"/>
      <c r="AD75" s="898"/>
      <c r="AE75" s="848"/>
      <c r="AF75" s="899">
        <v>3</v>
      </c>
      <c r="AG75" s="898"/>
      <c r="AH75" s="898"/>
      <c r="AI75" s="898"/>
      <c r="AJ75" s="848"/>
      <c r="AK75" s="899">
        <v>14</v>
      </c>
      <c r="AL75" s="898"/>
      <c r="AM75" s="898"/>
      <c r="AN75" s="898"/>
      <c r="AO75" s="848"/>
      <c r="AP75" s="899" t="s">
        <v>556</v>
      </c>
      <c r="AQ75" s="898"/>
      <c r="AR75" s="898"/>
      <c r="AS75" s="898"/>
      <c r="AT75" s="848"/>
      <c r="AU75" s="899" t="s">
        <v>556</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549</v>
      </c>
      <c r="C76" s="892"/>
      <c r="D76" s="892"/>
      <c r="E76" s="892"/>
      <c r="F76" s="892"/>
      <c r="G76" s="892"/>
      <c r="H76" s="892"/>
      <c r="I76" s="892"/>
      <c r="J76" s="892"/>
      <c r="K76" s="892"/>
      <c r="L76" s="892"/>
      <c r="M76" s="892"/>
      <c r="N76" s="892"/>
      <c r="O76" s="892"/>
      <c r="P76" s="893"/>
      <c r="Q76" s="897">
        <v>304</v>
      </c>
      <c r="R76" s="898"/>
      <c r="S76" s="898"/>
      <c r="T76" s="898"/>
      <c r="U76" s="848"/>
      <c r="V76" s="899">
        <v>292</v>
      </c>
      <c r="W76" s="898"/>
      <c r="X76" s="898"/>
      <c r="Y76" s="898"/>
      <c r="Z76" s="848"/>
      <c r="AA76" s="899">
        <v>12</v>
      </c>
      <c r="AB76" s="898"/>
      <c r="AC76" s="898"/>
      <c r="AD76" s="898"/>
      <c r="AE76" s="848"/>
      <c r="AF76" s="899">
        <v>12</v>
      </c>
      <c r="AG76" s="898"/>
      <c r="AH76" s="898"/>
      <c r="AI76" s="898"/>
      <c r="AJ76" s="848"/>
      <c r="AK76" s="899" t="s">
        <v>556</v>
      </c>
      <c r="AL76" s="898"/>
      <c r="AM76" s="898"/>
      <c r="AN76" s="898"/>
      <c r="AO76" s="848"/>
      <c r="AP76" s="899" t="s">
        <v>556</v>
      </c>
      <c r="AQ76" s="898"/>
      <c r="AR76" s="898"/>
      <c r="AS76" s="898"/>
      <c r="AT76" s="848"/>
      <c r="AU76" s="899" t="s">
        <v>556</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550</v>
      </c>
      <c r="C77" s="892"/>
      <c r="D77" s="892"/>
      <c r="E77" s="892"/>
      <c r="F77" s="892"/>
      <c r="G77" s="892"/>
      <c r="H77" s="892"/>
      <c r="I77" s="892"/>
      <c r="J77" s="892"/>
      <c r="K77" s="892"/>
      <c r="L77" s="892"/>
      <c r="M77" s="892"/>
      <c r="N77" s="892"/>
      <c r="O77" s="892"/>
      <c r="P77" s="893"/>
      <c r="Q77" s="897">
        <v>1844</v>
      </c>
      <c r="R77" s="898"/>
      <c r="S77" s="898"/>
      <c r="T77" s="898"/>
      <c r="U77" s="848"/>
      <c r="V77" s="899">
        <v>1770</v>
      </c>
      <c r="W77" s="898"/>
      <c r="X77" s="898"/>
      <c r="Y77" s="898"/>
      <c r="Z77" s="848"/>
      <c r="AA77" s="899">
        <v>74</v>
      </c>
      <c r="AB77" s="898"/>
      <c r="AC77" s="898"/>
      <c r="AD77" s="898"/>
      <c r="AE77" s="848"/>
      <c r="AF77" s="899">
        <v>74</v>
      </c>
      <c r="AG77" s="898"/>
      <c r="AH77" s="898"/>
      <c r="AI77" s="898"/>
      <c r="AJ77" s="848"/>
      <c r="AK77" s="899">
        <v>131</v>
      </c>
      <c r="AL77" s="898"/>
      <c r="AM77" s="898"/>
      <c r="AN77" s="898"/>
      <c r="AO77" s="848"/>
      <c r="AP77" s="899" t="s">
        <v>556</v>
      </c>
      <c r="AQ77" s="898"/>
      <c r="AR77" s="898"/>
      <c r="AS77" s="898"/>
      <c r="AT77" s="848"/>
      <c r="AU77" s="899" t="s">
        <v>556</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551</v>
      </c>
      <c r="C78" s="892"/>
      <c r="D78" s="892"/>
      <c r="E78" s="892"/>
      <c r="F78" s="892"/>
      <c r="G78" s="892"/>
      <c r="H78" s="892"/>
      <c r="I78" s="892"/>
      <c r="J78" s="892"/>
      <c r="K78" s="892"/>
      <c r="L78" s="892"/>
      <c r="M78" s="892"/>
      <c r="N78" s="892"/>
      <c r="O78" s="892"/>
      <c r="P78" s="893"/>
      <c r="Q78" s="894">
        <v>271713</v>
      </c>
      <c r="R78" s="849"/>
      <c r="S78" s="849"/>
      <c r="T78" s="849"/>
      <c r="U78" s="849"/>
      <c r="V78" s="849">
        <v>261269</v>
      </c>
      <c r="W78" s="849"/>
      <c r="X78" s="849"/>
      <c r="Y78" s="849"/>
      <c r="Z78" s="849"/>
      <c r="AA78" s="849">
        <v>10444</v>
      </c>
      <c r="AB78" s="849"/>
      <c r="AC78" s="849"/>
      <c r="AD78" s="849"/>
      <c r="AE78" s="849"/>
      <c r="AF78" s="849">
        <v>10444</v>
      </c>
      <c r="AG78" s="849"/>
      <c r="AH78" s="849"/>
      <c r="AI78" s="849"/>
      <c r="AJ78" s="849"/>
      <c r="AK78" s="849">
        <v>1787</v>
      </c>
      <c r="AL78" s="849"/>
      <c r="AM78" s="849"/>
      <c r="AN78" s="849"/>
      <c r="AO78" s="849"/>
      <c r="AP78" s="849" t="s">
        <v>556</v>
      </c>
      <c r="AQ78" s="849"/>
      <c r="AR78" s="849"/>
      <c r="AS78" s="849"/>
      <c r="AT78" s="849"/>
      <c r="AU78" s="849" t="s">
        <v>556</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552</v>
      </c>
      <c r="C79" s="892"/>
      <c r="D79" s="892"/>
      <c r="E79" s="892"/>
      <c r="F79" s="892"/>
      <c r="G79" s="892"/>
      <c r="H79" s="892"/>
      <c r="I79" s="892"/>
      <c r="J79" s="892"/>
      <c r="K79" s="892"/>
      <c r="L79" s="892"/>
      <c r="M79" s="892"/>
      <c r="N79" s="892"/>
      <c r="O79" s="892"/>
      <c r="P79" s="893"/>
      <c r="Q79" s="894">
        <v>197</v>
      </c>
      <c r="R79" s="849"/>
      <c r="S79" s="849"/>
      <c r="T79" s="849"/>
      <c r="U79" s="849"/>
      <c r="V79" s="849">
        <v>189</v>
      </c>
      <c r="W79" s="849"/>
      <c r="X79" s="849"/>
      <c r="Y79" s="849"/>
      <c r="Z79" s="849"/>
      <c r="AA79" s="849">
        <v>8</v>
      </c>
      <c r="AB79" s="849"/>
      <c r="AC79" s="849"/>
      <c r="AD79" s="849"/>
      <c r="AE79" s="849"/>
      <c r="AF79" s="849">
        <v>8</v>
      </c>
      <c r="AG79" s="849"/>
      <c r="AH79" s="849"/>
      <c r="AI79" s="849"/>
      <c r="AJ79" s="849"/>
      <c r="AK79" s="849" t="s">
        <v>556</v>
      </c>
      <c r="AL79" s="849"/>
      <c r="AM79" s="849"/>
      <c r="AN79" s="849"/>
      <c r="AO79" s="849"/>
      <c r="AP79" s="849" t="s">
        <v>556</v>
      </c>
      <c r="AQ79" s="849"/>
      <c r="AR79" s="849"/>
      <c r="AS79" s="849"/>
      <c r="AT79" s="849"/>
      <c r="AU79" s="849" t="s">
        <v>556</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553</v>
      </c>
      <c r="C80" s="892"/>
      <c r="D80" s="892"/>
      <c r="E80" s="892"/>
      <c r="F80" s="892"/>
      <c r="G80" s="892"/>
      <c r="H80" s="892"/>
      <c r="I80" s="892"/>
      <c r="J80" s="892"/>
      <c r="K80" s="892"/>
      <c r="L80" s="892"/>
      <c r="M80" s="892"/>
      <c r="N80" s="892"/>
      <c r="O80" s="892"/>
      <c r="P80" s="893"/>
      <c r="Q80" s="894">
        <v>304</v>
      </c>
      <c r="R80" s="849"/>
      <c r="S80" s="849"/>
      <c r="T80" s="849"/>
      <c r="U80" s="849"/>
      <c r="V80" s="849">
        <v>292</v>
      </c>
      <c r="W80" s="849"/>
      <c r="X80" s="849"/>
      <c r="Y80" s="849"/>
      <c r="Z80" s="849"/>
      <c r="AA80" s="849">
        <v>12</v>
      </c>
      <c r="AB80" s="849"/>
      <c r="AC80" s="849"/>
      <c r="AD80" s="849"/>
      <c r="AE80" s="849"/>
      <c r="AF80" s="849">
        <v>1002</v>
      </c>
      <c r="AG80" s="849"/>
      <c r="AH80" s="849"/>
      <c r="AI80" s="849"/>
      <c r="AJ80" s="849"/>
      <c r="AK80" s="849" t="s">
        <v>557</v>
      </c>
      <c r="AL80" s="849"/>
      <c r="AM80" s="849"/>
      <c r="AN80" s="849"/>
      <c r="AO80" s="849"/>
      <c r="AP80" s="849" t="s">
        <v>556</v>
      </c>
      <c r="AQ80" s="849"/>
      <c r="AR80" s="849"/>
      <c r="AS80" s="849"/>
      <c r="AT80" s="849"/>
      <c r="AU80" s="849" t="s">
        <v>556</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554</v>
      </c>
      <c r="C81" s="892"/>
      <c r="D81" s="892"/>
      <c r="E81" s="892"/>
      <c r="F81" s="892"/>
      <c r="G81" s="892"/>
      <c r="H81" s="892"/>
      <c r="I81" s="892"/>
      <c r="J81" s="892"/>
      <c r="K81" s="892"/>
      <c r="L81" s="892"/>
      <c r="M81" s="892"/>
      <c r="N81" s="892"/>
      <c r="O81" s="892"/>
      <c r="P81" s="893"/>
      <c r="Q81" s="894">
        <v>21</v>
      </c>
      <c r="R81" s="849"/>
      <c r="S81" s="849"/>
      <c r="T81" s="849"/>
      <c r="U81" s="849"/>
      <c r="V81" s="849">
        <v>17</v>
      </c>
      <c r="W81" s="849"/>
      <c r="X81" s="849"/>
      <c r="Y81" s="849"/>
      <c r="Z81" s="849"/>
      <c r="AA81" s="849">
        <v>4</v>
      </c>
      <c r="AB81" s="849"/>
      <c r="AC81" s="849"/>
      <c r="AD81" s="849"/>
      <c r="AE81" s="849"/>
      <c r="AF81" s="849">
        <v>4</v>
      </c>
      <c r="AG81" s="849"/>
      <c r="AH81" s="849"/>
      <c r="AI81" s="849"/>
      <c r="AJ81" s="849"/>
      <c r="AK81" s="849">
        <v>15</v>
      </c>
      <c r="AL81" s="849"/>
      <c r="AM81" s="849"/>
      <c r="AN81" s="849"/>
      <c r="AO81" s="849"/>
      <c r="AP81" s="849" t="s">
        <v>556</v>
      </c>
      <c r="AQ81" s="849"/>
      <c r="AR81" s="849"/>
      <c r="AS81" s="849"/>
      <c r="AT81" s="849"/>
      <c r="AU81" s="849" t="s">
        <v>556</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11568</v>
      </c>
      <c r="AG88" s="860"/>
      <c r="AH88" s="860"/>
      <c r="AI88" s="860"/>
      <c r="AJ88" s="860"/>
      <c r="AK88" s="857"/>
      <c r="AL88" s="857"/>
      <c r="AM88" s="857"/>
      <c r="AN88" s="857"/>
      <c r="AO88" s="857"/>
      <c r="AP88" s="860">
        <v>8779</v>
      </c>
      <c r="AQ88" s="860"/>
      <c r="AR88" s="860"/>
      <c r="AS88" s="860"/>
      <c r="AT88" s="860"/>
      <c r="AU88" s="860">
        <v>854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4</v>
      </c>
      <c r="CS102" s="868"/>
      <c r="CT102" s="868"/>
      <c r="CU102" s="868"/>
      <c r="CV102" s="911"/>
      <c r="CW102" s="910">
        <v>0</v>
      </c>
      <c r="CX102" s="868"/>
      <c r="CY102" s="868"/>
      <c r="CZ102" s="868"/>
      <c r="DA102" s="911"/>
      <c r="DB102" s="910">
        <v>0</v>
      </c>
      <c r="DC102" s="868"/>
      <c r="DD102" s="868"/>
      <c r="DE102" s="868"/>
      <c r="DF102" s="911"/>
      <c r="DG102" s="910" t="s">
        <v>486</v>
      </c>
      <c r="DH102" s="868"/>
      <c r="DI102" s="868"/>
      <c r="DJ102" s="868"/>
      <c r="DK102" s="911"/>
      <c r="DL102" s="910" t="s">
        <v>486</v>
      </c>
      <c r="DM102" s="868"/>
      <c r="DN102" s="868"/>
      <c r="DO102" s="868"/>
      <c r="DP102" s="911"/>
      <c r="DQ102" s="910" t="s">
        <v>486</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284</v>
      </c>
      <c r="AG109" s="913"/>
      <c r="AH109" s="913"/>
      <c r="AI109" s="913"/>
      <c r="AJ109" s="914"/>
      <c r="AK109" s="912" t="s">
        <v>283</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284</v>
      </c>
      <c r="BW109" s="913"/>
      <c r="BX109" s="913"/>
      <c r="BY109" s="913"/>
      <c r="BZ109" s="914"/>
      <c r="CA109" s="912" t="s">
        <v>283</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284</v>
      </c>
      <c r="DM109" s="913"/>
      <c r="DN109" s="913"/>
      <c r="DO109" s="913"/>
      <c r="DP109" s="914"/>
      <c r="DQ109" s="912" t="s">
        <v>283</v>
      </c>
      <c r="DR109" s="913"/>
      <c r="DS109" s="913"/>
      <c r="DT109" s="913"/>
      <c r="DU109" s="914"/>
      <c r="DV109" s="912" t="s">
        <v>404</v>
      </c>
      <c r="DW109" s="913"/>
      <c r="DX109" s="913"/>
      <c r="DY109" s="913"/>
      <c r="DZ109" s="915"/>
    </row>
    <row r="110" spans="1:131" s="197" customFormat="1" ht="26.25" customHeight="1">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605496</v>
      </c>
      <c r="AB110" s="920"/>
      <c r="AC110" s="920"/>
      <c r="AD110" s="920"/>
      <c r="AE110" s="921"/>
      <c r="AF110" s="922">
        <v>565134</v>
      </c>
      <c r="AG110" s="920"/>
      <c r="AH110" s="920"/>
      <c r="AI110" s="920"/>
      <c r="AJ110" s="921"/>
      <c r="AK110" s="922">
        <v>572499</v>
      </c>
      <c r="AL110" s="920"/>
      <c r="AM110" s="920"/>
      <c r="AN110" s="920"/>
      <c r="AO110" s="921"/>
      <c r="AP110" s="923">
        <v>28</v>
      </c>
      <c r="AQ110" s="924"/>
      <c r="AR110" s="924"/>
      <c r="AS110" s="924"/>
      <c r="AT110" s="925"/>
      <c r="AU110" s="926" t="s">
        <v>60</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4636710</v>
      </c>
      <c r="BR110" s="957"/>
      <c r="BS110" s="957"/>
      <c r="BT110" s="957"/>
      <c r="BU110" s="957"/>
      <c r="BV110" s="957">
        <v>4496520</v>
      </c>
      <c r="BW110" s="957"/>
      <c r="BX110" s="957"/>
      <c r="BY110" s="957"/>
      <c r="BZ110" s="957"/>
      <c r="CA110" s="957">
        <v>4504023</v>
      </c>
      <c r="CB110" s="957"/>
      <c r="CC110" s="957"/>
      <c r="CD110" s="957"/>
      <c r="CE110" s="957"/>
      <c r="CF110" s="971">
        <v>220.6</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410</v>
      </c>
      <c r="DH110" s="957"/>
      <c r="DI110" s="957"/>
      <c r="DJ110" s="957"/>
      <c r="DK110" s="957"/>
      <c r="DL110" s="957" t="s">
        <v>410</v>
      </c>
      <c r="DM110" s="957"/>
      <c r="DN110" s="957"/>
      <c r="DO110" s="957"/>
      <c r="DP110" s="957"/>
      <c r="DQ110" s="957" t="s">
        <v>410</v>
      </c>
      <c r="DR110" s="957"/>
      <c r="DS110" s="957"/>
      <c r="DT110" s="957"/>
      <c r="DU110" s="957"/>
      <c r="DV110" s="958" t="s">
        <v>410</v>
      </c>
      <c r="DW110" s="958"/>
      <c r="DX110" s="958"/>
      <c r="DY110" s="958"/>
      <c r="DZ110" s="959"/>
    </row>
    <row r="111" spans="1:131" s="197"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412</v>
      </c>
      <c r="BA111" s="980"/>
      <c r="BB111" s="980"/>
      <c r="BC111" s="980"/>
      <c r="BD111" s="980"/>
      <c r="BE111" s="980"/>
      <c r="BF111" s="980"/>
      <c r="BG111" s="980"/>
      <c r="BH111" s="980"/>
      <c r="BI111" s="980"/>
      <c r="BJ111" s="980"/>
      <c r="BK111" s="980"/>
      <c r="BL111" s="980"/>
      <c r="BM111" s="980"/>
      <c r="BN111" s="980"/>
      <c r="BO111" s="980"/>
      <c r="BP111" s="981"/>
      <c r="BQ111" s="949" t="s">
        <v>108</v>
      </c>
      <c r="BR111" s="950"/>
      <c r="BS111" s="950"/>
      <c r="BT111" s="950"/>
      <c r="BU111" s="950"/>
      <c r="BV111" s="950" t="s">
        <v>108</v>
      </c>
      <c r="BW111" s="950"/>
      <c r="BX111" s="950"/>
      <c r="BY111" s="950"/>
      <c r="BZ111" s="950"/>
      <c r="CA111" s="950" t="s">
        <v>108</v>
      </c>
      <c r="CB111" s="950"/>
      <c r="CC111" s="950"/>
      <c r="CD111" s="950"/>
      <c r="CE111" s="950"/>
      <c r="CF111" s="944" t="s">
        <v>108</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416</v>
      </c>
      <c r="BA112" s="980"/>
      <c r="BB112" s="980"/>
      <c r="BC112" s="980"/>
      <c r="BD112" s="980"/>
      <c r="BE112" s="980"/>
      <c r="BF112" s="980"/>
      <c r="BG112" s="980"/>
      <c r="BH112" s="980"/>
      <c r="BI112" s="980"/>
      <c r="BJ112" s="980"/>
      <c r="BK112" s="980"/>
      <c r="BL112" s="980"/>
      <c r="BM112" s="980"/>
      <c r="BN112" s="980"/>
      <c r="BO112" s="980"/>
      <c r="BP112" s="981"/>
      <c r="BQ112" s="949">
        <v>179503</v>
      </c>
      <c r="BR112" s="950"/>
      <c r="BS112" s="950"/>
      <c r="BT112" s="950"/>
      <c r="BU112" s="950"/>
      <c r="BV112" s="950">
        <v>182150</v>
      </c>
      <c r="BW112" s="950"/>
      <c r="BX112" s="950"/>
      <c r="BY112" s="950"/>
      <c r="BZ112" s="950"/>
      <c r="CA112" s="950">
        <v>180250</v>
      </c>
      <c r="CB112" s="950"/>
      <c r="CC112" s="950"/>
      <c r="CD112" s="950"/>
      <c r="CE112" s="950"/>
      <c r="CF112" s="944">
        <v>8.8000000000000007</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28232</v>
      </c>
      <c r="AB113" s="964"/>
      <c r="AC113" s="964"/>
      <c r="AD113" s="964"/>
      <c r="AE113" s="965"/>
      <c r="AF113" s="966">
        <v>22515</v>
      </c>
      <c r="AG113" s="964"/>
      <c r="AH113" s="964"/>
      <c r="AI113" s="964"/>
      <c r="AJ113" s="965"/>
      <c r="AK113" s="966">
        <v>20745</v>
      </c>
      <c r="AL113" s="964"/>
      <c r="AM113" s="964"/>
      <c r="AN113" s="964"/>
      <c r="AO113" s="965"/>
      <c r="AP113" s="967">
        <v>1</v>
      </c>
      <c r="AQ113" s="968"/>
      <c r="AR113" s="968"/>
      <c r="AS113" s="968"/>
      <c r="AT113" s="969"/>
      <c r="AU113" s="929"/>
      <c r="AV113" s="930"/>
      <c r="AW113" s="930"/>
      <c r="AX113" s="930"/>
      <c r="AY113" s="931"/>
      <c r="AZ113" s="979" t="s">
        <v>419</v>
      </c>
      <c r="BA113" s="980"/>
      <c r="BB113" s="980"/>
      <c r="BC113" s="980"/>
      <c r="BD113" s="980"/>
      <c r="BE113" s="980"/>
      <c r="BF113" s="980"/>
      <c r="BG113" s="980"/>
      <c r="BH113" s="980"/>
      <c r="BI113" s="980"/>
      <c r="BJ113" s="980"/>
      <c r="BK113" s="980"/>
      <c r="BL113" s="980"/>
      <c r="BM113" s="980"/>
      <c r="BN113" s="980"/>
      <c r="BO113" s="980"/>
      <c r="BP113" s="981"/>
      <c r="BQ113" s="949">
        <v>950794</v>
      </c>
      <c r="BR113" s="950"/>
      <c r="BS113" s="950"/>
      <c r="BT113" s="950"/>
      <c r="BU113" s="950"/>
      <c r="BV113" s="950">
        <v>917347</v>
      </c>
      <c r="BW113" s="950"/>
      <c r="BX113" s="950"/>
      <c r="BY113" s="950"/>
      <c r="BZ113" s="950"/>
      <c r="CA113" s="950">
        <v>854359</v>
      </c>
      <c r="CB113" s="950"/>
      <c r="CC113" s="950"/>
      <c r="CD113" s="950"/>
      <c r="CE113" s="950"/>
      <c r="CF113" s="944">
        <v>41.8</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19374</v>
      </c>
      <c r="AB114" s="989"/>
      <c r="AC114" s="989"/>
      <c r="AD114" s="989"/>
      <c r="AE114" s="990"/>
      <c r="AF114" s="991">
        <v>10534</v>
      </c>
      <c r="AG114" s="989"/>
      <c r="AH114" s="989"/>
      <c r="AI114" s="989"/>
      <c r="AJ114" s="990"/>
      <c r="AK114" s="991">
        <v>15925</v>
      </c>
      <c r="AL114" s="989"/>
      <c r="AM114" s="989"/>
      <c r="AN114" s="989"/>
      <c r="AO114" s="990"/>
      <c r="AP114" s="992">
        <v>0.8</v>
      </c>
      <c r="AQ114" s="993"/>
      <c r="AR114" s="993"/>
      <c r="AS114" s="993"/>
      <c r="AT114" s="994"/>
      <c r="AU114" s="929"/>
      <c r="AV114" s="930"/>
      <c r="AW114" s="930"/>
      <c r="AX114" s="930"/>
      <c r="AY114" s="931"/>
      <c r="AZ114" s="979" t="s">
        <v>422</v>
      </c>
      <c r="BA114" s="980"/>
      <c r="BB114" s="980"/>
      <c r="BC114" s="980"/>
      <c r="BD114" s="980"/>
      <c r="BE114" s="980"/>
      <c r="BF114" s="980"/>
      <c r="BG114" s="980"/>
      <c r="BH114" s="980"/>
      <c r="BI114" s="980"/>
      <c r="BJ114" s="980"/>
      <c r="BK114" s="980"/>
      <c r="BL114" s="980"/>
      <c r="BM114" s="980"/>
      <c r="BN114" s="980"/>
      <c r="BO114" s="980"/>
      <c r="BP114" s="981"/>
      <c r="BQ114" s="949">
        <v>768794</v>
      </c>
      <c r="BR114" s="950"/>
      <c r="BS114" s="950"/>
      <c r="BT114" s="950"/>
      <c r="BU114" s="950"/>
      <c r="BV114" s="950">
        <v>690638</v>
      </c>
      <c r="BW114" s="950"/>
      <c r="BX114" s="950"/>
      <c r="BY114" s="950"/>
      <c r="BZ114" s="950"/>
      <c r="CA114" s="950">
        <v>687782</v>
      </c>
      <c r="CB114" s="950"/>
      <c r="CC114" s="950"/>
      <c r="CD114" s="950"/>
      <c r="CE114" s="950"/>
      <c r="CF114" s="944">
        <v>33.700000000000003</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108</v>
      </c>
      <c r="AB115" s="964"/>
      <c r="AC115" s="964"/>
      <c r="AD115" s="964"/>
      <c r="AE115" s="965"/>
      <c r="AF115" s="966" t="s">
        <v>108</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182</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428</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430</v>
      </c>
      <c r="Z117" s="914"/>
      <c r="AA117" s="1026">
        <v>653284</v>
      </c>
      <c r="AB117" s="996"/>
      <c r="AC117" s="996"/>
      <c r="AD117" s="996"/>
      <c r="AE117" s="997"/>
      <c r="AF117" s="995">
        <v>598183</v>
      </c>
      <c r="AG117" s="996"/>
      <c r="AH117" s="996"/>
      <c r="AI117" s="996"/>
      <c r="AJ117" s="997"/>
      <c r="AK117" s="995">
        <v>609169</v>
      </c>
      <c r="AL117" s="996"/>
      <c r="AM117" s="996"/>
      <c r="AN117" s="996"/>
      <c r="AO117" s="997"/>
      <c r="AP117" s="998"/>
      <c r="AQ117" s="999"/>
      <c r="AR117" s="999"/>
      <c r="AS117" s="999"/>
      <c r="AT117" s="1000"/>
      <c r="AU117" s="929"/>
      <c r="AV117" s="930"/>
      <c r="AW117" s="930"/>
      <c r="AX117" s="930"/>
      <c r="AY117" s="931"/>
      <c r="AZ117" s="1025" t="s">
        <v>431</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284</v>
      </c>
      <c r="AG118" s="913"/>
      <c r="AH118" s="913"/>
      <c r="AI118" s="913"/>
      <c r="AJ118" s="914"/>
      <c r="AK118" s="912" t="s">
        <v>283</v>
      </c>
      <c r="AL118" s="913"/>
      <c r="AM118" s="913"/>
      <c r="AN118" s="913"/>
      <c r="AO118" s="914"/>
      <c r="AP118" s="1020" t="s">
        <v>404</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433</v>
      </c>
      <c r="BP118" s="1024"/>
      <c r="BQ118" s="1015">
        <v>6535801</v>
      </c>
      <c r="BR118" s="1016"/>
      <c r="BS118" s="1016"/>
      <c r="BT118" s="1016"/>
      <c r="BU118" s="1016"/>
      <c r="BV118" s="1016">
        <v>6286655</v>
      </c>
      <c r="BW118" s="1016"/>
      <c r="BX118" s="1016"/>
      <c r="BY118" s="1016"/>
      <c r="BZ118" s="1016"/>
      <c r="CA118" s="1016">
        <v>6226414</v>
      </c>
      <c r="CB118" s="1016"/>
      <c r="CC118" s="1016"/>
      <c r="CD118" s="1016"/>
      <c r="CE118" s="1016"/>
      <c r="CF118" s="1017"/>
      <c r="CG118" s="1018"/>
      <c r="CH118" s="1018"/>
      <c r="CI118" s="1018"/>
      <c r="CJ118" s="1019"/>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435</v>
      </c>
      <c r="AV119" s="1008"/>
      <c r="AW119" s="1008"/>
      <c r="AX119" s="1008"/>
      <c r="AY119" s="1009"/>
      <c r="AZ119" s="970" t="s">
        <v>436</v>
      </c>
      <c r="BA119" s="917"/>
      <c r="BB119" s="917"/>
      <c r="BC119" s="917"/>
      <c r="BD119" s="917"/>
      <c r="BE119" s="917"/>
      <c r="BF119" s="917"/>
      <c r="BG119" s="917"/>
      <c r="BH119" s="917"/>
      <c r="BI119" s="917"/>
      <c r="BJ119" s="917"/>
      <c r="BK119" s="917"/>
      <c r="BL119" s="917"/>
      <c r="BM119" s="917"/>
      <c r="BN119" s="917"/>
      <c r="BO119" s="917"/>
      <c r="BP119" s="918"/>
      <c r="BQ119" s="956">
        <v>3196666</v>
      </c>
      <c r="BR119" s="957"/>
      <c r="BS119" s="957"/>
      <c r="BT119" s="957"/>
      <c r="BU119" s="957"/>
      <c r="BV119" s="957">
        <v>3302126</v>
      </c>
      <c r="BW119" s="957"/>
      <c r="BX119" s="957"/>
      <c r="BY119" s="957"/>
      <c r="BZ119" s="957"/>
      <c r="CA119" s="957">
        <v>3321126</v>
      </c>
      <c r="CB119" s="957"/>
      <c r="CC119" s="957"/>
      <c r="CD119" s="957"/>
      <c r="CE119" s="957"/>
      <c r="CF119" s="971">
        <v>162.69999999999999</v>
      </c>
      <c r="CG119" s="972"/>
      <c r="CH119" s="972"/>
      <c r="CI119" s="972"/>
      <c r="CJ119" s="972"/>
      <c r="CK119" s="977"/>
      <c r="CL119" s="978"/>
      <c r="CM119" s="1034" t="s">
        <v>437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438</v>
      </c>
      <c r="BA120" s="980"/>
      <c r="BB120" s="980"/>
      <c r="BC120" s="980"/>
      <c r="BD120" s="980"/>
      <c r="BE120" s="980"/>
      <c r="BF120" s="980"/>
      <c r="BG120" s="980"/>
      <c r="BH120" s="980"/>
      <c r="BI120" s="980"/>
      <c r="BJ120" s="980"/>
      <c r="BK120" s="980"/>
      <c r="BL120" s="980"/>
      <c r="BM120" s="980"/>
      <c r="BN120" s="980"/>
      <c r="BO120" s="980"/>
      <c r="BP120" s="981"/>
      <c r="BQ120" s="949">
        <v>37658</v>
      </c>
      <c r="BR120" s="950"/>
      <c r="BS120" s="950"/>
      <c r="BT120" s="950"/>
      <c r="BU120" s="950"/>
      <c r="BV120" s="950">
        <v>28224</v>
      </c>
      <c r="BW120" s="950"/>
      <c r="BX120" s="950"/>
      <c r="BY120" s="950"/>
      <c r="BZ120" s="950"/>
      <c r="CA120" s="950">
        <v>18488</v>
      </c>
      <c r="CB120" s="950"/>
      <c r="CC120" s="950"/>
      <c r="CD120" s="950"/>
      <c r="CE120" s="950"/>
      <c r="CF120" s="944">
        <v>0.9</v>
      </c>
      <c r="CG120" s="945"/>
      <c r="CH120" s="945"/>
      <c r="CI120" s="945"/>
      <c r="CJ120" s="945"/>
      <c r="CK120" s="1043" t="s">
        <v>439</v>
      </c>
      <c r="CL120" s="1044"/>
      <c r="CM120" s="1044"/>
      <c r="CN120" s="1044"/>
      <c r="CO120" s="1045"/>
      <c r="CP120" s="1051" t="s">
        <v>440</v>
      </c>
      <c r="CQ120" s="1052"/>
      <c r="CR120" s="1052"/>
      <c r="CS120" s="1052"/>
      <c r="CT120" s="1052"/>
      <c r="CU120" s="1052"/>
      <c r="CV120" s="1052"/>
      <c r="CW120" s="1052"/>
      <c r="CX120" s="1052"/>
      <c r="CY120" s="1052"/>
      <c r="CZ120" s="1052"/>
      <c r="DA120" s="1052"/>
      <c r="DB120" s="1052"/>
      <c r="DC120" s="1052"/>
      <c r="DD120" s="1052"/>
      <c r="DE120" s="1052"/>
      <c r="DF120" s="1053"/>
      <c r="DG120" s="956">
        <v>112985</v>
      </c>
      <c r="DH120" s="957"/>
      <c r="DI120" s="957"/>
      <c r="DJ120" s="957"/>
      <c r="DK120" s="957"/>
      <c r="DL120" s="957">
        <v>117578</v>
      </c>
      <c r="DM120" s="957"/>
      <c r="DN120" s="957"/>
      <c r="DO120" s="957"/>
      <c r="DP120" s="957"/>
      <c r="DQ120" s="957">
        <v>108428</v>
      </c>
      <c r="DR120" s="957"/>
      <c r="DS120" s="957"/>
      <c r="DT120" s="957"/>
      <c r="DU120" s="957"/>
      <c r="DV120" s="958">
        <v>5.3</v>
      </c>
      <c r="DW120" s="958"/>
      <c r="DX120" s="958"/>
      <c r="DY120" s="958"/>
      <c r="DZ120" s="959"/>
    </row>
    <row r="121" spans="1:130" s="197" customFormat="1" ht="26.25" customHeight="1">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3720876</v>
      </c>
      <c r="BR121" s="1016"/>
      <c r="BS121" s="1016"/>
      <c r="BT121" s="1016"/>
      <c r="BU121" s="1016"/>
      <c r="BV121" s="1016">
        <v>4115207</v>
      </c>
      <c r="BW121" s="1016"/>
      <c r="BX121" s="1016"/>
      <c r="BY121" s="1016"/>
      <c r="BZ121" s="1016"/>
      <c r="CA121" s="1016">
        <v>3524000</v>
      </c>
      <c r="CB121" s="1016"/>
      <c r="CC121" s="1016"/>
      <c r="CD121" s="1016"/>
      <c r="CE121" s="1016"/>
      <c r="CF121" s="1054">
        <v>172.6</v>
      </c>
      <c r="CG121" s="1055"/>
      <c r="CH121" s="1055"/>
      <c r="CI121" s="1055"/>
      <c r="CJ121" s="1055"/>
      <c r="CK121" s="1046"/>
      <c r="CL121" s="1047"/>
      <c r="CM121" s="1047"/>
      <c r="CN121" s="1047"/>
      <c r="CO121" s="1048"/>
      <c r="CP121" s="1037" t="s">
        <v>443</v>
      </c>
      <c r="CQ121" s="1038"/>
      <c r="CR121" s="1038"/>
      <c r="CS121" s="1038"/>
      <c r="CT121" s="1038"/>
      <c r="CU121" s="1038"/>
      <c r="CV121" s="1038"/>
      <c r="CW121" s="1038"/>
      <c r="CX121" s="1038"/>
      <c r="CY121" s="1038"/>
      <c r="CZ121" s="1038"/>
      <c r="DA121" s="1038"/>
      <c r="DB121" s="1038"/>
      <c r="DC121" s="1038"/>
      <c r="DD121" s="1038"/>
      <c r="DE121" s="1038"/>
      <c r="DF121" s="1039"/>
      <c r="DG121" s="949">
        <v>66518</v>
      </c>
      <c r="DH121" s="950"/>
      <c r="DI121" s="950"/>
      <c r="DJ121" s="950"/>
      <c r="DK121" s="950"/>
      <c r="DL121" s="950">
        <v>64572</v>
      </c>
      <c r="DM121" s="950"/>
      <c r="DN121" s="950"/>
      <c r="DO121" s="950"/>
      <c r="DP121" s="950"/>
      <c r="DQ121" s="950">
        <v>71822</v>
      </c>
      <c r="DR121" s="950"/>
      <c r="DS121" s="950"/>
      <c r="DT121" s="950"/>
      <c r="DU121" s="950"/>
      <c r="DV121" s="951">
        <v>3.5</v>
      </c>
      <c r="DW121" s="951"/>
      <c r="DX121" s="951"/>
      <c r="DY121" s="951"/>
      <c r="DZ121" s="952"/>
    </row>
    <row r="122" spans="1:130" s="197" customFormat="1" ht="26.25" customHeight="1">
      <c r="A122" s="1005"/>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444</v>
      </c>
      <c r="BP122" s="1024"/>
      <c r="BQ122" s="1064">
        <v>6955200</v>
      </c>
      <c r="BR122" s="1065"/>
      <c r="BS122" s="1065"/>
      <c r="BT122" s="1065"/>
      <c r="BU122" s="1065"/>
      <c r="BV122" s="1065">
        <v>7445557</v>
      </c>
      <c r="BW122" s="1065"/>
      <c r="BX122" s="1065"/>
      <c r="BY122" s="1065"/>
      <c r="BZ122" s="1065"/>
      <c r="CA122" s="1065">
        <v>6863614</v>
      </c>
      <c r="CB122" s="1065"/>
      <c r="CC122" s="1065"/>
      <c r="CD122" s="1065"/>
      <c r="CE122" s="1065"/>
      <c r="CF122" s="1017"/>
      <c r="CG122" s="1018"/>
      <c r="CH122" s="1018"/>
      <c r="CI122" s="1018"/>
      <c r="CJ122" s="1019"/>
      <c r="CK122" s="1046"/>
      <c r="CL122" s="1047"/>
      <c r="CM122" s="1047"/>
      <c r="CN122" s="1047"/>
      <c r="CO122" s="1048"/>
      <c r="CP122" s="1037" t="s">
        <v>445</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c r="A123" s="1005"/>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447</v>
      </c>
      <c r="CQ123" s="1038"/>
      <c r="CR123" s="1038"/>
      <c r="CS123" s="1038"/>
      <c r="CT123" s="1038"/>
      <c r="CU123" s="1038"/>
      <c r="CV123" s="1038"/>
      <c r="CW123" s="1038"/>
      <c r="CX123" s="1038"/>
      <c r="CY123" s="1038"/>
      <c r="CZ123" s="1038"/>
      <c r="DA123" s="1038"/>
      <c r="DB123" s="1038"/>
      <c r="DC123" s="1038"/>
      <c r="DD123" s="1038"/>
      <c r="DE123" s="1038"/>
      <c r="DF123" s="1039"/>
      <c r="DG123" s="988" t="s">
        <v>448</v>
      </c>
      <c r="DH123" s="989"/>
      <c r="DI123" s="989"/>
      <c r="DJ123" s="989"/>
      <c r="DK123" s="990"/>
      <c r="DL123" s="991" t="s">
        <v>448</v>
      </c>
      <c r="DM123" s="989"/>
      <c r="DN123" s="989"/>
      <c r="DO123" s="989"/>
      <c r="DP123" s="990"/>
      <c r="DQ123" s="991" t="s">
        <v>448</v>
      </c>
      <c r="DR123" s="989"/>
      <c r="DS123" s="989"/>
      <c r="DT123" s="989"/>
      <c r="DU123" s="990"/>
      <c r="DV123" s="992" t="s">
        <v>448</v>
      </c>
      <c r="DW123" s="993"/>
      <c r="DX123" s="993"/>
      <c r="DY123" s="993"/>
      <c r="DZ123" s="994"/>
    </row>
    <row r="124" spans="1:130" s="197" customFormat="1" ht="26.25" customHeight="1">
      <c r="A124" s="1005"/>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448</v>
      </c>
      <c r="AB124" s="989"/>
      <c r="AC124" s="989"/>
      <c r="AD124" s="989"/>
      <c r="AE124" s="990"/>
      <c r="AF124" s="991" t="s">
        <v>448</v>
      </c>
      <c r="AG124" s="989"/>
      <c r="AH124" s="989"/>
      <c r="AI124" s="989"/>
      <c r="AJ124" s="990"/>
      <c r="AK124" s="991" t="s">
        <v>448</v>
      </c>
      <c r="AL124" s="989"/>
      <c r="AM124" s="989"/>
      <c r="AN124" s="989"/>
      <c r="AO124" s="990"/>
      <c r="AP124" s="992" t="s">
        <v>448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449</v>
      </c>
      <c r="CQ124" s="1038"/>
      <c r="CR124" s="1038"/>
      <c r="CS124" s="1038"/>
      <c r="CT124" s="1038"/>
      <c r="CU124" s="1038"/>
      <c r="CV124" s="1038"/>
      <c r="CW124" s="1038"/>
      <c r="CX124" s="1038"/>
      <c r="CY124" s="1038"/>
      <c r="CZ124" s="1038"/>
      <c r="DA124" s="1038"/>
      <c r="DB124" s="1038"/>
      <c r="DC124" s="1038"/>
      <c r="DD124" s="1038"/>
      <c r="DE124" s="1038"/>
      <c r="DF124" s="1039"/>
      <c r="DG124" s="1027" t="s">
        <v>448</v>
      </c>
      <c r="DH124" s="1028"/>
      <c r="DI124" s="1028"/>
      <c r="DJ124" s="1028"/>
      <c r="DK124" s="1029"/>
      <c r="DL124" s="1030" t="s">
        <v>448</v>
      </c>
      <c r="DM124" s="1028"/>
      <c r="DN124" s="1028"/>
      <c r="DO124" s="1028"/>
      <c r="DP124" s="1029"/>
      <c r="DQ124" s="1030" t="s">
        <v>448</v>
      </c>
      <c r="DR124" s="1028"/>
      <c r="DS124" s="1028"/>
      <c r="DT124" s="1028"/>
      <c r="DU124" s="1029"/>
      <c r="DV124" s="1031" t="s">
        <v>448</v>
      </c>
      <c r="DW124" s="1032"/>
      <c r="DX124" s="1032"/>
      <c r="DY124" s="1032"/>
      <c r="DZ124" s="1033"/>
    </row>
    <row r="125" spans="1:130" s="197" customFormat="1" ht="26.25" customHeight="1" thickBot="1">
      <c r="A125" s="1005"/>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448</v>
      </c>
      <c r="AB125" s="989"/>
      <c r="AC125" s="989"/>
      <c r="AD125" s="989"/>
      <c r="AE125" s="990"/>
      <c r="AF125" s="991" t="s">
        <v>448</v>
      </c>
      <c r="AG125" s="989"/>
      <c r="AH125" s="989"/>
      <c r="AI125" s="989"/>
      <c r="AJ125" s="990"/>
      <c r="AK125" s="991" t="s">
        <v>448</v>
      </c>
      <c r="AL125" s="989"/>
      <c r="AM125" s="989"/>
      <c r="AN125" s="989"/>
      <c r="AO125" s="990"/>
      <c r="AP125" s="992" t="s">
        <v>448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450</v>
      </c>
      <c r="CL125" s="1044"/>
      <c r="CM125" s="1044"/>
      <c r="CN125" s="1044"/>
      <c r="CO125" s="1045"/>
      <c r="CP125" s="970" t="s">
        <v>451</v>
      </c>
      <c r="CQ125" s="917"/>
      <c r="CR125" s="917"/>
      <c r="CS125" s="917"/>
      <c r="CT125" s="917"/>
      <c r="CU125" s="917"/>
      <c r="CV125" s="917"/>
      <c r="CW125" s="917"/>
      <c r="CX125" s="917"/>
      <c r="CY125" s="917"/>
      <c r="CZ125" s="917"/>
      <c r="DA125" s="917"/>
      <c r="DB125" s="917"/>
      <c r="DC125" s="917"/>
      <c r="DD125" s="917"/>
      <c r="DE125" s="917"/>
      <c r="DF125" s="918"/>
      <c r="DG125" s="956" t="s">
        <v>448</v>
      </c>
      <c r="DH125" s="957"/>
      <c r="DI125" s="957"/>
      <c r="DJ125" s="957"/>
      <c r="DK125" s="957"/>
      <c r="DL125" s="957" t="s">
        <v>448</v>
      </c>
      <c r="DM125" s="957"/>
      <c r="DN125" s="957"/>
      <c r="DO125" s="957"/>
      <c r="DP125" s="957"/>
      <c r="DQ125" s="957" t="s">
        <v>448</v>
      </c>
      <c r="DR125" s="957"/>
      <c r="DS125" s="957"/>
      <c r="DT125" s="957"/>
      <c r="DU125" s="957"/>
      <c r="DV125" s="958" t="s">
        <v>448</v>
      </c>
      <c r="DW125" s="958"/>
      <c r="DX125" s="958"/>
      <c r="DY125" s="958"/>
      <c r="DZ125" s="959"/>
    </row>
    <row r="126" spans="1:130" s="197" customFormat="1" ht="26.25" customHeight="1">
      <c r="A126" s="1005"/>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448</v>
      </c>
      <c r="AB126" s="989"/>
      <c r="AC126" s="989"/>
      <c r="AD126" s="989"/>
      <c r="AE126" s="990"/>
      <c r="AF126" s="991" t="s">
        <v>448</v>
      </c>
      <c r="AG126" s="989"/>
      <c r="AH126" s="989"/>
      <c r="AI126" s="989"/>
      <c r="AJ126" s="990"/>
      <c r="AK126" s="991" t="s">
        <v>448</v>
      </c>
      <c r="AL126" s="989"/>
      <c r="AM126" s="989"/>
      <c r="AN126" s="989"/>
      <c r="AO126" s="990"/>
      <c r="AP126" s="992" t="s">
        <v>448</v>
      </c>
      <c r="AQ126" s="993"/>
      <c r="AR126" s="993"/>
      <c r="AS126" s="993"/>
      <c r="AT126" s="994"/>
      <c r="AU126" s="233"/>
      <c r="AV126" s="233"/>
      <c r="AW126" s="233"/>
      <c r="AX126" s="1066" t="s">
        <v>452</v>
      </c>
      <c r="AY126" s="1067"/>
      <c r="AZ126" s="1067"/>
      <c r="BA126" s="1067"/>
      <c r="BB126" s="1067"/>
      <c r="BC126" s="1067"/>
      <c r="BD126" s="1067"/>
      <c r="BE126" s="1068"/>
      <c r="BF126" s="1082" t="s">
        <v>453</v>
      </c>
      <c r="BG126" s="1067"/>
      <c r="BH126" s="1067"/>
      <c r="BI126" s="1067"/>
      <c r="BJ126" s="1067"/>
      <c r="BK126" s="1067"/>
      <c r="BL126" s="1068"/>
      <c r="BM126" s="1082" t="s">
        <v>454</v>
      </c>
      <c r="BN126" s="1067"/>
      <c r="BO126" s="1067"/>
      <c r="BP126" s="1067"/>
      <c r="BQ126" s="1067"/>
      <c r="BR126" s="1067"/>
      <c r="BS126" s="1068"/>
      <c r="BT126" s="1082" t="s">
        <v>455</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456</v>
      </c>
      <c r="CQ126" s="980"/>
      <c r="CR126" s="980"/>
      <c r="CS126" s="980"/>
      <c r="CT126" s="980"/>
      <c r="CU126" s="980"/>
      <c r="CV126" s="980"/>
      <c r="CW126" s="980"/>
      <c r="CX126" s="980"/>
      <c r="CY126" s="980"/>
      <c r="CZ126" s="980"/>
      <c r="DA126" s="980"/>
      <c r="DB126" s="980"/>
      <c r="DC126" s="980"/>
      <c r="DD126" s="980"/>
      <c r="DE126" s="980"/>
      <c r="DF126" s="981"/>
      <c r="DG126" s="949" t="s">
        <v>448</v>
      </c>
      <c r="DH126" s="950"/>
      <c r="DI126" s="950"/>
      <c r="DJ126" s="950"/>
      <c r="DK126" s="950"/>
      <c r="DL126" s="950" t="s">
        <v>448</v>
      </c>
      <c r="DM126" s="950"/>
      <c r="DN126" s="950"/>
      <c r="DO126" s="950"/>
      <c r="DP126" s="950"/>
      <c r="DQ126" s="950" t="s">
        <v>448</v>
      </c>
      <c r="DR126" s="950"/>
      <c r="DS126" s="950"/>
      <c r="DT126" s="950"/>
      <c r="DU126" s="950"/>
      <c r="DV126" s="951" t="s">
        <v>448</v>
      </c>
      <c r="DW126" s="951"/>
      <c r="DX126" s="951"/>
      <c r="DY126" s="951"/>
      <c r="DZ126" s="952"/>
    </row>
    <row r="127" spans="1:130" s="197" customFormat="1" ht="26.25" customHeight="1" thickBot="1">
      <c r="A127" s="1006"/>
      <c r="B127" s="978"/>
      <c r="C127" s="1034" t="s">
        <v>457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448</v>
      </c>
      <c r="AB127" s="989"/>
      <c r="AC127" s="989"/>
      <c r="AD127" s="989"/>
      <c r="AE127" s="990"/>
      <c r="AF127" s="991" t="s">
        <v>448</v>
      </c>
      <c r="AG127" s="989"/>
      <c r="AH127" s="989"/>
      <c r="AI127" s="989"/>
      <c r="AJ127" s="990"/>
      <c r="AK127" s="991" t="s">
        <v>448</v>
      </c>
      <c r="AL127" s="989"/>
      <c r="AM127" s="989"/>
      <c r="AN127" s="989"/>
      <c r="AO127" s="990"/>
      <c r="AP127" s="992" t="s">
        <v>448</v>
      </c>
      <c r="AQ127" s="993"/>
      <c r="AR127" s="993"/>
      <c r="AS127" s="993"/>
      <c r="AT127" s="994"/>
      <c r="AU127" s="233"/>
      <c r="AV127" s="233"/>
      <c r="AW127" s="233"/>
      <c r="AX127" s="916" t="s">
        <v>458</v>
      </c>
      <c r="AY127" s="917"/>
      <c r="AZ127" s="917"/>
      <c r="BA127" s="917"/>
      <c r="BB127" s="917"/>
      <c r="BC127" s="917"/>
      <c r="BD127" s="917"/>
      <c r="BE127" s="918"/>
      <c r="BF127" s="1071" t="s">
        <v>448</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459</v>
      </c>
      <c r="CQ127" s="1075"/>
      <c r="CR127" s="1075"/>
      <c r="CS127" s="1075"/>
      <c r="CT127" s="1075"/>
      <c r="CU127" s="1075"/>
      <c r="CV127" s="1075"/>
      <c r="CW127" s="1075"/>
      <c r="CX127" s="1075"/>
      <c r="CY127" s="1075"/>
      <c r="CZ127" s="1075"/>
      <c r="DA127" s="1075"/>
      <c r="DB127" s="1075"/>
      <c r="DC127" s="1075"/>
      <c r="DD127" s="1075"/>
      <c r="DE127" s="1075"/>
      <c r="DF127" s="1076"/>
      <c r="DG127" s="1077" t="s">
        <v>460</v>
      </c>
      <c r="DH127" s="1078"/>
      <c r="DI127" s="1078"/>
      <c r="DJ127" s="1078"/>
      <c r="DK127" s="1078"/>
      <c r="DL127" s="1078" t="s">
        <v>461</v>
      </c>
      <c r="DM127" s="1078"/>
      <c r="DN127" s="1078"/>
      <c r="DO127" s="1078"/>
      <c r="DP127" s="1078"/>
      <c r="DQ127" s="1078" t="s">
        <v>461</v>
      </c>
      <c r="DR127" s="1078"/>
      <c r="DS127" s="1078"/>
      <c r="DT127" s="1078"/>
      <c r="DU127" s="1078"/>
      <c r="DV127" s="1079" t="s">
        <v>461</v>
      </c>
      <c r="DW127" s="1079"/>
      <c r="DX127" s="1079"/>
      <c r="DY127" s="1079"/>
      <c r="DZ127" s="1080"/>
    </row>
    <row r="128" spans="1:130" s="197" customFormat="1" ht="26.25" customHeight="1">
      <c r="A128" s="1101" t="s">
        <v>462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463</v>
      </c>
      <c r="X128" s="1103"/>
      <c r="Y128" s="1103"/>
      <c r="Z128" s="1104"/>
      <c r="AA128" s="1119">
        <v>17437</v>
      </c>
      <c r="AB128" s="1120"/>
      <c r="AC128" s="1120"/>
      <c r="AD128" s="1120"/>
      <c r="AE128" s="1121"/>
      <c r="AF128" s="1122">
        <v>10671</v>
      </c>
      <c r="AG128" s="1120"/>
      <c r="AH128" s="1120"/>
      <c r="AI128" s="1120"/>
      <c r="AJ128" s="1121"/>
      <c r="AK128" s="1122">
        <v>10671</v>
      </c>
      <c r="AL128" s="1120"/>
      <c r="AM128" s="1120"/>
      <c r="AN128" s="1120"/>
      <c r="AO128" s="1121"/>
      <c r="AP128" s="1123"/>
      <c r="AQ128" s="1124"/>
      <c r="AR128" s="1124"/>
      <c r="AS128" s="1124"/>
      <c r="AT128" s="1125"/>
      <c r="AU128" s="235"/>
      <c r="AV128" s="235"/>
      <c r="AW128" s="235"/>
      <c r="AX128" s="1084" t="s">
        <v>464</v>
      </c>
      <c r="AY128" s="980"/>
      <c r="AZ128" s="980"/>
      <c r="BA128" s="980"/>
      <c r="BB128" s="980"/>
      <c r="BC128" s="980"/>
      <c r="BD128" s="980"/>
      <c r="BE128" s="981"/>
      <c r="BF128" s="1096" t="s">
        <v>448</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465</v>
      </c>
      <c r="X129" s="1091"/>
      <c r="Y129" s="1091"/>
      <c r="Z129" s="1092"/>
      <c r="AA129" s="988">
        <v>2445301</v>
      </c>
      <c r="AB129" s="989"/>
      <c r="AC129" s="989"/>
      <c r="AD129" s="989"/>
      <c r="AE129" s="990"/>
      <c r="AF129" s="991">
        <v>2385711</v>
      </c>
      <c r="AG129" s="989"/>
      <c r="AH129" s="989"/>
      <c r="AI129" s="989"/>
      <c r="AJ129" s="990"/>
      <c r="AK129" s="991">
        <v>2491172</v>
      </c>
      <c r="AL129" s="989"/>
      <c r="AM129" s="989"/>
      <c r="AN129" s="989"/>
      <c r="AO129" s="990"/>
      <c r="AP129" s="1093"/>
      <c r="AQ129" s="1094"/>
      <c r="AR129" s="1094"/>
      <c r="AS129" s="1094"/>
      <c r="AT129" s="1095"/>
      <c r="AU129" s="235"/>
      <c r="AV129" s="235"/>
      <c r="AW129" s="235"/>
      <c r="AX129" s="1084" t="s">
        <v>466</v>
      </c>
      <c r="AY129" s="980"/>
      <c r="AZ129" s="980"/>
      <c r="BA129" s="980"/>
      <c r="BB129" s="980"/>
      <c r="BC129" s="980"/>
      <c r="BD129" s="980"/>
      <c r="BE129" s="981"/>
      <c r="BF129" s="1085">
        <v>7.7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468</v>
      </c>
      <c r="X130" s="1091"/>
      <c r="Y130" s="1091"/>
      <c r="Z130" s="1092"/>
      <c r="AA130" s="988">
        <v>461921</v>
      </c>
      <c r="AB130" s="989"/>
      <c r="AC130" s="989"/>
      <c r="AD130" s="989"/>
      <c r="AE130" s="990"/>
      <c r="AF130" s="991">
        <v>450031</v>
      </c>
      <c r="AG130" s="989"/>
      <c r="AH130" s="989"/>
      <c r="AI130" s="989"/>
      <c r="AJ130" s="990"/>
      <c r="AK130" s="991">
        <v>449330</v>
      </c>
      <c r="AL130" s="989"/>
      <c r="AM130" s="989"/>
      <c r="AN130" s="989"/>
      <c r="AO130" s="990"/>
      <c r="AP130" s="1093"/>
      <c r="AQ130" s="1094"/>
      <c r="AR130" s="1094"/>
      <c r="AS130" s="1094"/>
      <c r="AT130" s="1095"/>
      <c r="AU130" s="235"/>
      <c r="AV130" s="235"/>
      <c r="AW130" s="235"/>
      <c r="AX130" s="1143" t="s">
        <v>469</v>
      </c>
      <c r="AY130" s="1075"/>
      <c r="AZ130" s="1075"/>
      <c r="BA130" s="1075"/>
      <c r="BB130" s="1075"/>
      <c r="BC130" s="1075"/>
      <c r="BD130" s="1075"/>
      <c r="BE130" s="1076"/>
      <c r="BF130" s="1105" t="s">
        <v>470</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471</v>
      </c>
      <c r="X131" s="1114"/>
      <c r="Y131" s="1114"/>
      <c r="Z131" s="1115"/>
      <c r="AA131" s="1027">
        <v>1983380</v>
      </c>
      <c r="AB131" s="1028"/>
      <c r="AC131" s="1028"/>
      <c r="AD131" s="1028"/>
      <c r="AE131" s="1029"/>
      <c r="AF131" s="1030">
        <v>1935680</v>
      </c>
      <c r="AG131" s="1028"/>
      <c r="AH131" s="1028"/>
      <c r="AI131" s="1028"/>
      <c r="AJ131" s="1029"/>
      <c r="AK131" s="1030">
        <v>2041842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473</v>
      </c>
      <c r="W132" s="1131"/>
      <c r="X132" s="1131"/>
      <c r="Y132" s="1131"/>
      <c r="Z132" s="1132"/>
      <c r="AA132" s="1133">
        <v>8.7691718180000002</v>
      </c>
      <c r="AB132" s="1134"/>
      <c r="AC132" s="1134"/>
      <c r="AD132" s="1134"/>
      <c r="AE132" s="1135"/>
      <c r="AF132" s="1136">
        <v>7.102465284</v>
      </c>
      <c r="AG132" s="1134"/>
      <c r="AH132" s="1134"/>
      <c r="AI132" s="1134"/>
      <c r="AJ132" s="1135"/>
      <c r="AK132" s="1136">
        <v>7.3055603710000003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474</v>
      </c>
      <c r="W133" s="1138"/>
      <c r="X133" s="1138"/>
      <c r="Y133" s="1138"/>
      <c r="Z133" s="1139"/>
      <c r="AA133" s="1140">
        <v>9.5</v>
      </c>
      <c r="AB133" s="1141"/>
      <c r="AC133" s="1141"/>
      <c r="AD133" s="1141"/>
      <c r="AE133" s="1142"/>
      <c r="AF133" s="1140">
        <v>8.3000000000000007</v>
      </c>
      <c r="AG133" s="1141"/>
      <c r="AH133" s="1141"/>
      <c r="AI133" s="1141"/>
      <c r="AJ133" s="1142"/>
      <c r="AK133" s="1140">
        <v>7.7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47" t="s">
        <v>477</v>
      </c>
      <c r="L7" s="254"/>
      <c r="M7" s="255" t="s">
        <v>478</v>
      </c>
      <c r="N7" s="256"/>
    </row>
    <row r="8" spans="1:16">
      <c r="A8" s="248"/>
      <c r="B8" s="244"/>
      <c r="C8" s="244"/>
      <c r="D8" s="244"/>
      <c r="E8" s="244"/>
      <c r="F8" s="244"/>
      <c r="G8" s="257"/>
      <c r="H8" s="258"/>
      <c r="I8" s="258"/>
      <c r="J8" s="259"/>
      <c r="K8" s="1148"/>
      <c r="L8" s="260" t="s">
        <v>479</v>
      </c>
      <c r="M8" s="261" t="s">
        <v>480</v>
      </c>
      <c r="N8" s="262" t="s">
        <v>481</v>
      </c>
    </row>
    <row r="9" spans="1:16">
      <c r="A9" s="248"/>
      <c r="B9" s="244"/>
      <c r="C9" s="244"/>
      <c r="D9" s="244"/>
      <c r="E9" s="244"/>
      <c r="F9" s="244"/>
      <c r="G9" s="1149" t="s">
        <v>482</v>
      </c>
      <c r="H9" s="1150"/>
      <c r="I9" s="1150"/>
      <c r="J9" s="1151"/>
      <c r="K9" s="263">
        <v>520140</v>
      </c>
      <c r="L9" s="264">
        <v>107245</v>
      </c>
      <c r="M9" s="265">
        <v>187155</v>
      </c>
      <c r="N9" s="266">
        <v>-42.7</v>
      </c>
    </row>
    <row r="10" spans="1:16">
      <c r="A10" s="248"/>
      <c r="B10" s="244"/>
      <c r="C10" s="244"/>
      <c r="D10" s="244"/>
      <c r="E10" s="244"/>
      <c r="F10" s="244"/>
      <c r="G10" s="1149" t="s">
        <v>483</v>
      </c>
      <c r="H10" s="1150"/>
      <c r="I10" s="1150"/>
      <c r="J10" s="1151"/>
      <c r="K10" s="267">
        <v>172328</v>
      </c>
      <c r="L10" s="268">
        <v>35532</v>
      </c>
      <c r="M10" s="269">
        <v>20525</v>
      </c>
      <c r="N10" s="270">
        <v>73.099999999999994</v>
      </c>
    </row>
    <row r="11" spans="1:16" ht="13.5" customHeight="1">
      <c r="A11" s="248"/>
      <c r="B11" s="244"/>
      <c r="C11" s="244"/>
      <c r="D11" s="244"/>
      <c r="E11" s="244"/>
      <c r="F11" s="244"/>
      <c r="G11" s="1149" t="s">
        <v>484</v>
      </c>
      <c r="H11" s="1150"/>
      <c r="I11" s="1150"/>
      <c r="J11" s="1151"/>
      <c r="K11" s="267">
        <v>112469</v>
      </c>
      <c r="L11" s="268">
        <v>23189</v>
      </c>
      <c r="M11" s="269">
        <v>27959</v>
      </c>
      <c r="N11" s="270">
        <v>-17.100000000000001</v>
      </c>
    </row>
    <row r="12" spans="1:16" ht="13.5" customHeight="1">
      <c r="A12" s="248"/>
      <c r="B12" s="244"/>
      <c r="C12" s="244"/>
      <c r="D12" s="244"/>
      <c r="E12" s="244"/>
      <c r="F12" s="244"/>
      <c r="G12" s="1149" t="s">
        <v>485</v>
      </c>
      <c r="H12" s="1150"/>
      <c r="I12" s="1150"/>
      <c r="J12" s="1151"/>
      <c r="K12" s="267" t="s">
        <v>486</v>
      </c>
      <c r="L12" s="268" t="s">
        <v>486</v>
      </c>
      <c r="M12" s="269">
        <v>2910</v>
      </c>
      <c r="N12" s="270" t="s">
        <v>486</v>
      </c>
    </row>
    <row r="13" spans="1:16" ht="13.5" customHeight="1">
      <c r="A13" s="248"/>
      <c r="B13" s="244"/>
      <c r="C13" s="244"/>
      <c r="D13" s="244"/>
      <c r="E13" s="244"/>
      <c r="F13" s="244"/>
      <c r="G13" s="1149" t="s">
        <v>487</v>
      </c>
      <c r="H13" s="1150"/>
      <c r="I13" s="1150"/>
      <c r="J13" s="1151"/>
      <c r="K13" s="267" t="s">
        <v>486</v>
      </c>
      <c r="L13" s="268" t="s">
        <v>486</v>
      </c>
      <c r="M13" s="269" t="s">
        <v>486</v>
      </c>
      <c r="N13" s="270" t="s">
        <v>486</v>
      </c>
    </row>
    <row r="14" spans="1:16" ht="13.5" customHeight="1">
      <c r="A14" s="248"/>
      <c r="B14" s="244"/>
      <c r="C14" s="244"/>
      <c r="D14" s="244"/>
      <c r="E14" s="244"/>
      <c r="F14" s="244"/>
      <c r="G14" s="1149" t="s">
        <v>488</v>
      </c>
      <c r="H14" s="1150"/>
      <c r="I14" s="1150"/>
      <c r="J14" s="1151"/>
      <c r="K14" s="267">
        <v>582</v>
      </c>
      <c r="L14" s="268">
        <v>120</v>
      </c>
      <c r="M14" s="269">
        <v>9160</v>
      </c>
      <c r="N14" s="270">
        <v>-98.7</v>
      </c>
    </row>
    <row r="15" spans="1:16" ht="13.5" customHeight="1">
      <c r="A15" s="248"/>
      <c r="B15" s="244"/>
      <c r="C15" s="244"/>
      <c r="D15" s="244"/>
      <c r="E15" s="244"/>
      <c r="F15" s="244"/>
      <c r="G15" s="1149" t="s">
        <v>489</v>
      </c>
      <c r="H15" s="1150"/>
      <c r="I15" s="1150"/>
      <c r="J15" s="1151"/>
      <c r="K15" s="267">
        <v>19791</v>
      </c>
      <c r="L15" s="268">
        <v>4081</v>
      </c>
      <c r="M15" s="269">
        <v>4580</v>
      </c>
      <c r="N15" s="270">
        <v>-10.9</v>
      </c>
    </row>
    <row r="16" spans="1:16">
      <c r="A16" s="248"/>
      <c r="B16" s="244"/>
      <c r="C16" s="244"/>
      <c r="D16" s="244"/>
      <c r="E16" s="244"/>
      <c r="F16" s="244"/>
      <c r="G16" s="1152" t="s">
        <v>490</v>
      </c>
      <c r="H16" s="1153"/>
      <c r="I16" s="1153"/>
      <c r="J16" s="1154"/>
      <c r="K16" s="268">
        <v>-41140</v>
      </c>
      <c r="L16" s="268">
        <v>-8482</v>
      </c>
      <c r="M16" s="269">
        <v>-19254</v>
      </c>
      <c r="N16" s="270">
        <v>-55.9</v>
      </c>
    </row>
    <row r="17" spans="1:16">
      <c r="A17" s="248"/>
      <c r="B17" s="244"/>
      <c r="C17" s="244"/>
      <c r="D17" s="244"/>
      <c r="E17" s="244"/>
      <c r="F17" s="244"/>
      <c r="G17" s="1152" t="s">
        <v>167</v>
      </c>
      <c r="H17" s="1153"/>
      <c r="I17" s="1153"/>
      <c r="J17" s="1154"/>
      <c r="K17" s="268">
        <v>784170</v>
      </c>
      <c r="L17" s="268">
        <v>161685</v>
      </c>
      <c r="M17" s="269">
        <v>233033</v>
      </c>
      <c r="N17" s="270">
        <v>-30.6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44" t="s">
        <v>495</v>
      </c>
      <c r="H21" s="1145"/>
      <c r="I21" s="1145"/>
      <c r="J21" s="1146"/>
      <c r="K21" s="280">
        <v>11.34</v>
      </c>
      <c r="L21" s="281">
        <v>21.21</v>
      </c>
      <c r="M21" s="282">
        <v>-9.8699999999999992</v>
      </c>
      <c r="N21" s="249"/>
      <c r="O21" s="283"/>
      <c r="P21" s="279"/>
    </row>
    <row r="22" spans="1:16" s="284" customFormat="1">
      <c r="A22" s="279"/>
      <c r="B22" s="249"/>
      <c r="C22" s="249"/>
      <c r="D22" s="249"/>
      <c r="E22" s="249"/>
      <c r="F22" s="249"/>
      <c r="G22" s="1144" t="s">
        <v>496</v>
      </c>
      <c r="H22" s="1145"/>
      <c r="I22" s="1145"/>
      <c r="J22" s="1146"/>
      <c r="K22" s="285">
        <v>97.7</v>
      </c>
      <c r="L22" s="286">
        <v>95.4</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47" t="s">
        <v>477</v>
      </c>
      <c r="L30" s="254"/>
      <c r="M30" s="255" t="s">
        <v>478</v>
      </c>
      <c r="N30" s="256"/>
    </row>
    <row r="31" spans="1:16">
      <c r="A31" s="248"/>
      <c r="B31" s="244"/>
      <c r="C31" s="244"/>
      <c r="D31" s="244"/>
      <c r="E31" s="244"/>
      <c r="F31" s="244"/>
      <c r="G31" s="257"/>
      <c r="H31" s="258"/>
      <c r="I31" s="258"/>
      <c r="J31" s="259"/>
      <c r="K31" s="1148"/>
      <c r="L31" s="260" t="s">
        <v>479</v>
      </c>
      <c r="M31" s="261" t="s">
        <v>480</v>
      </c>
      <c r="N31" s="262" t="s">
        <v>481</v>
      </c>
    </row>
    <row r="32" spans="1:16" ht="27" customHeight="1">
      <c r="A32" s="248"/>
      <c r="B32" s="244"/>
      <c r="C32" s="244"/>
      <c r="D32" s="244"/>
      <c r="E32" s="244"/>
      <c r="F32" s="244"/>
      <c r="G32" s="1160" t="s">
        <v>500</v>
      </c>
      <c r="H32" s="1161"/>
      <c r="I32" s="1161"/>
      <c r="J32" s="1162"/>
      <c r="K32" s="294">
        <v>572499</v>
      </c>
      <c r="L32" s="294">
        <v>118041</v>
      </c>
      <c r="M32" s="295">
        <v>137219</v>
      </c>
      <c r="N32" s="296">
        <v>-14</v>
      </c>
    </row>
    <row r="33" spans="1:16" ht="13.5" customHeight="1">
      <c r="A33" s="248"/>
      <c r="B33" s="244"/>
      <c r="C33" s="244"/>
      <c r="D33" s="244"/>
      <c r="E33" s="244"/>
      <c r="F33" s="244"/>
      <c r="G33" s="1160" t="s">
        <v>501</v>
      </c>
      <c r="H33" s="1161"/>
      <c r="I33" s="1161"/>
      <c r="J33" s="1162"/>
      <c r="K33" s="294" t="s">
        <v>486</v>
      </c>
      <c r="L33" s="294" t="s">
        <v>486</v>
      </c>
      <c r="M33" s="295" t="s">
        <v>486</v>
      </c>
      <c r="N33" s="296" t="s">
        <v>486</v>
      </c>
    </row>
    <row r="34" spans="1:16" ht="27" customHeight="1">
      <c r="A34" s="248"/>
      <c r="B34" s="244"/>
      <c r="C34" s="244"/>
      <c r="D34" s="244"/>
      <c r="E34" s="244"/>
      <c r="F34" s="244"/>
      <c r="G34" s="1160" t="s">
        <v>502</v>
      </c>
      <c r="H34" s="1161"/>
      <c r="I34" s="1161"/>
      <c r="J34" s="1162"/>
      <c r="K34" s="294" t="s">
        <v>486</v>
      </c>
      <c r="L34" s="294" t="s">
        <v>486</v>
      </c>
      <c r="M34" s="295">
        <v>4</v>
      </c>
      <c r="N34" s="296" t="s">
        <v>486</v>
      </c>
    </row>
    <row r="35" spans="1:16" ht="27" customHeight="1">
      <c r="A35" s="248"/>
      <c r="B35" s="244"/>
      <c r="C35" s="244"/>
      <c r="D35" s="244"/>
      <c r="E35" s="244"/>
      <c r="F35" s="244"/>
      <c r="G35" s="1160" t="s">
        <v>503</v>
      </c>
      <c r="H35" s="1161"/>
      <c r="I35" s="1161"/>
      <c r="J35" s="1162"/>
      <c r="K35" s="294">
        <v>20745</v>
      </c>
      <c r="L35" s="294">
        <v>4277</v>
      </c>
      <c r="M35" s="295">
        <v>30414</v>
      </c>
      <c r="N35" s="296">
        <v>-85.9</v>
      </c>
    </row>
    <row r="36" spans="1:16" ht="27" customHeight="1">
      <c r="A36" s="248"/>
      <c r="B36" s="244"/>
      <c r="C36" s="244"/>
      <c r="D36" s="244"/>
      <c r="E36" s="244"/>
      <c r="F36" s="244"/>
      <c r="G36" s="1160" t="s">
        <v>504</v>
      </c>
      <c r="H36" s="1161"/>
      <c r="I36" s="1161"/>
      <c r="J36" s="1162"/>
      <c r="K36" s="294">
        <v>15925</v>
      </c>
      <c r="L36" s="294">
        <v>3284</v>
      </c>
      <c r="M36" s="295">
        <v>5195</v>
      </c>
      <c r="N36" s="296">
        <v>-36.799999999999997</v>
      </c>
    </row>
    <row r="37" spans="1:16" ht="13.5" customHeight="1">
      <c r="A37" s="248"/>
      <c r="B37" s="244"/>
      <c r="C37" s="244"/>
      <c r="D37" s="244"/>
      <c r="E37" s="244"/>
      <c r="F37" s="244"/>
      <c r="G37" s="1160" t="s">
        <v>505</v>
      </c>
      <c r="H37" s="1161"/>
      <c r="I37" s="1161"/>
      <c r="J37" s="1162"/>
      <c r="K37" s="294" t="s">
        <v>486</v>
      </c>
      <c r="L37" s="294" t="s">
        <v>486</v>
      </c>
      <c r="M37" s="295">
        <v>2257</v>
      </c>
      <c r="N37" s="296" t="s">
        <v>486</v>
      </c>
    </row>
    <row r="38" spans="1:16" ht="27" customHeight="1">
      <c r="A38" s="248"/>
      <c r="B38" s="244"/>
      <c r="C38" s="244"/>
      <c r="D38" s="244"/>
      <c r="E38" s="244"/>
      <c r="F38" s="244"/>
      <c r="G38" s="1163" t="s">
        <v>506</v>
      </c>
      <c r="H38" s="1164"/>
      <c r="I38" s="1164"/>
      <c r="J38" s="1165"/>
      <c r="K38" s="297" t="s">
        <v>486</v>
      </c>
      <c r="L38" s="297" t="s">
        <v>486</v>
      </c>
      <c r="M38" s="298">
        <v>40</v>
      </c>
      <c r="N38" s="299" t="s">
        <v>486</v>
      </c>
      <c r="O38" s="293"/>
    </row>
    <row r="39" spans="1:16">
      <c r="A39" s="248"/>
      <c r="B39" s="244"/>
      <c r="C39" s="244"/>
      <c r="D39" s="244"/>
      <c r="E39" s="244"/>
      <c r="F39" s="244"/>
      <c r="G39" s="1163" t="s">
        <v>507</v>
      </c>
      <c r="H39" s="1164"/>
      <c r="I39" s="1164"/>
      <c r="J39" s="1165"/>
      <c r="K39" s="300">
        <v>-10671</v>
      </c>
      <c r="L39" s="300">
        <v>-2200</v>
      </c>
      <c r="M39" s="301">
        <v>-7960</v>
      </c>
      <c r="N39" s="302">
        <v>-72.400000000000006</v>
      </c>
      <c r="O39" s="293"/>
    </row>
    <row r="40" spans="1:16" ht="27" customHeight="1">
      <c r="A40" s="248"/>
      <c r="B40" s="244"/>
      <c r="C40" s="244"/>
      <c r="D40" s="244"/>
      <c r="E40" s="244"/>
      <c r="F40" s="244"/>
      <c r="G40" s="1160" t="s">
        <v>508</v>
      </c>
      <c r="H40" s="1161"/>
      <c r="I40" s="1161"/>
      <c r="J40" s="1162"/>
      <c r="K40" s="300">
        <v>-449330</v>
      </c>
      <c r="L40" s="300">
        <v>-92645</v>
      </c>
      <c r="M40" s="301">
        <v>-124831</v>
      </c>
      <c r="N40" s="302">
        <v>-25.8</v>
      </c>
      <c r="O40" s="293"/>
    </row>
    <row r="41" spans="1:16">
      <c r="A41" s="248"/>
      <c r="B41" s="244"/>
      <c r="C41" s="244"/>
      <c r="D41" s="244"/>
      <c r="E41" s="244"/>
      <c r="F41" s="244"/>
      <c r="G41" s="1166" t="s">
        <v>278</v>
      </c>
      <c r="H41" s="1167"/>
      <c r="I41" s="1167"/>
      <c r="J41" s="1168"/>
      <c r="K41" s="294">
        <v>149168</v>
      </c>
      <c r="L41" s="300">
        <v>30756</v>
      </c>
      <c r="M41" s="301">
        <v>42339</v>
      </c>
      <c r="N41" s="302">
        <v>-27.4</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55" t="s">
        <v>477</v>
      </c>
      <c r="J49" s="1157" t="s">
        <v>512</v>
      </c>
      <c r="K49" s="1158"/>
      <c r="L49" s="1158"/>
      <c r="M49" s="1158"/>
      <c r="N49" s="1159"/>
    </row>
    <row r="50" spans="1:14">
      <c r="A50" s="248"/>
      <c r="B50" s="244"/>
      <c r="C50" s="244"/>
      <c r="D50" s="244"/>
      <c r="E50" s="244"/>
      <c r="F50" s="244"/>
      <c r="G50" s="312"/>
      <c r="H50" s="313"/>
      <c r="I50" s="1156"/>
      <c r="J50" s="314" t="s">
        <v>513</v>
      </c>
      <c r="K50" s="315" t="s">
        <v>514</v>
      </c>
      <c r="L50" s="316" t="s">
        <v>515</v>
      </c>
      <c r="M50" s="317" t="s">
        <v>516</v>
      </c>
      <c r="N50" s="318" t="s">
        <v>517</v>
      </c>
    </row>
    <row r="51" spans="1:14">
      <c r="A51" s="248"/>
      <c r="B51" s="244"/>
      <c r="C51" s="244"/>
      <c r="D51" s="244"/>
      <c r="E51" s="244"/>
      <c r="F51" s="244"/>
      <c r="G51" s="310" t="s">
        <v>518</v>
      </c>
      <c r="H51" s="311"/>
      <c r="I51" s="319">
        <v>801703</v>
      </c>
      <c r="J51" s="320">
        <v>154144</v>
      </c>
      <c r="K51" s="321">
        <v>78.8</v>
      </c>
      <c r="L51" s="322">
        <v>146140</v>
      </c>
      <c r="M51" s="323">
        <v>-24.1</v>
      </c>
      <c r="N51" s="324">
        <v>102.9</v>
      </c>
    </row>
    <row r="52" spans="1:14">
      <c r="A52" s="248"/>
      <c r="B52" s="244"/>
      <c r="C52" s="244"/>
      <c r="D52" s="244"/>
      <c r="E52" s="244"/>
      <c r="F52" s="244"/>
      <c r="G52" s="325"/>
      <c r="H52" s="326" t="s">
        <v>519</v>
      </c>
      <c r="I52" s="327">
        <v>654705</v>
      </c>
      <c r="J52" s="328">
        <v>125881</v>
      </c>
      <c r="K52" s="329">
        <v>100.3</v>
      </c>
      <c r="L52" s="330">
        <v>75451</v>
      </c>
      <c r="M52" s="331">
        <v>-8.1999999999999993</v>
      </c>
      <c r="N52" s="332">
        <v>108.5</v>
      </c>
    </row>
    <row r="53" spans="1:14">
      <c r="A53" s="248"/>
      <c r="B53" s="244"/>
      <c r="C53" s="244"/>
      <c r="D53" s="244"/>
      <c r="E53" s="244"/>
      <c r="F53" s="244"/>
      <c r="G53" s="310" t="s">
        <v>520</v>
      </c>
      <c r="H53" s="311"/>
      <c r="I53" s="319">
        <v>633951</v>
      </c>
      <c r="J53" s="320">
        <v>121377</v>
      </c>
      <c r="K53" s="321">
        <v>-21.3</v>
      </c>
      <c r="L53" s="322">
        <v>146641</v>
      </c>
      <c r="M53" s="323">
        <v>0.3</v>
      </c>
      <c r="N53" s="324">
        <v>-21.6</v>
      </c>
    </row>
    <row r="54" spans="1:14">
      <c r="A54" s="248"/>
      <c r="B54" s="244"/>
      <c r="C54" s="244"/>
      <c r="D54" s="244"/>
      <c r="E54" s="244"/>
      <c r="F54" s="244"/>
      <c r="G54" s="325"/>
      <c r="H54" s="326" t="s">
        <v>519</v>
      </c>
      <c r="I54" s="327">
        <v>556364</v>
      </c>
      <c r="J54" s="328">
        <v>106522</v>
      </c>
      <c r="K54" s="329">
        <v>-15.4</v>
      </c>
      <c r="L54" s="330">
        <v>68142</v>
      </c>
      <c r="M54" s="331">
        <v>-9.6999999999999993</v>
      </c>
      <c r="N54" s="332">
        <v>-5.7</v>
      </c>
    </row>
    <row r="55" spans="1:14">
      <c r="A55" s="248"/>
      <c r="B55" s="244"/>
      <c r="C55" s="244"/>
      <c r="D55" s="244"/>
      <c r="E55" s="244"/>
      <c r="F55" s="244"/>
      <c r="G55" s="310" t="s">
        <v>521</v>
      </c>
      <c r="H55" s="311"/>
      <c r="I55" s="319">
        <v>403198</v>
      </c>
      <c r="J55" s="320">
        <v>79370</v>
      </c>
      <c r="K55" s="321">
        <v>-34.6</v>
      </c>
      <c r="L55" s="322">
        <v>174587</v>
      </c>
      <c r="M55" s="323">
        <v>19.100000000000001</v>
      </c>
      <c r="N55" s="324">
        <v>-53.7</v>
      </c>
    </row>
    <row r="56" spans="1:14">
      <c r="A56" s="248"/>
      <c r="B56" s="244"/>
      <c r="C56" s="244"/>
      <c r="D56" s="244"/>
      <c r="E56" s="244"/>
      <c r="F56" s="244"/>
      <c r="G56" s="325"/>
      <c r="H56" s="326" t="s">
        <v>519</v>
      </c>
      <c r="I56" s="327">
        <v>272593</v>
      </c>
      <c r="J56" s="328">
        <v>53660</v>
      </c>
      <c r="K56" s="329">
        <v>-49.6</v>
      </c>
      <c r="L56" s="330">
        <v>79695</v>
      </c>
      <c r="M56" s="331">
        <v>17</v>
      </c>
      <c r="N56" s="332">
        <v>-66.599999999999994</v>
      </c>
    </row>
    <row r="57" spans="1:14">
      <c r="A57" s="248"/>
      <c r="B57" s="244"/>
      <c r="C57" s="244"/>
      <c r="D57" s="244"/>
      <c r="E57" s="244"/>
      <c r="F57" s="244"/>
      <c r="G57" s="310" t="s">
        <v>522</v>
      </c>
      <c r="H57" s="311"/>
      <c r="I57" s="319">
        <v>502317</v>
      </c>
      <c r="J57" s="320">
        <v>101581</v>
      </c>
      <c r="K57" s="321">
        <v>28</v>
      </c>
      <c r="L57" s="322">
        <v>175675</v>
      </c>
      <c r="M57" s="323">
        <v>0.6</v>
      </c>
      <c r="N57" s="324">
        <v>27.4</v>
      </c>
    </row>
    <row r="58" spans="1:14">
      <c r="A58" s="248"/>
      <c r="B58" s="244"/>
      <c r="C58" s="244"/>
      <c r="D58" s="244"/>
      <c r="E58" s="244"/>
      <c r="F58" s="244"/>
      <c r="G58" s="325"/>
      <c r="H58" s="326" t="s">
        <v>519</v>
      </c>
      <c r="I58" s="327">
        <v>353097</v>
      </c>
      <c r="J58" s="328">
        <v>71405</v>
      </c>
      <c r="K58" s="329">
        <v>33.1</v>
      </c>
      <c r="L58" s="330">
        <v>87698</v>
      </c>
      <c r="M58" s="331">
        <v>10</v>
      </c>
      <c r="N58" s="332">
        <v>23.1</v>
      </c>
    </row>
    <row r="59" spans="1:14">
      <c r="A59" s="248"/>
      <c r="B59" s="244"/>
      <c r="C59" s="244"/>
      <c r="D59" s="244"/>
      <c r="E59" s="244"/>
      <c r="F59" s="244"/>
      <c r="G59" s="310" t="s">
        <v>523</v>
      </c>
      <c r="H59" s="311"/>
      <c r="I59" s="319">
        <v>770593</v>
      </c>
      <c r="J59" s="320">
        <v>158885</v>
      </c>
      <c r="K59" s="321">
        <v>56.4</v>
      </c>
      <c r="L59" s="322">
        <v>280458</v>
      </c>
      <c r="M59" s="323">
        <v>59.6</v>
      </c>
      <c r="N59" s="324">
        <v>-3.2</v>
      </c>
    </row>
    <row r="60" spans="1:14">
      <c r="A60" s="248"/>
      <c r="B60" s="244"/>
      <c r="C60" s="244"/>
      <c r="D60" s="244"/>
      <c r="E60" s="244"/>
      <c r="F60" s="244"/>
      <c r="G60" s="325"/>
      <c r="H60" s="326" t="s">
        <v>519</v>
      </c>
      <c r="I60" s="333">
        <v>386778</v>
      </c>
      <c r="J60" s="328">
        <v>79748</v>
      </c>
      <c r="K60" s="329">
        <v>11.7</v>
      </c>
      <c r="L60" s="330">
        <v>127286</v>
      </c>
      <c r="M60" s="331">
        <v>45.1</v>
      </c>
      <c r="N60" s="332">
        <v>-33.4</v>
      </c>
    </row>
    <row r="61" spans="1:14">
      <c r="A61" s="248"/>
      <c r="B61" s="244"/>
      <c r="C61" s="244"/>
      <c r="D61" s="244"/>
      <c r="E61" s="244"/>
      <c r="F61" s="244"/>
      <c r="G61" s="310" t="s">
        <v>524</v>
      </c>
      <c r="H61" s="334"/>
      <c r="I61" s="335">
        <v>622352</v>
      </c>
      <c r="J61" s="336">
        <v>123071</v>
      </c>
      <c r="K61" s="337">
        <v>21.5</v>
      </c>
      <c r="L61" s="338">
        <v>184700</v>
      </c>
      <c r="M61" s="339">
        <v>11.1</v>
      </c>
      <c r="N61" s="324">
        <v>10.4</v>
      </c>
    </row>
    <row r="62" spans="1:14">
      <c r="A62" s="248"/>
      <c r="B62" s="244"/>
      <c r="C62" s="244"/>
      <c r="D62" s="244"/>
      <c r="E62" s="244"/>
      <c r="F62" s="244"/>
      <c r="G62" s="325"/>
      <c r="H62" s="326" t="s">
        <v>519</v>
      </c>
      <c r="I62" s="327">
        <v>444707</v>
      </c>
      <c r="J62" s="328">
        <v>87443</v>
      </c>
      <c r="K62" s="329">
        <v>16</v>
      </c>
      <c r="L62" s="330">
        <v>87654</v>
      </c>
      <c r="M62" s="331">
        <v>10.8</v>
      </c>
      <c r="N62" s="332">
        <v>5.2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69" t="s">
        <v>3</v>
      </c>
      <c r="D47" s="1169"/>
      <c r="E47" s="1170"/>
      <c r="F47" s="11">
        <v>44.63</v>
      </c>
      <c r="G47" s="12">
        <v>57.21</v>
      </c>
      <c r="H47" s="12">
        <v>63.61</v>
      </c>
      <c r="I47" s="12">
        <v>70.08</v>
      </c>
      <c r="J47" s="13">
        <v>72.22</v>
      </c>
    </row>
    <row r="48" spans="2:10" ht="57.75" customHeight="1">
      <c r="B48" s="14"/>
      <c r="C48" s="1171" t="s">
        <v>4</v>
      </c>
      <c r="D48" s="1171"/>
      <c r="E48" s="1172"/>
      <c r="F48" s="15">
        <v>2.0499999999999998</v>
      </c>
      <c r="G48" s="16">
        <v>1.98</v>
      </c>
      <c r="H48" s="16">
        <v>5.66</v>
      </c>
      <c r="I48" s="16">
        <v>13.87</v>
      </c>
      <c r="J48" s="17">
        <v>15.98</v>
      </c>
    </row>
    <row r="49" spans="2:10" ht="57.75" customHeight="1" thickBot="1">
      <c r="B49" s="18"/>
      <c r="C49" s="1173" t="s">
        <v>5</v>
      </c>
      <c r="D49" s="1173"/>
      <c r="E49" s="1174"/>
      <c r="F49" s="19">
        <v>7.77</v>
      </c>
      <c r="G49" s="20">
        <v>11.84</v>
      </c>
      <c r="H49" s="20">
        <v>10.44</v>
      </c>
      <c r="I49" s="20">
        <v>12.95</v>
      </c>
      <c r="J49" s="21">
        <v>7.8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cp:lastPrinted>2017-04-20T07:42:05Z</cp:lastPrinted>
  <dcterms:created xsi:type="dcterms:W3CDTF">2017-02-15T18:54:05Z</dcterms:created>
  <dcterms:modified xsi:type="dcterms:W3CDTF">2017-05-16T23:42:20Z</dcterms:modified>
  <cp:category/>
</cp:coreProperties>
</file>