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180" windowWidth="20730" windowHeight="111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8" i="9"/>
  <c r="AO37"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U38" i="9"/>
  <c r="C38" i="9"/>
  <c r="CO37" i="9"/>
  <c r="BE37" i="9"/>
  <c r="U37" i="9"/>
  <c r="C37" i="9"/>
  <c r="CO36" i="9"/>
  <c r="BE36" i="9"/>
  <c r="U36" i="9"/>
  <c r="C36" i="9"/>
  <c r="CO35" i="9"/>
  <c r="BW35" i="9"/>
  <c r="BW36" i="9" s="1"/>
  <c r="BW37" i="9" s="1"/>
  <c r="BW38" i="9" s="1"/>
  <c r="BW39" i="9" s="1"/>
  <c r="BW40" i="9" s="1"/>
  <c r="BW41" i="9" s="1"/>
  <c r="BW42" i="9" s="1"/>
  <c r="BW43" i="9" s="1"/>
  <c r="C35" i="9"/>
  <c r="CO34" i="9"/>
  <c r="BW34" i="9"/>
  <c r="U34" i="9"/>
  <c r="U35" i="9" s="1"/>
  <c r="C34" i="9"/>
  <c r="AM34" i="9" l="1"/>
  <c r="AM35" i="9" s="1"/>
  <c r="AM36" i="9" s="1"/>
  <c r="AM37" i="9" s="1"/>
  <c r="AM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<sst xmlns="http://schemas.openxmlformats.org/spreadsheetml/2006/main" count="1047" uniqueCount="579">
  <si>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</si>
  <si>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</si>
  <si>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</si>
  <si>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</si>
  <si>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</si>
  <si>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</si>
  <si>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</si>
  <si>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</si>
  <si>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</si>
  <si>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</si>
  <si>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</si>
  <si>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</si>
  <si>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</si>
  <si>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</si>
  <si>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</si>
  <si>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</si>
  <si>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</si>
  <si>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</si>
  <si>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</si>
  <si>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</si>
  <si>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</si>
  <si>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</si>
  <si>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</si>
  <si>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</si>
  <si>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</si>
  <si>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</si>
  <si>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</si>
  <si>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</si>
  <si>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</si>
  <si>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</si>
  <si>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</si>
  <si>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</si>
  <si>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</si>
  <si>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</si>
  <si>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</si>
  <si>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</si>
  <si>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</si>
  <si>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</si>
  <si>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</si>
  <si>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</si>
  <si>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</si>
  <si>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</si>
  <si>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</si>
  <si>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</si>
  <si>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</si>
  <si>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</si>
  <si>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</si>
  <si>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</si>
  <si>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</si>
  <si>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</si>
  <si>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</si>
  <si>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</si>
  <si>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</si>
  <si>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</si>
  <si>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</si>
  <si>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</si>
  <si>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</si>
  <si>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</si>
  <si>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</si>
  <si>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</si>
  <si>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</si>
  <si>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</si>
  <si>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</si>
  <si>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</si>
  <si>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</si>
  <si>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</si>
  <si>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</si>
  <si>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</si>
  <si>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</si>
  <si>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</si>
  <si>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</si>
  <si>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</si>
  <si>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</si>
  <si>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</si>
  <si>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</si>
  <si>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</si>
  <si>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</si>
  <si>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</si>
  <si>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</si>
  <si>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</si>
  <si>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</si>
  <si>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</si>
  <si>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</si>
  <si>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</si>
  <si>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</si>
  <si>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</si>
  <si>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</si>
  <si>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</si>
  <si>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</si>
  <si>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</si>
  <si>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</si>
  <si>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</si>
  <si>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</si>
  <si>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</si>
  <si>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</si>
  <si>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</si>
  <si>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</si>
  <si>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</si>
  <si>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</si>
  <si>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</si>
  <si>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</si>
  <si>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</si>
  <si>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</si>
  <si>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</si>
  <si>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</si>
  <si>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</si>
  <si>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</si>
  <si>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</si>
  <si>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</si>
  <si>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</si>
  <si>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</si>
  <si>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</si>
  <si>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</si>
  <si>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</si>
  <si>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</si>
  <si>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</si>
  <si>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</si>
  <si>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</si>
  <si>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</si>
  <si>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</si>
  <si>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</si>
  <si>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</si>
  <si>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</si>
  <si>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</si>
  <si>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</si>
  <si>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</si>
  <si>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</si>
  <si>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</si>
  <si>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</si>
  <si>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</si>
  <si>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</si>
  <si>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</si>
  <si>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</si>
  <si>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</si>
  <si>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</si>
  <si>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</si>
  <si>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</si>
  <si>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</si>
  <si>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</si>
  <si>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</si>
  <si>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</si>
  <si>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</si>
  <si>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</si>
  <si>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</si>
  <si>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</si>
  <si>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</si>
  <si>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</si>
  <si>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</si>
  <si>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</si>
  <si>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</si>
  <si>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</si>
  <si>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</si>
  <si>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</si>
  <si>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</si>
  <si>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</si>
  <si>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</si>
  <si>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</si>
  <si>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</si>
  <si>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</si>
  <si>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</si>
  <si>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</si>
  <si>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</si>
  <si>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</si>
  <si>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</si>
  <si>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</si>
  <si>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</si>
  <si>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</si>
  <si>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</si>
  <si>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</si>
  <si>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</si>
  <si>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</si>
  <si>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</si>
  <si>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</si>
  <si>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</si>
  <si>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</si>
  <si>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</si>
  <si>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</si>
  <si>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</si>
  <si>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</si>
  <si>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</si>
  <si>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</si>
  <si>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</si>
  <si>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</si>
  <si>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</si>
  <si>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</si>
  <si>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</si>
  <si>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</si>
  <si>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</si>
  <si>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</si>
  <si>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</si>
  <si>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</si>
  <si>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</si>
  <si>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</si>
  <si>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</si>
  <si>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長野県大町市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</si>
  <si>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</si>
  <si>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</si>
  <si>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</si>
  <si>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</si>
  <si>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</si>
  <si>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</si>
  <si>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</si>
  <si>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</si>
  <si>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</si>
  <si>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</si>
  <si>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</si>
  <si>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</si>
  <si>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</si>
  <si>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</si>
  <si>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</si>
  <si>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</si>
  <si>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</si>
  <si>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</si>
  <si>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</si>
  <si>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</si>
  <si>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</si>
  <si>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</si>
  <si>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</si>
  <si>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</si>
  <si>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</si>
  <si>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</si>
  <si>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</si>
  <si>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</si>
  <si>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</si>
  <si>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</si>
  <si>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</si>
  <si>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</si>
  <si>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</si>
  <si>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</si>
  <si>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</si>
  <si>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</si>
  <si>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</si>
  <si>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</si>
  <si>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</si>
  <si>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</si>
  <si>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</si>
  <si>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</si>
  <si>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</si>
  <si>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</si>
  <si>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</si>
  <si>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</si>
  <si>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</si>
  <si>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</si>
  <si>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</si>
  <si>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</si>
  <si>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</si>
  <si>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</si>
  <si>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</si>
  <si>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</si>
  <si>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</si>
  <si>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</si>
  <si>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</si>
  <si>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</si>
  <si>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</si>
  <si>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</si>
  <si>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</si>
  <si>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</si>
  <si>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</si>
  <si>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</si>
  <si>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</si>
  <si>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</si>
  <si>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</si>
  <si>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</si>
  <si>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</si>
  <si>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</si>
  <si>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</si>
  <si>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</si>
  <si>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</si>
  <si>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</si>
  <si>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</si>
  <si>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</si>
  <si>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</si>
  <si>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</si>
  <si>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</si>
  <si>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</si>
  <si>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</si>
  <si>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</si>
  <si>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</si>
  <si>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</si>
  <si>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</si>
  <si>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</si>
  <si>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</si>
  <si>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</si>
  <si>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</si>
  <si>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</si>
  <si>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</si>
  <si>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</si>
  <si>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</si>
  <si>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</si>
  <si>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</si>
  <si>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</si>
  <si>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</si>
  <si>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</si>
  <si>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</si>
  <si>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</si>
  <si>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</si>
  <si>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</si>
  <si>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</si>
  <si>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</si>
  <si>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</si>
  <si>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</si>
  <si>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</si>
  <si>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</si>
  <si>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</si>
  <si>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</si>
  <si>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</si>
  <si>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</si>
  <si>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</si>
  <si>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</si>
  <si>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</si>
  <si>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</si>
  <si>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</si>
  <si>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</si>
  <si>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</si>
  <si>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</si>
  <si>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</si>
  <si>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</si>
  <si>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</si>
  <si>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</si>
  <si>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</si>
  <si>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</si>
  <si>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</si>
  <si>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</si>
  <si>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</si>
  <si>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</si>
  <si>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</si>
  <si>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</si>
  <si>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</si>
  <si>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</si>
  <si>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</si>
  <si>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</si>
  <si>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</si>
  <si>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</si>
  <si>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</si>
  <si>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</si>
  <si>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</si>
  <si>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</si>
  <si>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</si>
  <si>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</si>
  <si>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</si>
  <si>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</si>
  <si>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</si>
  <si>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長野県大町市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</si>
  <si>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</si>
  <si>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</si>
  <si>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</si>
  <si>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</si>
  <si>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</si>
  <si>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</si>
  <si>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</si>
  <si>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</si>
  <si>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</si>
  <si>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</si>
  <si>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</si>
  <si>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</si>
  <si>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</si>
  <si>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</si>
  <si>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</si>
  <si>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</si>
  <si>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</si>
  <si>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</si>
  <si>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</si>
  <si>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</si>
  <si>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</si>
  <si>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</si>
  <si>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</si>
  <si>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</si>
  <si>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</si>
  <si>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</si>
  <si>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</si>
  <si>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</si>
  <si>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</si>
  <si>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</si>
  <si>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</si>
  <si>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</si>
  <si>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</si>
  <si>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</si>
  <si>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</si>
  <si>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</si>
  <si>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</si>
  <si>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</si>
  <si>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</si>
  <si>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公共下水道事業会計</t>
    <phoneticPr fontId="5"/>
  </si>
  <si>
    <t>農業集落排水事業会計</t>
    <phoneticPr fontId="5"/>
  </si>
  <si>
    <t>病院事業会計</t>
    <phoneticPr fontId="5"/>
  </si>
  <si>
    <t>公営簡易水道事業特別会計</t>
    <phoneticPr fontId="5"/>
  </si>
  <si>
    <t>法非適用企業</t>
    <phoneticPr fontId="5"/>
  </si>
  <si>
    <t>温泉宿泊施設事業特別会計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</si>
  <si>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</si>
  <si>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</si>
  <si>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</si>
  <si>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</si>
  <si>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</si>
  <si>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</si>
  <si>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</si>
  <si>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</si>
  <si>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</si>
  <si>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</si>
  <si>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</si>
  <si>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</si>
  <si>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</si>
  <si>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</si>
  <si>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</si>
  <si>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</si>
  <si>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</si>
  <si>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</si>
  <si>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</si>
  <si>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</si>
  <si>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</si>
  <si>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</si>
  <si>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</si>
  <si>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</si>
  <si>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</si>
  <si>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</si>
  <si>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</si>
  <si>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</si>
  <si>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</si>
  <si>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</si>
  <si>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</si>
  <si>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</si>
  <si>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</si>
  <si>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</si>
  <si>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</si>
  <si>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</si>
  <si>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</si>
  <si>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</si>
  <si>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</si>
  <si>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</si>
  <si>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</si>
  <si>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</si>
  <si>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</si>
  <si>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</si>
  <si>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</si>
  <si>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</si>
  <si>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</si>
  <si>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</si>
  <si>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</si>
  <si>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</si>
  <si>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</si>
  <si>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</si>
  <si>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</si>
  <si>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</si>
  <si>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</si>
  <si>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</si>
  <si>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</si>
  <si>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</si>
  <si>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</si>
  <si>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</si>
  <si>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</si>
  <si>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</si>
  <si>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</si>
  <si>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</si>
  <si>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</si>
  <si>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公営簡易水道事業特別会計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</si>
  <si>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</si>
  <si>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</si>
  <si>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</si>
  <si>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</si>
  <si>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</si>
  <si>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</si>
  <si>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</si>
  <si>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</si>
  <si>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</si>
  <si>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</si>
  <si>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</si>
  <si>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</si>
  <si>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</si>
  <si>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</si>
  <si>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</si>
  <si>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</si>
  <si>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</si>
  <si>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</si>
  <si>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</si>
  <si>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</si>
  <si>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</si>
  <si>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</si>
  <si>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</si>
  <si>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</si>
  <si>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</si>
  <si>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</si>
  <si>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</si>
  <si>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</si>
  <si>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</si>
  <si>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</si>
  <si>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</si>
  <si>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</si>
  <si>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</si>
  <si>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</si>
  <si>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</si>
  <si>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</si>
  <si>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</si>
  <si>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</si>
  <si>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</si>
  <si>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</si>
  <si>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</si>
  <si>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</si>
  <si>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</si>
  <si>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</si>
  <si>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</si>
  <si>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</si>
  <si>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</si>
  <si>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</si>
  <si>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</si>
  <si>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</si>
  <si>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</si>
  <si>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</si>
  <si>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</si>
  <si>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</si>
  <si>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</si>
  <si>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</si>
  <si>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</si>
  <si>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</si>
  <si>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</si>
  <si>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</si>
  <si>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</si>
  <si>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</si>
  <si>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</si>
  <si>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</si>
  <si>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</si>
  <si>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</si>
  <si>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</si>
  <si>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</si>
  <si>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</si>
  <si>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</si>
  <si>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</si>
  <si>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</si>
  <si>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</si>
  <si>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</si>
  <si>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</si>
  <si>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</si>
  <si>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</si>
  <si>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</si>
  <si>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</si>
  <si>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</si>
  <si>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</si>
  <si>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</si>
  <si>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1.85</t>
  </si>
  <si>
    <t>病院事業会計</t>
  </si>
  <si>
    <t>▲ 1.74</t>
  </si>
  <si>
    <t>水道事業会計</t>
  </si>
  <si>
    <t>一般会計</t>
  </si>
  <si>
    <t>公共下水道事業会計</t>
  </si>
  <si>
    <t>温泉引湯事業会計</t>
  </si>
  <si>
    <t>国民健康保険特別会計</t>
  </si>
  <si>
    <t>農業集落排水事業会計</t>
  </si>
  <si>
    <t>公営簡易水道事業特別会計</t>
  </si>
  <si>
    <t>その他会計（赤字）</t>
  </si>
  <si>
    <t>その他会計（黒字）</t>
  </si>
  <si>
    <t>-</t>
    <phoneticPr fontId="2"/>
  </si>
  <si>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</si>
  <si>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</si>
  <si>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</si>
  <si>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</si>
  <si>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</si>
  <si>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t>
    <phoneticPr fontId="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</si>
  <si>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</si>
  <si>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</si>
  <si>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（一般会計）</t>
    <rPh sb="1" eb="3">
      <t>イッパン</t>
    </rPh>
    <rPh sb="3" eb="5">
      <t>カイケイ</t>
    </rPh>
    <phoneticPr fontId="5"/>
  </si>
  <si>
    <t>高瀬広域水道企業団</t>
    <rPh sb="0" eb="2">
      <t>タカセ</t>
    </rPh>
    <rPh sb="2" eb="4">
      <t>コウイキ</t>
    </rPh>
    <rPh sb="4" eb="6">
      <t>スイドウ</t>
    </rPh>
    <rPh sb="6" eb="8">
      <t>キギョウ</t>
    </rPh>
    <rPh sb="8" eb="9">
      <t>ダン</t>
    </rPh>
    <phoneticPr fontId="5"/>
  </si>
  <si>
    <t>長野県地方税滞納整理機構</t>
    <rPh sb="0" eb="3">
      <t>ナガノケン</t>
    </rPh>
    <rPh sb="3" eb="6">
      <t>チホウゼイ</t>
    </rPh>
    <rPh sb="6" eb="8">
      <t>タイノウ</t>
    </rPh>
    <rPh sb="8" eb="10">
      <t>セイリ</t>
    </rPh>
    <rPh sb="10" eb="12">
      <t>キコウ</t>
    </rPh>
    <phoneticPr fontId="5"/>
  </si>
  <si>
    <t>大町市土地開発公社</t>
    <rPh sb="0" eb="3">
      <t>オオマチシ</t>
    </rPh>
    <rPh sb="3" eb="5">
      <t>トチ</t>
    </rPh>
    <rPh sb="5" eb="7">
      <t>カイハツ</t>
    </rPh>
    <rPh sb="7" eb="9">
      <t>コウシャ</t>
    </rPh>
    <phoneticPr fontId="2"/>
  </si>
  <si>
    <t>-</t>
    <phoneticPr fontId="2"/>
  </si>
  <si>
    <t>-</t>
    <phoneticPr fontId="2"/>
  </si>
  <si>
    <t>（後期高齢者医療事業会計）</t>
    <rPh sb="1" eb="3">
      <t>コウキ</t>
    </rPh>
    <rPh sb="3" eb="6">
      <t>コウレイシャ</t>
    </rPh>
    <rPh sb="6" eb="8">
      <t>イリョウ</t>
    </rPh>
    <rPh sb="8" eb="10">
      <t>ジギョウ</t>
    </rPh>
    <rPh sb="10" eb="12">
      <t>カイケイ</t>
    </rPh>
    <phoneticPr fontId="5"/>
  </si>
  <si>
    <t>長野県民交通災害共済組合</t>
    <rPh sb="0" eb="4">
      <t>ナガノケンミン</t>
    </rPh>
    <rPh sb="4" eb="6">
      <t>コウツウ</t>
    </rPh>
    <rPh sb="6" eb="8">
      <t>サイガイ</t>
    </rPh>
    <rPh sb="8" eb="10">
      <t>キョウサイ</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</si>
  <si>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</si>
  <si>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</si>
  <si>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</si>
  <si>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</si>
  <si>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</si>
  <si>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</si>
  <si>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</si>
  <si>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</si>
  <si>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</si>
  <si>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</si>
  <si>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</si>
  <si>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</si>
  <si>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</si>
  <si>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起債事業を計画的に進めることや交付税措置の高い起債の借入を行うこと等で、当市の財政指標は改善傾向となっている。
今後も事業の厳選化等を行いながら、健全財政の堅持をしていく。</t>
    <rPh sb="0" eb="2">
      <t>キサイ</t>
    </rPh>
    <rPh sb="2" eb="4">
      <t>ジギョウ</t>
    </rPh>
    <rPh sb="5" eb="8">
      <t>ケイカクテキ</t>
    </rPh>
    <rPh sb="9" eb="10">
      <t>スス</t>
    </rPh>
    <rPh sb="15" eb="18">
      <t>コウフゼイ</t>
    </rPh>
    <rPh sb="18" eb="20">
      <t>ソチ</t>
    </rPh>
    <rPh sb="21" eb="22">
      <t>タカ</t>
    </rPh>
    <rPh sb="23" eb="25">
      <t>キサイ</t>
    </rPh>
    <rPh sb="26" eb="28">
      <t>カリイレ</t>
    </rPh>
    <rPh sb="29" eb="30">
      <t>オコナ</t>
    </rPh>
    <rPh sb="33" eb="34">
      <t>トウ</t>
    </rPh>
    <rPh sb="36" eb="38">
      <t>トウシ</t>
    </rPh>
    <rPh sb="39" eb="41">
      <t>ザイセイ</t>
    </rPh>
    <rPh sb="41" eb="43">
      <t>シヒョウ</t>
    </rPh>
    <rPh sb="44" eb="46">
      <t>カイゼン</t>
    </rPh>
    <rPh sb="46" eb="48">
      <t>ケイコウ</t>
    </rPh>
    <rPh sb="56" eb="58">
      <t>コンゴ</t>
    </rPh>
    <rPh sb="59" eb="61">
      <t>ジギョウ</t>
    </rPh>
    <rPh sb="62" eb="64">
      <t>ゲンセン</t>
    </rPh>
    <rPh sb="64" eb="65">
      <t>カ</t>
    </rPh>
    <rPh sb="65" eb="66">
      <t>トウ</t>
    </rPh>
    <rPh sb="67" eb="68">
      <t>オコナ</t>
    </rPh>
    <rPh sb="73" eb="75">
      <t>ケンゼン</t>
    </rPh>
    <rPh sb="75" eb="77">
      <t>ザイセイ</t>
    </rPh>
    <rPh sb="78" eb="80">
      <t>ケンジ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</si>
</sst>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39207</c:v>
                </c:pt>
                <c:pt idx="1">
                  <c:v>51518</c:v>
                </c:pt>
                <c:pt idx="2">
                  <c:v>53491</c:v>
                </c:pt>
                <c:pt idx="3">
                  <c:v>40292</c:v>
                </c:pt>
                <c:pt idx="4">
                  <c:v>54789</c:v>
                </c:pt>
              </c:numCache>
            </c:numRef>
          </c:val>
          <c:smooth val="0"/>
        </c:ser>
        <c:dLbls>
          <c:showLegendKey val="0"/>
          <c:showVal val="0"/>
          <c:showCatName val="0"/>
          <c:showSerName val="0"/>
          <c:showPercent val="0"/>
          <c:showBubbleSize val="0"/>
        </c:dLbls>
        <c:marker val="1"/>
        <c:smooth val="0"/>
        <c:axId val="80066816"/>
        <c:axId val="81686912"/>
      </c:lineChart>
      <c:catAx>
        <c:axId val="80066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86912"/>
        <c:crosses val="autoZero"/>
        <c:auto val="1"/>
        <c:lblAlgn val="ctr"/>
        <c:lblOffset val="100"/>
        <c:tickLblSkip val="1"/>
        <c:tickMarkSkip val="1"/>
        <c:noMultiLvlLbl val="0"/>
      </c:catAx>
      <c:valAx>
        <c:axId val="81686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06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6.12</c:v>
                </c:pt>
                <c:pt idx="1">
                  <c:v>6.32</c:v>
                </c:pt>
                <c:pt idx="2">
                  <c:v>5.19</c:v>
                </c:pt>
                <c:pt idx="3">
                  <c:v>7.07</c:v>
                </c:pt>
                <c:pt idx="4">
                  <c:v>5.17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16.27</c:v>
                </c:pt>
                <c:pt idx="1">
                  <c:v>16.2</c:v>
                </c:pt>
                <c:pt idx="2">
                  <c:v>18.399999999999999</c:v>
                </c:pt>
                <c:pt idx="3">
                  <c:v>17.600000000000001</c:v>
                </c:pt>
                <c:pt idx="4">
                  <c:v>17.5</c:v>
                </c:pt>
              </c:numCache>
            </c:numRef>
          </c:val>
        </c:ser>
        <c:dLbls>
          <c:showLegendKey val="0"/>
          <c:showVal val="0"/>
          <c:showCatName val="0"/>
          <c:showSerName val="0"/>
          <c:showPercent val="0"/>
          <c:showBubbleSize val="0"/>
        </c:dLbls>
        <c:gapWidth val="250"/>
        <c:overlap val="100"/>
        <c:axId val="39066240"/>
        <c:axId val="3907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0.76</c:v>
                </c:pt>
                <c:pt idx="1">
                  <c:v>0.22</c:v>
                </c:pt>
                <c:pt idx="2">
                  <c:v>0.98</c:v>
                </c:pt>
                <c:pt idx="3">
                  <c:v>0.84</c:v>
                </c:pt>
                <c:pt idx="4">
                  <c:v>-1.85</c:v>
                </c:pt>
              </c:numCache>
            </c:numRef>
          </c:val>
          <c:smooth val="0"/>
        </c:ser>
        <c:dLbls>
          <c:showLegendKey val="0"/>
          <c:showVal val="0"/>
          <c:showCatName val="0"/>
          <c:showSerName val="0"/>
          <c:showPercent val="0"/>
          <c:showBubbleSize val="0"/>
        </c:dLbls>
        <c:marker val="1"/>
        <c:smooth val="0"/>
        <c:axId val="39066240"/>
        <c:axId val="39072512"/>
      </c:lineChart>
      <c:catAx>
        <c:axId val="390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72512"/>
        <c:crosses val="autoZero"/>
        <c:auto val="1"/>
        <c:lblAlgn val="ctr"/>
        <c:lblOffset val="100"/>
        <c:tickLblSkip val="1"/>
        <c:tickMarkSkip val="1"/>
        <c:noMultiLvlLbl val="0"/>
      </c:catAx>
      <c:valAx>
        <c:axId val="3907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6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0.75</c:v>
                </c:pt>
                <c:pt idx="2">
                  <c:v>#N/A</c:v>
                </c:pt>
                <c:pt idx="3">
                  <c:v>0.25</c:v>
                </c:pt>
                <c:pt idx="4">
                  <c:v>#N/A</c:v>
                </c:pt>
                <c:pt idx="5">
                  <c:v>0.89</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0.04</c:v>
                </c:pt>
                <c:pt idx="6">
                  <c:v>#N/A</c:v>
                </c:pt>
                <c:pt idx="7">
                  <c:v>0.12</c:v>
                </c:pt>
                <c:pt idx="8">
                  <c:v>#N/A</c:v>
                </c:pt>
                <c:pt idx="9">
                  <c:v>0.12</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0.08</c:v>
                </c:pt>
                <c:pt idx="8">
                  <c:v>#N/A</c:v>
                </c:pt>
                <c:pt idx="9">
                  <c:v>0.13</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c:v>
                </c:pt>
                <c:pt idx="2">
                  <c:v>#N/A</c:v>
                </c:pt>
                <c:pt idx="3">
                  <c:v>0.76</c:v>
                </c:pt>
                <c:pt idx="4">
                  <c:v>#N/A</c:v>
                </c:pt>
                <c:pt idx="5">
                  <c:v>1.07</c:v>
                </c:pt>
                <c:pt idx="6">
                  <c:v>#N/A</c:v>
                </c:pt>
                <c:pt idx="7">
                  <c:v>0.77</c:v>
                </c:pt>
                <c:pt idx="8">
                  <c:v>#N/A</c:v>
                </c:pt>
                <c:pt idx="9">
                  <c:v>1.37</c:v>
                </c:pt>
              </c:numCache>
            </c:numRef>
          </c:val>
        </c:ser>
        <c:ser>
          <c:idx val="5"/>
          <c:order val="5"/>
          <c:tx>
            <c:strRef>
              <c:f>データシート!$A$32</c:f>
              <c:strCache>
                <c:ptCount val="1"/>
                <c:pt idx="0">
                  <c:v>温泉引湯事業会計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1.72</c:v>
                </c:pt>
                <c:pt idx="2">
                  <c:v>#N/A</c:v>
                </c:pt>
                <c:pt idx="3">
                  <c:v>1.95</c:v>
                </c:pt>
                <c:pt idx="4">
                  <c:v>#N/A</c:v>
                </c:pt>
                <c:pt idx="5">
                  <c:v>1.97</c:v>
                </c:pt>
                <c:pt idx="6">
                  <c:v>#N/A</c:v>
                </c:pt>
                <c:pt idx="7">
                  <c:v>1.61</c:v>
                </c:pt>
                <c:pt idx="8">
                  <c:v>#N/A</c:v>
                </c:pt>
                <c:pt idx="9">
                  <c:v>1.65</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1.27</c:v>
                </c:pt>
                <c:pt idx="8">
                  <c:v>#N/A</c:v>
                </c:pt>
                <c:pt idx="9">
                  <c:v>1.84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6.12</c:v>
                </c:pt>
                <c:pt idx="2">
                  <c:v>#N/A</c:v>
                </c:pt>
                <c:pt idx="3">
                  <c:v>6.31</c:v>
                </c:pt>
                <c:pt idx="4">
                  <c:v>#N/A</c:v>
                </c:pt>
                <c:pt idx="5">
                  <c:v>5.18</c:v>
                </c:pt>
                <c:pt idx="6">
                  <c:v>#N/A</c:v>
                </c:pt>
                <c:pt idx="7">
                  <c:v>7.06</c:v>
                </c:pt>
                <c:pt idx="8">
                  <c:v>#N/A</c:v>
                </c:pt>
                <c:pt idx="9">
                  <c:v>5.17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5.29</c:v>
                </c:pt>
                <c:pt idx="2">
                  <c:v>#N/A</c:v>
                </c:pt>
                <c:pt idx="3">
                  <c:v>6.14</c:v>
                </c:pt>
                <c:pt idx="4">
                  <c:v>#N/A</c:v>
                </c:pt>
                <c:pt idx="5">
                  <c:v>6.53</c:v>
                </c:pt>
                <c:pt idx="6">
                  <c:v>#N/A</c:v>
                </c:pt>
                <c:pt idx="7">
                  <c:v>7.31</c:v>
                </c:pt>
                <c:pt idx="8">
                  <c:v>#N/A</c:v>
                </c:pt>
                <c:pt idx="9">
                  <c:v>7.61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6.46</c:v>
                </c:pt>
                <c:pt idx="2">
                  <c:v>#N/A</c:v>
                </c:pt>
                <c:pt idx="3">
                  <c:v>6.12</c:v>
                </c:pt>
                <c:pt idx="4">
                  <c:v>#N/A</c:v>
                </c:pt>
                <c:pt idx="5">
                  <c:v>3.01</c:v>
                </c:pt>
                <c:pt idx="6">
                  <c:v>#N/A</c:v>
                </c:pt>
                <c:pt idx="7">
                  <c:v>0.55000000000000004</c:v>
                </c:pt>
                <c:pt idx="8">
                  <c:v>1.74</c:v>
                </c:pt>
                <c:pt idx="9">
                  <c:v>#N/A</c:v>
                </c:pt>
              </c:numCache>
            </c:numRef>
          </c:val>
        </c:ser>
        <c:dLbls>
          <c:showLegendKey val="0"/>
          <c:showVal val="0"/>
          <c:showCatName val="0"/>
          <c:showSerName val="0"/>
          <c:showPercent val="0"/>
          <c:showBubbleSize val="0"/>
        </c:dLbls>
        <c:gapWidth val="150"/>
        <c:overlap val="100"/>
        <c:axId val="98812672"/>
        <c:axId val="98814208"/>
      </c:barChart>
      <c:catAx>
        <c:axId val="988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14208"/>
        <c:crosses val="autoZero"/>
        <c:auto val="1"/>
        <c:lblAlgn val="ctr"/>
        <c:lblOffset val="100"/>
        <c:tickLblSkip val="1"/>
        <c:tickMarkSkip val="1"/>
        <c:noMultiLvlLbl val="0"/>
      </c:catAx>
      <c:valAx>
        <c:axId val="9881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1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2436</c:v>
                </c:pt>
                <c:pt idx="5">
                  <c:v>2439</c:v>
                </c:pt>
                <c:pt idx="8">
                  <c:v>2399</c:v>
                </c:pt>
                <c:pt idx="11">
                  <c:v>2447</c:v>
                </c:pt>
                <c:pt idx="14">
                  <c:v>2331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17</c:v>
                </c:pt>
                <c:pt idx="6">
                  <c:v>16</c:v>
                </c:pt>
                <c:pt idx="9">
                  <c:v>14</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47</c:v>
                </c:pt>
                <c:pt idx="3">
                  <c:v>1</c:v>
                </c:pt>
                <c:pt idx="6">
                  <c:v>2</c:v>
                </c:pt>
                <c:pt idx="9">
                  <c:v>36</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1031</c:v>
                </c:pt>
                <c:pt idx="3">
                  <c:v>1031</c:v>
                </c:pt>
                <c:pt idx="6">
                  <c:v>1079</c:v>
                </c:pt>
                <c:pt idx="9">
                  <c:v>1135</c:v>
                </c:pt>
                <c:pt idx="12">
                  <c:v>1124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2575</c:v>
                </c:pt>
                <c:pt idx="3">
                  <c:v>2152</c:v>
                </c:pt>
                <c:pt idx="6">
                  <c:v>2075</c:v>
                </c:pt>
                <c:pt idx="9">
                  <c:v>1906</c:v>
                </c:pt>
                <c:pt idx="12">
                  <c:v>1749</c:v>
                </c:pt>
              </c:numCache>
            </c:numRef>
          </c:val>
        </c:ser>
        <c:dLbls>
          <c:showLegendKey val="0"/>
          <c:showVal val="0"/>
          <c:showCatName val="0"/>
          <c:showSerName val="0"/>
          <c:showPercent val="0"/>
          <c:showBubbleSize val="0"/>
        </c:dLbls>
        <c:gapWidth val="100"/>
        <c:overlap val="100"/>
        <c:axId val="98873728"/>
        <c:axId val="98875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1235</c:v>
                </c:pt>
                <c:pt idx="2">
                  <c:v>#N/A</c:v>
                </c:pt>
                <c:pt idx="3">
                  <c:v>#N/A</c:v>
                </c:pt>
                <c:pt idx="4">
                  <c:v>762</c:v>
                </c:pt>
                <c:pt idx="5">
                  <c:v>#N/A</c:v>
                </c:pt>
                <c:pt idx="6">
                  <c:v>#N/A</c:v>
                </c:pt>
                <c:pt idx="7">
                  <c:v>773</c:v>
                </c:pt>
                <c:pt idx="8">
                  <c:v>#N/A</c:v>
                </c:pt>
                <c:pt idx="9">
                  <c:v>#N/A</c:v>
                </c:pt>
                <c:pt idx="10">
                  <c:v>644</c:v>
                </c:pt>
                <c:pt idx="11">
                  <c:v>#N/A</c:v>
                </c:pt>
                <c:pt idx="12">
                  <c:v>#N/A</c:v>
                </c:pt>
                <c:pt idx="13">
                  <c:v>591</c:v>
                </c:pt>
                <c:pt idx="14">
                  <c:v>#N/A</c:v>
                </c:pt>
              </c:numCache>
            </c:numRef>
          </c:val>
          <c:smooth val="0"/>
        </c:ser>
        <c:dLbls>
          <c:showLegendKey val="0"/>
          <c:showVal val="0"/>
          <c:showCatName val="0"/>
          <c:showSerName val="0"/>
          <c:showPercent val="0"/>
          <c:showBubbleSize val="0"/>
        </c:dLbls>
        <c:marker val="1"/>
        <c:smooth val="0"/>
        <c:axId val="98873728"/>
        <c:axId val="98875648"/>
      </c:lineChart>
      <c:catAx>
        <c:axId val="988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75648"/>
        <c:crosses val="autoZero"/>
        <c:auto val="1"/>
        <c:lblAlgn val="ctr"/>
        <c:lblOffset val="100"/>
        <c:tickLblSkip val="1"/>
        <c:tickMarkSkip val="1"/>
        <c:noMultiLvlLbl val="0"/>
      </c:catAx>
      <c:valAx>
        <c:axId val="9887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21813</c:v>
                </c:pt>
                <c:pt idx="5">
                  <c:v>21168</c:v>
                </c:pt>
                <c:pt idx="8">
                  <c:v>20658</c:v>
                </c:pt>
                <c:pt idx="11">
                  <c:v>20169</c:v>
                </c:pt>
                <c:pt idx="14">
                  <c:v>19313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1522</c:v>
                </c:pt>
                <c:pt idx="5">
                  <c:v>1448</c:v>
                </c:pt>
                <c:pt idx="8">
                  <c:v>1351</c:v>
                </c:pt>
                <c:pt idx="11">
                  <c:v>1238</c:v>
                </c:pt>
                <c:pt idx="14">
                  <c:v>1087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2848</c:v>
                </c:pt>
                <c:pt idx="5">
                  <c:v>3280</c:v>
                </c:pt>
                <c:pt idx="8">
                  <c:v>4144</c:v>
                </c:pt>
                <c:pt idx="11">
                  <c:v>3996</c:v>
                </c:pt>
                <c:pt idx="14">
                  <c:v>4263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3047</c:v>
                </c:pt>
                <c:pt idx="3">
                  <c:v>3058</c:v>
                </c:pt>
                <c:pt idx="6">
                  <c:v>3101</c:v>
                </c:pt>
                <c:pt idx="9">
                  <c:v>2848</c:v>
                </c:pt>
                <c:pt idx="12">
                  <c:v>2868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c:v>
                </c:pt>
                <c:pt idx="3">
                  <c:v>151</c:v>
                </c:pt>
                <c:pt idx="6">
                  <c:v>281</c:v>
                </c:pt>
                <c:pt idx="9">
                  <c:v>246</c:v>
                </c:pt>
                <c:pt idx="12">
                  <c:v>229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12691</c:v>
                </c:pt>
                <c:pt idx="3">
                  <c:v>12592</c:v>
                </c:pt>
                <c:pt idx="6">
                  <c:v>12424</c:v>
                </c:pt>
                <c:pt idx="9">
                  <c:v>12527</c:v>
                </c:pt>
                <c:pt idx="12">
                  <c:v>12187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74</c:v>
                </c:pt>
                <c:pt idx="3">
                  <c:v>79</c:v>
                </c:pt>
                <c:pt idx="6">
                  <c:v>32</c:v>
                </c:pt>
                <c:pt idx="9">
                  <c:v>87</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16099</c:v>
                </c:pt>
                <c:pt idx="3">
                  <c:v>15599</c:v>
                </c:pt>
                <c:pt idx="6">
                  <c:v>14905</c:v>
                </c:pt>
                <c:pt idx="9">
                  <c:v>14143</c:v>
                </c:pt>
                <c:pt idx="12">
                  <c:v>13619</c:v>
                </c:pt>
              </c:numCache>
            </c:numRef>
          </c:val>
        </c:ser>
        <c:dLbls>
          <c:showLegendKey val="0"/>
          <c:showVal val="0"/>
          <c:showCatName val="0"/>
          <c:showSerName val="0"/>
          <c:showPercent val="0"/>
          <c:showBubbleSize val="0"/>
        </c:dLbls>
        <c:gapWidth val="100"/>
        <c:overlap val="100"/>
        <c:axId val="98345344"/>
        <c:axId val="98347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5742</c:v>
                </c:pt>
                <c:pt idx="2">
                  <c:v>#N/A</c:v>
                </c:pt>
                <c:pt idx="3">
                  <c:v>#N/A</c:v>
                </c:pt>
                <c:pt idx="4">
                  <c:v>5582</c:v>
                </c:pt>
                <c:pt idx="5">
                  <c:v>#N/A</c:v>
                </c:pt>
                <c:pt idx="6">
                  <c:v>#N/A</c:v>
                </c:pt>
                <c:pt idx="7">
                  <c:v>4589</c:v>
                </c:pt>
                <c:pt idx="8">
                  <c:v>#N/A</c:v>
                </c:pt>
                <c:pt idx="9">
                  <c:v>#N/A</c:v>
                </c:pt>
                <c:pt idx="10">
                  <c:v>4448</c:v>
                </c:pt>
                <c:pt idx="11">
                  <c:v>#N/A</c:v>
                </c:pt>
                <c:pt idx="12">
                  <c:v>#N/A</c:v>
                </c:pt>
                <c:pt idx="13">
                  <c:v>4245</c:v>
                </c:pt>
                <c:pt idx="14">
                  <c:v>#N/A</c:v>
                </c:pt>
              </c:numCache>
            </c:numRef>
          </c:val>
          <c:smooth val="0"/>
        </c:ser>
        <c:dLbls>
          <c:showLegendKey val="0"/>
          <c:showVal val="0"/>
          <c:showCatName val="0"/>
          <c:showSerName val="0"/>
          <c:showPercent val="0"/>
          <c:showBubbleSize val="0"/>
        </c:dLbls>
        <c:marker val="1"/>
        <c:smooth val="0"/>
        <c:axId val="98345344"/>
        <c:axId val="98347264"/>
      </c:lineChart>
      <c:catAx>
        <c:axId val="983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347264"/>
        <c:crosses val="autoZero"/>
        <c:auto val="1"/>
        <c:lblAlgn val="ctr"/>
        <c:lblOffset val="100"/>
        <c:tickLblSkip val="1"/>
        <c:tickMarkSkip val="1"/>
        <c:noMultiLvlLbl val="0"/>
      </c:catAx>
      <c:valAx>
        <c:axId val="9834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4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383040"/>
        <c:axId val="107393408"/>
      </c:scatterChart>
      <c:valAx>
        <c:axId val="107383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393408"/>
        <c:crosses val="autoZero"/>
        <c:crossBetween val="midCat"/>
      </c:valAx>
      <c:valAx>
        <c:axId val="107393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383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16.2</c:v>
                </c:pt>
                <c:pt idx="1">
                  <c:v>13.3</c:v>
                </c:pt>
                <c:pt idx="2">
                  <c:v>10.6</c:v>
                </c:pt>
                <c:pt idx="3">
                  <c:v>8.4</c:v>
                </c:pt>
                <c:pt idx="4">
                  <c:v>7.7</c:v>
                </c:pt>
              </c:numCache>
            </c:numRef>
          </c:xVal>
          <c:yVal>
            <c:numRef>
              <c:f>公会計指標分析・財政指標組合せ分析表!$K$73:$O$73</c:f>
              <c:numCache>
                <c:formatCode>#,##0.0;"▲ "#,##0.0</c:formatCode>
                <c:ptCount val="5"/>
                <c:pt idx="0">
                  <c:v>66.3</c:v>
                </c:pt>
                <c:pt idx="1">
                  <c:v>64.2</c:v>
                </c:pt>
                <c:pt idx="2">
                  <c:v>52.9</c:v>
                </c:pt>
                <c:pt idx="3">
                  <c:v>52.3</c:v>
                </c:pt>
                <c:pt idx="4">
                  <c:v>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07103360"/>
        <c:axId val="107105280"/>
      </c:scatterChart>
      <c:valAx>
        <c:axId val="107103360"/>
        <c:scaling>
          <c:orientation val="minMax"/>
          <c:max val="1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05280"/>
        <c:crosses val="autoZero"/>
        <c:crossBetween val="midCat"/>
      </c:valAx>
      <c:valAx>
        <c:axId val="107105280"/>
        <c:scaling>
          <c:orientation val="minMax"/>
          <c:max val="95"/>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103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近年の大型事業に伴う元利償還金のピークが終わり、実質公債費比率の分子が減少傾向にある。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平成18年の合併以降、起債を活用する際は、交付税算入率において有利な合併特例債を積極的に活用していることなどから、算入公債費等の割合が徐々に高まっている。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一般会計等に係る地方債の現在高が年々減少していることを主な要因として、当市の将来負担比率は改善傾向となっている。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今後についても、大型の起債事業を厳選することで、新規発行債の抑制に努めながら、充当可能基金の残高を増やすなど、将来負担比率の低減に取り組んでいく。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28,901
28,473
565.15
18,015,208
17,349,245
564,386
10,909,707
13,618,874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28,901
28,473
565.15
18,015,208
17,349,245
564,386
10,909,707
13,618,874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28,901
28,473
565.15
18,015,208
17,349,245
564,386
10,909,707
13,618,874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28,901
28,473
565.15
18,015,208
17,349,245
564,386
10,909,707
13,618,874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の合併を機に過疎債や合併特例債などの交付税措置率の高い有利な起債の活用を進めたことで公債費に係る基準財政需要額が大きく変動していなかったが、今後数年間で実額算入であった起債の償還が終了することで、基準財政需要額への影響が大きいと見込まれる。</a:t>
          </a:r>
          <a:endParaRPr lang="ja-JP" altLang="ja-JP" sz="1400">
            <a:effectLst/>
          </a:endParaRPr>
        </a:p>
        <a:p>
          <a:r>
            <a:rPr kumimoji="1" lang="ja-JP" altLang="ja-JP" sz="110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長引く景気低迷等による市税全般の伸び悩みにより、今後も基準財政収入額は減少傾向にあることから、今後も財政力指数の好転が図れない見通しである。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8"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96" name="テキスト ボックス 95"/>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平成２７年度については、地方消費税交付金の増額などにより、若干の改善が見られたものの、依然として高い数値で推移している。</a:t>
          </a:r>
          <a:endParaRPr lang="ja-JP" altLang="ja-JP" sz="1400">
            <a:effectLst/>
          </a:endParaRPr>
        </a:p>
        <a:p>
          <a:r>
            <a:rPr kumimoji="1" lang="ja-JP" altLang="ja-JP" sz="1100">
              <a:solidFill>
                <a:schemeClr val="dk1"/>
              </a:solidFill>
              <a:effectLst/>
              <a:latin typeface="+mn-lt"/>
              <a:ea typeface="+mn-ea"/>
              <a:cs typeface="+mn-cs"/>
            </a:rPr>
            <a:t>　今後、更なる経常経費の削減とすべての事業で計画見直しを行う必要がある。</a:t>
          </a:r>
          <a:endParaRPr lang="ja-JP" altLang="ja-JP" sz="1400">
            <a:effectLst/>
          </a:endParaRPr>
        </a:p>
        <a:p>
          <a:r>
            <a:rPr kumimoji="1" lang="ja-JP" altLang="ja-JP" sz="1100">
              <a:solidFill>
                <a:schemeClr val="dk1"/>
              </a:solidFill>
              <a:effectLst/>
              <a:latin typeface="+mn-lt"/>
              <a:ea typeface="+mn-ea"/>
              <a:cs typeface="+mn-cs"/>
            </a:rPr>
            <a:t>　定員管理等での人件費の抑制効果が出ていることから、引き続きこれに取り組むとともに、企業誘致活動や徴収率の向上に力を注ぎ、経常一般財源の確保を図ることで比率の低下に努める。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72179</xdr:rowOff>
    </xdr:from>
    <xdr:to>
      <xdr:col>7</xdr:col>
      <xdr:colOff>152400</xdr:colOff>
      <xdr:row>59</xdr:row>
      <xdr:rowOff>152612</xdr:rowOff>
    </xdr:to>
    <xdr:cxnSp macro="">
      <xdr:nvCxnSpPr>
        <xdr:cNvPr id="131" name="直線コネクタ 130"/>
        <xdr:cNvCxnSpPr/>
      </xdr:nvCxnSpPr>
      <xdr:spPr>
        <a:xfrm flipV="1">
          <a:off x="4114800" y="1018772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152612</xdr:rowOff>
    </xdr:from>
    <xdr:to>
      <xdr:col>6</xdr:col>
      <xdr:colOff>0</xdr:colOff>
      <xdr:row>60</xdr:row>
      <xdr:rowOff>45508</xdr:rowOff>
    </xdr:to>
    <xdr:cxnSp macro="">
      <xdr:nvCxnSpPr>
        <xdr:cNvPr id="134" name="直線コネクタ 133"/>
        <xdr:cNvCxnSpPr/>
      </xdr:nvCxnSpPr>
      <xdr:spPr>
        <a:xfrm flipV="1">
          <a:off x="3225800" y="1026816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45508</xdr:rowOff>
    </xdr:from>
    <xdr:to>
      <xdr:col>4</xdr:col>
      <xdr:colOff>482600</xdr:colOff>
      <xdr:row>60</xdr:row>
      <xdr:rowOff>65617</xdr:rowOff>
    </xdr:to>
    <xdr:cxnSp macro="">
      <xdr:nvCxnSpPr>
        <xdr:cNvPr id="137" name="直線コネクタ 136"/>
        <xdr:cNvCxnSpPr/>
      </xdr:nvCxnSpPr>
      <xdr:spPr>
        <a:xfrm flipV="1">
          <a:off x="2336800" y="1033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65617</xdr:rowOff>
    </xdr:from>
    <xdr:to>
      <xdr:col>3</xdr:col>
      <xdr:colOff>279400</xdr:colOff>
      <xdr:row>60</xdr:row>
      <xdr:rowOff>73660</xdr:rowOff>
    </xdr:to>
    <xdr:cxnSp macro="">
      <xdr:nvCxnSpPr>
        <xdr:cNvPr id="140" name="直線コネクタ 139"/>
        <xdr:cNvCxnSpPr/>
      </xdr:nvCxnSpPr>
      <xdr:spPr>
        <a:xfrm flipV="1">
          <a:off x="1447800" y="103526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21379</xdr:rowOff>
    </xdr:from>
    <xdr:to>
      <xdr:col>7</xdr:col>
      <xdr:colOff>203200</xdr:colOff>
      <xdr:row>59</xdr:row>
      <xdr:rowOff>122979</xdr:rowOff>
    </xdr:to>
    <xdr:sp macro="" textlink="">
      <xdr:nvSpPr>
        <xdr:cNvPr id="150" name="円/楕円 149"/>
        <xdr:cNvSpPr/>
      </xdr:nvSpPr>
      <xdr:spPr>
        <a:xfrm>
          <a:off x="4902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37906</xdr:rowOff>
    </xdr:from>
    <xdr:ext cx="762000" cy="259045"/>
    <xdr:sp macro="" textlink="">
      <xdr:nvSpPr>
        <xdr:cNvPr id="151" name="財政構造の弾力性該当値テキスト"/>
        <xdr:cNvSpPr txBox="1"/>
      </xdr:nvSpPr>
      <xdr:spPr>
        <a:xfrm>
          <a:off x="5041900" y="99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101812</xdr:rowOff>
    </xdr:from>
    <xdr:to>
      <xdr:col>6</xdr:col>
      <xdr:colOff>50800</xdr:colOff>
      <xdr:row>60</xdr:row>
      <xdr:rowOff>31962</xdr:rowOff>
    </xdr:to>
    <xdr:sp macro="" textlink="">
      <xdr:nvSpPr>
        <xdr:cNvPr id="152" name="円/楕円 151"/>
        <xdr:cNvSpPr/>
      </xdr:nvSpPr>
      <xdr:spPr>
        <a:xfrm>
          <a:off x="4064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42139</xdr:rowOff>
    </xdr:from>
    <xdr:ext cx="736600" cy="259045"/>
    <xdr:sp macro="" textlink="">
      <xdr:nvSpPr>
        <xdr:cNvPr id="153" name="テキスト ボックス 152"/>
        <xdr:cNvSpPr txBox="1"/>
      </xdr:nvSpPr>
      <xdr:spPr>
        <a:xfrm>
          <a:off x="3733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166158</xdr:rowOff>
    </xdr:from>
    <xdr:to>
      <xdr:col>4</xdr:col>
      <xdr:colOff>533400</xdr:colOff>
      <xdr:row>60</xdr:row>
      <xdr:rowOff>96308</xdr:rowOff>
    </xdr:to>
    <xdr:sp macro="" textlink="">
      <xdr:nvSpPr>
        <xdr:cNvPr id="154" name="円/楕円 153"/>
        <xdr:cNvSpPr/>
      </xdr:nvSpPr>
      <xdr:spPr>
        <a:xfrm>
          <a:off x="3175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106485</xdr:rowOff>
    </xdr:from>
    <xdr:ext cx="762000" cy="259045"/>
    <xdr:sp macro="" textlink="">
      <xdr:nvSpPr>
        <xdr:cNvPr id="155" name="テキスト ボックス 154"/>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14817</xdr:rowOff>
    </xdr:from>
    <xdr:to>
      <xdr:col>3</xdr:col>
      <xdr:colOff>330200</xdr:colOff>
      <xdr:row>60</xdr:row>
      <xdr:rowOff>116417</xdr:rowOff>
    </xdr:to>
    <xdr:sp macro="" textlink="">
      <xdr:nvSpPr>
        <xdr:cNvPr id="156" name="円/楕円 155"/>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126594</xdr:rowOff>
    </xdr:from>
    <xdr:ext cx="762000" cy="259045"/>
    <xdr:sp macro="" textlink="">
      <xdr:nvSpPr>
        <xdr:cNvPr id="157" name="テキスト ボックス 156"/>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8" name="円/楕円 157"/>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109237</xdr:rowOff>
    </xdr:from>
    <xdr:ext cx="762000" cy="259045"/>
    <xdr:sp macro="" textlink="">
      <xdr:nvSpPr>
        <xdr:cNvPr id="159" name="テキスト ボックス 158"/>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[194,836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平均を大きく上回っているのは、合併による職員数増と物件費を要因としており、物件費の中では、賃金・役務費が大きく影響している。また、市単独管理の施設が多いため、多額の維持管理経費を要している。</a:t>
          </a:r>
          <a:endParaRPr lang="ja-JP" altLang="ja-JP" sz="1400">
            <a:effectLst/>
          </a:endParaRPr>
        </a:p>
        <a:p>
          <a:r>
            <a:rPr kumimoji="1" lang="ja-JP" altLang="ja-JP" sz="1100">
              <a:solidFill>
                <a:schemeClr val="dk1"/>
              </a:solidFill>
              <a:effectLst/>
              <a:latin typeface="+mn-lt"/>
              <a:ea typeface="+mn-ea"/>
              <a:cs typeface="+mn-cs"/>
            </a:rPr>
            <a:t>　指定管理者制度を含めた委託方法の研究検討、施設の統廃合の促進及び事業の見直し等コスト削減に努める。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161665</xdr:rowOff>
    </xdr:from>
    <xdr:to>
      <xdr:col>7</xdr:col>
      <xdr:colOff>152400</xdr:colOff>
      <xdr:row>85</xdr:row>
      <xdr:rowOff>35322</xdr:rowOff>
    </xdr:to>
    <xdr:cxnSp macro="">
      <xdr:nvCxnSpPr>
        <xdr:cNvPr id="194" name="直線コネクタ 193"/>
        <xdr:cNvCxnSpPr/>
      </xdr:nvCxnSpPr>
      <xdr:spPr>
        <a:xfrm flipV="1">
          <a:off x="4114800" y="14563465"/>
          <a:ext cx="8382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28676</xdr:rowOff>
    </xdr:from>
    <xdr:to>
      <xdr:col>6</xdr:col>
      <xdr:colOff>0</xdr:colOff>
      <xdr:row>85</xdr:row>
      <xdr:rowOff>35322</xdr:rowOff>
    </xdr:to>
    <xdr:cxnSp macro="">
      <xdr:nvCxnSpPr>
        <xdr:cNvPr id="197" name="直線コネクタ 196"/>
        <xdr:cNvCxnSpPr/>
      </xdr:nvCxnSpPr>
      <xdr:spPr>
        <a:xfrm>
          <a:off x="3225800" y="14430476"/>
          <a:ext cx="889000" cy="17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28676</xdr:rowOff>
    </xdr:from>
    <xdr:to>
      <xdr:col>4</xdr:col>
      <xdr:colOff>482600</xdr:colOff>
      <xdr:row>84</xdr:row>
      <xdr:rowOff>40170</xdr:rowOff>
    </xdr:to>
    <xdr:cxnSp macro="">
      <xdr:nvCxnSpPr>
        <xdr:cNvPr id="200" name="直線コネクタ 199"/>
        <xdr:cNvCxnSpPr/>
      </xdr:nvCxnSpPr>
      <xdr:spPr>
        <a:xfrm flipV="1">
          <a:off x="2336800" y="14430476"/>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40170</xdr:rowOff>
    </xdr:from>
    <xdr:to>
      <xdr:col>3</xdr:col>
      <xdr:colOff>279400</xdr:colOff>
      <xdr:row>84</xdr:row>
      <xdr:rowOff>42365</xdr:rowOff>
    </xdr:to>
    <xdr:cxnSp macro="">
      <xdr:nvCxnSpPr>
        <xdr:cNvPr id="203" name="直線コネクタ 202"/>
        <xdr:cNvCxnSpPr/>
      </xdr:nvCxnSpPr>
      <xdr:spPr>
        <a:xfrm flipV="1">
          <a:off x="1447800" y="14441970"/>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110865</xdr:rowOff>
    </xdr:from>
    <xdr:to>
      <xdr:col>7</xdr:col>
      <xdr:colOff>203200</xdr:colOff>
      <xdr:row>85</xdr:row>
      <xdr:rowOff>41015</xdr:rowOff>
    </xdr:to>
    <xdr:sp macro="" textlink="">
      <xdr:nvSpPr>
        <xdr:cNvPr id="213" name="円/楕円 212"/>
        <xdr:cNvSpPr/>
      </xdr:nvSpPr>
      <xdr:spPr>
        <a:xfrm>
          <a:off x="4902200" y="145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82942</xdr:rowOff>
    </xdr:from>
    <xdr:ext cx="762000" cy="259045"/>
    <xdr:sp macro="" textlink="">
      <xdr:nvSpPr>
        <xdr:cNvPr id="214" name="人件費・物件費等の状況該当値テキスト"/>
        <xdr:cNvSpPr txBox="1"/>
      </xdr:nvSpPr>
      <xdr:spPr>
        <a:xfrm>
          <a:off x="5041900" y="1448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194,836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155972</xdr:rowOff>
    </xdr:from>
    <xdr:to>
      <xdr:col>6</xdr:col>
      <xdr:colOff>50800</xdr:colOff>
      <xdr:row>85</xdr:row>
      <xdr:rowOff>86122</xdr:rowOff>
    </xdr:to>
    <xdr:sp macro="" textlink="">
      <xdr:nvSpPr>
        <xdr:cNvPr id="215" name="円/楕円 214"/>
        <xdr:cNvSpPr/>
      </xdr:nvSpPr>
      <xdr:spPr>
        <a:xfrm>
          <a:off x="4064000" y="14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70899</xdr:rowOff>
    </xdr:from>
    <xdr:ext cx="736600" cy="259045"/>
    <xdr:sp macro="" textlink="">
      <xdr:nvSpPr>
        <xdr:cNvPr id="216" name="テキスト ボックス 215"/>
        <xdr:cNvSpPr txBox="1"/>
      </xdr:nvSpPr>
      <xdr:spPr>
        <a:xfrm>
          <a:off x="3733800" y="146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149326</xdr:rowOff>
    </xdr:from>
    <xdr:to>
      <xdr:col>4</xdr:col>
      <xdr:colOff>533400</xdr:colOff>
      <xdr:row>84</xdr:row>
      <xdr:rowOff>79476</xdr:rowOff>
    </xdr:to>
    <xdr:sp macro="" textlink="">
      <xdr:nvSpPr>
        <xdr:cNvPr id="217" name="円/楕円 216"/>
        <xdr:cNvSpPr/>
      </xdr:nvSpPr>
      <xdr:spPr>
        <a:xfrm>
          <a:off x="3175000" y="143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64253</xdr:rowOff>
    </xdr:from>
    <xdr:ext cx="762000" cy="259045"/>
    <xdr:sp macro="" textlink="">
      <xdr:nvSpPr>
        <xdr:cNvPr id="218" name="テキスト ボックス 217"/>
        <xdr:cNvSpPr txBox="1"/>
      </xdr:nvSpPr>
      <xdr:spPr>
        <a:xfrm>
          <a:off x="2844800" y="144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160820</xdr:rowOff>
    </xdr:from>
    <xdr:to>
      <xdr:col>3</xdr:col>
      <xdr:colOff>330200</xdr:colOff>
      <xdr:row>84</xdr:row>
      <xdr:rowOff>90970</xdr:rowOff>
    </xdr:to>
    <xdr:sp macro="" textlink="">
      <xdr:nvSpPr>
        <xdr:cNvPr id="219" name="円/楕円 218"/>
        <xdr:cNvSpPr/>
      </xdr:nvSpPr>
      <xdr:spPr>
        <a:xfrm>
          <a:off x="2286000" y="143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75747</xdr:rowOff>
    </xdr:from>
    <xdr:ext cx="762000" cy="259045"/>
    <xdr:sp macro="" textlink="">
      <xdr:nvSpPr>
        <xdr:cNvPr id="220" name="テキスト ボックス 219"/>
        <xdr:cNvSpPr txBox="1"/>
      </xdr:nvSpPr>
      <xdr:spPr>
        <a:xfrm>
          <a:off x="1955800" y="1447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163015</xdr:rowOff>
    </xdr:from>
    <xdr:to>
      <xdr:col>2</xdr:col>
      <xdr:colOff>127000</xdr:colOff>
      <xdr:row>84</xdr:row>
      <xdr:rowOff>93165</xdr:rowOff>
    </xdr:to>
    <xdr:sp macro="" textlink="">
      <xdr:nvSpPr>
        <xdr:cNvPr id="221" name="円/楕円 220"/>
        <xdr:cNvSpPr/>
      </xdr:nvSpPr>
      <xdr:spPr>
        <a:xfrm>
          <a:off x="1397000" y="143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77942</xdr:rowOff>
    </xdr:from>
    <xdr:ext cx="762000" cy="259045"/>
    <xdr:sp macro="" textlink="">
      <xdr:nvSpPr>
        <xdr:cNvPr id="222" name="テキスト ボックス 221"/>
        <xdr:cNvSpPr txBox="1"/>
      </xdr:nvSpPr>
      <xdr:spPr>
        <a:xfrm>
          <a:off x="1066800" y="144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基本的に採用職員の年齢上限は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歳としてきたが、一部職種において上限を引き上げている。昨今は、民間等での就職期間を経た後に採用となっている職員の割合も増えていること等も、ラスパイレス指数は全国市平均より低位に位置している要因の一つであると考えられ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113792</xdr:rowOff>
    </xdr:to>
    <xdr:cxnSp macro="">
      <xdr:nvCxnSpPr>
        <xdr:cNvPr id="254" name="直線コネクタ 253"/>
        <xdr:cNvCxnSpPr/>
      </xdr:nvCxnSpPr>
      <xdr:spPr>
        <a:xfrm flipV="1">
          <a:off x="16179800" y="14672563"/>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113792</xdr:rowOff>
    </xdr:to>
    <xdr:cxnSp macro="">
      <xdr:nvCxnSpPr>
        <xdr:cNvPr id="257" name="直線コネクタ 256"/>
        <xdr:cNvCxnSpPr/>
      </xdr:nvCxnSpPr>
      <xdr:spPr>
        <a:xfrm>
          <a:off x="15290800" y="1464843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87</xdr:row>
      <xdr:rowOff>113537</xdr:rowOff>
    </xdr:to>
    <xdr:cxnSp macro="">
      <xdr:nvCxnSpPr>
        <xdr:cNvPr id="260" name="直線コネクタ 259"/>
        <xdr:cNvCxnSpPr/>
      </xdr:nvCxnSpPr>
      <xdr:spPr>
        <a:xfrm flipV="1">
          <a:off x="14401800" y="14648435"/>
          <a:ext cx="889000" cy="3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113537</xdr:rowOff>
    </xdr:from>
    <xdr:to>
      <xdr:col>21</xdr:col>
      <xdr:colOff>0</xdr:colOff>
      <xdr:row>88</xdr:row>
      <xdr:rowOff>0</xdr:rowOff>
    </xdr:to>
    <xdr:cxnSp macro="">
      <xdr:nvCxnSpPr>
        <xdr:cNvPr id="263" name="直線コネクタ 262"/>
        <xdr:cNvCxnSpPr/>
      </xdr:nvCxnSpPr>
      <xdr:spPr>
        <a:xfrm flipV="1">
          <a:off x="13512800" y="15029687"/>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3" name="円/楕円 272"/>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65040</xdr:rowOff>
    </xdr:from>
    <xdr:ext cx="762000" cy="259045"/>
    <xdr:sp macro="" textlink="">
      <xdr:nvSpPr>
        <xdr:cNvPr id="274" name="給与水準   （国との比較）該当値テキスト"/>
        <xdr:cNvSpPr txBox="1"/>
      </xdr:nvSpPr>
      <xdr:spPr>
        <a:xfrm>
          <a:off x="171069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62992</xdr:rowOff>
    </xdr:from>
    <xdr:to>
      <xdr:col>23</xdr:col>
      <xdr:colOff>457200</xdr:colOff>
      <xdr:row>85</xdr:row>
      <xdr:rowOff>164592</xdr:rowOff>
    </xdr:to>
    <xdr:sp macro="" textlink="">
      <xdr:nvSpPr>
        <xdr:cNvPr id="275" name="円/楕円 274"/>
        <xdr:cNvSpPr/>
      </xdr:nvSpPr>
      <xdr:spPr>
        <a:xfrm>
          <a:off x="16129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3319</xdr:rowOff>
    </xdr:from>
    <xdr:ext cx="736600" cy="259045"/>
    <xdr:sp macro="" textlink="">
      <xdr:nvSpPr>
        <xdr:cNvPr id="276" name="テキスト ボックス 275"/>
        <xdr:cNvSpPr txBox="1"/>
      </xdr:nvSpPr>
      <xdr:spPr>
        <a:xfrm>
          <a:off x="15798800" y="1440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24385</xdr:rowOff>
    </xdr:from>
    <xdr:to>
      <xdr:col>22</xdr:col>
      <xdr:colOff>254000</xdr:colOff>
      <xdr:row>85</xdr:row>
      <xdr:rowOff>125985</xdr:rowOff>
    </xdr:to>
    <xdr:sp macro="" textlink="">
      <xdr:nvSpPr>
        <xdr:cNvPr id="277" name="円/楕円 276"/>
        <xdr:cNvSpPr/>
      </xdr:nvSpPr>
      <xdr:spPr>
        <a:xfrm>
          <a:off x="15240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136162</xdr:rowOff>
    </xdr:from>
    <xdr:ext cx="762000" cy="259045"/>
    <xdr:sp macro="" textlink="">
      <xdr:nvSpPr>
        <xdr:cNvPr id="278" name="テキスト ボックス 277"/>
        <xdr:cNvSpPr txBox="1"/>
      </xdr:nvSpPr>
      <xdr:spPr>
        <a:xfrm>
          <a:off x="14909800" y="143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62737</xdr:rowOff>
    </xdr:from>
    <xdr:to>
      <xdr:col>21</xdr:col>
      <xdr:colOff>50800</xdr:colOff>
      <xdr:row>87</xdr:row>
      <xdr:rowOff>164337</xdr:rowOff>
    </xdr:to>
    <xdr:sp macro="" textlink="">
      <xdr:nvSpPr>
        <xdr:cNvPr id="279" name="円/楕円 278"/>
        <xdr:cNvSpPr/>
      </xdr:nvSpPr>
      <xdr:spPr>
        <a:xfrm>
          <a:off x="14351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3064</xdr:rowOff>
    </xdr:from>
    <xdr:ext cx="762000" cy="259045"/>
    <xdr:sp macro="" textlink="">
      <xdr:nvSpPr>
        <xdr:cNvPr id="280" name="テキスト ボックス 279"/>
        <xdr:cNvSpPr txBox="1"/>
      </xdr:nvSpPr>
      <xdr:spPr>
        <a:xfrm>
          <a:off x="14020800" y="14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1" name="円/楕円 280"/>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2" name="テキスト ボックス 281"/>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行政改革大綱における職員定数適正化計画を策定し、職員数の削減を進めているが、人口減少数が多く、千人当たりに換算すると前年より後退してしまっている。</a:t>
          </a:r>
          <a:endParaRPr lang="ja-JP" altLang="ja-JP" sz="1400">
            <a:effectLst/>
          </a:endParaRPr>
        </a:p>
        <a:p>
          <a:r>
            <a:rPr lang="ja-JP" altLang="ja-JP" sz="1100" b="0" i="0" baseline="0">
              <a:solidFill>
                <a:schemeClr val="dk1"/>
              </a:solidFill>
              <a:effectLst/>
              <a:latin typeface="+mn-lt"/>
              <a:ea typeface="+mn-ea"/>
              <a:cs typeface="+mn-cs"/>
            </a:rPr>
            <a:t>　生活弱者の増加や政策等による地方自治体の業務量の増加、首長公約事業をはじめとする新規事業着手も相まって、適正化計画どおりの削減が困難となっている。今後も事業の見直しや、退職者の補充としての新規採用を抑え、支所機能の縮小、指定管理者等のアウトソーシング及び職員の能力向上を図ることを通じて、より適正な人員配置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49621</xdr:rowOff>
    </xdr:from>
    <xdr:to>
      <xdr:col>24</xdr:col>
      <xdr:colOff>558800</xdr:colOff>
      <xdr:row>62</xdr:row>
      <xdr:rowOff>94434</xdr:rowOff>
    </xdr:to>
    <xdr:cxnSp macro="">
      <xdr:nvCxnSpPr>
        <xdr:cNvPr id="319" name="直線コネクタ 318"/>
        <xdr:cNvCxnSpPr/>
      </xdr:nvCxnSpPr>
      <xdr:spPr>
        <a:xfrm>
          <a:off x="16179800" y="10679521"/>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49621</xdr:rowOff>
    </xdr:to>
    <xdr:cxnSp macro="">
      <xdr:nvCxnSpPr>
        <xdr:cNvPr id="322" name="直線コネクタ 321"/>
        <xdr:cNvCxnSpPr/>
      </xdr:nvCxnSpPr>
      <xdr:spPr>
        <a:xfrm>
          <a:off x="15290800" y="1066056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6531</xdr:rowOff>
    </xdr:from>
    <xdr:to>
      <xdr:col>22</xdr:col>
      <xdr:colOff>203200</xdr:colOff>
      <xdr:row>62</xdr:row>
      <xdr:rowOff>30662</xdr:rowOff>
    </xdr:to>
    <xdr:cxnSp macro="">
      <xdr:nvCxnSpPr>
        <xdr:cNvPr id="325" name="直線コネクタ 324"/>
        <xdr:cNvCxnSpPr/>
      </xdr:nvCxnSpPr>
      <xdr:spPr>
        <a:xfrm>
          <a:off x="14401800" y="106364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6531</xdr:rowOff>
    </xdr:from>
    <xdr:to>
      <xdr:col>21</xdr:col>
      <xdr:colOff>0</xdr:colOff>
      <xdr:row>62</xdr:row>
      <xdr:rowOff>35832</xdr:rowOff>
    </xdr:to>
    <xdr:cxnSp macro="">
      <xdr:nvCxnSpPr>
        <xdr:cNvPr id="328" name="直線コネクタ 327"/>
        <xdr:cNvCxnSpPr/>
      </xdr:nvCxnSpPr>
      <xdr:spPr>
        <a:xfrm flipV="1">
          <a:off x="13512800" y="1063643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43634</xdr:rowOff>
    </xdr:from>
    <xdr:to>
      <xdr:col>24</xdr:col>
      <xdr:colOff>609600</xdr:colOff>
      <xdr:row>62</xdr:row>
      <xdr:rowOff>145234</xdr:rowOff>
    </xdr:to>
    <xdr:sp macro="" textlink="">
      <xdr:nvSpPr>
        <xdr:cNvPr id="338" name="円/楕円 337"/>
        <xdr:cNvSpPr/>
      </xdr:nvSpPr>
      <xdr:spPr>
        <a:xfrm>
          <a:off x="169672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15711</xdr:rowOff>
    </xdr:from>
    <xdr:ext cx="762000" cy="259045"/>
    <xdr:sp macro="" textlink="">
      <xdr:nvSpPr>
        <xdr:cNvPr id="339" name="定員管理の状況該当値テキスト"/>
        <xdr:cNvSpPr txBox="1"/>
      </xdr:nvSpPr>
      <xdr:spPr>
        <a:xfrm>
          <a:off x="17106900" y="1064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170271</xdr:rowOff>
    </xdr:from>
    <xdr:to>
      <xdr:col>23</xdr:col>
      <xdr:colOff>457200</xdr:colOff>
      <xdr:row>62</xdr:row>
      <xdr:rowOff>100421</xdr:rowOff>
    </xdr:to>
    <xdr:sp macro="" textlink="">
      <xdr:nvSpPr>
        <xdr:cNvPr id="340" name="円/楕円 339"/>
        <xdr:cNvSpPr/>
      </xdr:nvSpPr>
      <xdr:spPr>
        <a:xfrm>
          <a:off x="16129000" y="10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85198</xdr:rowOff>
    </xdr:from>
    <xdr:ext cx="736600" cy="259045"/>
    <xdr:sp macro="" textlink="">
      <xdr:nvSpPr>
        <xdr:cNvPr id="341" name="テキスト ボックス 340"/>
        <xdr:cNvSpPr txBox="1"/>
      </xdr:nvSpPr>
      <xdr:spPr>
        <a:xfrm>
          <a:off x="15798800" y="10715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151312</xdr:rowOff>
    </xdr:from>
    <xdr:to>
      <xdr:col>22</xdr:col>
      <xdr:colOff>254000</xdr:colOff>
      <xdr:row>62</xdr:row>
      <xdr:rowOff>81462</xdr:rowOff>
    </xdr:to>
    <xdr:sp macro="" textlink="">
      <xdr:nvSpPr>
        <xdr:cNvPr id="342" name="円/楕円 341"/>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43" name="テキスト ボックス 342"/>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127181</xdr:rowOff>
    </xdr:from>
    <xdr:to>
      <xdr:col>21</xdr:col>
      <xdr:colOff>50800</xdr:colOff>
      <xdr:row>62</xdr:row>
      <xdr:rowOff>57331</xdr:rowOff>
    </xdr:to>
    <xdr:sp macro="" textlink="">
      <xdr:nvSpPr>
        <xdr:cNvPr id="344" name="円/楕円 343"/>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42108</xdr:rowOff>
    </xdr:from>
    <xdr:ext cx="762000" cy="259045"/>
    <xdr:sp macro="" textlink="">
      <xdr:nvSpPr>
        <xdr:cNvPr id="345" name="テキスト ボックス 344"/>
        <xdr:cNvSpPr txBox="1"/>
      </xdr:nvSpPr>
      <xdr:spPr>
        <a:xfrm>
          <a:off x="14020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156482</xdr:rowOff>
    </xdr:from>
    <xdr:to>
      <xdr:col>19</xdr:col>
      <xdr:colOff>533400</xdr:colOff>
      <xdr:row>62</xdr:row>
      <xdr:rowOff>86632</xdr:rowOff>
    </xdr:to>
    <xdr:sp macro="" textlink="">
      <xdr:nvSpPr>
        <xdr:cNvPr id="346" name="円/楕円 345"/>
        <xdr:cNvSpPr/>
      </xdr:nvSpPr>
      <xdr:spPr>
        <a:xfrm>
          <a:off x="13462000" y="106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71409</xdr:rowOff>
    </xdr:from>
    <xdr:ext cx="762000" cy="259045"/>
    <xdr:sp macro="" textlink="">
      <xdr:nvSpPr>
        <xdr:cNvPr id="347" name="テキスト ボックス 346"/>
        <xdr:cNvSpPr txBox="1"/>
      </xdr:nvSpPr>
      <xdr:spPr>
        <a:xfrm>
          <a:off x="13131800" y="1070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起債償還のピークが終わり、数値は改善傾向にあるが、合併特例債を活用した大型建設事業計画により、今後10年程度は大幅な改善を図るまでには至らないことが予想される。</a:t>
          </a:r>
          <a:endParaRPr lang="ja-JP" altLang="ja-JP" sz="1400">
            <a:effectLst/>
          </a:endParaRPr>
        </a:p>
        <a:p>
          <a:r>
            <a:rPr lang="ja-JP" altLang="ja-JP" sz="1100" b="0" i="0" baseline="0">
              <a:solidFill>
                <a:schemeClr val="dk1"/>
              </a:solidFill>
              <a:effectLst/>
              <a:latin typeface="+mn-lt"/>
              <a:ea typeface="+mn-ea"/>
              <a:cs typeface="+mn-cs"/>
            </a:rPr>
            <a:t>　実質公債費比率は、公債費負担適正化計画に基づき、建設計画の整理縮小に本格的に取り組み、新規発行債の抑制、補償金免除による借換及び繰上げ一括償還、特別会計への繰出金抑制に向けての平準化債借入等により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163301</xdr:rowOff>
    </xdr:from>
    <xdr:to>
      <xdr:col>24</xdr:col>
      <xdr:colOff>558800</xdr:colOff>
      <xdr:row>37</xdr:row>
      <xdr:rowOff>5927</xdr:rowOff>
    </xdr:to>
    <xdr:cxnSp macro="">
      <xdr:nvCxnSpPr>
        <xdr:cNvPr id="381" name="直線コネクタ 380"/>
        <xdr:cNvCxnSpPr/>
      </xdr:nvCxnSpPr>
      <xdr:spPr>
        <a:xfrm flipV="1">
          <a:off x="16179800" y="633550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148078</xdr:rowOff>
    </xdr:from>
    <xdr:ext cx="762000" cy="259045"/>
    <xdr:sp macro="" textlink="">
      <xdr:nvSpPr>
        <xdr:cNvPr id="382" name="公債費負担の状況平均値テキスト"/>
        <xdr:cNvSpPr txBox="1"/>
      </xdr:nvSpPr>
      <xdr:spPr>
        <a:xfrm>
          <a:off x="17106900" y="6320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5927</xdr:rowOff>
    </xdr:from>
    <xdr:to>
      <xdr:col>23</xdr:col>
      <xdr:colOff>406400</xdr:colOff>
      <xdr:row>37</xdr:row>
      <xdr:rowOff>50165</xdr:rowOff>
    </xdr:to>
    <xdr:cxnSp macro="">
      <xdr:nvCxnSpPr>
        <xdr:cNvPr id="384" name="直線コネクタ 383"/>
        <xdr:cNvCxnSpPr/>
      </xdr:nvCxnSpPr>
      <xdr:spPr>
        <a:xfrm flipV="1">
          <a:off x="15290800" y="634957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50165</xdr:rowOff>
    </xdr:from>
    <xdr:to>
      <xdr:col>22</xdr:col>
      <xdr:colOff>203200</xdr:colOff>
      <xdr:row>37</xdr:row>
      <xdr:rowOff>104458</xdr:rowOff>
    </xdr:to>
    <xdr:cxnSp macro="">
      <xdr:nvCxnSpPr>
        <xdr:cNvPr id="387" name="直線コネクタ 386"/>
        <xdr:cNvCxnSpPr/>
      </xdr:nvCxnSpPr>
      <xdr:spPr>
        <a:xfrm flipV="1">
          <a:off x="14401800" y="639381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104458</xdr:rowOff>
    </xdr:from>
    <xdr:to>
      <xdr:col>21</xdr:col>
      <xdr:colOff>0</xdr:colOff>
      <xdr:row>37</xdr:row>
      <xdr:rowOff>162771</xdr:rowOff>
    </xdr:to>
    <xdr:cxnSp macro="">
      <xdr:nvCxnSpPr>
        <xdr:cNvPr id="390" name="直線コネクタ 389"/>
        <xdr:cNvCxnSpPr/>
      </xdr:nvCxnSpPr>
      <xdr:spPr>
        <a:xfrm flipV="1">
          <a:off x="13512800" y="6448108"/>
          <a:ext cx="8890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112501</xdr:rowOff>
    </xdr:from>
    <xdr:to>
      <xdr:col>24</xdr:col>
      <xdr:colOff>609600</xdr:colOff>
      <xdr:row>37</xdr:row>
      <xdr:rowOff>42651</xdr:rowOff>
    </xdr:to>
    <xdr:sp macro="" textlink="">
      <xdr:nvSpPr>
        <xdr:cNvPr id="400" name="円/楕円 399"/>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33778</xdr:rowOff>
    </xdr:from>
    <xdr:ext cx="762000" cy="259045"/>
    <xdr:sp macro="" textlink="">
      <xdr:nvSpPr>
        <xdr:cNvPr id="401" name="公債費負担の状況該当値テキスト"/>
        <xdr:cNvSpPr txBox="1"/>
      </xdr:nvSpPr>
      <xdr:spPr>
        <a:xfrm>
          <a:off x="17106900" y="620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126577</xdr:rowOff>
    </xdr:from>
    <xdr:to>
      <xdr:col>23</xdr:col>
      <xdr:colOff>457200</xdr:colOff>
      <xdr:row>37</xdr:row>
      <xdr:rowOff>56727</xdr:rowOff>
    </xdr:to>
    <xdr:sp macro="" textlink="">
      <xdr:nvSpPr>
        <xdr:cNvPr id="402" name="円/楕円 401"/>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66904</xdr:rowOff>
    </xdr:from>
    <xdr:ext cx="736600" cy="259045"/>
    <xdr:sp macro="" textlink="">
      <xdr:nvSpPr>
        <xdr:cNvPr id="403" name="テキスト ボックス 402"/>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170815</xdr:rowOff>
    </xdr:from>
    <xdr:to>
      <xdr:col>22</xdr:col>
      <xdr:colOff>254000</xdr:colOff>
      <xdr:row>37</xdr:row>
      <xdr:rowOff>100965</xdr:rowOff>
    </xdr:to>
    <xdr:sp macro="" textlink="">
      <xdr:nvSpPr>
        <xdr:cNvPr id="404" name="円/楕円 403"/>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111142</xdr:rowOff>
    </xdr:from>
    <xdr:ext cx="762000" cy="259045"/>
    <xdr:sp macro="" textlink="">
      <xdr:nvSpPr>
        <xdr:cNvPr id="405" name="テキスト ボックス 404"/>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53658</xdr:rowOff>
    </xdr:from>
    <xdr:to>
      <xdr:col>21</xdr:col>
      <xdr:colOff>50800</xdr:colOff>
      <xdr:row>37</xdr:row>
      <xdr:rowOff>155258</xdr:rowOff>
    </xdr:to>
    <xdr:sp macro="" textlink="">
      <xdr:nvSpPr>
        <xdr:cNvPr id="406" name="円/楕円 405"/>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140034</xdr:rowOff>
    </xdr:from>
    <xdr:ext cx="762000" cy="259045"/>
    <xdr:sp macro="" textlink="">
      <xdr:nvSpPr>
        <xdr:cNvPr id="407" name="テキスト ボックス 406"/>
        <xdr:cNvSpPr txBox="1"/>
      </xdr:nvSpPr>
      <xdr:spPr>
        <a:xfrm>
          <a:off x="14020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111972</xdr:rowOff>
    </xdr:from>
    <xdr:to>
      <xdr:col>19</xdr:col>
      <xdr:colOff>533400</xdr:colOff>
      <xdr:row>38</xdr:row>
      <xdr:rowOff>42121</xdr:rowOff>
    </xdr:to>
    <xdr:sp macro="" textlink="">
      <xdr:nvSpPr>
        <xdr:cNvPr id="408" name="円/楕円 407"/>
        <xdr:cNvSpPr/>
      </xdr:nvSpPr>
      <xdr:spPr>
        <a:xfrm>
          <a:off x="13462000" y="6455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26898</xdr:rowOff>
    </xdr:from>
    <xdr:ext cx="762000" cy="259045"/>
    <xdr:sp macro="" textlink="">
      <xdr:nvSpPr>
        <xdr:cNvPr id="409" name="テキスト ボックス 408"/>
        <xdr:cNvSpPr txBox="1"/>
      </xdr:nvSpPr>
      <xdr:spPr>
        <a:xfrm>
          <a:off x="13131800" y="654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当市は単年度での起債償還額が多いが、これは短期間に多くの事業を集中して行ったためであり、将来負担比率に影響する地方債残額は平成17年の合併時の218億円から</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億円と</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億円程度減少している。</a:t>
          </a:r>
          <a:endParaRPr lang="ja-JP" altLang="ja-JP" sz="1400">
            <a:effectLst/>
          </a:endParaRPr>
        </a:p>
        <a:p>
          <a:pPr rtl="0"/>
          <a:r>
            <a:rPr lang="ja-JP" altLang="ja-JP" sz="1100" b="0" i="0" baseline="0">
              <a:solidFill>
                <a:schemeClr val="dk1"/>
              </a:solidFill>
              <a:effectLst/>
              <a:latin typeface="+mn-lt"/>
              <a:ea typeface="+mn-ea"/>
              <a:cs typeface="+mn-cs"/>
            </a:rPr>
            <a:t>　また、職員数の減少による退職手当負担見込額の減少、第３セクター等への債務保証を行っていないことなども、将来負担比率が比較的安定している要因である。</a:t>
          </a:r>
          <a:endParaRPr lang="ja-JP" altLang="ja-JP" sz="1400">
            <a:effectLst/>
          </a:endParaRPr>
        </a:p>
        <a:p>
          <a:pPr rtl="0"/>
          <a:r>
            <a:rPr lang="ja-JP" altLang="ja-JP" sz="1100" b="0" i="0" baseline="0">
              <a:solidFill>
                <a:schemeClr val="dk1"/>
              </a:solidFill>
              <a:effectLst/>
              <a:latin typeface="+mn-lt"/>
              <a:ea typeface="+mn-ea"/>
              <a:cs typeface="+mn-cs"/>
            </a:rPr>
            <a:t>　今後は、広域連合による大型建設事業に要する負担金に係る適切な対応など、上昇傾向に転じないよう財政運営を心がけていく。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169037</xdr:rowOff>
    </xdr:from>
    <xdr:to>
      <xdr:col>24</xdr:col>
      <xdr:colOff>558800</xdr:colOff>
      <xdr:row>15</xdr:row>
      <xdr:rowOff>5550</xdr:rowOff>
    </xdr:to>
    <xdr:cxnSp macro="">
      <xdr:nvCxnSpPr>
        <xdr:cNvPr id="441" name="直線コネクタ 440"/>
        <xdr:cNvCxnSpPr/>
      </xdr:nvCxnSpPr>
      <xdr:spPr>
        <a:xfrm flipV="1">
          <a:off x="16179800" y="2569337"/>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153814</xdr:rowOff>
    </xdr:from>
    <xdr:ext cx="762000" cy="259045"/>
    <xdr:sp macro="" textlink="">
      <xdr:nvSpPr>
        <xdr:cNvPr id="442" name="将来負担の状況平均値テキスト"/>
        <xdr:cNvSpPr txBox="1"/>
      </xdr:nvSpPr>
      <xdr:spPr>
        <a:xfrm>
          <a:off x="17106900" y="2554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5550</xdr:rowOff>
    </xdr:from>
    <xdr:to>
      <xdr:col>23</xdr:col>
      <xdr:colOff>406400</xdr:colOff>
      <xdr:row>15</xdr:row>
      <xdr:rowOff>6998</xdr:rowOff>
    </xdr:to>
    <xdr:cxnSp macro="">
      <xdr:nvCxnSpPr>
        <xdr:cNvPr id="444" name="直線コネクタ 443"/>
        <xdr:cNvCxnSpPr/>
      </xdr:nvCxnSpPr>
      <xdr:spPr>
        <a:xfrm flipV="1">
          <a:off x="15290800" y="257730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6998</xdr:rowOff>
    </xdr:from>
    <xdr:to>
      <xdr:col>22</xdr:col>
      <xdr:colOff>203200</xdr:colOff>
      <xdr:row>15</xdr:row>
      <xdr:rowOff>34265</xdr:rowOff>
    </xdr:to>
    <xdr:cxnSp macro="">
      <xdr:nvCxnSpPr>
        <xdr:cNvPr id="447" name="直線コネクタ 446"/>
        <xdr:cNvCxnSpPr/>
      </xdr:nvCxnSpPr>
      <xdr:spPr>
        <a:xfrm flipV="1">
          <a:off x="14401800" y="2578748"/>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34265</xdr:rowOff>
    </xdr:from>
    <xdr:to>
      <xdr:col>21</xdr:col>
      <xdr:colOff>0</xdr:colOff>
      <xdr:row>15</xdr:row>
      <xdr:rowOff>39332</xdr:rowOff>
    </xdr:to>
    <xdr:cxnSp macro="">
      <xdr:nvCxnSpPr>
        <xdr:cNvPr id="450" name="直線コネクタ 449"/>
        <xdr:cNvCxnSpPr/>
      </xdr:nvCxnSpPr>
      <xdr:spPr>
        <a:xfrm flipV="1">
          <a:off x="13512800" y="260601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118237</xdr:rowOff>
    </xdr:from>
    <xdr:to>
      <xdr:col>24</xdr:col>
      <xdr:colOff>609600</xdr:colOff>
      <xdr:row>15</xdr:row>
      <xdr:rowOff>48387</xdr:rowOff>
    </xdr:to>
    <xdr:sp macro="" textlink="">
      <xdr:nvSpPr>
        <xdr:cNvPr id="460" name="円/楕円 459"/>
        <xdr:cNvSpPr/>
      </xdr:nvSpPr>
      <xdr:spPr>
        <a:xfrm>
          <a:off x="169672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39514</xdr:rowOff>
    </xdr:from>
    <xdr:ext cx="762000" cy="259045"/>
    <xdr:sp macro="" textlink="">
      <xdr:nvSpPr>
        <xdr:cNvPr id="461" name="将来負担の状況該当値テキスト"/>
        <xdr:cNvSpPr txBox="1"/>
      </xdr:nvSpPr>
      <xdr:spPr>
        <a:xfrm>
          <a:off x="17106900" y="24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126200</xdr:rowOff>
    </xdr:from>
    <xdr:to>
      <xdr:col>23</xdr:col>
      <xdr:colOff>457200</xdr:colOff>
      <xdr:row>15</xdr:row>
      <xdr:rowOff>56350</xdr:rowOff>
    </xdr:to>
    <xdr:sp macro="" textlink="">
      <xdr:nvSpPr>
        <xdr:cNvPr id="462" name="円/楕円 461"/>
        <xdr:cNvSpPr/>
      </xdr:nvSpPr>
      <xdr:spPr>
        <a:xfrm>
          <a:off x="16129000" y="25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66527</xdr:rowOff>
    </xdr:from>
    <xdr:ext cx="736600" cy="259045"/>
    <xdr:sp macro="" textlink="">
      <xdr:nvSpPr>
        <xdr:cNvPr id="463" name="テキスト ボックス 462"/>
        <xdr:cNvSpPr txBox="1"/>
      </xdr:nvSpPr>
      <xdr:spPr>
        <a:xfrm>
          <a:off x="15798800" y="229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127648</xdr:rowOff>
    </xdr:from>
    <xdr:to>
      <xdr:col>22</xdr:col>
      <xdr:colOff>254000</xdr:colOff>
      <xdr:row>15</xdr:row>
      <xdr:rowOff>57798</xdr:rowOff>
    </xdr:to>
    <xdr:sp macro="" textlink="">
      <xdr:nvSpPr>
        <xdr:cNvPr id="464" name="円/楕円 463"/>
        <xdr:cNvSpPr/>
      </xdr:nvSpPr>
      <xdr:spPr>
        <a:xfrm>
          <a:off x="15240000" y="25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67975</xdr:rowOff>
    </xdr:from>
    <xdr:ext cx="762000" cy="259045"/>
    <xdr:sp macro="" textlink="">
      <xdr:nvSpPr>
        <xdr:cNvPr id="465" name="テキスト ボックス 464"/>
        <xdr:cNvSpPr txBox="1"/>
      </xdr:nvSpPr>
      <xdr:spPr>
        <a:xfrm>
          <a:off x="14909800" y="229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154915</xdr:rowOff>
    </xdr:from>
    <xdr:to>
      <xdr:col>21</xdr:col>
      <xdr:colOff>50800</xdr:colOff>
      <xdr:row>15</xdr:row>
      <xdr:rowOff>85065</xdr:rowOff>
    </xdr:to>
    <xdr:sp macro="" textlink="">
      <xdr:nvSpPr>
        <xdr:cNvPr id="466" name="円/楕円 465"/>
        <xdr:cNvSpPr/>
      </xdr:nvSpPr>
      <xdr:spPr>
        <a:xfrm>
          <a:off x="14351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95242</xdr:rowOff>
    </xdr:from>
    <xdr:ext cx="762000" cy="259045"/>
    <xdr:sp macro="" textlink="">
      <xdr:nvSpPr>
        <xdr:cNvPr id="467" name="テキスト ボックス 466"/>
        <xdr:cNvSpPr txBox="1"/>
      </xdr:nvSpPr>
      <xdr:spPr>
        <a:xfrm>
          <a:off x="14020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159982</xdr:rowOff>
    </xdr:from>
    <xdr:to>
      <xdr:col>19</xdr:col>
      <xdr:colOff>533400</xdr:colOff>
      <xdr:row>15</xdr:row>
      <xdr:rowOff>90132</xdr:rowOff>
    </xdr:to>
    <xdr:sp macro="" textlink="">
      <xdr:nvSpPr>
        <xdr:cNvPr id="468" name="円/楕円 467"/>
        <xdr:cNvSpPr/>
      </xdr:nvSpPr>
      <xdr:spPr>
        <a:xfrm>
          <a:off x="13462000" y="25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100309</xdr:rowOff>
    </xdr:from>
    <xdr:ext cx="762000" cy="259045"/>
    <xdr:sp macro="" textlink="">
      <xdr:nvSpPr>
        <xdr:cNvPr id="469" name="テキスト ボックス 468"/>
        <xdr:cNvSpPr txBox="1"/>
      </xdr:nvSpPr>
      <xdr:spPr>
        <a:xfrm>
          <a:off x="13131800" y="232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28,901
28,473
565.15
18,015,208
17,349,245
564,386
10,909,707
13,618,874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b="0" i="0" baseline="0">
              <a:solidFill>
                <a:schemeClr val="dk1"/>
              </a:solidFill>
              <a:effectLst/>
              <a:latin typeface="+mn-lt"/>
              <a:ea typeface="+mn-ea"/>
              <a:cs typeface="+mn-cs"/>
            </a:rPr>
            <a:t>類似団体平均と比較すると、人件費に係る経常収支比率は低くなっているが、経常経費の抑制による投資的経費の確保が課題であることから、時間外勤務の低減による手当等の抑制を図るとともに、早期退職職員を募り、退職による代替新規採用者を抑制しつつ、短期的な業務には積極的に臨時職員を採用するなどし、人件費総額の削減に取り組んで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161290</xdr:rowOff>
    </xdr:to>
    <xdr:cxnSp macro="">
      <xdr:nvCxnSpPr>
        <xdr:cNvPr id="66" name="直線コネクタ 65"/>
        <xdr:cNvCxnSpPr/>
      </xdr:nvCxnSpPr>
      <xdr:spPr>
        <a:xfrm flipV="1">
          <a:off x="3987800" y="60553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161290</xdr:rowOff>
    </xdr:to>
    <xdr:cxnSp macro="">
      <xdr:nvCxnSpPr>
        <xdr:cNvPr id="69" name="直線コネクタ 68"/>
        <xdr:cNvCxnSpPr/>
      </xdr:nvCxnSpPr>
      <xdr:spPr>
        <a:xfrm>
          <a:off x="3098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115570</xdr:rowOff>
    </xdr:to>
    <xdr:cxnSp macro="">
      <xdr:nvCxnSpPr>
        <xdr:cNvPr id="72" name="直線コネクタ 71"/>
        <xdr:cNvCxnSpPr/>
      </xdr:nvCxnSpPr>
      <xdr:spPr>
        <a:xfrm flipV="1">
          <a:off x="2209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36</xdr:row>
      <xdr:rowOff>58420</xdr:rowOff>
    </xdr:to>
    <xdr:cxnSp macro="">
      <xdr:nvCxnSpPr>
        <xdr:cNvPr id="75" name="直線コネクタ 74"/>
        <xdr:cNvCxnSpPr/>
      </xdr:nvCxnSpPr>
      <xdr:spPr>
        <a:xfrm flipV="1">
          <a:off x="1320800" y="611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91" name="円/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b="0" i="0" baseline="0">
              <a:solidFill>
                <a:schemeClr val="dk1"/>
              </a:solidFill>
              <a:effectLst/>
              <a:latin typeface="+mn-lt"/>
              <a:ea typeface="+mn-ea"/>
              <a:cs typeface="+mn-cs"/>
            </a:rPr>
            <a:t>施設の維持管理業務を指定管理制度に移行し委託化や、職員人件費を抑えるために、数多い施設を職員直営から臨時職員による運営などに変更し、又、ストックマネージメントなどを通じ、施設維持と住民ニーズなどをもとに施設の統廃合などの検討を行い、物件費の抑制を図りたい。</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69850</xdr:rowOff>
    </xdr:to>
    <xdr:cxnSp macro="">
      <xdr:nvCxnSpPr>
        <xdr:cNvPr id="129" name="直線コネクタ 128"/>
        <xdr:cNvCxnSpPr/>
      </xdr:nvCxnSpPr>
      <xdr:spPr>
        <a:xfrm>
          <a:off x="15671800" y="283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165100</xdr:rowOff>
    </xdr:to>
    <xdr:cxnSp macro="">
      <xdr:nvCxnSpPr>
        <xdr:cNvPr id="132" name="直線コネクタ 131"/>
        <xdr:cNvCxnSpPr/>
      </xdr:nvCxnSpPr>
      <xdr:spPr>
        <a:xfrm flipV="1">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124279</xdr:rowOff>
    </xdr:to>
    <xdr:cxnSp macro="">
      <xdr:nvCxnSpPr>
        <xdr:cNvPr id="135" name="直線コネクタ 134"/>
        <xdr:cNvCxnSpPr/>
      </xdr:nvCxnSpPr>
      <xdr:spPr>
        <a:xfrm flipV="1">
          <a:off x="13893800" y="2908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17</xdr:row>
      <xdr:rowOff>124279</xdr:rowOff>
    </xdr:to>
    <xdr:cxnSp macro="">
      <xdr:nvCxnSpPr>
        <xdr:cNvPr id="138" name="直線コネクタ 137"/>
        <xdr:cNvCxnSpPr/>
      </xdr:nvCxnSpPr>
      <xdr:spPr>
        <a:xfrm>
          <a:off x="13004800" y="273412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8" name="円/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50" name="円/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51" name="テキスト ボックス 150"/>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2" name="円/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4" name="円/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6" name="円/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扶助費に係る経常収支比率が類似団体平均を大きく下回ってはいるが、生活保護費や福祉医療扶助費等の額が増加している。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今後上昇するものと予想されることから、国の動向や経済動向に注視しながら、市民サービスの低下とならないよう施策を展開しつつ、扶助費の減少に努める。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57150</xdr:rowOff>
    </xdr:from>
    <xdr:to>
      <xdr:col>7</xdr:col>
      <xdr:colOff>15875</xdr:colOff>
      <xdr:row>54</xdr:row>
      <xdr:rowOff>165100</xdr:rowOff>
    </xdr:to>
    <xdr:cxnSp macro="">
      <xdr:nvCxnSpPr>
        <xdr:cNvPr id="190" name="直線コネクタ 189"/>
        <xdr:cNvCxnSpPr/>
      </xdr:nvCxnSpPr>
      <xdr:spPr>
        <a:xfrm>
          <a:off x="3987800" y="91440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57150</xdr:rowOff>
    </xdr:from>
    <xdr:to>
      <xdr:col>5</xdr:col>
      <xdr:colOff>549275</xdr:colOff>
      <xdr:row>54</xdr:row>
      <xdr:rowOff>114300</xdr:rowOff>
    </xdr:to>
    <xdr:cxnSp macro="">
      <xdr:nvCxnSpPr>
        <xdr:cNvPr id="193" name="直線コネクタ 192"/>
        <xdr:cNvCxnSpPr/>
      </xdr:nvCxnSpPr>
      <xdr:spPr>
        <a:xfrm flipV="1">
          <a:off x="3098800" y="9144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114300</xdr:rowOff>
    </xdr:from>
    <xdr:to>
      <xdr:col>4</xdr:col>
      <xdr:colOff>346075</xdr:colOff>
      <xdr:row>54</xdr:row>
      <xdr:rowOff>139700</xdr:rowOff>
    </xdr:to>
    <xdr:cxnSp macro="">
      <xdr:nvCxnSpPr>
        <xdr:cNvPr id="196" name="直線コネクタ 195"/>
        <xdr:cNvCxnSpPr/>
      </xdr:nvCxnSpPr>
      <xdr:spPr>
        <a:xfrm flipV="1">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139700</xdr:rowOff>
    </xdr:to>
    <xdr:cxnSp macro="">
      <xdr:nvCxnSpPr>
        <xdr:cNvPr id="199" name="直線コネクタ 198"/>
        <xdr:cNvCxnSpPr/>
      </xdr:nvCxnSpPr>
      <xdr:spPr>
        <a:xfrm>
          <a:off x="1320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9" name="円/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6350</xdr:rowOff>
    </xdr:from>
    <xdr:to>
      <xdr:col>5</xdr:col>
      <xdr:colOff>600075</xdr:colOff>
      <xdr:row>53</xdr:row>
      <xdr:rowOff>107950</xdr:rowOff>
    </xdr:to>
    <xdr:sp macro="" textlink="">
      <xdr:nvSpPr>
        <xdr:cNvPr id="211" name="円/楕円 210"/>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118127</xdr:rowOff>
    </xdr:from>
    <xdr:ext cx="736600" cy="259045"/>
    <xdr:sp macro="" textlink="">
      <xdr:nvSpPr>
        <xdr:cNvPr id="212" name="テキスト ボックス 211"/>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13" name="円/楕円 212"/>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4" name="テキスト ボックス 213"/>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5" name="円/楕円 214"/>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6" name="テキスト ボックス 215"/>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7" name="円/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b="0" i="0" baseline="0">
              <a:solidFill>
                <a:schemeClr val="dk1"/>
              </a:solidFill>
              <a:effectLst/>
              <a:latin typeface="+mn-lt"/>
              <a:ea typeface="+mn-ea"/>
              <a:cs typeface="+mn-cs"/>
            </a:rPr>
            <a:t>その他に係る経常収支比率が類似団体平均を下回っているのは、法</a:t>
          </a:r>
          <a:r>
            <a:rPr lang="ja-JP" altLang="en-US" sz="1100" b="0" i="0" baseline="0">
              <a:solidFill>
                <a:schemeClr val="dk1"/>
              </a:solidFill>
              <a:effectLst/>
              <a:latin typeface="+mn-lt"/>
              <a:ea typeface="+mn-ea"/>
              <a:cs typeface="+mn-cs"/>
            </a:rPr>
            <a:t>適用</a:t>
          </a:r>
          <a:r>
            <a:rPr lang="ja-JP" altLang="ja-JP" sz="1100" b="0" i="0" baseline="0">
              <a:solidFill>
                <a:schemeClr val="dk1"/>
              </a:solidFill>
              <a:effectLst/>
              <a:latin typeface="+mn-lt"/>
              <a:ea typeface="+mn-ea"/>
              <a:cs typeface="+mn-cs"/>
            </a:rPr>
            <a:t>企業会計への繰出金を補助金等に振り替えたためであり、今後は、各会計による企業努力等に期待するとともに、今後さらに普通会計の負担額が過大なものとならないよう、各会計の動向に注視していく。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165100</xdr:rowOff>
    </xdr:to>
    <xdr:cxnSp macro="">
      <xdr:nvCxnSpPr>
        <xdr:cNvPr id="251" name="直線コネクタ 250"/>
        <xdr:cNvCxnSpPr/>
      </xdr:nvCxnSpPr>
      <xdr:spPr>
        <a:xfrm flipV="1">
          <a:off x="15671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57</xdr:row>
      <xdr:rowOff>168910</xdr:rowOff>
    </xdr:to>
    <xdr:cxnSp macro="">
      <xdr:nvCxnSpPr>
        <xdr:cNvPr id="254" name="直線コネクタ 253"/>
        <xdr:cNvCxnSpPr/>
      </xdr:nvCxnSpPr>
      <xdr:spPr>
        <a:xfrm flipV="1">
          <a:off x="14782800" y="94234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168910</xdr:rowOff>
    </xdr:to>
    <xdr:cxnSp macro="">
      <xdr:nvCxnSpPr>
        <xdr:cNvPr id="257" name="直線コネクタ 256"/>
        <xdr:cNvCxnSpPr/>
      </xdr:nvCxnSpPr>
      <xdr:spPr>
        <a:xfrm>
          <a:off x="13893800" y="9819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77470</xdr:rowOff>
    </xdr:to>
    <xdr:cxnSp macro="">
      <xdr:nvCxnSpPr>
        <xdr:cNvPr id="260" name="直線コネクタ 259"/>
        <xdr:cNvCxnSpPr/>
      </xdr:nvCxnSpPr>
      <xdr:spPr>
        <a:xfrm flipV="1">
          <a:off x="13004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0" name="円/楕円 269"/>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71"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2" name="円/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4" name="円/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8" name="円/楕円 277"/>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9" name="テキスト ボックス 278"/>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類似団体平均を大きく上回っているのは、法人等各種の団体への補助金のほか、市独自で取り組む協働のまちづくりの推進や法</a:t>
          </a:r>
          <a:r>
            <a:rPr lang="ja-JP" altLang="en-US" sz="1100" b="0" i="0" baseline="0">
              <a:solidFill>
                <a:schemeClr val="dk1"/>
              </a:solidFill>
              <a:effectLst/>
              <a:latin typeface="+mn-lt"/>
              <a:ea typeface="+mn-ea"/>
              <a:cs typeface="+mn-cs"/>
            </a:rPr>
            <a:t>適用</a:t>
          </a:r>
          <a:r>
            <a:rPr lang="ja-JP" altLang="ja-JP" sz="1100" b="0" i="0" baseline="0">
              <a:solidFill>
                <a:schemeClr val="dk1"/>
              </a:solidFill>
              <a:effectLst/>
              <a:latin typeface="+mn-lt"/>
              <a:ea typeface="+mn-ea"/>
              <a:cs typeface="+mn-cs"/>
            </a:rPr>
            <a:t>企業会計への繰出金を補助金等に振り替えたためである。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各種団体への補助金を交付するのが適当であるのか、予算編成時などを通じて、対象事業及び内容について随時見直し等を行っているところであるが、今後もより厳格な基準において適正を確保していく。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92710</xdr:rowOff>
    </xdr:to>
    <xdr:cxnSp macro="">
      <xdr:nvCxnSpPr>
        <xdr:cNvPr id="309" name="直線コネクタ 308"/>
        <xdr:cNvCxnSpPr/>
      </xdr:nvCxnSpPr>
      <xdr:spPr>
        <a:xfrm flipV="1">
          <a:off x="15671800" y="6710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39</xdr:row>
      <xdr:rowOff>92710</xdr:rowOff>
    </xdr:to>
    <xdr:cxnSp macro="">
      <xdr:nvCxnSpPr>
        <xdr:cNvPr id="312" name="直線コネクタ 311"/>
        <xdr:cNvCxnSpPr/>
      </xdr:nvCxnSpPr>
      <xdr:spPr>
        <a:xfrm>
          <a:off x="14782800" y="639978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56134</xdr:rowOff>
    </xdr:to>
    <xdr:cxnSp macro="">
      <xdr:nvCxnSpPr>
        <xdr:cNvPr id="315" name="直線コネクタ 314"/>
        <xdr:cNvCxnSpPr/>
      </xdr:nvCxnSpPr>
      <xdr:spPr>
        <a:xfrm>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46990</xdr:rowOff>
    </xdr:to>
    <xdr:cxnSp macro="">
      <xdr:nvCxnSpPr>
        <xdr:cNvPr id="318" name="直線コネクタ 317"/>
        <xdr:cNvCxnSpPr/>
      </xdr:nvCxnSpPr>
      <xdr:spPr>
        <a:xfrm>
          <a:off x="13004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8" name="円/楕円 327"/>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53357</xdr:rowOff>
    </xdr:from>
    <xdr:ext cx="762000" cy="259045"/>
    <xdr:sp macro="" textlink="">
      <xdr:nvSpPr>
        <xdr:cNvPr id="329" name="補助費等該当値テキスト"/>
        <xdr:cNvSpPr txBox="1"/>
      </xdr:nvSpPr>
      <xdr:spPr>
        <a:xfrm>
          <a:off x="16598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41910</xdr:rowOff>
    </xdr:from>
    <xdr:to>
      <xdr:col>22</xdr:col>
      <xdr:colOff>615950</xdr:colOff>
      <xdr:row>39</xdr:row>
      <xdr:rowOff>143510</xdr:rowOff>
    </xdr:to>
    <xdr:sp macro="" textlink="">
      <xdr:nvSpPr>
        <xdr:cNvPr id="330" name="円/楕円 329"/>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128287</xdr:rowOff>
    </xdr:from>
    <xdr:ext cx="736600" cy="259045"/>
    <xdr:sp macro="" textlink="">
      <xdr:nvSpPr>
        <xdr:cNvPr id="331" name="テキスト ボックス 330"/>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2" name="円/楕円 331"/>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3" name="テキスト ボックス 332"/>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4" name="円/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近年、大型の起債事業が集中したことに加え、市町村合併により地方債現在高が増加した影響から、地方債の元利償還金が膨らんでいたが、起債償還ピークを過ぎ、減額傾向となっている。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しかし、大型の起債事業も控えていることから、今後も同水準で推移していくと見込まれる。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115570</xdr:rowOff>
    </xdr:from>
    <xdr:to>
      <xdr:col>7</xdr:col>
      <xdr:colOff>15875</xdr:colOff>
      <xdr:row>74</xdr:row>
      <xdr:rowOff>147955</xdr:rowOff>
    </xdr:to>
    <xdr:cxnSp macro="">
      <xdr:nvCxnSpPr>
        <xdr:cNvPr id="369" name="直線コネクタ 368"/>
        <xdr:cNvCxnSpPr/>
      </xdr:nvCxnSpPr>
      <xdr:spPr>
        <a:xfrm flipV="1">
          <a:off x="3987800" y="128028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147955</xdr:rowOff>
    </xdr:from>
    <xdr:to>
      <xdr:col>5</xdr:col>
      <xdr:colOff>549275</xdr:colOff>
      <xdr:row>75</xdr:row>
      <xdr:rowOff>3175</xdr:rowOff>
    </xdr:to>
    <xdr:cxnSp macro="">
      <xdr:nvCxnSpPr>
        <xdr:cNvPr id="372" name="直線コネクタ 371"/>
        <xdr:cNvCxnSpPr/>
      </xdr:nvCxnSpPr>
      <xdr:spPr>
        <a:xfrm flipV="1">
          <a:off x="3098800" y="12835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xdr:rowOff>
    </xdr:from>
    <xdr:to>
      <xdr:col>4</xdr:col>
      <xdr:colOff>346075</xdr:colOff>
      <xdr:row>75</xdr:row>
      <xdr:rowOff>16510</xdr:rowOff>
    </xdr:to>
    <xdr:cxnSp macro="">
      <xdr:nvCxnSpPr>
        <xdr:cNvPr id="375" name="直線コネクタ 374"/>
        <xdr:cNvCxnSpPr/>
      </xdr:nvCxnSpPr>
      <xdr:spPr>
        <a:xfrm flipV="1">
          <a:off x="2209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69850</xdr:rowOff>
    </xdr:to>
    <xdr:cxnSp macro="">
      <xdr:nvCxnSpPr>
        <xdr:cNvPr id="378" name="直線コネクタ 377"/>
        <xdr:cNvCxnSpPr/>
      </xdr:nvCxnSpPr>
      <xdr:spPr>
        <a:xfrm flipV="1">
          <a:off x="1320800" y="12875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64770</xdr:rowOff>
    </xdr:from>
    <xdr:to>
      <xdr:col>7</xdr:col>
      <xdr:colOff>66675</xdr:colOff>
      <xdr:row>74</xdr:row>
      <xdr:rowOff>166370</xdr:rowOff>
    </xdr:to>
    <xdr:sp macro="" textlink="">
      <xdr:nvSpPr>
        <xdr:cNvPr id="388" name="円/楕円 387"/>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144797</xdr:rowOff>
    </xdr:from>
    <xdr:ext cx="762000" cy="259045"/>
    <xdr:sp macro="" textlink="">
      <xdr:nvSpPr>
        <xdr:cNvPr id="389" name="公債費該当値テキスト"/>
        <xdr:cNvSpPr txBox="1"/>
      </xdr:nvSpPr>
      <xdr:spPr>
        <a:xfrm>
          <a:off x="4914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97155</xdr:rowOff>
    </xdr:from>
    <xdr:to>
      <xdr:col>5</xdr:col>
      <xdr:colOff>600075</xdr:colOff>
      <xdr:row>75</xdr:row>
      <xdr:rowOff>27305</xdr:rowOff>
    </xdr:to>
    <xdr:sp macro="" textlink="">
      <xdr:nvSpPr>
        <xdr:cNvPr id="390" name="円/楕円 389"/>
        <xdr:cNvSpPr/>
      </xdr:nvSpPr>
      <xdr:spPr>
        <a:xfrm>
          <a:off x="3937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37482</xdr:rowOff>
    </xdr:from>
    <xdr:ext cx="736600" cy="259045"/>
    <xdr:sp macro="" textlink="">
      <xdr:nvSpPr>
        <xdr:cNvPr id="391" name="テキスト ボックス 390"/>
        <xdr:cNvSpPr txBox="1"/>
      </xdr:nvSpPr>
      <xdr:spPr>
        <a:xfrm>
          <a:off x="3606800" y="1255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123825</xdr:rowOff>
    </xdr:from>
    <xdr:to>
      <xdr:col>4</xdr:col>
      <xdr:colOff>396875</xdr:colOff>
      <xdr:row>75</xdr:row>
      <xdr:rowOff>53975</xdr:rowOff>
    </xdr:to>
    <xdr:sp macro="" textlink="">
      <xdr:nvSpPr>
        <xdr:cNvPr id="392" name="円/楕円 391"/>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64152</xdr:rowOff>
    </xdr:from>
    <xdr:ext cx="762000" cy="259045"/>
    <xdr:sp macro="" textlink="">
      <xdr:nvSpPr>
        <xdr:cNvPr id="393" name="テキスト ボックス 392"/>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137160</xdr:rowOff>
    </xdr:from>
    <xdr:to>
      <xdr:col>3</xdr:col>
      <xdr:colOff>193675</xdr:colOff>
      <xdr:row>75</xdr:row>
      <xdr:rowOff>67310</xdr:rowOff>
    </xdr:to>
    <xdr:sp macro="" textlink="">
      <xdr:nvSpPr>
        <xdr:cNvPr id="394" name="円/楕円 393"/>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77487</xdr:rowOff>
    </xdr:from>
    <xdr:ext cx="762000" cy="259045"/>
    <xdr:sp macro="" textlink="">
      <xdr:nvSpPr>
        <xdr:cNvPr id="395" name="テキスト ボックス 394"/>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6" name="円/楕円 395"/>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105427</xdr:rowOff>
    </xdr:from>
    <xdr:ext cx="762000" cy="259045"/>
    <xdr:sp macro="" textlink="">
      <xdr:nvSpPr>
        <xdr:cNvPr id="397" name="テキスト ボックス 396"/>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公債費以外の費用に係る経常収支比率が類似団体平均と同等となっているのは、地方債の元利償還金の減少が要因と考えられる。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今後は、地方債の元利償還金の減少に加えて、社会保障経費の増高などを背景とする扶助費の増により、類似団体平均を上回ることが予想される。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78</xdr:row>
      <xdr:rowOff>117856</xdr:rowOff>
    </xdr:to>
    <xdr:cxnSp macro="">
      <xdr:nvCxnSpPr>
        <xdr:cNvPr id="428" name="直線コネクタ 427"/>
        <xdr:cNvCxnSpPr/>
      </xdr:nvCxnSpPr>
      <xdr:spPr>
        <a:xfrm flipV="1">
          <a:off x="15671800" y="134772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117856</xdr:rowOff>
    </xdr:from>
    <xdr:to>
      <xdr:col>22</xdr:col>
      <xdr:colOff>565150</xdr:colOff>
      <xdr:row>78</xdr:row>
      <xdr:rowOff>127000</xdr:rowOff>
    </xdr:to>
    <xdr:cxnSp macro="">
      <xdr:nvCxnSpPr>
        <xdr:cNvPr id="431" name="直線コネクタ 430"/>
        <xdr:cNvCxnSpPr/>
      </xdr:nvCxnSpPr>
      <xdr:spPr>
        <a:xfrm flipV="1">
          <a:off x="14782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117856</xdr:rowOff>
    </xdr:from>
    <xdr:to>
      <xdr:col>21</xdr:col>
      <xdr:colOff>361950</xdr:colOff>
      <xdr:row>78</xdr:row>
      <xdr:rowOff>127000</xdr:rowOff>
    </xdr:to>
    <xdr:cxnSp macro="">
      <xdr:nvCxnSpPr>
        <xdr:cNvPr id="434" name="直線コネクタ 433"/>
        <xdr:cNvCxnSpPr/>
      </xdr:nvCxnSpPr>
      <xdr:spPr>
        <a:xfrm>
          <a:off x="13893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78</xdr:row>
      <xdr:rowOff>117856</xdr:rowOff>
    </xdr:to>
    <xdr:cxnSp macro="">
      <xdr:nvCxnSpPr>
        <xdr:cNvPr id="437" name="直線コネクタ 436"/>
        <xdr:cNvCxnSpPr/>
      </xdr:nvCxnSpPr>
      <xdr:spPr>
        <a:xfrm>
          <a:off x="13004800" y="133720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7" name="円/楕円 446"/>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8"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49" name="円/楕円 448"/>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7383</xdr:rowOff>
    </xdr:from>
    <xdr:ext cx="736600" cy="259045"/>
    <xdr:sp macro="" textlink="">
      <xdr:nvSpPr>
        <xdr:cNvPr id="450" name="テキスト ボックス 449"/>
        <xdr:cNvSpPr txBox="1"/>
      </xdr:nvSpPr>
      <xdr:spPr>
        <a:xfrm>
          <a:off x="15290800" y="1320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1" name="円/楕円 450"/>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2" name="テキスト ボックス 451"/>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67056</xdr:rowOff>
    </xdr:from>
    <xdr:to>
      <xdr:col>20</xdr:col>
      <xdr:colOff>209550</xdr:colOff>
      <xdr:row>78</xdr:row>
      <xdr:rowOff>168656</xdr:rowOff>
    </xdr:to>
    <xdr:sp macro="" textlink="">
      <xdr:nvSpPr>
        <xdr:cNvPr id="453" name="円/楕円 452"/>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153433</xdr:rowOff>
    </xdr:from>
    <xdr:ext cx="762000" cy="259045"/>
    <xdr:sp macro="" textlink="">
      <xdr:nvSpPr>
        <xdr:cNvPr id="454" name="テキスト ボックス 453"/>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5" name="円/楕円 454"/>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59962</xdr:rowOff>
    </xdr:from>
    <xdr:ext cx="762000" cy="259045"/>
    <xdr:sp macro="" textlink="">
      <xdr:nvSpPr>
        <xdr:cNvPr id="456" name="テキスト ボックス 455"/>
        <xdr:cNvSpPr txBox="1"/>
      </xdr:nvSpPr>
      <xdr:spPr>
        <a:xfrm>
          <a:off x="12623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20238</xdr:rowOff>
    </xdr:from>
    <xdr:to>
      <xdr:col>4</xdr:col>
      <xdr:colOff>1117600</xdr:colOff>
      <xdr:row>15</xdr:row>
      <xdr:rowOff>36175</xdr:rowOff>
    </xdr:to>
    <xdr:cxnSp macro="">
      <xdr:nvCxnSpPr>
        <xdr:cNvPr id="52" name="直線コネクタ 51"/>
        <xdr:cNvCxnSpPr/>
      </xdr:nvCxnSpPr>
      <xdr:spPr bwMode="auto">
        <a:xfrm flipV="1">
          <a:off x="5003800" y="2639613"/>
          <a:ext cx="6477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36175</xdr:rowOff>
    </xdr:from>
    <xdr:to>
      <xdr:col>4</xdr:col>
      <xdr:colOff>469900</xdr:colOff>
      <xdr:row>15</xdr:row>
      <xdr:rowOff>127664</xdr:rowOff>
    </xdr:to>
    <xdr:cxnSp macro="">
      <xdr:nvCxnSpPr>
        <xdr:cNvPr id="55" name="直線コネクタ 54"/>
        <xdr:cNvCxnSpPr/>
      </xdr:nvCxnSpPr>
      <xdr:spPr bwMode="auto">
        <a:xfrm flipV="1">
          <a:off x="4305300" y="2655550"/>
          <a:ext cx="698500" cy="9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111760</xdr:rowOff>
    </xdr:from>
    <xdr:to>
      <xdr:col>3</xdr:col>
      <xdr:colOff>904875</xdr:colOff>
      <xdr:row>15</xdr:row>
      <xdr:rowOff>127664</xdr:rowOff>
    </xdr:to>
    <xdr:cxnSp macro="">
      <xdr:nvCxnSpPr>
        <xdr:cNvPr id="58" name="直線コネクタ 57"/>
        <xdr:cNvCxnSpPr/>
      </xdr:nvCxnSpPr>
      <xdr:spPr bwMode="auto">
        <a:xfrm>
          <a:off x="3606800" y="2731135"/>
          <a:ext cx="6985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72523</xdr:rowOff>
    </xdr:from>
    <xdr:to>
      <xdr:col>3</xdr:col>
      <xdr:colOff>206375</xdr:colOff>
      <xdr:row>15</xdr:row>
      <xdr:rowOff>111760</xdr:rowOff>
    </xdr:to>
    <xdr:cxnSp macro="">
      <xdr:nvCxnSpPr>
        <xdr:cNvPr id="61" name="直線コネクタ 60"/>
        <xdr:cNvCxnSpPr/>
      </xdr:nvCxnSpPr>
      <xdr:spPr bwMode="auto">
        <a:xfrm>
          <a:off x="2908300" y="2691898"/>
          <a:ext cx="698500" cy="3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140888</xdr:rowOff>
    </xdr:from>
    <xdr:to>
      <xdr:col>5</xdr:col>
      <xdr:colOff>34925</xdr:colOff>
      <xdr:row>15</xdr:row>
      <xdr:rowOff>71038</xdr:rowOff>
    </xdr:to>
    <xdr:sp macro="" textlink="">
      <xdr:nvSpPr>
        <xdr:cNvPr id="71" name="円/楕円 70"/>
        <xdr:cNvSpPr/>
      </xdr:nvSpPr>
      <xdr:spPr bwMode="auto">
        <a:xfrm>
          <a:off x="5600700" y="258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157415</xdr:rowOff>
    </xdr:from>
    <xdr:ext cx="762000" cy="259045"/>
    <xdr:sp macro="" textlink="">
      <xdr:nvSpPr>
        <xdr:cNvPr id="72" name="人口1人当たり決算額の推移該当値テキスト130"/>
        <xdr:cNvSpPr txBox="1"/>
      </xdr:nvSpPr>
      <xdr:spPr>
        <a:xfrm>
          <a:off x="5740400" y="243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119,455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156825</xdr:rowOff>
    </xdr:from>
    <xdr:to>
      <xdr:col>4</xdr:col>
      <xdr:colOff>520700</xdr:colOff>
      <xdr:row>15</xdr:row>
      <xdr:rowOff>86975</xdr:rowOff>
    </xdr:to>
    <xdr:sp macro="" textlink="">
      <xdr:nvSpPr>
        <xdr:cNvPr id="73" name="円/楕円 72"/>
        <xdr:cNvSpPr/>
      </xdr:nvSpPr>
      <xdr:spPr bwMode="auto">
        <a:xfrm>
          <a:off x="4953000" y="260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97152</xdr:rowOff>
    </xdr:from>
    <xdr:ext cx="736600" cy="259045"/>
    <xdr:sp macro="" textlink="">
      <xdr:nvSpPr>
        <xdr:cNvPr id="74" name="テキスト ボックス 73"/>
        <xdr:cNvSpPr txBox="1"/>
      </xdr:nvSpPr>
      <xdr:spPr>
        <a:xfrm>
          <a:off x="4622800" y="2373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76864</xdr:rowOff>
    </xdr:from>
    <xdr:to>
      <xdr:col>3</xdr:col>
      <xdr:colOff>955675</xdr:colOff>
      <xdr:row>16</xdr:row>
      <xdr:rowOff>7014</xdr:rowOff>
    </xdr:to>
    <xdr:sp macro="" textlink="">
      <xdr:nvSpPr>
        <xdr:cNvPr id="75" name="円/楕円 74"/>
        <xdr:cNvSpPr/>
      </xdr:nvSpPr>
      <xdr:spPr bwMode="auto">
        <a:xfrm>
          <a:off x="4254500" y="269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17191</xdr:rowOff>
    </xdr:from>
    <xdr:ext cx="762000" cy="259045"/>
    <xdr:sp macro="" textlink="">
      <xdr:nvSpPr>
        <xdr:cNvPr id="76" name="テキスト ボックス 75"/>
        <xdr:cNvSpPr txBox="1"/>
      </xdr:nvSpPr>
      <xdr:spPr>
        <a:xfrm>
          <a:off x="3924300" y="24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60960</xdr:rowOff>
    </xdr:from>
    <xdr:to>
      <xdr:col>3</xdr:col>
      <xdr:colOff>257175</xdr:colOff>
      <xdr:row>15</xdr:row>
      <xdr:rowOff>162560</xdr:rowOff>
    </xdr:to>
    <xdr:sp macro="" textlink="">
      <xdr:nvSpPr>
        <xdr:cNvPr id="77" name="円/楕円 76"/>
        <xdr:cNvSpPr/>
      </xdr:nvSpPr>
      <xdr:spPr bwMode="auto">
        <a:xfrm>
          <a:off x="3556000" y="268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1287</xdr:rowOff>
    </xdr:from>
    <xdr:ext cx="762000" cy="259045"/>
    <xdr:sp macro="" textlink="">
      <xdr:nvSpPr>
        <xdr:cNvPr id="78" name="テキスト ボックス 77"/>
        <xdr:cNvSpPr txBox="1"/>
      </xdr:nvSpPr>
      <xdr:spPr>
        <a:xfrm>
          <a:off x="3225800" y="244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113,850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21723</xdr:rowOff>
    </xdr:from>
    <xdr:to>
      <xdr:col>2</xdr:col>
      <xdr:colOff>692150</xdr:colOff>
      <xdr:row>15</xdr:row>
      <xdr:rowOff>123323</xdr:rowOff>
    </xdr:to>
    <xdr:sp macro="" textlink="">
      <xdr:nvSpPr>
        <xdr:cNvPr id="79" name="円/楕円 78"/>
        <xdr:cNvSpPr/>
      </xdr:nvSpPr>
      <xdr:spPr bwMode="auto">
        <a:xfrm>
          <a:off x="2857500" y="2641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133500</xdr:rowOff>
    </xdr:from>
    <xdr:ext cx="762000" cy="259045"/>
    <xdr:sp macro="" textlink="">
      <xdr:nvSpPr>
        <xdr:cNvPr id="80" name="テキスト ボックス 79"/>
        <xdr:cNvSpPr txBox="1"/>
      </xdr:nvSpPr>
      <xdr:spPr>
        <a:xfrm>
          <a:off x="2527300" y="240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5156</xdr:rowOff>
    </xdr:from>
    <xdr:to>
      <xdr:col>4</xdr:col>
      <xdr:colOff>1117600</xdr:colOff>
      <xdr:row>38</xdr:row>
      <xdr:rowOff>10780</xdr:rowOff>
    </xdr:to>
    <xdr:cxnSp macro="">
      <xdr:nvCxnSpPr>
        <xdr:cNvPr id="114" name="直線コネクタ 113"/>
        <xdr:cNvCxnSpPr/>
      </xdr:nvCxnSpPr>
      <xdr:spPr bwMode="auto">
        <a:xfrm>
          <a:off x="5003800" y="7472756"/>
          <a:ext cx="647700" cy="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332119</xdr:rowOff>
    </xdr:from>
    <xdr:to>
      <xdr:col>4</xdr:col>
      <xdr:colOff>469900</xdr:colOff>
      <xdr:row>38</xdr:row>
      <xdr:rowOff>5156</xdr:rowOff>
    </xdr:to>
    <xdr:cxnSp macro="">
      <xdr:nvCxnSpPr>
        <xdr:cNvPr id="117" name="直線コネクタ 116"/>
        <xdr:cNvCxnSpPr/>
      </xdr:nvCxnSpPr>
      <xdr:spPr bwMode="auto">
        <a:xfrm>
          <a:off x="4305300" y="7456819"/>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332119</xdr:rowOff>
    </xdr:from>
    <xdr:to>
      <xdr:col>3</xdr:col>
      <xdr:colOff>904875</xdr:colOff>
      <xdr:row>37</xdr:row>
      <xdr:rowOff>334142</xdr:rowOff>
    </xdr:to>
    <xdr:cxnSp macro="">
      <xdr:nvCxnSpPr>
        <xdr:cNvPr id="120" name="直線コネクタ 119"/>
        <xdr:cNvCxnSpPr/>
      </xdr:nvCxnSpPr>
      <xdr:spPr bwMode="auto">
        <a:xfrm flipV="1">
          <a:off x="3606800" y="7456819"/>
          <a:ext cx="6985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273895</xdr:rowOff>
    </xdr:from>
    <xdr:to>
      <xdr:col>3</xdr:col>
      <xdr:colOff>206375</xdr:colOff>
      <xdr:row>37</xdr:row>
      <xdr:rowOff>334142</xdr:rowOff>
    </xdr:to>
    <xdr:cxnSp macro="">
      <xdr:nvCxnSpPr>
        <xdr:cNvPr id="123" name="直線コネクタ 122"/>
        <xdr:cNvCxnSpPr/>
      </xdr:nvCxnSpPr>
      <xdr:spPr bwMode="auto">
        <a:xfrm>
          <a:off x="2908300" y="7398595"/>
          <a:ext cx="698500" cy="6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302880</xdr:rowOff>
    </xdr:from>
    <xdr:to>
      <xdr:col>5</xdr:col>
      <xdr:colOff>34925</xdr:colOff>
      <xdr:row>38</xdr:row>
      <xdr:rowOff>61580</xdr:rowOff>
    </xdr:to>
    <xdr:sp macro="" textlink="">
      <xdr:nvSpPr>
        <xdr:cNvPr id="133" name="円/楕円 132"/>
        <xdr:cNvSpPr/>
      </xdr:nvSpPr>
      <xdr:spPr bwMode="auto">
        <a:xfrm>
          <a:off x="5600700" y="742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297256</xdr:rowOff>
    </xdr:from>
    <xdr:to>
      <xdr:col>4</xdr:col>
      <xdr:colOff>520700</xdr:colOff>
      <xdr:row>38</xdr:row>
      <xdr:rowOff>55956</xdr:rowOff>
    </xdr:to>
    <xdr:sp macro="" textlink="">
      <xdr:nvSpPr>
        <xdr:cNvPr id="135" name="円/楕円 134"/>
        <xdr:cNvSpPr/>
      </xdr:nvSpPr>
      <xdr:spPr bwMode="auto">
        <a:xfrm>
          <a:off x="4953000" y="742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40733</xdr:rowOff>
    </xdr:from>
    <xdr:ext cx="736600" cy="259045"/>
    <xdr:sp macro="" textlink="">
      <xdr:nvSpPr>
        <xdr:cNvPr id="136" name="テキスト ボックス 135"/>
        <xdr:cNvSpPr txBox="1"/>
      </xdr:nvSpPr>
      <xdr:spPr>
        <a:xfrm>
          <a:off x="4622800" y="7508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281319</xdr:rowOff>
    </xdr:from>
    <xdr:to>
      <xdr:col>3</xdr:col>
      <xdr:colOff>955675</xdr:colOff>
      <xdr:row>38</xdr:row>
      <xdr:rowOff>40019</xdr:rowOff>
    </xdr:to>
    <xdr:sp macro="" textlink="">
      <xdr:nvSpPr>
        <xdr:cNvPr id="137" name="円/楕円 136"/>
        <xdr:cNvSpPr/>
      </xdr:nvSpPr>
      <xdr:spPr bwMode="auto">
        <a:xfrm>
          <a:off x="4254500" y="740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24796</xdr:rowOff>
    </xdr:from>
    <xdr:ext cx="762000" cy="259045"/>
    <xdr:sp macro="" textlink="">
      <xdr:nvSpPr>
        <xdr:cNvPr id="138" name="テキスト ボックス 137"/>
        <xdr:cNvSpPr txBox="1"/>
      </xdr:nvSpPr>
      <xdr:spPr>
        <a:xfrm>
          <a:off x="3924300" y="749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283342</xdr:rowOff>
    </xdr:from>
    <xdr:to>
      <xdr:col>3</xdr:col>
      <xdr:colOff>257175</xdr:colOff>
      <xdr:row>38</xdr:row>
      <xdr:rowOff>42042</xdr:rowOff>
    </xdr:to>
    <xdr:sp macro="" textlink="">
      <xdr:nvSpPr>
        <xdr:cNvPr id="139" name="円/楕円 138"/>
        <xdr:cNvSpPr/>
      </xdr:nvSpPr>
      <xdr:spPr bwMode="auto">
        <a:xfrm>
          <a:off x="3556000" y="740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26819</xdr:rowOff>
    </xdr:from>
    <xdr:ext cx="762000" cy="259045"/>
    <xdr:sp macro="" textlink="">
      <xdr:nvSpPr>
        <xdr:cNvPr id="140" name="テキスト ボックス 139"/>
        <xdr:cNvSpPr txBox="1"/>
      </xdr:nvSpPr>
      <xdr:spPr>
        <a:xfrm>
          <a:off x="3225800" y="749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223095</xdr:rowOff>
    </xdr:from>
    <xdr:to>
      <xdr:col>2</xdr:col>
      <xdr:colOff>692150</xdr:colOff>
      <xdr:row>37</xdr:row>
      <xdr:rowOff>324695</xdr:rowOff>
    </xdr:to>
    <xdr:sp macro="" textlink="">
      <xdr:nvSpPr>
        <xdr:cNvPr id="141" name="円/楕円 140"/>
        <xdr:cNvSpPr/>
      </xdr:nvSpPr>
      <xdr:spPr bwMode="auto">
        <a:xfrm>
          <a:off x="2857500" y="734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163422</xdr:rowOff>
    </xdr:from>
    <xdr:ext cx="762000" cy="259045"/>
    <xdr:sp macro="" textlink="">
      <xdr:nvSpPr>
        <xdr:cNvPr id="142" name="テキスト ボックス 141"/>
        <xdr:cNvSpPr txBox="1"/>
      </xdr:nvSpPr>
      <xdr:spPr>
        <a:xfrm>
          <a:off x="2527300" y="711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28,901
28,473
565.15
18,015,208
17,349,245
564,386
10,909,707
13,618,874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33029</xdr:rowOff>
    </xdr:from>
    <xdr:to>
      <xdr:col>6</xdr:col>
      <xdr:colOff>511175</xdr:colOff>
      <xdr:row>35</xdr:row>
      <xdr:rowOff>59618</xdr:rowOff>
    </xdr:to>
    <xdr:cxnSp macro="">
      <xdr:nvCxnSpPr>
        <xdr:cNvPr id="65" name="直線コネクタ 64"/>
        <xdr:cNvCxnSpPr/>
      </xdr:nvCxnSpPr>
      <xdr:spPr>
        <a:xfrm>
          <a:off x="3797300" y="6033779"/>
          <a:ext cx="838200" cy="2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33029</xdr:rowOff>
    </xdr:from>
    <xdr:to>
      <xdr:col>5</xdr:col>
      <xdr:colOff>358775</xdr:colOff>
      <xdr:row>35</xdr:row>
      <xdr:rowOff>124913</xdr:rowOff>
    </xdr:to>
    <xdr:cxnSp macro="">
      <xdr:nvCxnSpPr>
        <xdr:cNvPr id="68" name="直線コネクタ 67"/>
        <xdr:cNvCxnSpPr/>
      </xdr:nvCxnSpPr>
      <xdr:spPr>
        <a:xfrm flipV="1">
          <a:off x="2908300" y="6033779"/>
          <a:ext cx="8890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91523</xdr:rowOff>
    </xdr:from>
    <xdr:to>
      <xdr:col>4</xdr:col>
      <xdr:colOff>155575</xdr:colOff>
      <xdr:row>35</xdr:row>
      <xdr:rowOff>124913</xdr:rowOff>
    </xdr:to>
    <xdr:cxnSp macro="">
      <xdr:nvCxnSpPr>
        <xdr:cNvPr id="71" name="直線コネクタ 70"/>
        <xdr:cNvCxnSpPr/>
      </xdr:nvCxnSpPr>
      <xdr:spPr>
        <a:xfrm>
          <a:off x="2019300" y="6092273"/>
          <a:ext cx="889000" cy="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21514</xdr:rowOff>
    </xdr:from>
    <xdr:to>
      <xdr:col>2</xdr:col>
      <xdr:colOff>638175</xdr:colOff>
      <xdr:row>35</xdr:row>
      <xdr:rowOff>91523</xdr:rowOff>
    </xdr:to>
    <xdr:cxnSp macro="">
      <xdr:nvCxnSpPr>
        <xdr:cNvPr id="74" name="直線コネクタ 73"/>
        <xdr:cNvCxnSpPr/>
      </xdr:nvCxnSpPr>
      <xdr:spPr>
        <a:xfrm>
          <a:off x="1130300" y="6022264"/>
          <a:ext cx="889000" cy="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8818</xdr:rowOff>
    </xdr:from>
    <xdr:to>
      <xdr:col>6</xdr:col>
      <xdr:colOff>561975</xdr:colOff>
      <xdr:row>35</xdr:row>
      <xdr:rowOff>110418</xdr:rowOff>
    </xdr:to>
    <xdr:sp macro="" textlink="">
      <xdr:nvSpPr>
        <xdr:cNvPr id="84" name="円/楕円 83"/>
        <xdr:cNvSpPr/>
      </xdr:nvSpPr>
      <xdr:spPr>
        <a:xfrm>
          <a:off x="4584700" y="60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31695</xdr:rowOff>
    </xdr:from>
    <xdr:ext cx="534377" cy="259045"/>
    <xdr:sp macro="" textlink="">
      <xdr:nvSpPr>
        <xdr:cNvPr id="85" name="人件費該当値テキスト"/>
        <xdr:cNvSpPr txBox="1"/>
      </xdr:nvSpPr>
      <xdr:spPr>
        <a:xfrm>
          <a:off x="4686300" y="586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93,605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153679</xdr:rowOff>
    </xdr:from>
    <xdr:to>
      <xdr:col>5</xdr:col>
      <xdr:colOff>409575</xdr:colOff>
      <xdr:row>35</xdr:row>
      <xdr:rowOff>83829</xdr:rowOff>
    </xdr:to>
    <xdr:sp macro="" textlink="">
      <xdr:nvSpPr>
        <xdr:cNvPr id="86" name="円/楕円 85"/>
        <xdr:cNvSpPr/>
      </xdr:nvSpPr>
      <xdr:spPr>
        <a:xfrm>
          <a:off x="3746500" y="59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100356</xdr:rowOff>
    </xdr:from>
    <xdr:ext cx="534377" cy="259045"/>
    <xdr:sp macro="" textlink="">
      <xdr:nvSpPr>
        <xdr:cNvPr id="87" name="テキスト ボックス 86"/>
        <xdr:cNvSpPr txBox="1"/>
      </xdr:nvSpPr>
      <xdr:spPr>
        <a:xfrm>
          <a:off x="3530111" y="57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95,466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74113</xdr:rowOff>
    </xdr:from>
    <xdr:to>
      <xdr:col>4</xdr:col>
      <xdr:colOff>206375</xdr:colOff>
      <xdr:row>36</xdr:row>
      <xdr:rowOff>4263</xdr:rowOff>
    </xdr:to>
    <xdr:sp macro="" textlink="">
      <xdr:nvSpPr>
        <xdr:cNvPr id="88" name="円/楕円 87"/>
        <xdr:cNvSpPr/>
      </xdr:nvSpPr>
      <xdr:spPr>
        <a:xfrm>
          <a:off x="2857500" y="60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20790</xdr:rowOff>
    </xdr:from>
    <xdr:ext cx="534377" cy="259045"/>
    <xdr:sp macro="" textlink="">
      <xdr:nvSpPr>
        <xdr:cNvPr id="89" name="テキスト ボックス 88"/>
        <xdr:cNvSpPr txBox="1"/>
      </xdr:nvSpPr>
      <xdr:spPr>
        <a:xfrm>
          <a:off x="2641111" y="58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89,035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40723</xdr:rowOff>
    </xdr:from>
    <xdr:to>
      <xdr:col>3</xdr:col>
      <xdr:colOff>3175</xdr:colOff>
      <xdr:row>35</xdr:row>
      <xdr:rowOff>142323</xdr:rowOff>
    </xdr:to>
    <xdr:sp macro="" textlink="">
      <xdr:nvSpPr>
        <xdr:cNvPr id="90" name="円/楕円 89"/>
        <xdr:cNvSpPr/>
      </xdr:nvSpPr>
      <xdr:spPr>
        <a:xfrm>
          <a:off x="1968500" y="604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158850</xdr:rowOff>
    </xdr:from>
    <xdr:ext cx="534377" cy="259045"/>
    <xdr:sp macro="" textlink="">
      <xdr:nvSpPr>
        <xdr:cNvPr id="91" name="テキスト ボックス 90"/>
        <xdr:cNvSpPr txBox="1"/>
      </xdr:nvSpPr>
      <xdr:spPr>
        <a:xfrm>
          <a:off x="1752111" y="58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142164</xdr:rowOff>
    </xdr:from>
    <xdr:to>
      <xdr:col>1</xdr:col>
      <xdr:colOff>485775</xdr:colOff>
      <xdr:row>35</xdr:row>
      <xdr:rowOff>72314</xdr:rowOff>
    </xdr:to>
    <xdr:sp macro="" textlink="">
      <xdr:nvSpPr>
        <xdr:cNvPr id="92" name="円/楕円 91"/>
        <xdr:cNvSpPr/>
      </xdr:nvSpPr>
      <xdr:spPr>
        <a:xfrm>
          <a:off x="1079500" y="59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88841</xdr:rowOff>
    </xdr:from>
    <xdr:ext cx="534377" cy="259045"/>
    <xdr:sp macro="" textlink="">
      <xdr:nvSpPr>
        <xdr:cNvPr id="93" name="テキスト ボックス 92"/>
        <xdr:cNvSpPr txBox="1"/>
      </xdr:nvSpPr>
      <xdr:spPr>
        <a:xfrm>
          <a:off x="863111" y="57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148298</xdr:rowOff>
    </xdr:from>
    <xdr:to>
      <xdr:col>6</xdr:col>
      <xdr:colOff>511175</xdr:colOff>
      <xdr:row>55</xdr:row>
      <xdr:rowOff>3949</xdr:rowOff>
    </xdr:to>
    <xdr:cxnSp macro="">
      <xdr:nvCxnSpPr>
        <xdr:cNvPr id="123" name="直線コネクタ 122"/>
        <xdr:cNvCxnSpPr/>
      </xdr:nvCxnSpPr>
      <xdr:spPr>
        <a:xfrm flipV="1">
          <a:off x="3797300" y="9406598"/>
          <a:ext cx="8382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3949</xdr:rowOff>
    </xdr:from>
    <xdr:to>
      <xdr:col>5</xdr:col>
      <xdr:colOff>358775</xdr:colOff>
      <xdr:row>55</xdr:row>
      <xdr:rowOff>144120</xdr:rowOff>
    </xdr:to>
    <xdr:cxnSp macro="">
      <xdr:nvCxnSpPr>
        <xdr:cNvPr id="126" name="直線コネクタ 125"/>
        <xdr:cNvCxnSpPr/>
      </xdr:nvCxnSpPr>
      <xdr:spPr>
        <a:xfrm flipV="1">
          <a:off x="2908300" y="9433699"/>
          <a:ext cx="889000" cy="1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100165</xdr:rowOff>
    </xdr:from>
    <xdr:to>
      <xdr:col>4</xdr:col>
      <xdr:colOff>155575</xdr:colOff>
      <xdr:row>55</xdr:row>
      <xdr:rowOff>144120</xdr:rowOff>
    </xdr:to>
    <xdr:cxnSp macro="">
      <xdr:nvCxnSpPr>
        <xdr:cNvPr id="129" name="直線コネクタ 128"/>
        <xdr:cNvCxnSpPr/>
      </xdr:nvCxnSpPr>
      <xdr:spPr>
        <a:xfrm>
          <a:off x="2019300" y="9529915"/>
          <a:ext cx="8890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90830</xdr:rowOff>
    </xdr:from>
    <xdr:to>
      <xdr:col>2</xdr:col>
      <xdr:colOff>638175</xdr:colOff>
      <xdr:row>55</xdr:row>
      <xdr:rowOff>100165</xdr:rowOff>
    </xdr:to>
    <xdr:cxnSp macro="">
      <xdr:nvCxnSpPr>
        <xdr:cNvPr id="132" name="直線コネクタ 131"/>
        <xdr:cNvCxnSpPr/>
      </xdr:nvCxnSpPr>
      <xdr:spPr>
        <a:xfrm>
          <a:off x="1130300" y="9520580"/>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97498</xdr:rowOff>
    </xdr:from>
    <xdr:to>
      <xdr:col>6</xdr:col>
      <xdr:colOff>561975</xdr:colOff>
      <xdr:row>55</xdr:row>
      <xdr:rowOff>27648</xdr:rowOff>
    </xdr:to>
    <xdr:sp macro="" textlink="">
      <xdr:nvSpPr>
        <xdr:cNvPr id="142" name="円/楕円 141"/>
        <xdr:cNvSpPr/>
      </xdr:nvSpPr>
      <xdr:spPr>
        <a:xfrm>
          <a:off x="4584700" y="93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120375</xdr:rowOff>
    </xdr:from>
    <xdr:ext cx="534377" cy="259045"/>
    <xdr:sp macro="" textlink="">
      <xdr:nvSpPr>
        <xdr:cNvPr id="143" name="物件費該当値テキスト"/>
        <xdr:cNvSpPr txBox="1"/>
      </xdr:nvSpPr>
      <xdr:spPr>
        <a:xfrm>
          <a:off x="4686300" y="92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89,323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124599</xdr:rowOff>
    </xdr:from>
    <xdr:to>
      <xdr:col>5</xdr:col>
      <xdr:colOff>409575</xdr:colOff>
      <xdr:row>55</xdr:row>
      <xdr:rowOff>54749</xdr:rowOff>
    </xdr:to>
    <xdr:sp macro="" textlink="">
      <xdr:nvSpPr>
        <xdr:cNvPr id="144" name="円/楕円 143"/>
        <xdr:cNvSpPr/>
      </xdr:nvSpPr>
      <xdr:spPr>
        <a:xfrm>
          <a:off x="3746500" y="93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71276</xdr:rowOff>
    </xdr:from>
    <xdr:ext cx="534377" cy="259045"/>
    <xdr:sp macro="" textlink="">
      <xdr:nvSpPr>
        <xdr:cNvPr id="145" name="テキスト ボックス 144"/>
        <xdr:cNvSpPr txBox="1"/>
      </xdr:nvSpPr>
      <xdr:spPr>
        <a:xfrm>
          <a:off x="3530111" y="91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93320</xdr:rowOff>
    </xdr:from>
    <xdr:to>
      <xdr:col>4</xdr:col>
      <xdr:colOff>206375</xdr:colOff>
      <xdr:row>56</xdr:row>
      <xdr:rowOff>23470</xdr:rowOff>
    </xdr:to>
    <xdr:sp macro="" textlink="">
      <xdr:nvSpPr>
        <xdr:cNvPr id="146" name="円/楕円 145"/>
        <xdr:cNvSpPr/>
      </xdr:nvSpPr>
      <xdr:spPr>
        <a:xfrm>
          <a:off x="2857500" y="95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39997</xdr:rowOff>
    </xdr:from>
    <xdr:ext cx="534377" cy="259045"/>
    <xdr:sp macro="" textlink="">
      <xdr:nvSpPr>
        <xdr:cNvPr id="147" name="テキスト ボックス 146"/>
        <xdr:cNvSpPr txBox="1"/>
      </xdr:nvSpPr>
      <xdr:spPr>
        <a:xfrm>
          <a:off x="2641111" y="92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49365</xdr:rowOff>
    </xdr:from>
    <xdr:to>
      <xdr:col>3</xdr:col>
      <xdr:colOff>3175</xdr:colOff>
      <xdr:row>55</xdr:row>
      <xdr:rowOff>150965</xdr:rowOff>
    </xdr:to>
    <xdr:sp macro="" textlink="">
      <xdr:nvSpPr>
        <xdr:cNvPr id="148" name="円/楕円 147"/>
        <xdr:cNvSpPr/>
      </xdr:nvSpPr>
      <xdr:spPr>
        <a:xfrm>
          <a:off x="1968500" y="94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167492</xdr:rowOff>
    </xdr:from>
    <xdr:ext cx="534377" cy="259045"/>
    <xdr:sp macro="" textlink="">
      <xdr:nvSpPr>
        <xdr:cNvPr id="149" name="テキスト ボックス 148"/>
        <xdr:cNvSpPr txBox="1"/>
      </xdr:nvSpPr>
      <xdr:spPr>
        <a:xfrm>
          <a:off x="1752111" y="92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40030</xdr:rowOff>
    </xdr:from>
    <xdr:to>
      <xdr:col>1</xdr:col>
      <xdr:colOff>485775</xdr:colOff>
      <xdr:row>55</xdr:row>
      <xdr:rowOff>141630</xdr:rowOff>
    </xdr:to>
    <xdr:sp macro="" textlink="">
      <xdr:nvSpPr>
        <xdr:cNvPr id="150" name="円/楕円 149"/>
        <xdr:cNvSpPr/>
      </xdr:nvSpPr>
      <xdr:spPr>
        <a:xfrm>
          <a:off x="1079500" y="94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158157</xdr:rowOff>
    </xdr:from>
    <xdr:ext cx="534377" cy="259045"/>
    <xdr:sp macro="" textlink="">
      <xdr:nvSpPr>
        <xdr:cNvPr id="151" name="テキスト ボックス 150"/>
        <xdr:cNvSpPr txBox="1"/>
      </xdr:nvSpPr>
      <xdr:spPr>
        <a:xfrm>
          <a:off x="863111" y="92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136461</xdr:rowOff>
    </xdr:from>
    <xdr:to>
      <xdr:col>6</xdr:col>
      <xdr:colOff>511175</xdr:colOff>
      <xdr:row>75</xdr:row>
      <xdr:rowOff>141910</xdr:rowOff>
    </xdr:to>
    <xdr:cxnSp macro="">
      <xdr:nvCxnSpPr>
        <xdr:cNvPr id="180" name="直線コネクタ 179"/>
        <xdr:cNvCxnSpPr/>
      </xdr:nvCxnSpPr>
      <xdr:spPr>
        <a:xfrm>
          <a:off x="3797300" y="12652311"/>
          <a:ext cx="838200" cy="3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136461</xdr:rowOff>
    </xdr:from>
    <xdr:to>
      <xdr:col>5</xdr:col>
      <xdr:colOff>358775</xdr:colOff>
      <xdr:row>75</xdr:row>
      <xdr:rowOff>6959</xdr:rowOff>
    </xdr:to>
    <xdr:cxnSp macro="">
      <xdr:nvCxnSpPr>
        <xdr:cNvPr id="183" name="直線コネクタ 182"/>
        <xdr:cNvCxnSpPr/>
      </xdr:nvCxnSpPr>
      <xdr:spPr>
        <a:xfrm flipV="1">
          <a:off x="2908300" y="12652311"/>
          <a:ext cx="889000" cy="2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6959</xdr:rowOff>
    </xdr:from>
    <xdr:to>
      <xdr:col>4</xdr:col>
      <xdr:colOff>155575</xdr:colOff>
      <xdr:row>75</xdr:row>
      <xdr:rowOff>154254</xdr:rowOff>
    </xdr:to>
    <xdr:cxnSp macro="">
      <xdr:nvCxnSpPr>
        <xdr:cNvPr id="186" name="直線コネクタ 185"/>
        <xdr:cNvCxnSpPr/>
      </xdr:nvCxnSpPr>
      <xdr:spPr>
        <a:xfrm flipV="1">
          <a:off x="2019300" y="12865709"/>
          <a:ext cx="889000" cy="1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154254</xdr:rowOff>
    </xdr:from>
    <xdr:to>
      <xdr:col>2</xdr:col>
      <xdr:colOff>638175</xdr:colOff>
      <xdr:row>76</xdr:row>
      <xdr:rowOff>93714</xdr:rowOff>
    </xdr:to>
    <xdr:cxnSp macro="">
      <xdr:nvCxnSpPr>
        <xdr:cNvPr id="189" name="直線コネクタ 188"/>
        <xdr:cNvCxnSpPr/>
      </xdr:nvCxnSpPr>
      <xdr:spPr>
        <a:xfrm flipV="1">
          <a:off x="1130300" y="13013004"/>
          <a:ext cx="889000" cy="1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91110</xdr:rowOff>
    </xdr:from>
    <xdr:to>
      <xdr:col>6</xdr:col>
      <xdr:colOff>561975</xdr:colOff>
      <xdr:row>76</xdr:row>
      <xdr:rowOff>21261</xdr:rowOff>
    </xdr:to>
    <xdr:sp macro="" textlink="">
      <xdr:nvSpPr>
        <xdr:cNvPr id="199" name="円/楕円 198"/>
        <xdr:cNvSpPr/>
      </xdr:nvSpPr>
      <xdr:spPr>
        <a:xfrm>
          <a:off x="4584700" y="12949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113987</xdr:rowOff>
    </xdr:from>
    <xdr:ext cx="534377" cy="259045"/>
    <xdr:sp macro="" textlink="">
      <xdr:nvSpPr>
        <xdr:cNvPr id="200" name="維持補修費該当値テキスト"/>
        <xdr:cNvSpPr txBox="1"/>
      </xdr:nvSpPr>
      <xdr:spPr>
        <a:xfrm>
          <a:off x="4686300" y="128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85661</xdr:rowOff>
    </xdr:from>
    <xdr:to>
      <xdr:col>5</xdr:col>
      <xdr:colOff>409575</xdr:colOff>
      <xdr:row>74</xdr:row>
      <xdr:rowOff>15811</xdr:rowOff>
    </xdr:to>
    <xdr:sp macro="" textlink="">
      <xdr:nvSpPr>
        <xdr:cNvPr id="201" name="円/楕円 200"/>
        <xdr:cNvSpPr/>
      </xdr:nvSpPr>
      <xdr:spPr>
        <a:xfrm>
          <a:off x="3746500" y="126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32338</xdr:rowOff>
    </xdr:from>
    <xdr:ext cx="534377" cy="259045"/>
    <xdr:sp macro="" textlink="">
      <xdr:nvSpPr>
        <xdr:cNvPr id="202" name="テキスト ボックス 201"/>
        <xdr:cNvSpPr txBox="1"/>
      </xdr:nvSpPr>
      <xdr:spPr>
        <a:xfrm>
          <a:off x="3530111" y="123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127609</xdr:rowOff>
    </xdr:from>
    <xdr:to>
      <xdr:col>4</xdr:col>
      <xdr:colOff>206375</xdr:colOff>
      <xdr:row>75</xdr:row>
      <xdr:rowOff>57759</xdr:rowOff>
    </xdr:to>
    <xdr:sp macro="" textlink="">
      <xdr:nvSpPr>
        <xdr:cNvPr id="203" name="円/楕円 202"/>
        <xdr:cNvSpPr/>
      </xdr:nvSpPr>
      <xdr:spPr>
        <a:xfrm>
          <a:off x="2857500" y="128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74286</xdr:rowOff>
    </xdr:from>
    <xdr:ext cx="534377" cy="259045"/>
    <xdr:sp macro="" textlink="">
      <xdr:nvSpPr>
        <xdr:cNvPr id="204" name="テキスト ボックス 203"/>
        <xdr:cNvSpPr txBox="1"/>
      </xdr:nvSpPr>
      <xdr:spPr>
        <a:xfrm>
          <a:off x="2641111" y="125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103454</xdr:rowOff>
    </xdr:from>
    <xdr:to>
      <xdr:col>3</xdr:col>
      <xdr:colOff>3175</xdr:colOff>
      <xdr:row>76</xdr:row>
      <xdr:rowOff>33604</xdr:rowOff>
    </xdr:to>
    <xdr:sp macro="" textlink="">
      <xdr:nvSpPr>
        <xdr:cNvPr id="205" name="円/楕円 204"/>
        <xdr:cNvSpPr/>
      </xdr:nvSpPr>
      <xdr:spPr>
        <a:xfrm>
          <a:off x="1968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50131</xdr:rowOff>
    </xdr:from>
    <xdr:ext cx="534377" cy="259045"/>
    <xdr:sp macro="" textlink="">
      <xdr:nvSpPr>
        <xdr:cNvPr id="206" name="テキスト ボックス 205"/>
        <xdr:cNvSpPr txBox="1"/>
      </xdr:nvSpPr>
      <xdr:spPr>
        <a:xfrm>
          <a:off x="1752111" y="1273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42914</xdr:rowOff>
    </xdr:from>
    <xdr:to>
      <xdr:col>1</xdr:col>
      <xdr:colOff>485775</xdr:colOff>
      <xdr:row>76</xdr:row>
      <xdr:rowOff>144514</xdr:rowOff>
    </xdr:to>
    <xdr:sp macro="" textlink="">
      <xdr:nvSpPr>
        <xdr:cNvPr id="207" name="円/楕円 206"/>
        <xdr:cNvSpPr/>
      </xdr:nvSpPr>
      <xdr:spPr>
        <a:xfrm>
          <a:off x="1079500" y="130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161041</xdr:rowOff>
    </xdr:from>
    <xdr:ext cx="534377" cy="259045"/>
    <xdr:sp macro="" textlink="">
      <xdr:nvSpPr>
        <xdr:cNvPr id="208" name="テキスト ボックス 207"/>
        <xdr:cNvSpPr txBox="1"/>
      </xdr:nvSpPr>
      <xdr:spPr>
        <a:xfrm>
          <a:off x="863111" y="128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139788</xdr:rowOff>
    </xdr:from>
    <xdr:to>
      <xdr:col>6</xdr:col>
      <xdr:colOff>511175</xdr:colOff>
      <xdr:row>98</xdr:row>
      <xdr:rowOff>142036</xdr:rowOff>
    </xdr:to>
    <xdr:cxnSp macro="">
      <xdr:nvCxnSpPr>
        <xdr:cNvPr id="238" name="直線コネクタ 237"/>
        <xdr:cNvCxnSpPr/>
      </xdr:nvCxnSpPr>
      <xdr:spPr>
        <a:xfrm flipV="1">
          <a:off x="3797300" y="16941888"/>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142036</xdr:rowOff>
    </xdr:from>
    <xdr:to>
      <xdr:col>5</xdr:col>
      <xdr:colOff>358775</xdr:colOff>
      <xdr:row>99</xdr:row>
      <xdr:rowOff>13754</xdr:rowOff>
    </xdr:to>
    <xdr:cxnSp macro="">
      <xdr:nvCxnSpPr>
        <xdr:cNvPr id="241" name="直線コネクタ 240"/>
        <xdr:cNvCxnSpPr/>
      </xdr:nvCxnSpPr>
      <xdr:spPr>
        <a:xfrm flipV="1">
          <a:off x="2908300" y="16944136"/>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11240</xdr:rowOff>
    </xdr:from>
    <xdr:to>
      <xdr:col>4</xdr:col>
      <xdr:colOff>155575</xdr:colOff>
      <xdr:row>99</xdr:row>
      <xdr:rowOff>13754</xdr:rowOff>
    </xdr:to>
    <xdr:cxnSp macro="">
      <xdr:nvCxnSpPr>
        <xdr:cNvPr id="244" name="直線コネクタ 243"/>
        <xdr:cNvCxnSpPr/>
      </xdr:nvCxnSpPr>
      <xdr:spPr>
        <a:xfrm>
          <a:off x="2019300" y="1698479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11240</xdr:rowOff>
    </xdr:from>
    <xdr:to>
      <xdr:col>2</xdr:col>
      <xdr:colOff>638175</xdr:colOff>
      <xdr:row>99</xdr:row>
      <xdr:rowOff>21234</xdr:rowOff>
    </xdr:to>
    <xdr:cxnSp macro="">
      <xdr:nvCxnSpPr>
        <xdr:cNvPr id="247" name="直線コネクタ 246"/>
        <xdr:cNvCxnSpPr/>
      </xdr:nvCxnSpPr>
      <xdr:spPr>
        <a:xfrm flipV="1">
          <a:off x="1130300" y="16984790"/>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88988</xdr:rowOff>
    </xdr:from>
    <xdr:to>
      <xdr:col>6</xdr:col>
      <xdr:colOff>561975</xdr:colOff>
      <xdr:row>99</xdr:row>
      <xdr:rowOff>19138</xdr:rowOff>
    </xdr:to>
    <xdr:sp macro="" textlink="">
      <xdr:nvSpPr>
        <xdr:cNvPr id="257" name="円/楕円 256"/>
        <xdr:cNvSpPr/>
      </xdr:nvSpPr>
      <xdr:spPr>
        <a:xfrm>
          <a:off x="4584700" y="168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67415</xdr:rowOff>
    </xdr:from>
    <xdr:ext cx="534377" cy="259045"/>
    <xdr:sp macro="" textlink="">
      <xdr:nvSpPr>
        <xdr:cNvPr id="258" name="扶助費該当値テキスト"/>
        <xdr:cNvSpPr txBox="1"/>
      </xdr:nvSpPr>
      <xdr:spPr>
        <a:xfrm>
          <a:off x="4686300" y="168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91236</xdr:rowOff>
    </xdr:from>
    <xdr:to>
      <xdr:col>5</xdr:col>
      <xdr:colOff>409575</xdr:colOff>
      <xdr:row>99</xdr:row>
      <xdr:rowOff>21386</xdr:rowOff>
    </xdr:to>
    <xdr:sp macro="" textlink="">
      <xdr:nvSpPr>
        <xdr:cNvPr id="259" name="円/楕円 258"/>
        <xdr:cNvSpPr/>
      </xdr:nvSpPr>
      <xdr:spPr>
        <a:xfrm>
          <a:off x="3746500" y="168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12513</xdr:rowOff>
    </xdr:from>
    <xdr:ext cx="534377" cy="259045"/>
    <xdr:sp macro="" textlink="">
      <xdr:nvSpPr>
        <xdr:cNvPr id="260" name="テキスト ボックス 259"/>
        <xdr:cNvSpPr txBox="1"/>
      </xdr:nvSpPr>
      <xdr:spPr>
        <a:xfrm>
          <a:off x="3530111" y="169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134404</xdr:rowOff>
    </xdr:from>
    <xdr:to>
      <xdr:col>4</xdr:col>
      <xdr:colOff>206375</xdr:colOff>
      <xdr:row>99</xdr:row>
      <xdr:rowOff>64554</xdr:rowOff>
    </xdr:to>
    <xdr:sp macro="" textlink="">
      <xdr:nvSpPr>
        <xdr:cNvPr id="261" name="円/楕円 260"/>
        <xdr:cNvSpPr/>
      </xdr:nvSpPr>
      <xdr:spPr>
        <a:xfrm>
          <a:off x="2857500" y="169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55681</xdr:rowOff>
    </xdr:from>
    <xdr:ext cx="534377" cy="259045"/>
    <xdr:sp macro="" textlink="">
      <xdr:nvSpPr>
        <xdr:cNvPr id="262" name="テキスト ボックス 261"/>
        <xdr:cNvSpPr txBox="1"/>
      </xdr:nvSpPr>
      <xdr:spPr>
        <a:xfrm>
          <a:off x="2641111" y="170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131890</xdr:rowOff>
    </xdr:from>
    <xdr:to>
      <xdr:col>3</xdr:col>
      <xdr:colOff>3175</xdr:colOff>
      <xdr:row>99</xdr:row>
      <xdr:rowOff>62040</xdr:rowOff>
    </xdr:to>
    <xdr:sp macro="" textlink="">
      <xdr:nvSpPr>
        <xdr:cNvPr id="263" name="円/楕円 262"/>
        <xdr:cNvSpPr/>
      </xdr:nvSpPr>
      <xdr:spPr>
        <a:xfrm>
          <a:off x="1968500" y="169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53167</xdr:rowOff>
    </xdr:from>
    <xdr:ext cx="534377" cy="259045"/>
    <xdr:sp macro="" textlink="">
      <xdr:nvSpPr>
        <xdr:cNvPr id="264" name="テキスト ボックス 263"/>
        <xdr:cNvSpPr txBox="1"/>
      </xdr:nvSpPr>
      <xdr:spPr>
        <a:xfrm>
          <a:off x="1752111" y="170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141884</xdr:rowOff>
    </xdr:from>
    <xdr:to>
      <xdr:col>1</xdr:col>
      <xdr:colOff>485775</xdr:colOff>
      <xdr:row>99</xdr:row>
      <xdr:rowOff>72034</xdr:rowOff>
    </xdr:to>
    <xdr:sp macro="" textlink="">
      <xdr:nvSpPr>
        <xdr:cNvPr id="265" name="円/楕円 264"/>
        <xdr:cNvSpPr/>
      </xdr:nvSpPr>
      <xdr:spPr>
        <a:xfrm>
          <a:off x="1079500" y="169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63161</xdr:rowOff>
    </xdr:from>
    <xdr:ext cx="534377" cy="259045"/>
    <xdr:sp macro="" textlink="">
      <xdr:nvSpPr>
        <xdr:cNvPr id="266" name="テキスト ボックス 265"/>
        <xdr:cNvSpPr txBox="1"/>
      </xdr:nvSpPr>
      <xdr:spPr>
        <a:xfrm>
          <a:off x="863111" y="170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72396</xdr:rowOff>
    </xdr:from>
    <xdr:to>
      <xdr:col>15</xdr:col>
      <xdr:colOff>180975</xdr:colOff>
      <xdr:row>33</xdr:row>
      <xdr:rowOff>159693</xdr:rowOff>
    </xdr:to>
    <xdr:cxnSp macro="">
      <xdr:nvCxnSpPr>
        <xdr:cNvPr id="299" name="直線コネクタ 298"/>
        <xdr:cNvCxnSpPr/>
      </xdr:nvCxnSpPr>
      <xdr:spPr>
        <a:xfrm flipV="1">
          <a:off x="9639300" y="5730246"/>
          <a:ext cx="838200" cy="8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159693</xdr:rowOff>
    </xdr:from>
    <xdr:to>
      <xdr:col>14</xdr:col>
      <xdr:colOff>28575</xdr:colOff>
      <xdr:row>35</xdr:row>
      <xdr:rowOff>147815</xdr:rowOff>
    </xdr:to>
    <xdr:cxnSp macro="">
      <xdr:nvCxnSpPr>
        <xdr:cNvPr id="302" name="直線コネクタ 301"/>
        <xdr:cNvCxnSpPr/>
      </xdr:nvCxnSpPr>
      <xdr:spPr>
        <a:xfrm flipV="1">
          <a:off x="8750300" y="5817543"/>
          <a:ext cx="889000" cy="33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102619</xdr:rowOff>
    </xdr:from>
    <xdr:to>
      <xdr:col>12</xdr:col>
      <xdr:colOff>511175</xdr:colOff>
      <xdr:row>35</xdr:row>
      <xdr:rowOff>147815</xdr:rowOff>
    </xdr:to>
    <xdr:cxnSp macro="">
      <xdr:nvCxnSpPr>
        <xdr:cNvPr id="305" name="直線コネクタ 304"/>
        <xdr:cNvCxnSpPr/>
      </xdr:nvCxnSpPr>
      <xdr:spPr>
        <a:xfrm>
          <a:off x="7861300" y="6103369"/>
          <a:ext cx="889000" cy="4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33372</xdr:rowOff>
    </xdr:from>
    <xdr:to>
      <xdr:col>11</xdr:col>
      <xdr:colOff>307975</xdr:colOff>
      <xdr:row>35</xdr:row>
      <xdr:rowOff>102619</xdr:rowOff>
    </xdr:to>
    <xdr:cxnSp macro="">
      <xdr:nvCxnSpPr>
        <xdr:cNvPr id="308" name="直線コネクタ 307"/>
        <xdr:cNvCxnSpPr/>
      </xdr:nvCxnSpPr>
      <xdr:spPr>
        <a:xfrm>
          <a:off x="6972300" y="6034122"/>
          <a:ext cx="8890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21596</xdr:rowOff>
    </xdr:from>
    <xdr:to>
      <xdr:col>15</xdr:col>
      <xdr:colOff>231775</xdr:colOff>
      <xdr:row>33</xdr:row>
      <xdr:rowOff>123196</xdr:rowOff>
    </xdr:to>
    <xdr:sp macro="" textlink="">
      <xdr:nvSpPr>
        <xdr:cNvPr id="318" name="円/楕円 317"/>
        <xdr:cNvSpPr/>
      </xdr:nvSpPr>
      <xdr:spPr>
        <a:xfrm>
          <a:off x="10426700" y="56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44473</xdr:rowOff>
    </xdr:from>
    <xdr:ext cx="599010" cy="259045"/>
    <xdr:sp macro="" textlink="">
      <xdr:nvSpPr>
        <xdr:cNvPr id="319" name="補助費等該当値テキスト"/>
        <xdr:cNvSpPr txBox="1"/>
      </xdr:nvSpPr>
      <xdr:spPr>
        <a:xfrm>
          <a:off x="10528300" y="553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115,066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108893</xdr:rowOff>
    </xdr:from>
    <xdr:to>
      <xdr:col>14</xdr:col>
      <xdr:colOff>79375</xdr:colOff>
      <xdr:row>34</xdr:row>
      <xdr:rowOff>39043</xdr:rowOff>
    </xdr:to>
    <xdr:sp macro="" textlink="">
      <xdr:nvSpPr>
        <xdr:cNvPr id="320" name="円/楕円 319"/>
        <xdr:cNvSpPr/>
      </xdr:nvSpPr>
      <xdr:spPr>
        <a:xfrm>
          <a:off x="9588500" y="57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55570</xdr:rowOff>
    </xdr:from>
    <xdr:ext cx="599010" cy="259045"/>
    <xdr:sp macro="" textlink="">
      <xdr:nvSpPr>
        <xdr:cNvPr id="321" name="テキスト ボックス 320"/>
        <xdr:cNvSpPr txBox="1"/>
      </xdr:nvSpPr>
      <xdr:spPr>
        <a:xfrm>
          <a:off x="9339794" y="554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97015</xdr:rowOff>
    </xdr:from>
    <xdr:to>
      <xdr:col>12</xdr:col>
      <xdr:colOff>561975</xdr:colOff>
      <xdr:row>36</xdr:row>
      <xdr:rowOff>27165</xdr:rowOff>
    </xdr:to>
    <xdr:sp macro="" textlink="">
      <xdr:nvSpPr>
        <xdr:cNvPr id="322" name="円/楕円 321"/>
        <xdr:cNvSpPr/>
      </xdr:nvSpPr>
      <xdr:spPr>
        <a:xfrm>
          <a:off x="8699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43692</xdr:rowOff>
    </xdr:from>
    <xdr:ext cx="534377" cy="259045"/>
    <xdr:sp macro="" textlink="">
      <xdr:nvSpPr>
        <xdr:cNvPr id="323" name="テキスト ボックス 322"/>
        <xdr:cNvSpPr txBox="1"/>
      </xdr:nvSpPr>
      <xdr:spPr>
        <a:xfrm>
          <a:off x="8483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51819</xdr:rowOff>
    </xdr:from>
    <xdr:to>
      <xdr:col>11</xdr:col>
      <xdr:colOff>358775</xdr:colOff>
      <xdr:row>35</xdr:row>
      <xdr:rowOff>153419</xdr:rowOff>
    </xdr:to>
    <xdr:sp macro="" textlink="">
      <xdr:nvSpPr>
        <xdr:cNvPr id="324" name="円/楕円 323"/>
        <xdr:cNvSpPr/>
      </xdr:nvSpPr>
      <xdr:spPr>
        <a:xfrm>
          <a:off x="7810500" y="60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169946</xdr:rowOff>
    </xdr:from>
    <xdr:ext cx="534377" cy="259045"/>
    <xdr:sp macro="" textlink="">
      <xdr:nvSpPr>
        <xdr:cNvPr id="325" name="テキスト ボックス 324"/>
        <xdr:cNvSpPr txBox="1"/>
      </xdr:nvSpPr>
      <xdr:spPr>
        <a:xfrm>
          <a:off x="7594111" y="582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154022</xdr:rowOff>
    </xdr:from>
    <xdr:to>
      <xdr:col>10</xdr:col>
      <xdr:colOff>155575</xdr:colOff>
      <xdr:row>35</xdr:row>
      <xdr:rowOff>84172</xdr:rowOff>
    </xdr:to>
    <xdr:sp macro="" textlink="">
      <xdr:nvSpPr>
        <xdr:cNvPr id="326" name="円/楕円 325"/>
        <xdr:cNvSpPr/>
      </xdr:nvSpPr>
      <xdr:spPr>
        <a:xfrm>
          <a:off x="6921500" y="59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100699</xdr:rowOff>
    </xdr:from>
    <xdr:ext cx="534377" cy="259045"/>
    <xdr:sp macro="" textlink="">
      <xdr:nvSpPr>
        <xdr:cNvPr id="327" name="テキスト ボックス 326"/>
        <xdr:cNvSpPr txBox="1"/>
      </xdr:nvSpPr>
      <xdr:spPr>
        <a:xfrm>
          <a:off x="6705111" y="575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89601</xdr:rowOff>
    </xdr:from>
    <xdr:to>
      <xdr:col>15</xdr:col>
      <xdr:colOff>180975</xdr:colOff>
      <xdr:row>58</xdr:row>
      <xdr:rowOff>102857</xdr:rowOff>
    </xdr:to>
    <xdr:cxnSp macro="">
      <xdr:nvCxnSpPr>
        <xdr:cNvPr id="354" name="直線コネクタ 353"/>
        <xdr:cNvCxnSpPr/>
      </xdr:nvCxnSpPr>
      <xdr:spPr>
        <a:xfrm flipV="1">
          <a:off x="9639300" y="10033701"/>
          <a:ext cx="838200" cy="1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90787</xdr:rowOff>
    </xdr:from>
    <xdr:to>
      <xdr:col>14</xdr:col>
      <xdr:colOff>28575</xdr:colOff>
      <xdr:row>58</xdr:row>
      <xdr:rowOff>102857</xdr:rowOff>
    </xdr:to>
    <xdr:cxnSp macro="">
      <xdr:nvCxnSpPr>
        <xdr:cNvPr id="357" name="直線コネクタ 356"/>
        <xdr:cNvCxnSpPr/>
      </xdr:nvCxnSpPr>
      <xdr:spPr>
        <a:xfrm>
          <a:off x="8750300" y="1003488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90787</xdr:rowOff>
    </xdr:from>
    <xdr:to>
      <xdr:col>12</xdr:col>
      <xdr:colOff>511175</xdr:colOff>
      <xdr:row>58</xdr:row>
      <xdr:rowOff>92592</xdr:rowOff>
    </xdr:to>
    <xdr:cxnSp macro="">
      <xdr:nvCxnSpPr>
        <xdr:cNvPr id="360" name="直線コネクタ 359"/>
        <xdr:cNvCxnSpPr/>
      </xdr:nvCxnSpPr>
      <xdr:spPr>
        <a:xfrm flipV="1">
          <a:off x="7861300" y="10034887"/>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92592</xdr:rowOff>
    </xdr:from>
    <xdr:to>
      <xdr:col>11</xdr:col>
      <xdr:colOff>307975</xdr:colOff>
      <xdr:row>58</xdr:row>
      <xdr:rowOff>103849</xdr:rowOff>
    </xdr:to>
    <xdr:cxnSp macro="">
      <xdr:nvCxnSpPr>
        <xdr:cNvPr id="363" name="直線コネクタ 362"/>
        <xdr:cNvCxnSpPr/>
      </xdr:nvCxnSpPr>
      <xdr:spPr>
        <a:xfrm flipV="1">
          <a:off x="6972300" y="10036692"/>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38801</xdr:rowOff>
    </xdr:from>
    <xdr:to>
      <xdr:col>15</xdr:col>
      <xdr:colOff>231775</xdr:colOff>
      <xdr:row>58</xdr:row>
      <xdr:rowOff>140401</xdr:rowOff>
    </xdr:to>
    <xdr:sp macro="" textlink="">
      <xdr:nvSpPr>
        <xdr:cNvPr id="373" name="円/楕円 372"/>
        <xdr:cNvSpPr/>
      </xdr:nvSpPr>
      <xdr:spPr>
        <a:xfrm>
          <a:off x="10426700" y="99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52057</xdr:rowOff>
    </xdr:from>
    <xdr:to>
      <xdr:col>14</xdr:col>
      <xdr:colOff>79375</xdr:colOff>
      <xdr:row>58</xdr:row>
      <xdr:rowOff>153657</xdr:rowOff>
    </xdr:to>
    <xdr:sp macro="" textlink="">
      <xdr:nvSpPr>
        <xdr:cNvPr id="375" name="円/楕円 374"/>
        <xdr:cNvSpPr/>
      </xdr:nvSpPr>
      <xdr:spPr>
        <a:xfrm>
          <a:off x="9588500" y="99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144784</xdr:rowOff>
    </xdr:from>
    <xdr:ext cx="534377" cy="259045"/>
    <xdr:sp macro="" textlink="">
      <xdr:nvSpPr>
        <xdr:cNvPr id="376" name="テキスト ボックス 375"/>
        <xdr:cNvSpPr txBox="1"/>
      </xdr:nvSpPr>
      <xdr:spPr>
        <a:xfrm>
          <a:off x="9372111" y="100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39987</xdr:rowOff>
    </xdr:from>
    <xdr:to>
      <xdr:col>12</xdr:col>
      <xdr:colOff>561975</xdr:colOff>
      <xdr:row>58</xdr:row>
      <xdr:rowOff>141587</xdr:rowOff>
    </xdr:to>
    <xdr:sp macro="" textlink="">
      <xdr:nvSpPr>
        <xdr:cNvPr id="377" name="円/楕円 376"/>
        <xdr:cNvSpPr/>
      </xdr:nvSpPr>
      <xdr:spPr>
        <a:xfrm>
          <a:off x="8699500" y="99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132714</xdr:rowOff>
    </xdr:from>
    <xdr:ext cx="534377" cy="259045"/>
    <xdr:sp macro="" textlink="">
      <xdr:nvSpPr>
        <xdr:cNvPr id="378" name="テキスト ボックス 377"/>
        <xdr:cNvSpPr txBox="1"/>
      </xdr:nvSpPr>
      <xdr:spPr>
        <a:xfrm>
          <a:off x="8483111" y="100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41792</xdr:rowOff>
    </xdr:from>
    <xdr:to>
      <xdr:col>11</xdr:col>
      <xdr:colOff>358775</xdr:colOff>
      <xdr:row>58</xdr:row>
      <xdr:rowOff>143392</xdr:rowOff>
    </xdr:to>
    <xdr:sp macro="" textlink="">
      <xdr:nvSpPr>
        <xdr:cNvPr id="379" name="円/楕円 378"/>
        <xdr:cNvSpPr/>
      </xdr:nvSpPr>
      <xdr:spPr>
        <a:xfrm>
          <a:off x="7810500" y="99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134519</xdr:rowOff>
    </xdr:from>
    <xdr:ext cx="534377" cy="259045"/>
    <xdr:sp macro="" textlink="">
      <xdr:nvSpPr>
        <xdr:cNvPr id="380" name="テキスト ボックス 379"/>
        <xdr:cNvSpPr txBox="1"/>
      </xdr:nvSpPr>
      <xdr:spPr>
        <a:xfrm>
          <a:off x="7594111" y="1007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53049</xdr:rowOff>
    </xdr:from>
    <xdr:to>
      <xdr:col>10</xdr:col>
      <xdr:colOff>155575</xdr:colOff>
      <xdr:row>58</xdr:row>
      <xdr:rowOff>154649</xdr:rowOff>
    </xdr:to>
    <xdr:sp macro="" textlink="">
      <xdr:nvSpPr>
        <xdr:cNvPr id="381" name="円/楕円 380"/>
        <xdr:cNvSpPr/>
      </xdr:nvSpPr>
      <xdr:spPr>
        <a:xfrm>
          <a:off x="6921500" y="99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145776</xdr:rowOff>
    </xdr:from>
    <xdr:ext cx="534377" cy="259045"/>
    <xdr:sp macro="" textlink="">
      <xdr:nvSpPr>
        <xdr:cNvPr id="382" name="テキスト ボックス 381"/>
        <xdr:cNvSpPr txBox="1"/>
      </xdr:nvSpPr>
      <xdr:spPr>
        <a:xfrm>
          <a:off x="6705111" y="100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29801</xdr:rowOff>
    </xdr:from>
    <xdr:to>
      <xdr:col>15</xdr:col>
      <xdr:colOff>180975</xdr:colOff>
      <xdr:row>79</xdr:row>
      <xdr:rowOff>35182</xdr:rowOff>
    </xdr:to>
    <xdr:cxnSp macro="">
      <xdr:nvCxnSpPr>
        <xdr:cNvPr id="411" name="直線コネクタ 410"/>
        <xdr:cNvCxnSpPr/>
      </xdr:nvCxnSpPr>
      <xdr:spPr>
        <a:xfrm>
          <a:off x="9639300" y="13574351"/>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155832</xdr:rowOff>
    </xdr:from>
    <xdr:to>
      <xdr:col>15</xdr:col>
      <xdr:colOff>231775</xdr:colOff>
      <xdr:row>79</xdr:row>
      <xdr:rowOff>85982</xdr:rowOff>
    </xdr:to>
    <xdr:sp macro="" textlink="">
      <xdr:nvSpPr>
        <xdr:cNvPr id="421" name="円/楕円 420"/>
        <xdr:cNvSpPr/>
      </xdr:nvSpPr>
      <xdr:spPr>
        <a:xfrm>
          <a:off x="10426700" y="135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92190</xdr:rowOff>
    </xdr:from>
    <xdr:ext cx="469744" cy="259045"/>
    <xdr:sp macro="" textlink="">
      <xdr:nvSpPr>
        <xdr:cNvPr id="422" name="普通建設事業費 （ うち新規整備　）該当値テキスト"/>
        <xdr:cNvSpPr txBox="1"/>
      </xdr:nvSpPr>
      <xdr:spPr>
        <a:xfrm>
          <a:off x="10528300" y="134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150451</xdr:rowOff>
    </xdr:from>
    <xdr:to>
      <xdr:col>14</xdr:col>
      <xdr:colOff>79375</xdr:colOff>
      <xdr:row>79</xdr:row>
      <xdr:rowOff>80601</xdr:rowOff>
    </xdr:to>
    <xdr:sp macro="" textlink="">
      <xdr:nvSpPr>
        <xdr:cNvPr id="423" name="円/楕円 422"/>
        <xdr:cNvSpPr/>
      </xdr:nvSpPr>
      <xdr:spPr>
        <a:xfrm>
          <a:off x="9588500" y="135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71728</xdr:rowOff>
    </xdr:from>
    <xdr:ext cx="534377" cy="259045"/>
    <xdr:sp macro="" textlink="">
      <xdr:nvSpPr>
        <xdr:cNvPr id="424" name="テキスト ボックス 423"/>
        <xdr:cNvSpPr txBox="1"/>
      </xdr:nvSpPr>
      <xdr:spPr>
        <a:xfrm>
          <a:off x="9372111" y="1361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55073</xdr:rowOff>
    </xdr:from>
    <xdr:to>
      <xdr:col>15</xdr:col>
      <xdr:colOff>180975</xdr:colOff>
      <xdr:row>98</xdr:row>
      <xdr:rowOff>60993</xdr:rowOff>
    </xdr:to>
    <xdr:cxnSp macro="">
      <xdr:nvCxnSpPr>
        <xdr:cNvPr id="453" name="直線コネクタ 452"/>
        <xdr:cNvCxnSpPr/>
      </xdr:nvCxnSpPr>
      <xdr:spPr>
        <a:xfrm flipV="1">
          <a:off x="9639300" y="16685723"/>
          <a:ext cx="838200" cy="17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4273</xdr:rowOff>
    </xdr:from>
    <xdr:to>
      <xdr:col>15</xdr:col>
      <xdr:colOff>231775</xdr:colOff>
      <xdr:row>97</xdr:row>
      <xdr:rowOff>105873</xdr:rowOff>
    </xdr:to>
    <xdr:sp macro="" textlink="">
      <xdr:nvSpPr>
        <xdr:cNvPr id="463" name="円/楕円 462"/>
        <xdr:cNvSpPr/>
      </xdr:nvSpPr>
      <xdr:spPr>
        <a:xfrm>
          <a:off x="10426700" y="166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27150</xdr:rowOff>
    </xdr:from>
    <xdr:ext cx="534377" cy="259045"/>
    <xdr:sp macro="" textlink="">
      <xdr:nvSpPr>
        <xdr:cNvPr id="464" name="普通建設事業費 （ うち更新整備　）該当値テキスト"/>
        <xdr:cNvSpPr txBox="1"/>
      </xdr:nvSpPr>
      <xdr:spPr>
        <a:xfrm>
          <a:off x="10528300" y="164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10193</xdr:rowOff>
    </xdr:from>
    <xdr:to>
      <xdr:col>14</xdr:col>
      <xdr:colOff>79375</xdr:colOff>
      <xdr:row>98</xdr:row>
      <xdr:rowOff>111793</xdr:rowOff>
    </xdr:to>
    <xdr:sp macro="" textlink="">
      <xdr:nvSpPr>
        <xdr:cNvPr id="465" name="円/楕円 464"/>
        <xdr:cNvSpPr/>
      </xdr:nvSpPr>
      <xdr:spPr>
        <a:xfrm>
          <a:off x="9588500" y="168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102920</xdr:rowOff>
    </xdr:from>
    <xdr:ext cx="534377" cy="259045"/>
    <xdr:sp macro="" textlink="">
      <xdr:nvSpPr>
        <xdr:cNvPr id="466" name="テキスト ボックス 465"/>
        <xdr:cNvSpPr txBox="1"/>
      </xdr:nvSpPr>
      <xdr:spPr>
        <a:xfrm>
          <a:off x="9372111" y="169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127022</xdr:rowOff>
    </xdr:from>
    <xdr:to>
      <xdr:col>23</xdr:col>
      <xdr:colOff>517525</xdr:colOff>
      <xdr:row>38</xdr:row>
      <xdr:rowOff>133939</xdr:rowOff>
    </xdr:to>
    <xdr:cxnSp macro="">
      <xdr:nvCxnSpPr>
        <xdr:cNvPr id="493" name="直線コネクタ 492"/>
        <xdr:cNvCxnSpPr/>
      </xdr:nvCxnSpPr>
      <xdr:spPr>
        <a:xfrm flipV="1">
          <a:off x="15481300" y="6642122"/>
          <a:ext cx="8382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133939</xdr:rowOff>
    </xdr:from>
    <xdr:to>
      <xdr:col>22</xdr:col>
      <xdr:colOff>365125</xdr:colOff>
      <xdr:row>38</xdr:row>
      <xdr:rowOff>137656</xdr:rowOff>
    </xdr:to>
    <xdr:cxnSp macro="">
      <xdr:nvCxnSpPr>
        <xdr:cNvPr id="496" name="直線コネクタ 495"/>
        <xdr:cNvCxnSpPr/>
      </xdr:nvCxnSpPr>
      <xdr:spPr>
        <a:xfrm flipV="1">
          <a:off x="14592300" y="6649039"/>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136660</xdr:rowOff>
    </xdr:from>
    <xdr:to>
      <xdr:col>21</xdr:col>
      <xdr:colOff>161925</xdr:colOff>
      <xdr:row>38</xdr:row>
      <xdr:rowOff>137656</xdr:rowOff>
    </xdr:to>
    <xdr:cxnSp macro="">
      <xdr:nvCxnSpPr>
        <xdr:cNvPr id="499" name="直線コネクタ 498"/>
        <xdr:cNvCxnSpPr/>
      </xdr:nvCxnSpPr>
      <xdr:spPr>
        <a:xfrm>
          <a:off x="13703300" y="6651760"/>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118463</xdr:rowOff>
    </xdr:from>
    <xdr:to>
      <xdr:col>19</xdr:col>
      <xdr:colOff>644525</xdr:colOff>
      <xdr:row>38</xdr:row>
      <xdr:rowOff>136660</xdr:rowOff>
    </xdr:to>
    <xdr:cxnSp macro="">
      <xdr:nvCxnSpPr>
        <xdr:cNvPr id="502" name="直線コネクタ 501"/>
        <xdr:cNvCxnSpPr/>
      </xdr:nvCxnSpPr>
      <xdr:spPr>
        <a:xfrm>
          <a:off x="12814300" y="6633563"/>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76222</xdr:rowOff>
    </xdr:from>
    <xdr:to>
      <xdr:col>23</xdr:col>
      <xdr:colOff>568325</xdr:colOff>
      <xdr:row>39</xdr:row>
      <xdr:rowOff>6372</xdr:rowOff>
    </xdr:to>
    <xdr:sp macro="" textlink="">
      <xdr:nvSpPr>
        <xdr:cNvPr id="512" name="円/楕円 511"/>
        <xdr:cNvSpPr/>
      </xdr:nvSpPr>
      <xdr:spPr>
        <a:xfrm>
          <a:off x="16268700" y="6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83139</xdr:rowOff>
    </xdr:from>
    <xdr:to>
      <xdr:col>22</xdr:col>
      <xdr:colOff>415925</xdr:colOff>
      <xdr:row>39</xdr:row>
      <xdr:rowOff>13289</xdr:rowOff>
    </xdr:to>
    <xdr:sp macro="" textlink="">
      <xdr:nvSpPr>
        <xdr:cNvPr id="514" name="円/楕円 513"/>
        <xdr:cNvSpPr/>
      </xdr:nvSpPr>
      <xdr:spPr>
        <a:xfrm>
          <a:off x="15430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4416</xdr:rowOff>
    </xdr:from>
    <xdr:ext cx="469744" cy="259045"/>
    <xdr:sp macro="" textlink="">
      <xdr:nvSpPr>
        <xdr:cNvPr id="515" name="テキスト ボックス 514"/>
        <xdr:cNvSpPr txBox="1"/>
      </xdr:nvSpPr>
      <xdr:spPr>
        <a:xfrm>
          <a:off x="15246427" y="669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86856</xdr:rowOff>
    </xdr:from>
    <xdr:to>
      <xdr:col>21</xdr:col>
      <xdr:colOff>212725</xdr:colOff>
      <xdr:row>39</xdr:row>
      <xdr:rowOff>17006</xdr:rowOff>
    </xdr:to>
    <xdr:sp macro="" textlink="">
      <xdr:nvSpPr>
        <xdr:cNvPr id="516" name="円/楕円 515"/>
        <xdr:cNvSpPr/>
      </xdr:nvSpPr>
      <xdr:spPr>
        <a:xfrm>
          <a:off x="14541500" y="66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8133</xdr:rowOff>
    </xdr:from>
    <xdr:ext cx="378565" cy="259045"/>
    <xdr:sp macro="" textlink="">
      <xdr:nvSpPr>
        <xdr:cNvPr id="517" name="テキスト ボックス 516"/>
        <xdr:cNvSpPr txBox="1"/>
      </xdr:nvSpPr>
      <xdr:spPr>
        <a:xfrm>
          <a:off x="14403017" y="669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85860</xdr:rowOff>
    </xdr:from>
    <xdr:to>
      <xdr:col>20</xdr:col>
      <xdr:colOff>9525</xdr:colOff>
      <xdr:row>39</xdr:row>
      <xdr:rowOff>16010</xdr:rowOff>
    </xdr:to>
    <xdr:sp macro="" textlink="">
      <xdr:nvSpPr>
        <xdr:cNvPr id="518" name="円/楕円 517"/>
        <xdr:cNvSpPr/>
      </xdr:nvSpPr>
      <xdr:spPr>
        <a:xfrm>
          <a:off x="13652500" y="66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7137</xdr:rowOff>
    </xdr:from>
    <xdr:ext cx="378565" cy="259045"/>
    <xdr:sp macro="" textlink="">
      <xdr:nvSpPr>
        <xdr:cNvPr id="519" name="テキスト ボックス 518"/>
        <xdr:cNvSpPr txBox="1"/>
      </xdr:nvSpPr>
      <xdr:spPr>
        <a:xfrm>
          <a:off x="13514017" y="669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67663</xdr:rowOff>
    </xdr:from>
    <xdr:to>
      <xdr:col>18</xdr:col>
      <xdr:colOff>492125</xdr:colOff>
      <xdr:row>38</xdr:row>
      <xdr:rowOff>169263</xdr:rowOff>
    </xdr:to>
    <xdr:sp macro="" textlink="">
      <xdr:nvSpPr>
        <xdr:cNvPr id="520" name="円/楕円 519"/>
        <xdr:cNvSpPr/>
      </xdr:nvSpPr>
      <xdr:spPr>
        <a:xfrm>
          <a:off x="12763500" y="65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160390</xdr:rowOff>
    </xdr:from>
    <xdr:ext cx="469744" cy="259045"/>
    <xdr:sp macro="" textlink="">
      <xdr:nvSpPr>
        <xdr:cNvPr id="521" name="テキスト ボックス 520"/>
        <xdr:cNvSpPr txBox="1"/>
      </xdr:nvSpPr>
      <xdr:spPr>
        <a:xfrm>
          <a:off x="12579427" y="667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139044</xdr:rowOff>
    </xdr:from>
    <xdr:to>
      <xdr:col>23</xdr:col>
      <xdr:colOff>517525</xdr:colOff>
      <xdr:row>77</xdr:row>
      <xdr:rowOff>156727</xdr:rowOff>
    </xdr:to>
    <xdr:cxnSp macro="">
      <xdr:nvCxnSpPr>
        <xdr:cNvPr id="605" name="直線コネクタ 604"/>
        <xdr:cNvCxnSpPr/>
      </xdr:nvCxnSpPr>
      <xdr:spPr>
        <a:xfrm>
          <a:off x="15481300" y="13340694"/>
          <a:ext cx="8382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119881</xdr:rowOff>
    </xdr:from>
    <xdr:to>
      <xdr:col>22</xdr:col>
      <xdr:colOff>365125</xdr:colOff>
      <xdr:row>77</xdr:row>
      <xdr:rowOff>139044</xdr:rowOff>
    </xdr:to>
    <xdr:cxnSp macro="">
      <xdr:nvCxnSpPr>
        <xdr:cNvPr id="608" name="直線コネクタ 607"/>
        <xdr:cNvCxnSpPr/>
      </xdr:nvCxnSpPr>
      <xdr:spPr>
        <a:xfrm>
          <a:off x="14592300" y="13321531"/>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111914</xdr:rowOff>
    </xdr:from>
    <xdr:to>
      <xdr:col>21</xdr:col>
      <xdr:colOff>161925</xdr:colOff>
      <xdr:row>77</xdr:row>
      <xdr:rowOff>119881</xdr:rowOff>
    </xdr:to>
    <xdr:cxnSp macro="">
      <xdr:nvCxnSpPr>
        <xdr:cNvPr id="611" name="直線コネクタ 610"/>
        <xdr:cNvCxnSpPr/>
      </xdr:nvCxnSpPr>
      <xdr:spPr>
        <a:xfrm>
          <a:off x="13703300" y="1331356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63667</xdr:rowOff>
    </xdr:from>
    <xdr:to>
      <xdr:col>19</xdr:col>
      <xdr:colOff>644525</xdr:colOff>
      <xdr:row>77</xdr:row>
      <xdr:rowOff>111914</xdr:rowOff>
    </xdr:to>
    <xdr:cxnSp macro="">
      <xdr:nvCxnSpPr>
        <xdr:cNvPr id="614" name="直線コネクタ 613"/>
        <xdr:cNvCxnSpPr/>
      </xdr:nvCxnSpPr>
      <xdr:spPr>
        <a:xfrm>
          <a:off x="12814300" y="13265317"/>
          <a:ext cx="889000" cy="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105927</xdr:rowOff>
    </xdr:from>
    <xdr:to>
      <xdr:col>23</xdr:col>
      <xdr:colOff>568325</xdr:colOff>
      <xdr:row>78</xdr:row>
      <xdr:rowOff>36077</xdr:rowOff>
    </xdr:to>
    <xdr:sp macro="" textlink="">
      <xdr:nvSpPr>
        <xdr:cNvPr id="624" name="円/楕円 623"/>
        <xdr:cNvSpPr/>
      </xdr:nvSpPr>
      <xdr:spPr>
        <a:xfrm>
          <a:off x="16268700" y="13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84354</xdr:rowOff>
    </xdr:from>
    <xdr:ext cx="534377" cy="259045"/>
    <xdr:sp macro="" textlink="">
      <xdr:nvSpPr>
        <xdr:cNvPr id="625" name="公債費該当値テキスト"/>
        <xdr:cNvSpPr txBox="1"/>
      </xdr:nvSpPr>
      <xdr:spPr>
        <a:xfrm>
          <a:off x="16370300" y="1328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88244</xdr:rowOff>
    </xdr:from>
    <xdr:to>
      <xdr:col>22</xdr:col>
      <xdr:colOff>415925</xdr:colOff>
      <xdr:row>78</xdr:row>
      <xdr:rowOff>18394</xdr:rowOff>
    </xdr:to>
    <xdr:sp macro="" textlink="">
      <xdr:nvSpPr>
        <xdr:cNvPr id="626" name="円/楕円 625"/>
        <xdr:cNvSpPr/>
      </xdr:nvSpPr>
      <xdr:spPr>
        <a:xfrm>
          <a:off x="15430500" y="132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9521</xdr:rowOff>
    </xdr:from>
    <xdr:ext cx="534377" cy="259045"/>
    <xdr:sp macro="" textlink="">
      <xdr:nvSpPr>
        <xdr:cNvPr id="627" name="テキスト ボックス 626"/>
        <xdr:cNvSpPr txBox="1"/>
      </xdr:nvSpPr>
      <xdr:spPr>
        <a:xfrm>
          <a:off x="15214111" y="133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69081</xdr:rowOff>
    </xdr:from>
    <xdr:to>
      <xdr:col>21</xdr:col>
      <xdr:colOff>212725</xdr:colOff>
      <xdr:row>77</xdr:row>
      <xdr:rowOff>170681</xdr:rowOff>
    </xdr:to>
    <xdr:sp macro="" textlink="">
      <xdr:nvSpPr>
        <xdr:cNvPr id="628" name="円/楕円 627"/>
        <xdr:cNvSpPr/>
      </xdr:nvSpPr>
      <xdr:spPr>
        <a:xfrm>
          <a:off x="14541500" y="132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15758</xdr:rowOff>
    </xdr:from>
    <xdr:ext cx="534377" cy="259045"/>
    <xdr:sp macro="" textlink="">
      <xdr:nvSpPr>
        <xdr:cNvPr id="629" name="テキスト ボックス 628"/>
        <xdr:cNvSpPr txBox="1"/>
      </xdr:nvSpPr>
      <xdr:spPr>
        <a:xfrm>
          <a:off x="14325111" y="130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61114</xdr:rowOff>
    </xdr:from>
    <xdr:to>
      <xdr:col>20</xdr:col>
      <xdr:colOff>9525</xdr:colOff>
      <xdr:row>77</xdr:row>
      <xdr:rowOff>162714</xdr:rowOff>
    </xdr:to>
    <xdr:sp macro="" textlink="">
      <xdr:nvSpPr>
        <xdr:cNvPr id="630" name="円/楕円 629"/>
        <xdr:cNvSpPr/>
      </xdr:nvSpPr>
      <xdr:spPr>
        <a:xfrm>
          <a:off x="13652500" y="132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7791</xdr:rowOff>
    </xdr:from>
    <xdr:ext cx="534377" cy="259045"/>
    <xdr:sp macro="" textlink="">
      <xdr:nvSpPr>
        <xdr:cNvPr id="631" name="テキスト ボックス 630"/>
        <xdr:cNvSpPr txBox="1"/>
      </xdr:nvSpPr>
      <xdr:spPr>
        <a:xfrm>
          <a:off x="13436111" y="130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12867</xdr:rowOff>
    </xdr:from>
    <xdr:to>
      <xdr:col>18</xdr:col>
      <xdr:colOff>492125</xdr:colOff>
      <xdr:row>77</xdr:row>
      <xdr:rowOff>114467</xdr:rowOff>
    </xdr:to>
    <xdr:sp macro="" textlink="">
      <xdr:nvSpPr>
        <xdr:cNvPr id="632" name="円/楕円 631"/>
        <xdr:cNvSpPr/>
      </xdr:nvSpPr>
      <xdr:spPr>
        <a:xfrm>
          <a:off x="12763500" y="132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130994</xdr:rowOff>
    </xdr:from>
    <xdr:ext cx="534377" cy="259045"/>
    <xdr:sp macro="" textlink="">
      <xdr:nvSpPr>
        <xdr:cNvPr id="633" name="テキスト ボックス 632"/>
        <xdr:cNvSpPr txBox="1"/>
      </xdr:nvSpPr>
      <xdr:spPr>
        <a:xfrm>
          <a:off x="12547111" y="1298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75051</xdr:rowOff>
    </xdr:from>
    <xdr:to>
      <xdr:col>23</xdr:col>
      <xdr:colOff>517525</xdr:colOff>
      <xdr:row>98</xdr:row>
      <xdr:rowOff>128552</xdr:rowOff>
    </xdr:to>
    <xdr:cxnSp macro="">
      <xdr:nvCxnSpPr>
        <xdr:cNvPr id="660" name="直線コネクタ 659"/>
        <xdr:cNvCxnSpPr/>
      </xdr:nvCxnSpPr>
      <xdr:spPr>
        <a:xfrm flipV="1">
          <a:off x="15481300" y="16877151"/>
          <a:ext cx="838200" cy="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64444</xdr:rowOff>
    </xdr:from>
    <xdr:to>
      <xdr:col>22</xdr:col>
      <xdr:colOff>365125</xdr:colOff>
      <xdr:row>98</xdr:row>
      <xdr:rowOff>128552</xdr:rowOff>
    </xdr:to>
    <xdr:cxnSp macro="">
      <xdr:nvCxnSpPr>
        <xdr:cNvPr id="663" name="直線コネクタ 662"/>
        <xdr:cNvCxnSpPr/>
      </xdr:nvCxnSpPr>
      <xdr:spPr>
        <a:xfrm>
          <a:off x="14592300" y="16866544"/>
          <a:ext cx="889000" cy="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64444</xdr:rowOff>
    </xdr:from>
    <xdr:to>
      <xdr:col>21</xdr:col>
      <xdr:colOff>161925</xdr:colOff>
      <xdr:row>98</xdr:row>
      <xdr:rowOff>91762</xdr:rowOff>
    </xdr:to>
    <xdr:cxnSp macro="">
      <xdr:nvCxnSpPr>
        <xdr:cNvPr id="666" name="直線コネクタ 665"/>
        <xdr:cNvCxnSpPr/>
      </xdr:nvCxnSpPr>
      <xdr:spPr>
        <a:xfrm flipV="1">
          <a:off x="13703300" y="16866544"/>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91762</xdr:rowOff>
    </xdr:from>
    <xdr:to>
      <xdr:col>19</xdr:col>
      <xdr:colOff>644525</xdr:colOff>
      <xdr:row>98</xdr:row>
      <xdr:rowOff>127059</xdr:rowOff>
    </xdr:to>
    <xdr:cxnSp macro="">
      <xdr:nvCxnSpPr>
        <xdr:cNvPr id="669" name="直線コネクタ 668"/>
        <xdr:cNvCxnSpPr/>
      </xdr:nvCxnSpPr>
      <xdr:spPr>
        <a:xfrm flipV="1">
          <a:off x="12814300" y="16893862"/>
          <a:ext cx="889000" cy="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24251</xdr:rowOff>
    </xdr:from>
    <xdr:to>
      <xdr:col>23</xdr:col>
      <xdr:colOff>568325</xdr:colOff>
      <xdr:row>98</xdr:row>
      <xdr:rowOff>125851</xdr:rowOff>
    </xdr:to>
    <xdr:sp macro="" textlink="">
      <xdr:nvSpPr>
        <xdr:cNvPr id="679" name="円/楕円 678"/>
        <xdr:cNvSpPr/>
      </xdr:nvSpPr>
      <xdr:spPr>
        <a:xfrm>
          <a:off x="16268700" y="168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155078</xdr:rowOff>
    </xdr:from>
    <xdr:ext cx="534377" cy="259045"/>
    <xdr:sp macro="" textlink="">
      <xdr:nvSpPr>
        <xdr:cNvPr id="680" name="積立金該当値テキスト"/>
        <xdr:cNvSpPr txBox="1"/>
      </xdr:nvSpPr>
      <xdr:spPr>
        <a:xfrm>
          <a:off x="16370300" y="166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77752</xdr:rowOff>
    </xdr:from>
    <xdr:to>
      <xdr:col>22</xdr:col>
      <xdr:colOff>415925</xdr:colOff>
      <xdr:row>99</xdr:row>
      <xdr:rowOff>7902</xdr:rowOff>
    </xdr:to>
    <xdr:sp macro="" textlink="">
      <xdr:nvSpPr>
        <xdr:cNvPr id="681" name="円/楕円 680"/>
        <xdr:cNvSpPr/>
      </xdr:nvSpPr>
      <xdr:spPr>
        <a:xfrm>
          <a:off x="15430500" y="168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170479</xdr:rowOff>
    </xdr:from>
    <xdr:ext cx="469744" cy="259045"/>
    <xdr:sp macro="" textlink="">
      <xdr:nvSpPr>
        <xdr:cNvPr id="682" name="テキスト ボックス 681"/>
        <xdr:cNvSpPr txBox="1"/>
      </xdr:nvSpPr>
      <xdr:spPr>
        <a:xfrm>
          <a:off x="15246427" y="1697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13644</xdr:rowOff>
    </xdr:from>
    <xdr:to>
      <xdr:col>21</xdr:col>
      <xdr:colOff>212725</xdr:colOff>
      <xdr:row>98</xdr:row>
      <xdr:rowOff>115244</xdr:rowOff>
    </xdr:to>
    <xdr:sp macro="" textlink="">
      <xdr:nvSpPr>
        <xdr:cNvPr id="683" name="円/楕円 682"/>
        <xdr:cNvSpPr/>
      </xdr:nvSpPr>
      <xdr:spPr>
        <a:xfrm>
          <a:off x="14541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131771</xdr:rowOff>
    </xdr:from>
    <xdr:ext cx="534377" cy="259045"/>
    <xdr:sp macro="" textlink="">
      <xdr:nvSpPr>
        <xdr:cNvPr id="684" name="テキスト ボックス 683"/>
        <xdr:cNvSpPr txBox="1"/>
      </xdr:nvSpPr>
      <xdr:spPr>
        <a:xfrm>
          <a:off x="14325111" y="1659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40962</xdr:rowOff>
    </xdr:from>
    <xdr:to>
      <xdr:col>20</xdr:col>
      <xdr:colOff>9525</xdr:colOff>
      <xdr:row>98</xdr:row>
      <xdr:rowOff>142562</xdr:rowOff>
    </xdr:to>
    <xdr:sp macro="" textlink="">
      <xdr:nvSpPr>
        <xdr:cNvPr id="685" name="円/楕円 684"/>
        <xdr:cNvSpPr/>
      </xdr:nvSpPr>
      <xdr:spPr>
        <a:xfrm>
          <a:off x="13652500" y="168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133689</xdr:rowOff>
    </xdr:from>
    <xdr:ext cx="534377" cy="259045"/>
    <xdr:sp macro="" textlink="">
      <xdr:nvSpPr>
        <xdr:cNvPr id="686" name="テキスト ボックス 685"/>
        <xdr:cNvSpPr txBox="1"/>
      </xdr:nvSpPr>
      <xdr:spPr>
        <a:xfrm>
          <a:off x="13436111" y="169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76259</xdr:rowOff>
    </xdr:from>
    <xdr:to>
      <xdr:col>18</xdr:col>
      <xdr:colOff>492125</xdr:colOff>
      <xdr:row>99</xdr:row>
      <xdr:rowOff>6409</xdr:rowOff>
    </xdr:to>
    <xdr:sp macro="" textlink="">
      <xdr:nvSpPr>
        <xdr:cNvPr id="687" name="円/楕円 686"/>
        <xdr:cNvSpPr/>
      </xdr:nvSpPr>
      <xdr:spPr>
        <a:xfrm>
          <a:off x="12763500" y="168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168986</xdr:rowOff>
    </xdr:from>
    <xdr:ext cx="469744" cy="259045"/>
    <xdr:sp macro="" textlink="">
      <xdr:nvSpPr>
        <xdr:cNvPr id="688" name="テキスト ボックス 687"/>
        <xdr:cNvSpPr txBox="1"/>
      </xdr:nvSpPr>
      <xdr:spPr>
        <a:xfrm>
          <a:off x="12579427" y="169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131790</xdr:rowOff>
    </xdr:from>
    <xdr:to>
      <xdr:col>32</xdr:col>
      <xdr:colOff>187325</xdr:colOff>
      <xdr:row>38</xdr:row>
      <xdr:rowOff>139700</xdr:rowOff>
    </xdr:to>
    <xdr:cxnSp macro="">
      <xdr:nvCxnSpPr>
        <xdr:cNvPr id="715" name="直線コネクタ 714"/>
        <xdr:cNvCxnSpPr/>
      </xdr:nvCxnSpPr>
      <xdr:spPr>
        <a:xfrm flipV="1">
          <a:off x="21323300" y="6646890"/>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80990</xdr:rowOff>
    </xdr:from>
    <xdr:to>
      <xdr:col>32</xdr:col>
      <xdr:colOff>238125</xdr:colOff>
      <xdr:row>39</xdr:row>
      <xdr:rowOff>11140</xdr:rowOff>
    </xdr:to>
    <xdr:sp macro="" textlink="">
      <xdr:nvSpPr>
        <xdr:cNvPr id="734" name="円/楕円 733"/>
        <xdr:cNvSpPr/>
      </xdr:nvSpPr>
      <xdr:spPr>
        <a:xfrm>
          <a:off x="22110700" y="65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167367</xdr:rowOff>
    </xdr:from>
    <xdr:ext cx="378565" cy="259045"/>
    <xdr:sp macro="" textlink="">
      <xdr:nvSpPr>
        <xdr:cNvPr id="735" name="投資及び出資金該当値テキスト"/>
        <xdr:cNvSpPr txBox="1"/>
      </xdr:nvSpPr>
      <xdr:spPr>
        <a:xfrm>
          <a:off x="22212300" y="651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13227</xdr:rowOff>
    </xdr:from>
    <xdr:to>
      <xdr:col>32</xdr:col>
      <xdr:colOff>187325</xdr:colOff>
      <xdr:row>57</xdr:row>
      <xdr:rowOff>56680</xdr:rowOff>
    </xdr:to>
    <xdr:cxnSp macro="">
      <xdr:nvCxnSpPr>
        <xdr:cNvPr id="772" name="直線コネクタ 771"/>
        <xdr:cNvCxnSpPr/>
      </xdr:nvCxnSpPr>
      <xdr:spPr>
        <a:xfrm flipV="1">
          <a:off x="21323300" y="9614427"/>
          <a:ext cx="838200" cy="2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56680</xdr:rowOff>
    </xdr:from>
    <xdr:to>
      <xdr:col>31</xdr:col>
      <xdr:colOff>34925</xdr:colOff>
      <xdr:row>57</xdr:row>
      <xdr:rowOff>60604</xdr:rowOff>
    </xdr:to>
    <xdr:cxnSp macro="">
      <xdr:nvCxnSpPr>
        <xdr:cNvPr id="775" name="直線コネクタ 774"/>
        <xdr:cNvCxnSpPr/>
      </xdr:nvCxnSpPr>
      <xdr:spPr>
        <a:xfrm flipV="1">
          <a:off x="20434300" y="9829330"/>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60604</xdr:rowOff>
    </xdr:from>
    <xdr:to>
      <xdr:col>29</xdr:col>
      <xdr:colOff>517525</xdr:colOff>
      <xdr:row>57</xdr:row>
      <xdr:rowOff>63500</xdr:rowOff>
    </xdr:to>
    <xdr:cxnSp macro="">
      <xdr:nvCxnSpPr>
        <xdr:cNvPr id="778" name="直線コネクタ 777"/>
        <xdr:cNvCxnSpPr/>
      </xdr:nvCxnSpPr>
      <xdr:spPr>
        <a:xfrm flipV="1">
          <a:off x="19545300" y="983325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58033</xdr:rowOff>
    </xdr:from>
    <xdr:to>
      <xdr:col>28</xdr:col>
      <xdr:colOff>314325</xdr:colOff>
      <xdr:row>57</xdr:row>
      <xdr:rowOff>63500</xdr:rowOff>
    </xdr:to>
    <xdr:cxnSp macro="">
      <xdr:nvCxnSpPr>
        <xdr:cNvPr id="781" name="直線コネクタ 780"/>
        <xdr:cNvCxnSpPr/>
      </xdr:nvCxnSpPr>
      <xdr:spPr>
        <a:xfrm>
          <a:off x="18656300" y="9830683"/>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133877</xdr:rowOff>
    </xdr:from>
    <xdr:to>
      <xdr:col>32</xdr:col>
      <xdr:colOff>238125</xdr:colOff>
      <xdr:row>56</xdr:row>
      <xdr:rowOff>64027</xdr:rowOff>
    </xdr:to>
    <xdr:sp macro="" textlink="">
      <xdr:nvSpPr>
        <xdr:cNvPr id="791" name="円/楕円 790"/>
        <xdr:cNvSpPr/>
      </xdr:nvSpPr>
      <xdr:spPr>
        <a:xfrm>
          <a:off x="22110700" y="95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156754</xdr:rowOff>
    </xdr:from>
    <xdr:ext cx="534377" cy="259045"/>
    <xdr:sp macro="" textlink="">
      <xdr:nvSpPr>
        <xdr:cNvPr id="792" name="貸付金該当値テキスト"/>
        <xdr:cNvSpPr txBox="1"/>
      </xdr:nvSpPr>
      <xdr:spPr>
        <a:xfrm>
          <a:off x="22212300" y="94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5880</xdr:rowOff>
    </xdr:from>
    <xdr:to>
      <xdr:col>31</xdr:col>
      <xdr:colOff>85725</xdr:colOff>
      <xdr:row>57</xdr:row>
      <xdr:rowOff>107480</xdr:rowOff>
    </xdr:to>
    <xdr:sp macro="" textlink="">
      <xdr:nvSpPr>
        <xdr:cNvPr id="793" name="円/楕円 792"/>
        <xdr:cNvSpPr/>
      </xdr:nvSpPr>
      <xdr:spPr>
        <a:xfrm>
          <a:off x="21272500" y="97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124007</xdr:rowOff>
    </xdr:from>
    <xdr:ext cx="534377" cy="259045"/>
    <xdr:sp macro="" textlink="">
      <xdr:nvSpPr>
        <xdr:cNvPr id="794" name="テキスト ボックス 793"/>
        <xdr:cNvSpPr txBox="1"/>
      </xdr:nvSpPr>
      <xdr:spPr>
        <a:xfrm>
          <a:off x="21056111" y="955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9804</xdr:rowOff>
    </xdr:from>
    <xdr:to>
      <xdr:col>29</xdr:col>
      <xdr:colOff>568325</xdr:colOff>
      <xdr:row>57</xdr:row>
      <xdr:rowOff>111404</xdr:rowOff>
    </xdr:to>
    <xdr:sp macro="" textlink="">
      <xdr:nvSpPr>
        <xdr:cNvPr id="795" name="円/楕円 794"/>
        <xdr:cNvSpPr/>
      </xdr:nvSpPr>
      <xdr:spPr>
        <a:xfrm>
          <a:off x="20383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127931</xdr:rowOff>
    </xdr:from>
    <xdr:ext cx="534377" cy="259045"/>
    <xdr:sp macro="" textlink="">
      <xdr:nvSpPr>
        <xdr:cNvPr id="796" name="テキスト ボックス 795"/>
        <xdr:cNvSpPr txBox="1"/>
      </xdr:nvSpPr>
      <xdr:spPr>
        <a:xfrm>
          <a:off x="20167111" y="95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12700</xdr:rowOff>
    </xdr:from>
    <xdr:to>
      <xdr:col>28</xdr:col>
      <xdr:colOff>365125</xdr:colOff>
      <xdr:row>57</xdr:row>
      <xdr:rowOff>114300</xdr:rowOff>
    </xdr:to>
    <xdr:sp macro="" textlink="">
      <xdr:nvSpPr>
        <xdr:cNvPr id="797" name="円/楕円 796"/>
        <xdr:cNvSpPr/>
      </xdr:nvSpPr>
      <xdr:spPr>
        <a:xfrm>
          <a:off x="19494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130827</xdr:rowOff>
    </xdr:from>
    <xdr:ext cx="534377" cy="259045"/>
    <xdr:sp macro="" textlink="">
      <xdr:nvSpPr>
        <xdr:cNvPr id="798" name="テキスト ボックス 797"/>
        <xdr:cNvSpPr txBox="1"/>
      </xdr:nvSpPr>
      <xdr:spPr>
        <a:xfrm>
          <a:off x="19278111" y="95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7233</xdr:rowOff>
    </xdr:from>
    <xdr:to>
      <xdr:col>27</xdr:col>
      <xdr:colOff>161925</xdr:colOff>
      <xdr:row>57</xdr:row>
      <xdr:rowOff>108833</xdr:rowOff>
    </xdr:to>
    <xdr:sp macro="" textlink="">
      <xdr:nvSpPr>
        <xdr:cNvPr id="799" name="円/楕円 798"/>
        <xdr:cNvSpPr/>
      </xdr:nvSpPr>
      <xdr:spPr>
        <a:xfrm>
          <a:off x="18605500" y="97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125360</xdr:rowOff>
    </xdr:from>
    <xdr:ext cx="534377" cy="259045"/>
    <xdr:sp macro="" textlink="">
      <xdr:nvSpPr>
        <xdr:cNvPr id="800" name="テキスト ボックス 799"/>
        <xdr:cNvSpPr txBox="1"/>
      </xdr:nvSpPr>
      <xdr:spPr>
        <a:xfrm>
          <a:off x="18389111" y="95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69520</xdr:rowOff>
    </xdr:from>
    <xdr:to>
      <xdr:col>32</xdr:col>
      <xdr:colOff>187325</xdr:colOff>
      <xdr:row>76</xdr:row>
      <xdr:rowOff>118059</xdr:rowOff>
    </xdr:to>
    <xdr:cxnSp macro="">
      <xdr:nvCxnSpPr>
        <xdr:cNvPr id="830" name="直線コネクタ 829"/>
        <xdr:cNvCxnSpPr/>
      </xdr:nvCxnSpPr>
      <xdr:spPr>
        <a:xfrm flipV="1">
          <a:off x="21323300" y="13099720"/>
          <a:ext cx="8382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18752</xdr:rowOff>
    </xdr:from>
    <xdr:to>
      <xdr:col>31</xdr:col>
      <xdr:colOff>34925</xdr:colOff>
      <xdr:row>76</xdr:row>
      <xdr:rowOff>118059</xdr:rowOff>
    </xdr:to>
    <xdr:cxnSp macro="">
      <xdr:nvCxnSpPr>
        <xdr:cNvPr id="833" name="直線コネクタ 832"/>
        <xdr:cNvCxnSpPr/>
      </xdr:nvCxnSpPr>
      <xdr:spPr>
        <a:xfrm>
          <a:off x="20434300" y="12706052"/>
          <a:ext cx="889000" cy="44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18752</xdr:rowOff>
    </xdr:from>
    <xdr:to>
      <xdr:col>29</xdr:col>
      <xdr:colOff>517525</xdr:colOff>
      <xdr:row>74</xdr:row>
      <xdr:rowOff>134062</xdr:rowOff>
    </xdr:to>
    <xdr:cxnSp macro="">
      <xdr:nvCxnSpPr>
        <xdr:cNvPr id="836" name="直線コネクタ 835"/>
        <xdr:cNvCxnSpPr/>
      </xdr:nvCxnSpPr>
      <xdr:spPr>
        <a:xfrm flipV="1">
          <a:off x="19545300" y="12706052"/>
          <a:ext cx="889000" cy="11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123946</xdr:rowOff>
    </xdr:from>
    <xdr:to>
      <xdr:col>28</xdr:col>
      <xdr:colOff>314325</xdr:colOff>
      <xdr:row>74</xdr:row>
      <xdr:rowOff>134062</xdr:rowOff>
    </xdr:to>
    <xdr:cxnSp macro="">
      <xdr:nvCxnSpPr>
        <xdr:cNvPr id="839" name="直線コネクタ 838"/>
        <xdr:cNvCxnSpPr/>
      </xdr:nvCxnSpPr>
      <xdr:spPr>
        <a:xfrm>
          <a:off x="18656300" y="12811246"/>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18720</xdr:rowOff>
    </xdr:from>
    <xdr:to>
      <xdr:col>32</xdr:col>
      <xdr:colOff>238125</xdr:colOff>
      <xdr:row>76</xdr:row>
      <xdr:rowOff>120320</xdr:rowOff>
    </xdr:to>
    <xdr:sp macro="" textlink="">
      <xdr:nvSpPr>
        <xdr:cNvPr id="849" name="円/楕円 848"/>
        <xdr:cNvSpPr/>
      </xdr:nvSpPr>
      <xdr:spPr>
        <a:xfrm>
          <a:off x="221107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168597</xdr:rowOff>
    </xdr:from>
    <xdr:ext cx="534377" cy="259045"/>
    <xdr:sp macro="" textlink="">
      <xdr:nvSpPr>
        <xdr:cNvPr id="850" name="繰出金該当値テキスト"/>
        <xdr:cNvSpPr txBox="1"/>
      </xdr:nvSpPr>
      <xdr:spPr>
        <a:xfrm>
          <a:off x="22212300" y="130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67259</xdr:rowOff>
    </xdr:from>
    <xdr:to>
      <xdr:col>31</xdr:col>
      <xdr:colOff>85725</xdr:colOff>
      <xdr:row>76</xdr:row>
      <xdr:rowOff>168859</xdr:rowOff>
    </xdr:to>
    <xdr:sp macro="" textlink="">
      <xdr:nvSpPr>
        <xdr:cNvPr id="851" name="円/楕円 850"/>
        <xdr:cNvSpPr/>
      </xdr:nvSpPr>
      <xdr:spPr>
        <a:xfrm>
          <a:off x="21272500" y="130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159986</xdr:rowOff>
    </xdr:from>
    <xdr:ext cx="534377" cy="259045"/>
    <xdr:sp macro="" textlink="">
      <xdr:nvSpPr>
        <xdr:cNvPr id="852" name="テキスト ボックス 851"/>
        <xdr:cNvSpPr txBox="1"/>
      </xdr:nvSpPr>
      <xdr:spPr>
        <a:xfrm>
          <a:off x="21056111" y="131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139402</xdr:rowOff>
    </xdr:from>
    <xdr:to>
      <xdr:col>29</xdr:col>
      <xdr:colOff>568325</xdr:colOff>
      <xdr:row>74</xdr:row>
      <xdr:rowOff>69552</xdr:rowOff>
    </xdr:to>
    <xdr:sp macro="" textlink="">
      <xdr:nvSpPr>
        <xdr:cNvPr id="853" name="円/楕円 852"/>
        <xdr:cNvSpPr/>
      </xdr:nvSpPr>
      <xdr:spPr>
        <a:xfrm>
          <a:off x="20383500" y="126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86079</xdr:rowOff>
    </xdr:from>
    <xdr:ext cx="534377" cy="259045"/>
    <xdr:sp macro="" textlink="">
      <xdr:nvSpPr>
        <xdr:cNvPr id="854" name="テキスト ボックス 853"/>
        <xdr:cNvSpPr txBox="1"/>
      </xdr:nvSpPr>
      <xdr:spPr>
        <a:xfrm>
          <a:off x="20167111" y="124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83262</xdr:rowOff>
    </xdr:from>
    <xdr:to>
      <xdr:col>28</xdr:col>
      <xdr:colOff>365125</xdr:colOff>
      <xdr:row>75</xdr:row>
      <xdr:rowOff>13412</xdr:rowOff>
    </xdr:to>
    <xdr:sp macro="" textlink="">
      <xdr:nvSpPr>
        <xdr:cNvPr id="855" name="円/楕円 854"/>
        <xdr:cNvSpPr/>
      </xdr:nvSpPr>
      <xdr:spPr>
        <a:xfrm>
          <a:off x="19494500" y="127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29939</xdr:rowOff>
    </xdr:from>
    <xdr:ext cx="534377" cy="259045"/>
    <xdr:sp macro="" textlink="">
      <xdr:nvSpPr>
        <xdr:cNvPr id="856" name="テキスト ボックス 855"/>
        <xdr:cNvSpPr txBox="1"/>
      </xdr:nvSpPr>
      <xdr:spPr>
        <a:xfrm>
          <a:off x="19278111" y="125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73146</xdr:rowOff>
    </xdr:from>
    <xdr:to>
      <xdr:col>27</xdr:col>
      <xdr:colOff>161925</xdr:colOff>
      <xdr:row>75</xdr:row>
      <xdr:rowOff>3296</xdr:rowOff>
    </xdr:to>
    <xdr:sp macro="" textlink="">
      <xdr:nvSpPr>
        <xdr:cNvPr id="857" name="円/楕円 856"/>
        <xdr:cNvSpPr/>
      </xdr:nvSpPr>
      <xdr:spPr>
        <a:xfrm>
          <a:off x="18605500" y="127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19823</xdr:rowOff>
    </xdr:from>
    <xdr:ext cx="534377" cy="259045"/>
    <xdr:sp macro="" textlink="">
      <xdr:nvSpPr>
        <xdr:cNvPr id="858" name="テキスト ボックス 857"/>
        <xdr:cNvSpPr txBox="1"/>
      </xdr:nvSpPr>
      <xdr:spPr>
        <a:xfrm>
          <a:off x="18389111" y="1253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平成２６年度から平成２７年度にかけて、維持補修費が大幅に減少している。この理由としては、市内の公共施設の老朽化が進み、小規模の維持補修では対応できずに、普通建設事業として整備を行っているためであることが挙げられる。そのため、普通建設事業費の更新整備に関わるものが大幅に増加している。今後についても、この費目の増加が避けられないと考えられるが、中長期的な計画を持ち、公共施設整備を行っていく予定である。</a:t>
          </a:r>
          <a:endParaRPr lang="ja-JP" altLang="ja-JP" sz="1400">
            <a:effectLst/>
          </a:endParaRPr>
        </a:p>
        <a:p>
          <a:r>
            <a:rPr kumimoji="1" lang="ja-JP" altLang="ja-JP" sz="1100">
              <a:solidFill>
                <a:schemeClr val="dk1"/>
              </a:solidFill>
              <a:effectLst/>
              <a:latin typeface="+mn-lt"/>
              <a:ea typeface="+mn-ea"/>
              <a:cs typeface="+mn-cs"/>
            </a:rPr>
            <a:t>　また、市立大町総合病院の経営不振により、一般会計からの繰出金（性質別上は補助費等）や経営支援のための貸付金が大きく伸びている。今後も厳しい経営となることが予想されるため、早期の経営改革が望まれているところである。　</a:t>
          </a:r>
          <a:endParaRPr lang="ja-JP" altLang="ja-JP" sz="1400">
            <a:effectLst/>
          </a:endParaRPr>
        </a:p>
        <a:p>
          <a:r>
            <a:rPr kumimoji="1" lang="ja-JP" altLang="ja-JP" sz="1100">
              <a:solidFill>
                <a:schemeClr val="dk1"/>
              </a:solidFill>
              <a:effectLst/>
              <a:latin typeface="+mn-lt"/>
              <a:ea typeface="+mn-ea"/>
              <a:cs typeface="+mn-cs"/>
            </a:rPr>
            <a:t>　一方で、積立金については、平成２６年度では、災害等の影響により積み増すことが思い通りにできなかったが、平成２７年度では、平年ベースに戻ることができ、依然として厳しい財政状況を乗り越えるために備えていきたいと考え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28,901
28,473
565.15
18,015,208
17,349,245
564,386
10,909,707
13,618,874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6159</xdr:rowOff>
    </xdr:from>
    <xdr:to>
      <xdr:col>6</xdr:col>
      <xdr:colOff>511175</xdr:colOff>
      <xdr:row>35</xdr:row>
      <xdr:rowOff>13970</xdr:rowOff>
    </xdr:to>
    <xdr:cxnSp macro="">
      <xdr:nvCxnSpPr>
        <xdr:cNvPr id="61" name="直線コネクタ 60"/>
        <xdr:cNvCxnSpPr/>
      </xdr:nvCxnSpPr>
      <xdr:spPr>
        <a:xfrm>
          <a:off x="3797300" y="6006909"/>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6159</xdr:rowOff>
    </xdr:from>
    <xdr:to>
      <xdr:col>5</xdr:col>
      <xdr:colOff>358775</xdr:colOff>
      <xdr:row>35</xdr:row>
      <xdr:rowOff>33210</xdr:rowOff>
    </xdr:to>
    <xdr:cxnSp macro="">
      <xdr:nvCxnSpPr>
        <xdr:cNvPr id="64" name="直線コネクタ 63"/>
        <xdr:cNvCxnSpPr/>
      </xdr:nvCxnSpPr>
      <xdr:spPr>
        <a:xfrm flipV="1">
          <a:off x="2908300" y="600690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5397</xdr:rowOff>
    </xdr:from>
    <xdr:to>
      <xdr:col>4</xdr:col>
      <xdr:colOff>155575</xdr:colOff>
      <xdr:row>35</xdr:row>
      <xdr:rowOff>33210</xdr:rowOff>
    </xdr:to>
    <xdr:cxnSp macro="">
      <xdr:nvCxnSpPr>
        <xdr:cNvPr id="67" name="直線コネクタ 66"/>
        <xdr:cNvCxnSpPr/>
      </xdr:nvCxnSpPr>
      <xdr:spPr>
        <a:xfrm>
          <a:off x="2019300" y="600614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16066</xdr:rowOff>
    </xdr:from>
    <xdr:to>
      <xdr:col>2</xdr:col>
      <xdr:colOff>638175</xdr:colOff>
      <xdr:row>35</xdr:row>
      <xdr:rowOff>5397</xdr:rowOff>
    </xdr:to>
    <xdr:cxnSp macro="">
      <xdr:nvCxnSpPr>
        <xdr:cNvPr id="70" name="直線コネクタ 69"/>
        <xdr:cNvCxnSpPr/>
      </xdr:nvCxnSpPr>
      <xdr:spPr>
        <a:xfrm>
          <a:off x="1130300" y="5845366"/>
          <a:ext cx="889000" cy="1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134620</xdr:rowOff>
    </xdr:from>
    <xdr:to>
      <xdr:col>6</xdr:col>
      <xdr:colOff>561975</xdr:colOff>
      <xdr:row>35</xdr:row>
      <xdr:rowOff>64770</xdr:rowOff>
    </xdr:to>
    <xdr:sp macro="" textlink="">
      <xdr:nvSpPr>
        <xdr:cNvPr id="80" name="円/楕円 79"/>
        <xdr:cNvSpPr/>
      </xdr:nvSpPr>
      <xdr:spPr>
        <a:xfrm>
          <a:off x="4584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157497</xdr:rowOff>
    </xdr:from>
    <xdr:ext cx="469744" cy="259045"/>
    <xdr:sp macro="" textlink="">
      <xdr:nvSpPr>
        <xdr:cNvPr id="81" name="議会費該当値テキスト"/>
        <xdr:cNvSpPr txBox="1"/>
      </xdr:nvSpPr>
      <xdr:spPr>
        <a:xfrm>
          <a:off x="4686300"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126809</xdr:rowOff>
    </xdr:from>
    <xdr:to>
      <xdr:col>5</xdr:col>
      <xdr:colOff>409575</xdr:colOff>
      <xdr:row>35</xdr:row>
      <xdr:rowOff>56959</xdr:rowOff>
    </xdr:to>
    <xdr:sp macro="" textlink="">
      <xdr:nvSpPr>
        <xdr:cNvPr id="82" name="円/楕円 81"/>
        <xdr:cNvSpPr/>
      </xdr:nvSpPr>
      <xdr:spPr>
        <a:xfrm>
          <a:off x="3746500" y="59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73486</xdr:rowOff>
    </xdr:from>
    <xdr:ext cx="469744" cy="259045"/>
    <xdr:sp macro="" textlink="">
      <xdr:nvSpPr>
        <xdr:cNvPr id="83" name="テキスト ボックス 82"/>
        <xdr:cNvSpPr txBox="1"/>
      </xdr:nvSpPr>
      <xdr:spPr>
        <a:xfrm>
          <a:off x="3562427" y="573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153860</xdr:rowOff>
    </xdr:from>
    <xdr:to>
      <xdr:col>4</xdr:col>
      <xdr:colOff>206375</xdr:colOff>
      <xdr:row>35</xdr:row>
      <xdr:rowOff>84010</xdr:rowOff>
    </xdr:to>
    <xdr:sp macro="" textlink="">
      <xdr:nvSpPr>
        <xdr:cNvPr id="84" name="円/楕円 83"/>
        <xdr:cNvSpPr/>
      </xdr:nvSpPr>
      <xdr:spPr>
        <a:xfrm>
          <a:off x="2857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100537</xdr:rowOff>
    </xdr:from>
    <xdr:ext cx="469744" cy="259045"/>
    <xdr:sp macro="" textlink="">
      <xdr:nvSpPr>
        <xdr:cNvPr id="85" name="テキスト ボックス 84"/>
        <xdr:cNvSpPr txBox="1"/>
      </xdr:nvSpPr>
      <xdr:spPr>
        <a:xfrm>
          <a:off x="2673427" y="57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126047</xdr:rowOff>
    </xdr:from>
    <xdr:to>
      <xdr:col>3</xdr:col>
      <xdr:colOff>3175</xdr:colOff>
      <xdr:row>35</xdr:row>
      <xdr:rowOff>56197</xdr:rowOff>
    </xdr:to>
    <xdr:sp macro="" textlink="">
      <xdr:nvSpPr>
        <xdr:cNvPr id="86" name="円/楕円 85"/>
        <xdr:cNvSpPr/>
      </xdr:nvSpPr>
      <xdr:spPr>
        <a:xfrm>
          <a:off x="19685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72724</xdr:rowOff>
    </xdr:from>
    <xdr:ext cx="469744" cy="259045"/>
    <xdr:sp macro="" textlink="">
      <xdr:nvSpPr>
        <xdr:cNvPr id="87" name="テキスト ボックス 86"/>
        <xdr:cNvSpPr txBox="1"/>
      </xdr:nvSpPr>
      <xdr:spPr>
        <a:xfrm>
          <a:off x="1784427" y="57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136716</xdr:rowOff>
    </xdr:from>
    <xdr:to>
      <xdr:col>1</xdr:col>
      <xdr:colOff>485775</xdr:colOff>
      <xdr:row>34</xdr:row>
      <xdr:rowOff>66866</xdr:rowOff>
    </xdr:to>
    <xdr:sp macro="" textlink="">
      <xdr:nvSpPr>
        <xdr:cNvPr id="88" name="円/楕円 87"/>
        <xdr:cNvSpPr/>
      </xdr:nvSpPr>
      <xdr:spPr>
        <a:xfrm>
          <a:off x="1079500" y="57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83393</xdr:rowOff>
    </xdr:from>
    <xdr:ext cx="469744" cy="259045"/>
    <xdr:sp macro="" textlink="">
      <xdr:nvSpPr>
        <xdr:cNvPr id="89" name="テキスト ボックス 88"/>
        <xdr:cNvSpPr txBox="1"/>
      </xdr:nvSpPr>
      <xdr:spPr>
        <a:xfrm>
          <a:off x="895427" y="556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14056</xdr:rowOff>
    </xdr:from>
    <xdr:to>
      <xdr:col>6</xdr:col>
      <xdr:colOff>511175</xdr:colOff>
      <xdr:row>58</xdr:row>
      <xdr:rowOff>59258</xdr:rowOff>
    </xdr:to>
    <xdr:cxnSp macro="">
      <xdr:nvCxnSpPr>
        <xdr:cNvPr id="118" name="直線コネクタ 117"/>
        <xdr:cNvCxnSpPr/>
      </xdr:nvCxnSpPr>
      <xdr:spPr>
        <a:xfrm flipV="1">
          <a:off x="3797300" y="9958156"/>
          <a:ext cx="838200" cy="4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15614</xdr:rowOff>
    </xdr:from>
    <xdr:to>
      <xdr:col>5</xdr:col>
      <xdr:colOff>358775</xdr:colOff>
      <xdr:row>58</xdr:row>
      <xdr:rowOff>59258</xdr:rowOff>
    </xdr:to>
    <xdr:cxnSp macro="">
      <xdr:nvCxnSpPr>
        <xdr:cNvPr id="121" name="直線コネクタ 120"/>
        <xdr:cNvCxnSpPr/>
      </xdr:nvCxnSpPr>
      <xdr:spPr>
        <a:xfrm>
          <a:off x="2908300" y="9959714"/>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15614</xdr:rowOff>
    </xdr:from>
    <xdr:to>
      <xdr:col>4</xdr:col>
      <xdr:colOff>155575</xdr:colOff>
      <xdr:row>58</xdr:row>
      <xdr:rowOff>30679</xdr:rowOff>
    </xdr:to>
    <xdr:cxnSp macro="">
      <xdr:nvCxnSpPr>
        <xdr:cNvPr id="124" name="直線コネクタ 123"/>
        <xdr:cNvCxnSpPr/>
      </xdr:nvCxnSpPr>
      <xdr:spPr>
        <a:xfrm flipV="1">
          <a:off x="2019300" y="9959714"/>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30679</xdr:rowOff>
    </xdr:from>
    <xdr:to>
      <xdr:col>2</xdr:col>
      <xdr:colOff>638175</xdr:colOff>
      <xdr:row>58</xdr:row>
      <xdr:rowOff>74208</xdr:rowOff>
    </xdr:to>
    <xdr:cxnSp macro="">
      <xdr:nvCxnSpPr>
        <xdr:cNvPr id="127" name="直線コネクタ 126"/>
        <xdr:cNvCxnSpPr/>
      </xdr:nvCxnSpPr>
      <xdr:spPr>
        <a:xfrm flipV="1">
          <a:off x="1130300" y="9974779"/>
          <a:ext cx="889000" cy="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134706</xdr:rowOff>
    </xdr:from>
    <xdr:to>
      <xdr:col>6</xdr:col>
      <xdr:colOff>561975</xdr:colOff>
      <xdr:row>58</xdr:row>
      <xdr:rowOff>64856</xdr:rowOff>
    </xdr:to>
    <xdr:sp macro="" textlink="">
      <xdr:nvSpPr>
        <xdr:cNvPr id="137" name="円/楕円 136"/>
        <xdr:cNvSpPr/>
      </xdr:nvSpPr>
      <xdr:spPr>
        <a:xfrm>
          <a:off x="4584700" y="99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157583</xdr:rowOff>
    </xdr:from>
    <xdr:ext cx="599010" cy="259045"/>
    <xdr:sp macro="" textlink="">
      <xdr:nvSpPr>
        <xdr:cNvPr id="138" name="総務費該当値テキスト"/>
        <xdr:cNvSpPr txBox="1"/>
      </xdr:nvSpPr>
      <xdr:spPr>
        <a:xfrm>
          <a:off x="4686300" y="97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8458</xdr:rowOff>
    </xdr:from>
    <xdr:to>
      <xdr:col>5</xdr:col>
      <xdr:colOff>409575</xdr:colOff>
      <xdr:row>58</xdr:row>
      <xdr:rowOff>110058</xdr:rowOff>
    </xdr:to>
    <xdr:sp macro="" textlink="">
      <xdr:nvSpPr>
        <xdr:cNvPr id="139" name="円/楕円 138"/>
        <xdr:cNvSpPr/>
      </xdr:nvSpPr>
      <xdr:spPr>
        <a:xfrm>
          <a:off x="3746500" y="99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101185</xdr:rowOff>
    </xdr:from>
    <xdr:ext cx="534377" cy="259045"/>
    <xdr:sp macro="" textlink="">
      <xdr:nvSpPr>
        <xdr:cNvPr id="140" name="テキスト ボックス 139"/>
        <xdr:cNvSpPr txBox="1"/>
      </xdr:nvSpPr>
      <xdr:spPr>
        <a:xfrm>
          <a:off x="3530111" y="1004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136264</xdr:rowOff>
    </xdr:from>
    <xdr:to>
      <xdr:col>4</xdr:col>
      <xdr:colOff>206375</xdr:colOff>
      <xdr:row>58</xdr:row>
      <xdr:rowOff>66414</xdr:rowOff>
    </xdr:to>
    <xdr:sp macro="" textlink="">
      <xdr:nvSpPr>
        <xdr:cNvPr id="141" name="円/楕円 140"/>
        <xdr:cNvSpPr/>
      </xdr:nvSpPr>
      <xdr:spPr>
        <a:xfrm>
          <a:off x="2857500" y="99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82941</xdr:rowOff>
    </xdr:from>
    <xdr:ext cx="599010" cy="259045"/>
    <xdr:sp macro="" textlink="">
      <xdr:nvSpPr>
        <xdr:cNvPr id="142" name="テキスト ボックス 141"/>
        <xdr:cNvSpPr txBox="1"/>
      </xdr:nvSpPr>
      <xdr:spPr>
        <a:xfrm>
          <a:off x="2608794" y="96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151329</xdr:rowOff>
    </xdr:from>
    <xdr:to>
      <xdr:col>3</xdr:col>
      <xdr:colOff>3175</xdr:colOff>
      <xdr:row>58</xdr:row>
      <xdr:rowOff>81479</xdr:rowOff>
    </xdr:to>
    <xdr:sp macro="" textlink="">
      <xdr:nvSpPr>
        <xdr:cNvPr id="143" name="円/楕円 142"/>
        <xdr:cNvSpPr/>
      </xdr:nvSpPr>
      <xdr:spPr>
        <a:xfrm>
          <a:off x="1968500" y="99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72606</xdr:rowOff>
    </xdr:from>
    <xdr:ext cx="534377" cy="259045"/>
    <xdr:sp macro="" textlink="">
      <xdr:nvSpPr>
        <xdr:cNvPr id="144" name="テキスト ボックス 143"/>
        <xdr:cNvSpPr txBox="1"/>
      </xdr:nvSpPr>
      <xdr:spPr>
        <a:xfrm>
          <a:off x="1752111" y="100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23408</xdr:rowOff>
    </xdr:from>
    <xdr:to>
      <xdr:col>1</xdr:col>
      <xdr:colOff>485775</xdr:colOff>
      <xdr:row>58</xdr:row>
      <xdr:rowOff>125008</xdr:rowOff>
    </xdr:to>
    <xdr:sp macro="" textlink="">
      <xdr:nvSpPr>
        <xdr:cNvPr id="145" name="円/楕円 144"/>
        <xdr:cNvSpPr/>
      </xdr:nvSpPr>
      <xdr:spPr>
        <a:xfrm>
          <a:off x="1079500" y="99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116135</xdr:rowOff>
    </xdr:from>
    <xdr:ext cx="534377" cy="259045"/>
    <xdr:sp macro="" textlink="">
      <xdr:nvSpPr>
        <xdr:cNvPr id="146" name="テキスト ボックス 145"/>
        <xdr:cNvSpPr txBox="1"/>
      </xdr:nvSpPr>
      <xdr:spPr>
        <a:xfrm>
          <a:off x="863111" y="100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154842</xdr:rowOff>
    </xdr:from>
    <xdr:to>
      <xdr:col>6</xdr:col>
      <xdr:colOff>511175</xdr:colOff>
      <xdr:row>77</xdr:row>
      <xdr:rowOff>42225</xdr:rowOff>
    </xdr:to>
    <xdr:cxnSp macro="">
      <xdr:nvCxnSpPr>
        <xdr:cNvPr id="176" name="直線コネクタ 175"/>
        <xdr:cNvCxnSpPr/>
      </xdr:nvCxnSpPr>
      <xdr:spPr>
        <a:xfrm flipV="1">
          <a:off x="3797300" y="13185042"/>
          <a:ext cx="838200" cy="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42225</xdr:rowOff>
    </xdr:from>
    <xdr:to>
      <xdr:col>5</xdr:col>
      <xdr:colOff>358775</xdr:colOff>
      <xdr:row>77</xdr:row>
      <xdr:rowOff>114440</xdr:rowOff>
    </xdr:to>
    <xdr:cxnSp macro="">
      <xdr:nvCxnSpPr>
        <xdr:cNvPr id="179" name="直線コネクタ 178"/>
        <xdr:cNvCxnSpPr/>
      </xdr:nvCxnSpPr>
      <xdr:spPr>
        <a:xfrm flipV="1">
          <a:off x="2908300" y="13243875"/>
          <a:ext cx="8890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69672</xdr:rowOff>
    </xdr:from>
    <xdr:to>
      <xdr:col>4</xdr:col>
      <xdr:colOff>155575</xdr:colOff>
      <xdr:row>77</xdr:row>
      <xdr:rowOff>114440</xdr:rowOff>
    </xdr:to>
    <xdr:cxnSp macro="">
      <xdr:nvCxnSpPr>
        <xdr:cNvPr id="182" name="直線コネクタ 181"/>
        <xdr:cNvCxnSpPr/>
      </xdr:nvCxnSpPr>
      <xdr:spPr>
        <a:xfrm>
          <a:off x="2019300" y="13271322"/>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69672</xdr:rowOff>
    </xdr:from>
    <xdr:to>
      <xdr:col>2</xdr:col>
      <xdr:colOff>638175</xdr:colOff>
      <xdr:row>77</xdr:row>
      <xdr:rowOff>85705</xdr:rowOff>
    </xdr:to>
    <xdr:cxnSp macro="">
      <xdr:nvCxnSpPr>
        <xdr:cNvPr id="185" name="直線コネクタ 184"/>
        <xdr:cNvCxnSpPr/>
      </xdr:nvCxnSpPr>
      <xdr:spPr>
        <a:xfrm flipV="1">
          <a:off x="1130300" y="13271322"/>
          <a:ext cx="889000" cy="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104042</xdr:rowOff>
    </xdr:from>
    <xdr:to>
      <xdr:col>6</xdr:col>
      <xdr:colOff>561975</xdr:colOff>
      <xdr:row>77</xdr:row>
      <xdr:rowOff>34192</xdr:rowOff>
    </xdr:to>
    <xdr:sp macro="" textlink="">
      <xdr:nvSpPr>
        <xdr:cNvPr id="195" name="円/楕円 194"/>
        <xdr:cNvSpPr/>
      </xdr:nvSpPr>
      <xdr:spPr>
        <a:xfrm>
          <a:off x="4584700" y="131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82469</xdr:rowOff>
    </xdr:from>
    <xdr:ext cx="599010" cy="259045"/>
    <xdr:sp macro="" textlink="">
      <xdr:nvSpPr>
        <xdr:cNvPr id="196" name="民生費該当値テキスト"/>
        <xdr:cNvSpPr txBox="1"/>
      </xdr:nvSpPr>
      <xdr:spPr>
        <a:xfrm>
          <a:off x="4686300" y="1311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162875</xdr:rowOff>
    </xdr:from>
    <xdr:to>
      <xdr:col>5</xdr:col>
      <xdr:colOff>409575</xdr:colOff>
      <xdr:row>77</xdr:row>
      <xdr:rowOff>93025</xdr:rowOff>
    </xdr:to>
    <xdr:sp macro="" textlink="">
      <xdr:nvSpPr>
        <xdr:cNvPr id="197" name="円/楕円 196"/>
        <xdr:cNvSpPr/>
      </xdr:nvSpPr>
      <xdr:spPr>
        <a:xfrm>
          <a:off x="3746500" y="131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84152</xdr:rowOff>
    </xdr:from>
    <xdr:ext cx="599010" cy="259045"/>
    <xdr:sp macro="" textlink="">
      <xdr:nvSpPr>
        <xdr:cNvPr id="198" name="テキスト ボックス 197"/>
        <xdr:cNvSpPr txBox="1"/>
      </xdr:nvSpPr>
      <xdr:spPr>
        <a:xfrm>
          <a:off x="3497794" y="132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63640</xdr:rowOff>
    </xdr:from>
    <xdr:to>
      <xdr:col>4</xdr:col>
      <xdr:colOff>206375</xdr:colOff>
      <xdr:row>77</xdr:row>
      <xdr:rowOff>165240</xdr:rowOff>
    </xdr:to>
    <xdr:sp macro="" textlink="">
      <xdr:nvSpPr>
        <xdr:cNvPr id="199" name="円/楕円 198"/>
        <xdr:cNvSpPr/>
      </xdr:nvSpPr>
      <xdr:spPr>
        <a:xfrm>
          <a:off x="2857500" y="132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156367</xdr:rowOff>
    </xdr:from>
    <xdr:ext cx="599010" cy="259045"/>
    <xdr:sp macro="" textlink="">
      <xdr:nvSpPr>
        <xdr:cNvPr id="200" name="テキスト ボックス 199"/>
        <xdr:cNvSpPr txBox="1"/>
      </xdr:nvSpPr>
      <xdr:spPr>
        <a:xfrm>
          <a:off x="2608794" y="1335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18872</xdr:rowOff>
    </xdr:from>
    <xdr:to>
      <xdr:col>3</xdr:col>
      <xdr:colOff>3175</xdr:colOff>
      <xdr:row>77</xdr:row>
      <xdr:rowOff>120472</xdr:rowOff>
    </xdr:to>
    <xdr:sp macro="" textlink="">
      <xdr:nvSpPr>
        <xdr:cNvPr id="201" name="円/楕円 200"/>
        <xdr:cNvSpPr/>
      </xdr:nvSpPr>
      <xdr:spPr>
        <a:xfrm>
          <a:off x="1968500" y="132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111599</xdr:rowOff>
    </xdr:from>
    <xdr:ext cx="599010" cy="259045"/>
    <xdr:sp macro="" textlink="">
      <xdr:nvSpPr>
        <xdr:cNvPr id="202" name="テキスト ボックス 201"/>
        <xdr:cNvSpPr txBox="1"/>
      </xdr:nvSpPr>
      <xdr:spPr>
        <a:xfrm>
          <a:off x="1719794" y="1331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34905</xdr:rowOff>
    </xdr:from>
    <xdr:to>
      <xdr:col>1</xdr:col>
      <xdr:colOff>485775</xdr:colOff>
      <xdr:row>77</xdr:row>
      <xdr:rowOff>136505</xdr:rowOff>
    </xdr:to>
    <xdr:sp macro="" textlink="">
      <xdr:nvSpPr>
        <xdr:cNvPr id="203" name="円/楕円 202"/>
        <xdr:cNvSpPr/>
      </xdr:nvSpPr>
      <xdr:spPr>
        <a:xfrm>
          <a:off x="1079500" y="132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127632</xdr:rowOff>
    </xdr:from>
    <xdr:ext cx="599010" cy="259045"/>
    <xdr:sp macro="" textlink="">
      <xdr:nvSpPr>
        <xdr:cNvPr id="204" name="テキスト ボックス 203"/>
        <xdr:cNvSpPr txBox="1"/>
      </xdr:nvSpPr>
      <xdr:spPr>
        <a:xfrm>
          <a:off x="830794" y="133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33913</xdr:rowOff>
    </xdr:from>
    <xdr:to>
      <xdr:col>6</xdr:col>
      <xdr:colOff>511175</xdr:colOff>
      <xdr:row>95</xdr:row>
      <xdr:rowOff>59843</xdr:rowOff>
    </xdr:to>
    <xdr:cxnSp macro="">
      <xdr:nvCxnSpPr>
        <xdr:cNvPr id="235" name="直線コネクタ 234"/>
        <xdr:cNvCxnSpPr/>
      </xdr:nvCxnSpPr>
      <xdr:spPr>
        <a:xfrm flipV="1">
          <a:off x="3797300" y="16150213"/>
          <a:ext cx="838200" cy="19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59843</xdr:rowOff>
    </xdr:from>
    <xdr:to>
      <xdr:col>5</xdr:col>
      <xdr:colOff>358775</xdr:colOff>
      <xdr:row>95</xdr:row>
      <xdr:rowOff>76704</xdr:rowOff>
    </xdr:to>
    <xdr:cxnSp macro="">
      <xdr:nvCxnSpPr>
        <xdr:cNvPr id="238" name="直線コネクタ 237"/>
        <xdr:cNvCxnSpPr/>
      </xdr:nvCxnSpPr>
      <xdr:spPr>
        <a:xfrm flipV="1">
          <a:off x="2908300" y="16347593"/>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38016</xdr:rowOff>
    </xdr:from>
    <xdr:to>
      <xdr:col>4</xdr:col>
      <xdr:colOff>155575</xdr:colOff>
      <xdr:row>95</xdr:row>
      <xdr:rowOff>76704</xdr:rowOff>
    </xdr:to>
    <xdr:cxnSp macro="">
      <xdr:nvCxnSpPr>
        <xdr:cNvPr id="241" name="直線コネクタ 240"/>
        <xdr:cNvCxnSpPr/>
      </xdr:nvCxnSpPr>
      <xdr:spPr>
        <a:xfrm>
          <a:off x="2019300" y="16325766"/>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90453</xdr:rowOff>
    </xdr:from>
    <xdr:to>
      <xdr:col>2</xdr:col>
      <xdr:colOff>638175</xdr:colOff>
      <xdr:row>95</xdr:row>
      <xdr:rowOff>38016</xdr:rowOff>
    </xdr:to>
    <xdr:cxnSp macro="">
      <xdr:nvCxnSpPr>
        <xdr:cNvPr id="244" name="直線コネクタ 243"/>
        <xdr:cNvCxnSpPr/>
      </xdr:nvCxnSpPr>
      <xdr:spPr>
        <a:xfrm>
          <a:off x="1130300" y="16206753"/>
          <a:ext cx="889000" cy="1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154563</xdr:rowOff>
    </xdr:from>
    <xdr:to>
      <xdr:col>6</xdr:col>
      <xdr:colOff>561975</xdr:colOff>
      <xdr:row>94</xdr:row>
      <xdr:rowOff>84713</xdr:rowOff>
    </xdr:to>
    <xdr:sp macro="" textlink="">
      <xdr:nvSpPr>
        <xdr:cNvPr id="254" name="円/楕円 253"/>
        <xdr:cNvSpPr/>
      </xdr:nvSpPr>
      <xdr:spPr>
        <a:xfrm>
          <a:off x="4584700" y="160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5990</xdr:rowOff>
    </xdr:from>
    <xdr:ext cx="534377" cy="259045"/>
    <xdr:sp macro="" textlink="">
      <xdr:nvSpPr>
        <xdr:cNvPr id="255" name="衛生費該当値テキスト"/>
        <xdr:cNvSpPr txBox="1"/>
      </xdr:nvSpPr>
      <xdr:spPr>
        <a:xfrm>
          <a:off x="4686300" y="159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84,718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9043</xdr:rowOff>
    </xdr:from>
    <xdr:to>
      <xdr:col>5</xdr:col>
      <xdr:colOff>409575</xdr:colOff>
      <xdr:row>95</xdr:row>
      <xdr:rowOff>110643</xdr:rowOff>
    </xdr:to>
    <xdr:sp macro="" textlink="">
      <xdr:nvSpPr>
        <xdr:cNvPr id="256" name="円/楕円 255"/>
        <xdr:cNvSpPr/>
      </xdr:nvSpPr>
      <xdr:spPr>
        <a:xfrm>
          <a:off x="3746500" y="162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127170</xdr:rowOff>
    </xdr:from>
    <xdr:ext cx="534377" cy="259045"/>
    <xdr:sp macro="" textlink="">
      <xdr:nvSpPr>
        <xdr:cNvPr id="257" name="テキスト ボックス 256"/>
        <xdr:cNvSpPr txBox="1"/>
      </xdr:nvSpPr>
      <xdr:spPr>
        <a:xfrm>
          <a:off x="3530111" y="160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25904</xdr:rowOff>
    </xdr:from>
    <xdr:to>
      <xdr:col>4</xdr:col>
      <xdr:colOff>206375</xdr:colOff>
      <xdr:row>95</xdr:row>
      <xdr:rowOff>127504</xdr:rowOff>
    </xdr:to>
    <xdr:sp macro="" textlink="">
      <xdr:nvSpPr>
        <xdr:cNvPr id="258" name="円/楕円 257"/>
        <xdr:cNvSpPr/>
      </xdr:nvSpPr>
      <xdr:spPr>
        <a:xfrm>
          <a:off x="2857500" y="163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144031</xdr:rowOff>
    </xdr:from>
    <xdr:ext cx="534377" cy="259045"/>
    <xdr:sp macro="" textlink="">
      <xdr:nvSpPr>
        <xdr:cNvPr id="259" name="テキスト ボックス 258"/>
        <xdr:cNvSpPr txBox="1"/>
      </xdr:nvSpPr>
      <xdr:spPr>
        <a:xfrm>
          <a:off x="2641111" y="160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158666</xdr:rowOff>
    </xdr:from>
    <xdr:to>
      <xdr:col>3</xdr:col>
      <xdr:colOff>3175</xdr:colOff>
      <xdr:row>95</xdr:row>
      <xdr:rowOff>88816</xdr:rowOff>
    </xdr:to>
    <xdr:sp macro="" textlink="">
      <xdr:nvSpPr>
        <xdr:cNvPr id="260" name="円/楕円 259"/>
        <xdr:cNvSpPr/>
      </xdr:nvSpPr>
      <xdr:spPr>
        <a:xfrm>
          <a:off x="1968500" y="1627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105343</xdr:rowOff>
    </xdr:from>
    <xdr:ext cx="534377" cy="259045"/>
    <xdr:sp macro="" textlink="">
      <xdr:nvSpPr>
        <xdr:cNvPr id="261" name="テキスト ボックス 260"/>
        <xdr:cNvSpPr txBox="1"/>
      </xdr:nvSpPr>
      <xdr:spPr>
        <a:xfrm>
          <a:off x="1752111" y="160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39653</xdr:rowOff>
    </xdr:from>
    <xdr:to>
      <xdr:col>1</xdr:col>
      <xdr:colOff>485775</xdr:colOff>
      <xdr:row>94</xdr:row>
      <xdr:rowOff>141253</xdr:rowOff>
    </xdr:to>
    <xdr:sp macro="" textlink="">
      <xdr:nvSpPr>
        <xdr:cNvPr id="262" name="円/楕円 261"/>
        <xdr:cNvSpPr/>
      </xdr:nvSpPr>
      <xdr:spPr>
        <a:xfrm>
          <a:off x="1079500" y="161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157780</xdr:rowOff>
    </xdr:from>
    <xdr:ext cx="534377" cy="259045"/>
    <xdr:sp macro="" textlink="">
      <xdr:nvSpPr>
        <xdr:cNvPr id="263" name="テキスト ボックス 262"/>
        <xdr:cNvSpPr txBox="1"/>
      </xdr:nvSpPr>
      <xdr:spPr>
        <a:xfrm>
          <a:off x="863111" y="1593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4191</xdr:rowOff>
    </xdr:from>
    <xdr:to>
      <xdr:col>15</xdr:col>
      <xdr:colOff>180975</xdr:colOff>
      <xdr:row>36</xdr:row>
      <xdr:rowOff>22987</xdr:rowOff>
    </xdr:to>
    <xdr:cxnSp macro="">
      <xdr:nvCxnSpPr>
        <xdr:cNvPr id="292" name="直線コネクタ 291"/>
        <xdr:cNvCxnSpPr/>
      </xdr:nvCxnSpPr>
      <xdr:spPr>
        <a:xfrm>
          <a:off x="9639300" y="6176391"/>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4191</xdr:rowOff>
    </xdr:from>
    <xdr:to>
      <xdr:col>14</xdr:col>
      <xdr:colOff>28575</xdr:colOff>
      <xdr:row>36</xdr:row>
      <xdr:rowOff>10541</xdr:rowOff>
    </xdr:to>
    <xdr:cxnSp macro="">
      <xdr:nvCxnSpPr>
        <xdr:cNvPr id="295" name="直線コネクタ 294"/>
        <xdr:cNvCxnSpPr/>
      </xdr:nvCxnSpPr>
      <xdr:spPr>
        <a:xfrm flipV="1">
          <a:off x="8750300" y="617639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162941</xdr:rowOff>
    </xdr:from>
    <xdr:to>
      <xdr:col>12</xdr:col>
      <xdr:colOff>511175</xdr:colOff>
      <xdr:row>36</xdr:row>
      <xdr:rowOff>10541</xdr:rowOff>
    </xdr:to>
    <xdr:cxnSp macro="">
      <xdr:nvCxnSpPr>
        <xdr:cNvPr id="298" name="直線コネクタ 297"/>
        <xdr:cNvCxnSpPr/>
      </xdr:nvCxnSpPr>
      <xdr:spPr>
        <a:xfrm>
          <a:off x="7861300" y="616369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50165</xdr:rowOff>
    </xdr:from>
    <xdr:to>
      <xdr:col>11</xdr:col>
      <xdr:colOff>307975</xdr:colOff>
      <xdr:row>35</xdr:row>
      <xdr:rowOff>162941</xdr:rowOff>
    </xdr:to>
    <xdr:cxnSp macro="">
      <xdr:nvCxnSpPr>
        <xdr:cNvPr id="301" name="直線コネクタ 300"/>
        <xdr:cNvCxnSpPr/>
      </xdr:nvCxnSpPr>
      <xdr:spPr>
        <a:xfrm>
          <a:off x="6972300" y="5879465"/>
          <a:ext cx="8890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143637</xdr:rowOff>
    </xdr:from>
    <xdr:to>
      <xdr:col>15</xdr:col>
      <xdr:colOff>231775</xdr:colOff>
      <xdr:row>36</xdr:row>
      <xdr:rowOff>73787</xdr:rowOff>
    </xdr:to>
    <xdr:sp macro="" textlink="">
      <xdr:nvSpPr>
        <xdr:cNvPr id="311" name="円/楕円 310"/>
        <xdr:cNvSpPr/>
      </xdr:nvSpPr>
      <xdr:spPr>
        <a:xfrm>
          <a:off x="10426700" y="61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166514</xdr:rowOff>
    </xdr:from>
    <xdr:ext cx="469744" cy="259045"/>
    <xdr:sp macro="" textlink="">
      <xdr:nvSpPr>
        <xdr:cNvPr id="312" name="労働費該当値テキスト"/>
        <xdr:cNvSpPr txBox="1"/>
      </xdr:nvSpPr>
      <xdr:spPr>
        <a:xfrm>
          <a:off x="10528300" y="59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124841</xdr:rowOff>
    </xdr:from>
    <xdr:to>
      <xdr:col>14</xdr:col>
      <xdr:colOff>79375</xdr:colOff>
      <xdr:row>36</xdr:row>
      <xdr:rowOff>54991</xdr:rowOff>
    </xdr:to>
    <xdr:sp macro="" textlink="">
      <xdr:nvSpPr>
        <xdr:cNvPr id="313" name="円/楕円 312"/>
        <xdr:cNvSpPr/>
      </xdr:nvSpPr>
      <xdr:spPr>
        <a:xfrm>
          <a:off x="9588500" y="61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71518</xdr:rowOff>
    </xdr:from>
    <xdr:ext cx="469744" cy="259045"/>
    <xdr:sp macro="" textlink="">
      <xdr:nvSpPr>
        <xdr:cNvPr id="314" name="テキスト ボックス 313"/>
        <xdr:cNvSpPr txBox="1"/>
      </xdr:nvSpPr>
      <xdr:spPr>
        <a:xfrm>
          <a:off x="9404427" y="590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131191</xdr:rowOff>
    </xdr:from>
    <xdr:to>
      <xdr:col>12</xdr:col>
      <xdr:colOff>561975</xdr:colOff>
      <xdr:row>36</xdr:row>
      <xdr:rowOff>61341</xdr:rowOff>
    </xdr:to>
    <xdr:sp macro="" textlink="">
      <xdr:nvSpPr>
        <xdr:cNvPr id="315" name="円/楕円 314"/>
        <xdr:cNvSpPr/>
      </xdr:nvSpPr>
      <xdr:spPr>
        <a:xfrm>
          <a:off x="8699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77868</xdr:rowOff>
    </xdr:from>
    <xdr:ext cx="469744" cy="259045"/>
    <xdr:sp macro="" textlink="">
      <xdr:nvSpPr>
        <xdr:cNvPr id="316" name="テキスト ボックス 315"/>
        <xdr:cNvSpPr txBox="1"/>
      </xdr:nvSpPr>
      <xdr:spPr>
        <a:xfrm>
          <a:off x="8515427"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112141</xdr:rowOff>
    </xdr:from>
    <xdr:to>
      <xdr:col>11</xdr:col>
      <xdr:colOff>358775</xdr:colOff>
      <xdr:row>36</xdr:row>
      <xdr:rowOff>42291</xdr:rowOff>
    </xdr:to>
    <xdr:sp macro="" textlink="">
      <xdr:nvSpPr>
        <xdr:cNvPr id="317" name="円/楕円 316"/>
        <xdr:cNvSpPr/>
      </xdr:nvSpPr>
      <xdr:spPr>
        <a:xfrm>
          <a:off x="7810500" y="61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58818</xdr:rowOff>
    </xdr:from>
    <xdr:ext cx="469744" cy="259045"/>
    <xdr:sp macro="" textlink="">
      <xdr:nvSpPr>
        <xdr:cNvPr id="318" name="テキスト ボックス 317"/>
        <xdr:cNvSpPr txBox="1"/>
      </xdr:nvSpPr>
      <xdr:spPr>
        <a:xfrm>
          <a:off x="7626427" y="588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170815</xdr:rowOff>
    </xdr:from>
    <xdr:to>
      <xdr:col>10</xdr:col>
      <xdr:colOff>155575</xdr:colOff>
      <xdr:row>34</xdr:row>
      <xdr:rowOff>100965</xdr:rowOff>
    </xdr:to>
    <xdr:sp macro="" textlink="">
      <xdr:nvSpPr>
        <xdr:cNvPr id="319" name="円/楕円 318"/>
        <xdr:cNvSpPr/>
      </xdr:nvSpPr>
      <xdr:spPr>
        <a:xfrm>
          <a:off x="6921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117492</xdr:rowOff>
    </xdr:from>
    <xdr:ext cx="469744" cy="259045"/>
    <xdr:sp macro="" textlink="">
      <xdr:nvSpPr>
        <xdr:cNvPr id="320" name="テキスト ボックス 319"/>
        <xdr:cNvSpPr txBox="1"/>
      </xdr:nvSpPr>
      <xdr:spPr>
        <a:xfrm>
          <a:off x="6737427" y="560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137688</xdr:rowOff>
    </xdr:from>
    <xdr:to>
      <xdr:col>15</xdr:col>
      <xdr:colOff>180975</xdr:colOff>
      <xdr:row>57</xdr:row>
      <xdr:rowOff>147591</xdr:rowOff>
    </xdr:to>
    <xdr:cxnSp macro="">
      <xdr:nvCxnSpPr>
        <xdr:cNvPr id="347" name="直線コネクタ 346"/>
        <xdr:cNvCxnSpPr/>
      </xdr:nvCxnSpPr>
      <xdr:spPr>
        <a:xfrm>
          <a:off x="9639300" y="9910338"/>
          <a:ext cx="8382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137688</xdr:rowOff>
    </xdr:from>
    <xdr:to>
      <xdr:col>14</xdr:col>
      <xdr:colOff>28575</xdr:colOff>
      <xdr:row>58</xdr:row>
      <xdr:rowOff>602</xdr:rowOff>
    </xdr:to>
    <xdr:cxnSp macro="">
      <xdr:nvCxnSpPr>
        <xdr:cNvPr id="350" name="直線コネクタ 349"/>
        <xdr:cNvCxnSpPr/>
      </xdr:nvCxnSpPr>
      <xdr:spPr>
        <a:xfrm flipV="1">
          <a:off x="8750300" y="9910338"/>
          <a:ext cx="889000" cy="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602</xdr:rowOff>
    </xdr:from>
    <xdr:to>
      <xdr:col>12</xdr:col>
      <xdr:colOff>511175</xdr:colOff>
      <xdr:row>58</xdr:row>
      <xdr:rowOff>17170</xdr:rowOff>
    </xdr:to>
    <xdr:cxnSp macro="">
      <xdr:nvCxnSpPr>
        <xdr:cNvPr id="353" name="直線コネクタ 352"/>
        <xdr:cNvCxnSpPr/>
      </xdr:nvCxnSpPr>
      <xdr:spPr>
        <a:xfrm flipV="1">
          <a:off x="7861300" y="9944702"/>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9901</xdr:rowOff>
    </xdr:from>
    <xdr:to>
      <xdr:col>11</xdr:col>
      <xdr:colOff>307975</xdr:colOff>
      <xdr:row>58</xdr:row>
      <xdr:rowOff>17170</xdr:rowOff>
    </xdr:to>
    <xdr:cxnSp macro="">
      <xdr:nvCxnSpPr>
        <xdr:cNvPr id="356" name="直線コネクタ 355"/>
        <xdr:cNvCxnSpPr/>
      </xdr:nvCxnSpPr>
      <xdr:spPr>
        <a:xfrm>
          <a:off x="6972300" y="9954001"/>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96791</xdr:rowOff>
    </xdr:from>
    <xdr:to>
      <xdr:col>15</xdr:col>
      <xdr:colOff>231775</xdr:colOff>
      <xdr:row>58</xdr:row>
      <xdr:rowOff>26941</xdr:rowOff>
    </xdr:to>
    <xdr:sp macro="" textlink="">
      <xdr:nvSpPr>
        <xdr:cNvPr id="366" name="円/楕円 365"/>
        <xdr:cNvSpPr/>
      </xdr:nvSpPr>
      <xdr:spPr>
        <a:xfrm>
          <a:off x="10426700" y="98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11718</xdr:rowOff>
    </xdr:from>
    <xdr:ext cx="534377" cy="259045"/>
    <xdr:sp macro="" textlink="">
      <xdr:nvSpPr>
        <xdr:cNvPr id="367" name="農林水産業費該当値テキスト"/>
        <xdr:cNvSpPr txBox="1"/>
      </xdr:nvSpPr>
      <xdr:spPr>
        <a:xfrm>
          <a:off x="10528300" y="97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86888</xdr:rowOff>
    </xdr:from>
    <xdr:to>
      <xdr:col>14</xdr:col>
      <xdr:colOff>79375</xdr:colOff>
      <xdr:row>58</xdr:row>
      <xdr:rowOff>17038</xdr:rowOff>
    </xdr:to>
    <xdr:sp macro="" textlink="">
      <xdr:nvSpPr>
        <xdr:cNvPr id="368" name="円/楕円 367"/>
        <xdr:cNvSpPr/>
      </xdr:nvSpPr>
      <xdr:spPr>
        <a:xfrm>
          <a:off x="9588500" y="98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8165</xdr:rowOff>
    </xdr:from>
    <xdr:ext cx="534377" cy="259045"/>
    <xdr:sp macro="" textlink="">
      <xdr:nvSpPr>
        <xdr:cNvPr id="369" name="テキスト ボックス 368"/>
        <xdr:cNvSpPr txBox="1"/>
      </xdr:nvSpPr>
      <xdr:spPr>
        <a:xfrm>
          <a:off x="9372111" y="99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121252</xdr:rowOff>
    </xdr:from>
    <xdr:to>
      <xdr:col>12</xdr:col>
      <xdr:colOff>561975</xdr:colOff>
      <xdr:row>58</xdr:row>
      <xdr:rowOff>51402</xdr:rowOff>
    </xdr:to>
    <xdr:sp macro="" textlink="">
      <xdr:nvSpPr>
        <xdr:cNvPr id="370" name="円/楕円 369"/>
        <xdr:cNvSpPr/>
      </xdr:nvSpPr>
      <xdr:spPr>
        <a:xfrm>
          <a:off x="8699500" y="98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42529</xdr:rowOff>
    </xdr:from>
    <xdr:ext cx="534377" cy="259045"/>
    <xdr:sp macro="" textlink="">
      <xdr:nvSpPr>
        <xdr:cNvPr id="371" name="テキスト ボックス 370"/>
        <xdr:cNvSpPr txBox="1"/>
      </xdr:nvSpPr>
      <xdr:spPr>
        <a:xfrm>
          <a:off x="8483111" y="99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137820</xdr:rowOff>
    </xdr:from>
    <xdr:to>
      <xdr:col>11</xdr:col>
      <xdr:colOff>358775</xdr:colOff>
      <xdr:row>58</xdr:row>
      <xdr:rowOff>67970</xdr:rowOff>
    </xdr:to>
    <xdr:sp macro="" textlink="">
      <xdr:nvSpPr>
        <xdr:cNvPr id="372" name="円/楕円 371"/>
        <xdr:cNvSpPr/>
      </xdr:nvSpPr>
      <xdr:spPr>
        <a:xfrm>
          <a:off x="7810500" y="99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59097</xdr:rowOff>
    </xdr:from>
    <xdr:ext cx="534377" cy="259045"/>
    <xdr:sp macro="" textlink="">
      <xdr:nvSpPr>
        <xdr:cNvPr id="373" name="テキスト ボックス 372"/>
        <xdr:cNvSpPr txBox="1"/>
      </xdr:nvSpPr>
      <xdr:spPr>
        <a:xfrm>
          <a:off x="7594111" y="100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130551</xdr:rowOff>
    </xdr:from>
    <xdr:to>
      <xdr:col>10</xdr:col>
      <xdr:colOff>155575</xdr:colOff>
      <xdr:row>58</xdr:row>
      <xdr:rowOff>60701</xdr:rowOff>
    </xdr:to>
    <xdr:sp macro="" textlink="">
      <xdr:nvSpPr>
        <xdr:cNvPr id="374" name="円/楕円 373"/>
        <xdr:cNvSpPr/>
      </xdr:nvSpPr>
      <xdr:spPr>
        <a:xfrm>
          <a:off x="6921500" y="99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51828</xdr:rowOff>
    </xdr:from>
    <xdr:ext cx="534377" cy="259045"/>
    <xdr:sp macro="" textlink="">
      <xdr:nvSpPr>
        <xdr:cNvPr id="375" name="テキスト ボックス 374"/>
        <xdr:cNvSpPr txBox="1"/>
      </xdr:nvSpPr>
      <xdr:spPr>
        <a:xfrm>
          <a:off x="6705111" y="99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3536</xdr:rowOff>
    </xdr:from>
    <xdr:to>
      <xdr:col>15</xdr:col>
      <xdr:colOff>180975</xdr:colOff>
      <xdr:row>76</xdr:row>
      <xdr:rowOff>14362</xdr:rowOff>
    </xdr:to>
    <xdr:cxnSp macro="">
      <xdr:nvCxnSpPr>
        <xdr:cNvPr id="406" name="直線コネクタ 405"/>
        <xdr:cNvCxnSpPr/>
      </xdr:nvCxnSpPr>
      <xdr:spPr>
        <a:xfrm flipV="1">
          <a:off x="9639300" y="13033736"/>
          <a:ext cx="8382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14362</xdr:rowOff>
    </xdr:from>
    <xdr:to>
      <xdr:col>14</xdr:col>
      <xdr:colOff>28575</xdr:colOff>
      <xdr:row>76</xdr:row>
      <xdr:rowOff>77146</xdr:rowOff>
    </xdr:to>
    <xdr:cxnSp macro="">
      <xdr:nvCxnSpPr>
        <xdr:cNvPr id="409" name="直線コネクタ 408"/>
        <xdr:cNvCxnSpPr/>
      </xdr:nvCxnSpPr>
      <xdr:spPr>
        <a:xfrm flipV="1">
          <a:off x="8750300" y="13044562"/>
          <a:ext cx="889000" cy="6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77146</xdr:rowOff>
    </xdr:from>
    <xdr:to>
      <xdr:col>12</xdr:col>
      <xdr:colOff>511175</xdr:colOff>
      <xdr:row>76</xdr:row>
      <xdr:rowOff>102961</xdr:rowOff>
    </xdr:to>
    <xdr:cxnSp macro="">
      <xdr:nvCxnSpPr>
        <xdr:cNvPr id="412" name="直線コネクタ 411"/>
        <xdr:cNvCxnSpPr/>
      </xdr:nvCxnSpPr>
      <xdr:spPr>
        <a:xfrm flipV="1">
          <a:off x="7861300" y="13107346"/>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102961</xdr:rowOff>
    </xdr:from>
    <xdr:to>
      <xdr:col>11</xdr:col>
      <xdr:colOff>307975</xdr:colOff>
      <xdr:row>76</xdr:row>
      <xdr:rowOff>110880</xdr:rowOff>
    </xdr:to>
    <xdr:cxnSp macro="">
      <xdr:nvCxnSpPr>
        <xdr:cNvPr id="415" name="直線コネクタ 414"/>
        <xdr:cNvCxnSpPr/>
      </xdr:nvCxnSpPr>
      <xdr:spPr>
        <a:xfrm flipV="1">
          <a:off x="6972300" y="13133161"/>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124186</xdr:rowOff>
    </xdr:from>
    <xdr:to>
      <xdr:col>15</xdr:col>
      <xdr:colOff>231775</xdr:colOff>
      <xdr:row>76</xdr:row>
      <xdr:rowOff>54336</xdr:rowOff>
    </xdr:to>
    <xdr:sp macro="" textlink="">
      <xdr:nvSpPr>
        <xdr:cNvPr id="425" name="円/楕円 424"/>
        <xdr:cNvSpPr/>
      </xdr:nvSpPr>
      <xdr:spPr>
        <a:xfrm>
          <a:off x="10426700" y="12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147063</xdr:rowOff>
    </xdr:from>
    <xdr:ext cx="534377" cy="259045"/>
    <xdr:sp macro="" textlink="">
      <xdr:nvSpPr>
        <xdr:cNvPr id="426" name="商工費該当値テキスト"/>
        <xdr:cNvSpPr txBox="1"/>
      </xdr:nvSpPr>
      <xdr:spPr>
        <a:xfrm>
          <a:off x="10528300" y="128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37,339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135012</xdr:rowOff>
    </xdr:from>
    <xdr:to>
      <xdr:col>14</xdr:col>
      <xdr:colOff>79375</xdr:colOff>
      <xdr:row>76</xdr:row>
      <xdr:rowOff>65162</xdr:rowOff>
    </xdr:to>
    <xdr:sp macro="" textlink="">
      <xdr:nvSpPr>
        <xdr:cNvPr id="427" name="円/楕円 426"/>
        <xdr:cNvSpPr/>
      </xdr:nvSpPr>
      <xdr:spPr>
        <a:xfrm>
          <a:off x="9588500" y="129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81689</xdr:rowOff>
    </xdr:from>
    <xdr:ext cx="534377" cy="259045"/>
    <xdr:sp macro="" textlink="">
      <xdr:nvSpPr>
        <xdr:cNvPr id="428" name="テキスト ボックス 427"/>
        <xdr:cNvSpPr txBox="1"/>
      </xdr:nvSpPr>
      <xdr:spPr>
        <a:xfrm>
          <a:off x="9372111" y="1276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26346</xdr:rowOff>
    </xdr:from>
    <xdr:to>
      <xdr:col>12</xdr:col>
      <xdr:colOff>561975</xdr:colOff>
      <xdr:row>76</xdr:row>
      <xdr:rowOff>127946</xdr:rowOff>
    </xdr:to>
    <xdr:sp macro="" textlink="">
      <xdr:nvSpPr>
        <xdr:cNvPr id="429" name="円/楕円 428"/>
        <xdr:cNvSpPr/>
      </xdr:nvSpPr>
      <xdr:spPr>
        <a:xfrm>
          <a:off x="8699500" y="13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144472</xdr:rowOff>
    </xdr:from>
    <xdr:ext cx="534377" cy="259045"/>
    <xdr:sp macro="" textlink="">
      <xdr:nvSpPr>
        <xdr:cNvPr id="430" name="テキスト ボックス 429"/>
        <xdr:cNvSpPr txBox="1"/>
      </xdr:nvSpPr>
      <xdr:spPr>
        <a:xfrm>
          <a:off x="8483111" y="128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52161</xdr:rowOff>
    </xdr:from>
    <xdr:to>
      <xdr:col>11</xdr:col>
      <xdr:colOff>358775</xdr:colOff>
      <xdr:row>76</xdr:row>
      <xdr:rowOff>153761</xdr:rowOff>
    </xdr:to>
    <xdr:sp macro="" textlink="">
      <xdr:nvSpPr>
        <xdr:cNvPr id="431" name="円/楕円 430"/>
        <xdr:cNvSpPr/>
      </xdr:nvSpPr>
      <xdr:spPr>
        <a:xfrm>
          <a:off x="7810500" y="130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170287</xdr:rowOff>
    </xdr:from>
    <xdr:ext cx="534377" cy="259045"/>
    <xdr:sp macro="" textlink="">
      <xdr:nvSpPr>
        <xdr:cNvPr id="432" name="テキスト ボックス 431"/>
        <xdr:cNvSpPr txBox="1"/>
      </xdr:nvSpPr>
      <xdr:spPr>
        <a:xfrm>
          <a:off x="7594111" y="128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60080</xdr:rowOff>
    </xdr:from>
    <xdr:to>
      <xdr:col>10</xdr:col>
      <xdr:colOff>155575</xdr:colOff>
      <xdr:row>76</xdr:row>
      <xdr:rowOff>161680</xdr:rowOff>
    </xdr:to>
    <xdr:sp macro="" textlink="">
      <xdr:nvSpPr>
        <xdr:cNvPr id="433" name="円/楕円 432"/>
        <xdr:cNvSpPr/>
      </xdr:nvSpPr>
      <xdr:spPr>
        <a:xfrm>
          <a:off x="6921500" y="1309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6757</xdr:rowOff>
    </xdr:from>
    <xdr:ext cx="534377" cy="259045"/>
    <xdr:sp macro="" textlink="">
      <xdr:nvSpPr>
        <xdr:cNvPr id="434" name="テキスト ボックス 433"/>
        <xdr:cNvSpPr txBox="1"/>
      </xdr:nvSpPr>
      <xdr:spPr>
        <a:xfrm>
          <a:off x="6705111" y="1286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80426</xdr:rowOff>
    </xdr:from>
    <xdr:to>
      <xdr:col>15</xdr:col>
      <xdr:colOff>180975</xdr:colOff>
      <xdr:row>98</xdr:row>
      <xdr:rowOff>82184</xdr:rowOff>
    </xdr:to>
    <xdr:cxnSp macro="">
      <xdr:nvCxnSpPr>
        <xdr:cNvPr id="461" name="直線コネクタ 460"/>
        <xdr:cNvCxnSpPr/>
      </xdr:nvCxnSpPr>
      <xdr:spPr>
        <a:xfrm>
          <a:off x="9639300" y="16882526"/>
          <a:ext cx="8382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80426</xdr:rowOff>
    </xdr:from>
    <xdr:to>
      <xdr:col>14</xdr:col>
      <xdr:colOff>28575</xdr:colOff>
      <xdr:row>98</xdr:row>
      <xdr:rowOff>84438</xdr:rowOff>
    </xdr:to>
    <xdr:cxnSp macro="">
      <xdr:nvCxnSpPr>
        <xdr:cNvPr id="464" name="直線コネクタ 463"/>
        <xdr:cNvCxnSpPr/>
      </xdr:nvCxnSpPr>
      <xdr:spPr>
        <a:xfrm flipV="1">
          <a:off x="8750300" y="16882526"/>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84438</xdr:rowOff>
    </xdr:from>
    <xdr:to>
      <xdr:col>12</xdr:col>
      <xdr:colOff>511175</xdr:colOff>
      <xdr:row>98</xdr:row>
      <xdr:rowOff>91542</xdr:rowOff>
    </xdr:to>
    <xdr:cxnSp macro="">
      <xdr:nvCxnSpPr>
        <xdr:cNvPr id="467" name="直線コネクタ 466"/>
        <xdr:cNvCxnSpPr/>
      </xdr:nvCxnSpPr>
      <xdr:spPr>
        <a:xfrm flipV="1">
          <a:off x="7861300" y="16886538"/>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91542</xdr:rowOff>
    </xdr:from>
    <xdr:to>
      <xdr:col>11</xdr:col>
      <xdr:colOff>307975</xdr:colOff>
      <xdr:row>98</xdr:row>
      <xdr:rowOff>96248</xdr:rowOff>
    </xdr:to>
    <xdr:cxnSp macro="">
      <xdr:nvCxnSpPr>
        <xdr:cNvPr id="470" name="直線コネクタ 469"/>
        <xdr:cNvCxnSpPr/>
      </xdr:nvCxnSpPr>
      <xdr:spPr>
        <a:xfrm flipV="1">
          <a:off x="6972300" y="16893642"/>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31384</xdr:rowOff>
    </xdr:from>
    <xdr:to>
      <xdr:col>15</xdr:col>
      <xdr:colOff>231775</xdr:colOff>
      <xdr:row>98</xdr:row>
      <xdr:rowOff>132984</xdr:rowOff>
    </xdr:to>
    <xdr:sp macro="" textlink="">
      <xdr:nvSpPr>
        <xdr:cNvPr id="480" name="円/楕円 479"/>
        <xdr:cNvSpPr/>
      </xdr:nvSpPr>
      <xdr:spPr>
        <a:xfrm>
          <a:off x="10426700" y="168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162211</xdr:rowOff>
    </xdr:from>
    <xdr:ext cx="534377" cy="259045"/>
    <xdr:sp macro="" textlink="">
      <xdr:nvSpPr>
        <xdr:cNvPr id="481" name="土木費該当値テキスト"/>
        <xdr:cNvSpPr txBox="1"/>
      </xdr:nvSpPr>
      <xdr:spPr>
        <a:xfrm>
          <a:off x="10528300" y="166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29626</xdr:rowOff>
    </xdr:from>
    <xdr:to>
      <xdr:col>14</xdr:col>
      <xdr:colOff>79375</xdr:colOff>
      <xdr:row>98</xdr:row>
      <xdr:rowOff>131226</xdr:rowOff>
    </xdr:to>
    <xdr:sp macro="" textlink="">
      <xdr:nvSpPr>
        <xdr:cNvPr id="482" name="円/楕円 481"/>
        <xdr:cNvSpPr/>
      </xdr:nvSpPr>
      <xdr:spPr>
        <a:xfrm>
          <a:off x="9588500" y="168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122353</xdr:rowOff>
    </xdr:from>
    <xdr:ext cx="534377" cy="259045"/>
    <xdr:sp macro="" textlink="">
      <xdr:nvSpPr>
        <xdr:cNvPr id="483" name="テキスト ボックス 482"/>
        <xdr:cNvSpPr txBox="1"/>
      </xdr:nvSpPr>
      <xdr:spPr>
        <a:xfrm>
          <a:off x="9372111" y="169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33638</xdr:rowOff>
    </xdr:from>
    <xdr:to>
      <xdr:col>12</xdr:col>
      <xdr:colOff>561975</xdr:colOff>
      <xdr:row>98</xdr:row>
      <xdr:rowOff>135238</xdr:rowOff>
    </xdr:to>
    <xdr:sp macro="" textlink="">
      <xdr:nvSpPr>
        <xdr:cNvPr id="484" name="円/楕円 483"/>
        <xdr:cNvSpPr/>
      </xdr:nvSpPr>
      <xdr:spPr>
        <a:xfrm>
          <a:off x="8699500" y="168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126365</xdr:rowOff>
    </xdr:from>
    <xdr:ext cx="534377" cy="259045"/>
    <xdr:sp macro="" textlink="">
      <xdr:nvSpPr>
        <xdr:cNvPr id="485" name="テキスト ボックス 484"/>
        <xdr:cNvSpPr txBox="1"/>
      </xdr:nvSpPr>
      <xdr:spPr>
        <a:xfrm>
          <a:off x="8483111" y="169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40742</xdr:rowOff>
    </xdr:from>
    <xdr:to>
      <xdr:col>11</xdr:col>
      <xdr:colOff>358775</xdr:colOff>
      <xdr:row>98</xdr:row>
      <xdr:rowOff>142342</xdr:rowOff>
    </xdr:to>
    <xdr:sp macro="" textlink="">
      <xdr:nvSpPr>
        <xdr:cNvPr id="486" name="円/楕円 485"/>
        <xdr:cNvSpPr/>
      </xdr:nvSpPr>
      <xdr:spPr>
        <a:xfrm>
          <a:off x="7810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133469</xdr:rowOff>
    </xdr:from>
    <xdr:ext cx="534377" cy="259045"/>
    <xdr:sp macro="" textlink="">
      <xdr:nvSpPr>
        <xdr:cNvPr id="487" name="テキスト ボックス 486"/>
        <xdr:cNvSpPr txBox="1"/>
      </xdr:nvSpPr>
      <xdr:spPr>
        <a:xfrm>
          <a:off x="7594111" y="16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45448</xdr:rowOff>
    </xdr:from>
    <xdr:to>
      <xdr:col>10</xdr:col>
      <xdr:colOff>155575</xdr:colOff>
      <xdr:row>98</xdr:row>
      <xdr:rowOff>147048</xdr:rowOff>
    </xdr:to>
    <xdr:sp macro="" textlink="">
      <xdr:nvSpPr>
        <xdr:cNvPr id="488" name="円/楕円 487"/>
        <xdr:cNvSpPr/>
      </xdr:nvSpPr>
      <xdr:spPr>
        <a:xfrm>
          <a:off x="6921500" y="168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138175</xdr:rowOff>
    </xdr:from>
    <xdr:ext cx="534377" cy="259045"/>
    <xdr:sp macro="" textlink="">
      <xdr:nvSpPr>
        <xdr:cNvPr id="489" name="テキスト ボックス 488"/>
        <xdr:cNvSpPr txBox="1"/>
      </xdr:nvSpPr>
      <xdr:spPr>
        <a:xfrm>
          <a:off x="6705111" y="169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116415</xdr:rowOff>
    </xdr:from>
    <xdr:to>
      <xdr:col>23</xdr:col>
      <xdr:colOff>517525</xdr:colOff>
      <xdr:row>37</xdr:row>
      <xdr:rowOff>139978</xdr:rowOff>
    </xdr:to>
    <xdr:cxnSp macro="">
      <xdr:nvCxnSpPr>
        <xdr:cNvPr id="520" name="直線コネクタ 519"/>
        <xdr:cNvCxnSpPr/>
      </xdr:nvCxnSpPr>
      <xdr:spPr>
        <a:xfrm>
          <a:off x="15481300" y="6460065"/>
          <a:ext cx="8382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116415</xdr:rowOff>
    </xdr:from>
    <xdr:to>
      <xdr:col>22</xdr:col>
      <xdr:colOff>365125</xdr:colOff>
      <xdr:row>38</xdr:row>
      <xdr:rowOff>4140</xdr:rowOff>
    </xdr:to>
    <xdr:cxnSp macro="">
      <xdr:nvCxnSpPr>
        <xdr:cNvPr id="523" name="直線コネクタ 522"/>
        <xdr:cNvCxnSpPr/>
      </xdr:nvCxnSpPr>
      <xdr:spPr>
        <a:xfrm flipV="1">
          <a:off x="14592300" y="6460065"/>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4140</xdr:rowOff>
    </xdr:from>
    <xdr:to>
      <xdr:col>21</xdr:col>
      <xdr:colOff>161925</xdr:colOff>
      <xdr:row>38</xdr:row>
      <xdr:rowOff>5430</xdr:rowOff>
    </xdr:to>
    <xdr:cxnSp macro="">
      <xdr:nvCxnSpPr>
        <xdr:cNvPr id="526" name="直線コネクタ 525"/>
        <xdr:cNvCxnSpPr/>
      </xdr:nvCxnSpPr>
      <xdr:spPr>
        <a:xfrm flipV="1">
          <a:off x="13703300" y="6519240"/>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1985</xdr:rowOff>
    </xdr:from>
    <xdr:to>
      <xdr:col>19</xdr:col>
      <xdr:colOff>644525</xdr:colOff>
      <xdr:row>38</xdr:row>
      <xdr:rowOff>5430</xdr:rowOff>
    </xdr:to>
    <xdr:cxnSp macro="">
      <xdr:nvCxnSpPr>
        <xdr:cNvPr id="529" name="直線コネクタ 528"/>
        <xdr:cNvCxnSpPr/>
      </xdr:nvCxnSpPr>
      <xdr:spPr>
        <a:xfrm>
          <a:off x="12814300" y="6517085"/>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89178</xdr:rowOff>
    </xdr:from>
    <xdr:to>
      <xdr:col>23</xdr:col>
      <xdr:colOff>568325</xdr:colOff>
      <xdr:row>38</xdr:row>
      <xdr:rowOff>19328</xdr:rowOff>
    </xdr:to>
    <xdr:sp macro="" textlink="">
      <xdr:nvSpPr>
        <xdr:cNvPr id="539" name="円/楕円 538"/>
        <xdr:cNvSpPr/>
      </xdr:nvSpPr>
      <xdr:spPr>
        <a:xfrm>
          <a:off x="16268700" y="64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67605</xdr:rowOff>
    </xdr:from>
    <xdr:ext cx="534377" cy="259045"/>
    <xdr:sp macro="" textlink="">
      <xdr:nvSpPr>
        <xdr:cNvPr id="540" name="消防費該当値テキスト"/>
        <xdr:cNvSpPr txBox="1"/>
      </xdr:nvSpPr>
      <xdr:spPr>
        <a:xfrm>
          <a:off x="16370300" y="64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65615</xdr:rowOff>
    </xdr:from>
    <xdr:to>
      <xdr:col>22</xdr:col>
      <xdr:colOff>415925</xdr:colOff>
      <xdr:row>37</xdr:row>
      <xdr:rowOff>167215</xdr:rowOff>
    </xdr:to>
    <xdr:sp macro="" textlink="">
      <xdr:nvSpPr>
        <xdr:cNvPr id="541" name="円/楕円 540"/>
        <xdr:cNvSpPr/>
      </xdr:nvSpPr>
      <xdr:spPr>
        <a:xfrm>
          <a:off x="15430500" y="64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158342</xdr:rowOff>
    </xdr:from>
    <xdr:ext cx="534377" cy="259045"/>
    <xdr:sp macro="" textlink="">
      <xdr:nvSpPr>
        <xdr:cNvPr id="542" name="テキスト ボックス 541"/>
        <xdr:cNvSpPr txBox="1"/>
      </xdr:nvSpPr>
      <xdr:spPr>
        <a:xfrm>
          <a:off x="15214111" y="65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124790</xdr:rowOff>
    </xdr:from>
    <xdr:to>
      <xdr:col>21</xdr:col>
      <xdr:colOff>212725</xdr:colOff>
      <xdr:row>38</xdr:row>
      <xdr:rowOff>54940</xdr:rowOff>
    </xdr:to>
    <xdr:sp macro="" textlink="">
      <xdr:nvSpPr>
        <xdr:cNvPr id="543" name="円/楕円 542"/>
        <xdr:cNvSpPr/>
      </xdr:nvSpPr>
      <xdr:spPr>
        <a:xfrm>
          <a:off x="14541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46067</xdr:rowOff>
    </xdr:from>
    <xdr:ext cx="534377" cy="259045"/>
    <xdr:sp macro="" textlink="">
      <xdr:nvSpPr>
        <xdr:cNvPr id="544" name="テキスト ボックス 543"/>
        <xdr:cNvSpPr txBox="1"/>
      </xdr:nvSpPr>
      <xdr:spPr>
        <a:xfrm>
          <a:off x="14325111" y="65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126080</xdr:rowOff>
    </xdr:from>
    <xdr:to>
      <xdr:col>20</xdr:col>
      <xdr:colOff>9525</xdr:colOff>
      <xdr:row>38</xdr:row>
      <xdr:rowOff>56231</xdr:rowOff>
    </xdr:to>
    <xdr:sp macro="" textlink="">
      <xdr:nvSpPr>
        <xdr:cNvPr id="545" name="円/楕円 544"/>
        <xdr:cNvSpPr/>
      </xdr:nvSpPr>
      <xdr:spPr>
        <a:xfrm>
          <a:off x="13652500" y="6469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47357</xdr:rowOff>
    </xdr:from>
    <xdr:ext cx="534377" cy="259045"/>
    <xdr:sp macro="" textlink="">
      <xdr:nvSpPr>
        <xdr:cNvPr id="546" name="テキスト ボックス 545"/>
        <xdr:cNvSpPr txBox="1"/>
      </xdr:nvSpPr>
      <xdr:spPr>
        <a:xfrm>
          <a:off x="13436111" y="656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122635</xdr:rowOff>
    </xdr:from>
    <xdr:to>
      <xdr:col>18</xdr:col>
      <xdr:colOff>492125</xdr:colOff>
      <xdr:row>38</xdr:row>
      <xdr:rowOff>52784</xdr:rowOff>
    </xdr:to>
    <xdr:sp macro="" textlink="">
      <xdr:nvSpPr>
        <xdr:cNvPr id="547" name="円/楕円 546"/>
        <xdr:cNvSpPr/>
      </xdr:nvSpPr>
      <xdr:spPr>
        <a:xfrm>
          <a:off x="12763500" y="64662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43912</xdr:rowOff>
    </xdr:from>
    <xdr:ext cx="534377" cy="259045"/>
    <xdr:sp macro="" textlink="">
      <xdr:nvSpPr>
        <xdr:cNvPr id="548" name="テキスト ボックス 547"/>
        <xdr:cNvSpPr txBox="1"/>
      </xdr:nvSpPr>
      <xdr:spPr>
        <a:xfrm>
          <a:off x="12547111" y="655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136623</xdr:rowOff>
    </xdr:from>
    <xdr:to>
      <xdr:col>23</xdr:col>
      <xdr:colOff>517525</xdr:colOff>
      <xdr:row>58</xdr:row>
      <xdr:rowOff>9392</xdr:rowOff>
    </xdr:to>
    <xdr:cxnSp macro="">
      <xdr:nvCxnSpPr>
        <xdr:cNvPr id="579" name="直線コネクタ 578"/>
        <xdr:cNvCxnSpPr/>
      </xdr:nvCxnSpPr>
      <xdr:spPr>
        <a:xfrm flipV="1">
          <a:off x="15481300" y="9909273"/>
          <a:ext cx="8382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135435</xdr:rowOff>
    </xdr:from>
    <xdr:to>
      <xdr:col>22</xdr:col>
      <xdr:colOff>365125</xdr:colOff>
      <xdr:row>58</xdr:row>
      <xdr:rowOff>9392</xdr:rowOff>
    </xdr:to>
    <xdr:cxnSp macro="">
      <xdr:nvCxnSpPr>
        <xdr:cNvPr id="582" name="直線コネクタ 581"/>
        <xdr:cNvCxnSpPr/>
      </xdr:nvCxnSpPr>
      <xdr:spPr>
        <a:xfrm>
          <a:off x="14592300" y="9908085"/>
          <a:ext cx="889000" cy="4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135435</xdr:rowOff>
    </xdr:from>
    <xdr:to>
      <xdr:col>21</xdr:col>
      <xdr:colOff>161925</xdr:colOff>
      <xdr:row>57</xdr:row>
      <xdr:rowOff>160451</xdr:rowOff>
    </xdr:to>
    <xdr:cxnSp macro="">
      <xdr:nvCxnSpPr>
        <xdr:cNvPr id="585" name="直線コネクタ 584"/>
        <xdr:cNvCxnSpPr/>
      </xdr:nvCxnSpPr>
      <xdr:spPr>
        <a:xfrm flipV="1">
          <a:off x="13703300" y="9908085"/>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160451</xdr:rowOff>
    </xdr:from>
    <xdr:to>
      <xdr:col>19</xdr:col>
      <xdr:colOff>644525</xdr:colOff>
      <xdr:row>58</xdr:row>
      <xdr:rowOff>3122</xdr:rowOff>
    </xdr:to>
    <xdr:cxnSp macro="">
      <xdr:nvCxnSpPr>
        <xdr:cNvPr id="588" name="直線コネクタ 587"/>
        <xdr:cNvCxnSpPr/>
      </xdr:nvCxnSpPr>
      <xdr:spPr>
        <a:xfrm flipV="1">
          <a:off x="12814300" y="9933101"/>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85823</xdr:rowOff>
    </xdr:from>
    <xdr:to>
      <xdr:col>23</xdr:col>
      <xdr:colOff>568325</xdr:colOff>
      <xdr:row>58</xdr:row>
      <xdr:rowOff>15973</xdr:rowOff>
    </xdr:to>
    <xdr:sp macro="" textlink="">
      <xdr:nvSpPr>
        <xdr:cNvPr id="598" name="円/楕円 597"/>
        <xdr:cNvSpPr/>
      </xdr:nvSpPr>
      <xdr:spPr>
        <a:xfrm>
          <a:off x="16268700" y="98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64250</xdr:rowOff>
    </xdr:from>
    <xdr:ext cx="534377" cy="259045"/>
    <xdr:sp macro="" textlink="">
      <xdr:nvSpPr>
        <xdr:cNvPr id="599" name="教育費該当値テキスト"/>
        <xdr:cNvSpPr txBox="1"/>
      </xdr:nvSpPr>
      <xdr:spPr>
        <a:xfrm>
          <a:off x="16370300" y="98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130042</xdr:rowOff>
    </xdr:from>
    <xdr:to>
      <xdr:col>22</xdr:col>
      <xdr:colOff>415925</xdr:colOff>
      <xdr:row>58</xdr:row>
      <xdr:rowOff>60192</xdr:rowOff>
    </xdr:to>
    <xdr:sp macro="" textlink="">
      <xdr:nvSpPr>
        <xdr:cNvPr id="600" name="円/楕円 599"/>
        <xdr:cNvSpPr/>
      </xdr:nvSpPr>
      <xdr:spPr>
        <a:xfrm>
          <a:off x="15430500" y="99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51319</xdr:rowOff>
    </xdr:from>
    <xdr:ext cx="534377" cy="259045"/>
    <xdr:sp macro="" textlink="">
      <xdr:nvSpPr>
        <xdr:cNvPr id="601" name="テキスト ボックス 600"/>
        <xdr:cNvSpPr txBox="1"/>
      </xdr:nvSpPr>
      <xdr:spPr>
        <a:xfrm>
          <a:off x="15214111" y="99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84635</xdr:rowOff>
    </xdr:from>
    <xdr:to>
      <xdr:col>21</xdr:col>
      <xdr:colOff>212725</xdr:colOff>
      <xdr:row>58</xdr:row>
      <xdr:rowOff>14785</xdr:rowOff>
    </xdr:to>
    <xdr:sp macro="" textlink="">
      <xdr:nvSpPr>
        <xdr:cNvPr id="602" name="円/楕円 601"/>
        <xdr:cNvSpPr/>
      </xdr:nvSpPr>
      <xdr:spPr>
        <a:xfrm>
          <a:off x="14541500" y="98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5912</xdr:rowOff>
    </xdr:from>
    <xdr:ext cx="534377" cy="259045"/>
    <xdr:sp macro="" textlink="">
      <xdr:nvSpPr>
        <xdr:cNvPr id="603" name="テキスト ボックス 602"/>
        <xdr:cNvSpPr txBox="1"/>
      </xdr:nvSpPr>
      <xdr:spPr>
        <a:xfrm>
          <a:off x="14325111" y="99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109651</xdr:rowOff>
    </xdr:from>
    <xdr:to>
      <xdr:col>20</xdr:col>
      <xdr:colOff>9525</xdr:colOff>
      <xdr:row>58</xdr:row>
      <xdr:rowOff>39801</xdr:rowOff>
    </xdr:to>
    <xdr:sp macro="" textlink="">
      <xdr:nvSpPr>
        <xdr:cNvPr id="604" name="円/楕円 603"/>
        <xdr:cNvSpPr/>
      </xdr:nvSpPr>
      <xdr:spPr>
        <a:xfrm>
          <a:off x="13652500" y="98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30928</xdr:rowOff>
    </xdr:from>
    <xdr:ext cx="534377" cy="259045"/>
    <xdr:sp macro="" textlink="">
      <xdr:nvSpPr>
        <xdr:cNvPr id="605" name="テキスト ボックス 604"/>
        <xdr:cNvSpPr txBox="1"/>
      </xdr:nvSpPr>
      <xdr:spPr>
        <a:xfrm>
          <a:off x="13436111" y="99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123772</xdr:rowOff>
    </xdr:from>
    <xdr:to>
      <xdr:col>18</xdr:col>
      <xdr:colOff>492125</xdr:colOff>
      <xdr:row>58</xdr:row>
      <xdr:rowOff>53922</xdr:rowOff>
    </xdr:to>
    <xdr:sp macro="" textlink="">
      <xdr:nvSpPr>
        <xdr:cNvPr id="606" name="円/楕円 605"/>
        <xdr:cNvSpPr/>
      </xdr:nvSpPr>
      <xdr:spPr>
        <a:xfrm>
          <a:off x="12763500" y="98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45049</xdr:rowOff>
    </xdr:from>
    <xdr:ext cx="534377" cy="259045"/>
    <xdr:sp macro="" textlink="">
      <xdr:nvSpPr>
        <xdr:cNvPr id="607" name="テキスト ボックス 606"/>
        <xdr:cNvSpPr txBox="1"/>
      </xdr:nvSpPr>
      <xdr:spPr>
        <a:xfrm>
          <a:off x="12547111" y="99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127022</xdr:rowOff>
    </xdr:from>
    <xdr:to>
      <xdr:col>23</xdr:col>
      <xdr:colOff>517525</xdr:colOff>
      <xdr:row>78</xdr:row>
      <xdr:rowOff>133939</xdr:rowOff>
    </xdr:to>
    <xdr:cxnSp macro="">
      <xdr:nvCxnSpPr>
        <xdr:cNvPr id="634" name="直線コネクタ 633"/>
        <xdr:cNvCxnSpPr/>
      </xdr:nvCxnSpPr>
      <xdr:spPr>
        <a:xfrm flipV="1">
          <a:off x="15481300" y="13500122"/>
          <a:ext cx="8382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133939</xdr:rowOff>
    </xdr:from>
    <xdr:to>
      <xdr:col>22</xdr:col>
      <xdr:colOff>365125</xdr:colOff>
      <xdr:row>78</xdr:row>
      <xdr:rowOff>137657</xdr:rowOff>
    </xdr:to>
    <xdr:cxnSp macro="">
      <xdr:nvCxnSpPr>
        <xdr:cNvPr id="637" name="直線コネクタ 636"/>
        <xdr:cNvCxnSpPr/>
      </xdr:nvCxnSpPr>
      <xdr:spPr>
        <a:xfrm flipV="1">
          <a:off x="14592300" y="13507039"/>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136660</xdr:rowOff>
    </xdr:from>
    <xdr:to>
      <xdr:col>21</xdr:col>
      <xdr:colOff>161925</xdr:colOff>
      <xdr:row>78</xdr:row>
      <xdr:rowOff>137657</xdr:rowOff>
    </xdr:to>
    <xdr:cxnSp macro="">
      <xdr:nvCxnSpPr>
        <xdr:cNvPr id="640" name="直線コネクタ 639"/>
        <xdr:cNvCxnSpPr/>
      </xdr:nvCxnSpPr>
      <xdr:spPr>
        <a:xfrm>
          <a:off x="13703300" y="13509760"/>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118463</xdr:rowOff>
    </xdr:from>
    <xdr:to>
      <xdr:col>19</xdr:col>
      <xdr:colOff>644525</xdr:colOff>
      <xdr:row>78</xdr:row>
      <xdr:rowOff>136660</xdr:rowOff>
    </xdr:to>
    <xdr:cxnSp macro="">
      <xdr:nvCxnSpPr>
        <xdr:cNvPr id="643" name="直線コネクタ 642"/>
        <xdr:cNvCxnSpPr/>
      </xdr:nvCxnSpPr>
      <xdr:spPr>
        <a:xfrm>
          <a:off x="12814300" y="13491563"/>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76222</xdr:rowOff>
    </xdr:from>
    <xdr:to>
      <xdr:col>23</xdr:col>
      <xdr:colOff>568325</xdr:colOff>
      <xdr:row>79</xdr:row>
      <xdr:rowOff>6372</xdr:rowOff>
    </xdr:to>
    <xdr:sp macro="" textlink="">
      <xdr:nvSpPr>
        <xdr:cNvPr id="653" name="円/楕円 652"/>
        <xdr:cNvSpPr/>
      </xdr:nvSpPr>
      <xdr:spPr>
        <a:xfrm>
          <a:off x="16268700" y="134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83139</xdr:rowOff>
    </xdr:from>
    <xdr:to>
      <xdr:col>22</xdr:col>
      <xdr:colOff>415925</xdr:colOff>
      <xdr:row>79</xdr:row>
      <xdr:rowOff>13289</xdr:rowOff>
    </xdr:to>
    <xdr:sp macro="" textlink="">
      <xdr:nvSpPr>
        <xdr:cNvPr id="655" name="円/楕円 654"/>
        <xdr:cNvSpPr/>
      </xdr:nvSpPr>
      <xdr:spPr>
        <a:xfrm>
          <a:off x="15430500" y="134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4416</xdr:rowOff>
    </xdr:from>
    <xdr:ext cx="469744" cy="259045"/>
    <xdr:sp macro="" textlink="">
      <xdr:nvSpPr>
        <xdr:cNvPr id="656" name="テキスト ボックス 655"/>
        <xdr:cNvSpPr txBox="1"/>
      </xdr:nvSpPr>
      <xdr:spPr>
        <a:xfrm>
          <a:off x="15246427" y="1354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86857</xdr:rowOff>
    </xdr:from>
    <xdr:to>
      <xdr:col>21</xdr:col>
      <xdr:colOff>212725</xdr:colOff>
      <xdr:row>79</xdr:row>
      <xdr:rowOff>17007</xdr:rowOff>
    </xdr:to>
    <xdr:sp macro="" textlink="">
      <xdr:nvSpPr>
        <xdr:cNvPr id="657" name="円/楕円 656"/>
        <xdr:cNvSpPr/>
      </xdr:nvSpPr>
      <xdr:spPr>
        <a:xfrm>
          <a:off x="14541500" y="134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8134</xdr:rowOff>
    </xdr:from>
    <xdr:ext cx="378565" cy="259045"/>
    <xdr:sp macro="" textlink="">
      <xdr:nvSpPr>
        <xdr:cNvPr id="658" name="テキスト ボックス 657"/>
        <xdr:cNvSpPr txBox="1"/>
      </xdr:nvSpPr>
      <xdr:spPr>
        <a:xfrm>
          <a:off x="14403017" y="135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85860</xdr:rowOff>
    </xdr:from>
    <xdr:to>
      <xdr:col>20</xdr:col>
      <xdr:colOff>9525</xdr:colOff>
      <xdr:row>79</xdr:row>
      <xdr:rowOff>16010</xdr:rowOff>
    </xdr:to>
    <xdr:sp macro="" textlink="">
      <xdr:nvSpPr>
        <xdr:cNvPr id="659" name="円/楕円 658"/>
        <xdr:cNvSpPr/>
      </xdr:nvSpPr>
      <xdr:spPr>
        <a:xfrm>
          <a:off x="13652500" y="13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7137</xdr:rowOff>
    </xdr:from>
    <xdr:ext cx="378565" cy="259045"/>
    <xdr:sp macro="" textlink="">
      <xdr:nvSpPr>
        <xdr:cNvPr id="660" name="テキスト ボックス 659"/>
        <xdr:cNvSpPr txBox="1"/>
      </xdr:nvSpPr>
      <xdr:spPr>
        <a:xfrm>
          <a:off x="13514017" y="1355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67663</xdr:rowOff>
    </xdr:from>
    <xdr:to>
      <xdr:col>18</xdr:col>
      <xdr:colOff>492125</xdr:colOff>
      <xdr:row>78</xdr:row>
      <xdr:rowOff>169263</xdr:rowOff>
    </xdr:to>
    <xdr:sp macro="" textlink="">
      <xdr:nvSpPr>
        <xdr:cNvPr id="661" name="円/楕円 660"/>
        <xdr:cNvSpPr/>
      </xdr:nvSpPr>
      <xdr:spPr>
        <a:xfrm>
          <a:off x="12763500" y="13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160390</xdr:rowOff>
    </xdr:from>
    <xdr:ext cx="469744" cy="259045"/>
    <xdr:sp macro="" textlink="">
      <xdr:nvSpPr>
        <xdr:cNvPr id="662" name="テキスト ボックス 661"/>
        <xdr:cNvSpPr txBox="1"/>
      </xdr:nvSpPr>
      <xdr:spPr>
        <a:xfrm>
          <a:off x="12579427" y="13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139044</xdr:rowOff>
    </xdr:from>
    <xdr:to>
      <xdr:col>23</xdr:col>
      <xdr:colOff>517525</xdr:colOff>
      <xdr:row>97</xdr:row>
      <xdr:rowOff>156727</xdr:rowOff>
    </xdr:to>
    <xdr:cxnSp macro="">
      <xdr:nvCxnSpPr>
        <xdr:cNvPr id="691" name="直線コネクタ 690"/>
        <xdr:cNvCxnSpPr/>
      </xdr:nvCxnSpPr>
      <xdr:spPr>
        <a:xfrm>
          <a:off x="15481300" y="16769694"/>
          <a:ext cx="8382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119881</xdr:rowOff>
    </xdr:from>
    <xdr:to>
      <xdr:col>22</xdr:col>
      <xdr:colOff>365125</xdr:colOff>
      <xdr:row>97</xdr:row>
      <xdr:rowOff>139044</xdr:rowOff>
    </xdr:to>
    <xdr:cxnSp macro="">
      <xdr:nvCxnSpPr>
        <xdr:cNvPr id="694" name="直線コネクタ 693"/>
        <xdr:cNvCxnSpPr/>
      </xdr:nvCxnSpPr>
      <xdr:spPr>
        <a:xfrm>
          <a:off x="14592300" y="16750531"/>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111914</xdr:rowOff>
    </xdr:from>
    <xdr:to>
      <xdr:col>21</xdr:col>
      <xdr:colOff>161925</xdr:colOff>
      <xdr:row>97</xdr:row>
      <xdr:rowOff>119881</xdr:rowOff>
    </xdr:to>
    <xdr:cxnSp macro="">
      <xdr:nvCxnSpPr>
        <xdr:cNvPr id="697" name="直線コネクタ 696"/>
        <xdr:cNvCxnSpPr/>
      </xdr:nvCxnSpPr>
      <xdr:spPr>
        <a:xfrm>
          <a:off x="13703300" y="1674256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63667</xdr:rowOff>
    </xdr:from>
    <xdr:to>
      <xdr:col>19</xdr:col>
      <xdr:colOff>644525</xdr:colOff>
      <xdr:row>97</xdr:row>
      <xdr:rowOff>111914</xdr:rowOff>
    </xdr:to>
    <xdr:cxnSp macro="">
      <xdr:nvCxnSpPr>
        <xdr:cNvPr id="700" name="直線コネクタ 699"/>
        <xdr:cNvCxnSpPr/>
      </xdr:nvCxnSpPr>
      <xdr:spPr>
        <a:xfrm>
          <a:off x="12814300" y="16694317"/>
          <a:ext cx="889000" cy="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105927</xdr:rowOff>
    </xdr:from>
    <xdr:to>
      <xdr:col>23</xdr:col>
      <xdr:colOff>568325</xdr:colOff>
      <xdr:row>98</xdr:row>
      <xdr:rowOff>36077</xdr:rowOff>
    </xdr:to>
    <xdr:sp macro="" textlink="">
      <xdr:nvSpPr>
        <xdr:cNvPr id="710" name="円/楕円 709"/>
        <xdr:cNvSpPr/>
      </xdr:nvSpPr>
      <xdr:spPr>
        <a:xfrm>
          <a:off x="16268700" y="16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84354</xdr:rowOff>
    </xdr:from>
    <xdr:ext cx="534377" cy="259045"/>
    <xdr:sp macro="" textlink="">
      <xdr:nvSpPr>
        <xdr:cNvPr id="711" name="公債費該当値テキスト"/>
        <xdr:cNvSpPr txBox="1"/>
      </xdr:nvSpPr>
      <xdr:spPr>
        <a:xfrm>
          <a:off x="16370300" y="167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88244</xdr:rowOff>
    </xdr:from>
    <xdr:to>
      <xdr:col>22</xdr:col>
      <xdr:colOff>415925</xdr:colOff>
      <xdr:row>98</xdr:row>
      <xdr:rowOff>18394</xdr:rowOff>
    </xdr:to>
    <xdr:sp macro="" textlink="">
      <xdr:nvSpPr>
        <xdr:cNvPr id="712" name="円/楕円 711"/>
        <xdr:cNvSpPr/>
      </xdr:nvSpPr>
      <xdr:spPr>
        <a:xfrm>
          <a:off x="15430500" y="16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9521</xdr:rowOff>
    </xdr:from>
    <xdr:ext cx="534377" cy="259045"/>
    <xdr:sp macro="" textlink="">
      <xdr:nvSpPr>
        <xdr:cNvPr id="713" name="テキスト ボックス 712"/>
        <xdr:cNvSpPr txBox="1"/>
      </xdr:nvSpPr>
      <xdr:spPr>
        <a:xfrm>
          <a:off x="15214111" y="168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69081</xdr:rowOff>
    </xdr:from>
    <xdr:to>
      <xdr:col>21</xdr:col>
      <xdr:colOff>212725</xdr:colOff>
      <xdr:row>97</xdr:row>
      <xdr:rowOff>170681</xdr:rowOff>
    </xdr:to>
    <xdr:sp macro="" textlink="">
      <xdr:nvSpPr>
        <xdr:cNvPr id="714" name="円/楕円 713"/>
        <xdr:cNvSpPr/>
      </xdr:nvSpPr>
      <xdr:spPr>
        <a:xfrm>
          <a:off x="14541500" y="166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15758</xdr:rowOff>
    </xdr:from>
    <xdr:ext cx="534377" cy="259045"/>
    <xdr:sp macro="" textlink="">
      <xdr:nvSpPr>
        <xdr:cNvPr id="715" name="テキスト ボックス 714"/>
        <xdr:cNvSpPr txBox="1"/>
      </xdr:nvSpPr>
      <xdr:spPr>
        <a:xfrm>
          <a:off x="14325111" y="164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61114</xdr:rowOff>
    </xdr:from>
    <xdr:to>
      <xdr:col>20</xdr:col>
      <xdr:colOff>9525</xdr:colOff>
      <xdr:row>97</xdr:row>
      <xdr:rowOff>162714</xdr:rowOff>
    </xdr:to>
    <xdr:sp macro="" textlink="">
      <xdr:nvSpPr>
        <xdr:cNvPr id="716" name="円/楕円 715"/>
        <xdr:cNvSpPr/>
      </xdr:nvSpPr>
      <xdr:spPr>
        <a:xfrm>
          <a:off x="13652500" y="166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7791</xdr:rowOff>
    </xdr:from>
    <xdr:ext cx="534377" cy="259045"/>
    <xdr:sp macro="" textlink="">
      <xdr:nvSpPr>
        <xdr:cNvPr id="717" name="テキスト ボックス 716"/>
        <xdr:cNvSpPr txBox="1"/>
      </xdr:nvSpPr>
      <xdr:spPr>
        <a:xfrm>
          <a:off x="13436111" y="164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12867</xdr:rowOff>
    </xdr:from>
    <xdr:to>
      <xdr:col>18</xdr:col>
      <xdr:colOff>492125</xdr:colOff>
      <xdr:row>97</xdr:row>
      <xdr:rowOff>114467</xdr:rowOff>
    </xdr:to>
    <xdr:sp macro="" textlink="">
      <xdr:nvSpPr>
        <xdr:cNvPr id="718" name="円/楕円 717"/>
        <xdr:cNvSpPr/>
      </xdr:nvSpPr>
      <xdr:spPr>
        <a:xfrm>
          <a:off x="12763500" y="166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130994</xdr:rowOff>
    </xdr:from>
    <xdr:ext cx="534377" cy="259045"/>
    <xdr:sp macro="" textlink="">
      <xdr:nvSpPr>
        <xdr:cNvPr id="719" name="テキスト ボックス 718"/>
        <xdr:cNvSpPr txBox="1"/>
      </xdr:nvSpPr>
      <xdr:spPr>
        <a:xfrm>
          <a:off x="12547111" y="1641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平成２７年度については、市立大町総合病院への経営支援のほか、近隣</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市村で進める広域ごみ処理場の建設が始まったことから衛生費が顕著に伸びている。広域ごみ処理場の建設については、今後本格化することとなることから、増額が見込まれている。</a:t>
          </a:r>
          <a:endParaRPr lang="ja-JP" altLang="ja-JP" sz="1400">
            <a:effectLst/>
          </a:endParaRPr>
        </a:p>
        <a:p>
          <a:r>
            <a:rPr kumimoji="1" lang="ja-JP" altLang="ja-JP" sz="1100">
              <a:solidFill>
                <a:schemeClr val="dk1"/>
              </a:solidFill>
              <a:effectLst/>
              <a:latin typeface="+mn-lt"/>
              <a:ea typeface="+mn-ea"/>
              <a:cs typeface="+mn-cs"/>
            </a:rPr>
            <a:t>　また、災害復旧費については、平成２６年１１月に発生した神城断層地震による被害箇所の復旧を進めたことにより、増額となっている。</a:t>
          </a:r>
          <a:endParaRPr lang="ja-JP" altLang="ja-JP" sz="1400">
            <a:effectLst/>
          </a:endParaRPr>
        </a:p>
        <a:p>
          <a:r>
            <a:rPr kumimoji="1" lang="ja-JP" altLang="ja-JP" sz="1100">
              <a:solidFill>
                <a:schemeClr val="dk1"/>
              </a:solidFill>
              <a:effectLst/>
              <a:latin typeface="+mn-lt"/>
              <a:ea typeface="+mn-ea"/>
              <a:cs typeface="+mn-cs"/>
            </a:rPr>
            <a:t>　その他の費目については、おおむね平年ベースとなっているが、財源確保が厳しい中で、現状と同規模での事業執行は難しいことから、事業の点検・見直しを行い、より効果的な施策を講じられるように取り組んでいくことが必要であると考えられ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建設事業を実施したことに加え、退職者の増などにより財政調整基金からの繰入による予算編成及び執行を行ったため、基金残高が減少したが、その後地方交付税の増加や国の経済対策に伴う建設事業の執行ができたことなどで、比較的安定した行財政運営が行われていると認識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今後もメリハリのある事業執行を行いながら、健全な財政運営に努めていく。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平成２７年度では、病院事業会計において、連結実質赤字比率に係る赤字額を計上することとなった。</a:t>
          </a:r>
          <a:endParaRPr lang="ja-JP" altLang="ja-JP" sz="1400">
            <a:effectLst/>
          </a:endParaRPr>
        </a:p>
        <a:p>
          <a:r>
            <a:rPr kumimoji="1" lang="ja-JP" altLang="ja-JP" sz="1100">
              <a:solidFill>
                <a:schemeClr val="dk1"/>
              </a:solidFill>
              <a:effectLst/>
              <a:latin typeface="+mn-lt"/>
              <a:ea typeface="+mn-ea"/>
              <a:cs typeface="+mn-cs"/>
            </a:rPr>
            <a:t>　今後の病院事業会計については、計画的かつ早期に経営の健全化を進めることが望まれているとともに、その他の特別会計・企業会計についても、動向を注視しながら、一般会計を圧迫することのないよう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18015208</v>
      </c>
      <c r="BO4" s="409"/>
      <c r="BP4" s="409"/>
      <c r="BQ4" s="409"/>
      <c r="BR4" s="409"/>
      <c r="BS4" s="409"/>
      <c r="BT4" s="409"/>
      <c r="BU4" s="410"/>
      <c r="BV4" s="408">
        <v>16965250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7.1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17349245</v>
      </c>
      <c r="BO5" s="414"/>
      <c r="BP5" s="414"/>
      <c r="BQ5" s="414"/>
      <c r="BR5" s="414"/>
      <c r="BS5" s="414"/>
      <c r="BT5" s="414"/>
      <c r="BU5" s="415"/>
      <c r="BV5" s="413">
        <v>16111654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84.9</v>
      </c>
      <c r="CU5" s="384"/>
      <c r="CV5" s="384"/>
      <c r="CW5" s="384"/>
      <c r="CX5" s="384"/>
      <c r="CY5" s="384"/>
      <c r="CZ5" s="384"/>
      <c r="DA5" s="385"/>
      <c r="DB5" s="383">
        <v>86.9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665963</v>
      </c>
      <c r="BO6" s="414"/>
      <c r="BP6" s="414"/>
      <c r="BQ6" s="414"/>
      <c r="BR6" s="414"/>
      <c r="BS6" s="414"/>
      <c r="BT6" s="414"/>
      <c r="BU6" s="415"/>
      <c r="BV6" s="413">
        <v>853596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90.5</v>
      </c>
      <c r="CU6" s="560"/>
      <c r="CV6" s="560"/>
      <c r="CW6" s="560"/>
      <c r="CX6" s="560"/>
      <c r="CY6" s="560"/>
      <c r="CZ6" s="560"/>
      <c r="DA6" s="561"/>
      <c r="DB6" s="559">
        <v>93.3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101577</v>
      </c>
      <c r="BO7" s="414"/>
      <c r="BP7" s="414"/>
      <c r="BQ7" s="414"/>
      <c r="BR7" s="414"/>
      <c r="BS7" s="414"/>
      <c r="BT7" s="414"/>
      <c r="BU7" s="415"/>
      <c r="BV7" s="413">
        <v>86891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10909707</v>
      </c>
      <c r="CU7" s="414"/>
      <c r="CV7" s="414"/>
      <c r="CW7" s="414"/>
      <c r="CX7" s="414"/>
      <c r="CY7" s="414"/>
      <c r="CZ7" s="414"/>
      <c r="DA7" s="415"/>
      <c r="DB7" s="413">
        <v>10845841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564386</v>
      </c>
      <c r="BO8" s="414"/>
      <c r="BP8" s="414"/>
      <c r="BQ8" s="414"/>
      <c r="BR8" s="414"/>
      <c r="BS8" s="414"/>
      <c r="BT8" s="414"/>
      <c r="BU8" s="415"/>
      <c r="BV8" s="413">
        <v>766705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28041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-202319</v>
      </c>
      <c r="BO9" s="414"/>
      <c r="BP9" s="414"/>
      <c r="BQ9" s="414"/>
      <c r="BR9" s="414"/>
      <c r="BS9" s="414"/>
      <c r="BT9" s="414"/>
      <c r="BU9" s="415"/>
      <c r="BV9" s="413">
        <v>198105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14.4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29801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102</v>
      </c>
      <c r="BO10" s="414"/>
      <c r="BP10" s="414"/>
      <c r="BQ10" s="414"/>
      <c r="BR10" s="414"/>
      <c r="BS10" s="414"/>
      <c r="BT10" s="414"/>
      <c r="BU10" s="415"/>
      <c r="BV10" s="413" t="s">
        <v>103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97</v>
      </c>
      <c r="AV11" s="471"/>
      <c r="AW11" s="471"/>
      <c r="AX11" s="471"/>
      <c r="AY11" s="393" t="s">
        <v>108</v>
      </c>
      <c r="AZ11" s="394"/>
      <c r="BA11" s="394"/>
      <c r="BB11" s="394"/>
      <c r="BC11" s="394"/>
      <c r="BD11" s="394"/>
      <c r="BE11" s="394"/>
      <c r="BF11" s="394"/>
      <c r="BG11" s="394"/>
      <c r="BH11" s="394"/>
      <c r="BI11" s="394"/>
      <c r="BJ11" s="394"/>
      <c r="BK11" s="394"/>
      <c r="BL11" s="394"/>
      <c r="BM11" s="395"/>
      <c r="BN11" s="413" t="s">
        <v>103</v>
      </c>
      <c r="BO11" s="414"/>
      <c r="BP11" s="414"/>
      <c r="BQ11" s="414"/>
      <c r="BR11" s="414"/>
      <c r="BS11" s="414"/>
      <c r="BT11" s="414"/>
      <c r="BU11" s="415"/>
      <c r="BV11" s="413" t="s">
        <v>103</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103</v>
      </c>
      <c r="CU11" s="523"/>
      <c r="CV11" s="523"/>
      <c r="CW11" s="523"/>
      <c r="CX11" s="523"/>
      <c r="CY11" s="523"/>
      <c r="CZ11" s="523"/>
      <c r="DA11" s="524"/>
      <c r="DB11" s="522" t="s">
        <v>103</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28901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107000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28473</v>
      </c>
      <c r="S13" s="515"/>
      <c r="T13" s="515"/>
      <c r="U13" s="515"/>
      <c r="V13" s="516"/>
      <c r="W13" s="502" t="s">
        <v>120</v>
      </c>
      <c r="X13" s="426"/>
      <c r="Y13" s="426"/>
      <c r="Z13" s="426"/>
      <c r="AA13" s="426"/>
      <c r="AB13" s="427"/>
      <c r="AC13" s="389">
        <v>1363</v>
      </c>
      <c r="AD13" s="390"/>
      <c r="AE13" s="390"/>
      <c r="AF13" s="390"/>
      <c r="AG13" s="391"/>
      <c r="AH13" s="389">
        <v>1797</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-202217</v>
      </c>
      <c r="BO13" s="414"/>
      <c r="BP13" s="414"/>
      <c r="BQ13" s="414"/>
      <c r="BR13" s="414"/>
      <c r="BS13" s="414"/>
      <c r="BT13" s="414"/>
      <c r="BU13" s="415"/>
      <c r="BV13" s="413">
        <v>91105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7.7</v>
      </c>
      <c r="CU13" s="384"/>
      <c r="CV13" s="384"/>
      <c r="CW13" s="384"/>
      <c r="CX13" s="384"/>
      <c r="CY13" s="384"/>
      <c r="CZ13" s="384"/>
      <c r="DA13" s="385"/>
      <c r="DB13" s="383">
        <v>8.4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29238</v>
      </c>
      <c r="S14" s="515"/>
      <c r="T14" s="515"/>
      <c r="U14" s="515"/>
      <c r="V14" s="516"/>
      <c r="W14" s="517"/>
      <c r="X14" s="429"/>
      <c r="Y14" s="429"/>
      <c r="Z14" s="429"/>
      <c r="AA14" s="429"/>
      <c r="AB14" s="430"/>
      <c r="AC14" s="507">
        <v>9.3000000000000007</v>
      </c>
      <c r="AD14" s="508"/>
      <c r="AE14" s="508"/>
      <c r="AF14" s="508"/>
      <c r="AG14" s="509"/>
      <c r="AH14" s="507">
        <v>10.8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49</v>
      </c>
      <c r="CU14" s="486"/>
      <c r="CV14" s="486"/>
      <c r="CW14" s="486"/>
      <c r="CX14" s="486"/>
      <c r="CY14" s="486"/>
      <c r="CZ14" s="486"/>
      <c r="DA14" s="487"/>
      <c r="DB14" s="518">
        <v>52.3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28819</v>
      </c>
      <c r="S15" s="515"/>
      <c r="T15" s="515"/>
      <c r="U15" s="515"/>
      <c r="V15" s="516"/>
      <c r="W15" s="502" t="s">
        <v>127</v>
      </c>
      <c r="X15" s="426"/>
      <c r="Y15" s="426"/>
      <c r="Z15" s="426"/>
      <c r="AA15" s="426"/>
      <c r="AB15" s="427"/>
      <c r="AC15" s="389">
        <v>4385</v>
      </c>
      <c r="AD15" s="390"/>
      <c r="AE15" s="390"/>
      <c r="AF15" s="390"/>
      <c r="AG15" s="391"/>
      <c r="AH15" s="389">
        <v>5112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3676876</v>
      </c>
      <c r="BO15" s="409"/>
      <c r="BP15" s="409"/>
      <c r="BQ15" s="409"/>
      <c r="BR15" s="409"/>
      <c r="BS15" s="409"/>
      <c r="BT15" s="409"/>
      <c r="BU15" s="410"/>
      <c r="BV15" s="408">
        <v>3523748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v>
      </c>
      <c r="AD16" s="508"/>
      <c r="AE16" s="508"/>
      <c r="AF16" s="508"/>
      <c r="AG16" s="509"/>
      <c r="AH16" s="507">
        <v>30.7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8782540</v>
      </c>
      <c r="BO16" s="414"/>
      <c r="BP16" s="414"/>
      <c r="BQ16" s="414"/>
      <c r="BR16" s="414"/>
      <c r="BS16" s="414"/>
      <c r="BT16" s="414"/>
      <c r="BU16" s="415"/>
      <c r="BV16" s="413">
        <v>8541966</v>
      </c>
      <c r="BW16" s="414"/>
      <c r="BX16" s="414"/>
      <c r="BY16" s="414"/>
      <c r="BZ16" s="414"/>
      <c r="CA16" s="414"/>
      <c r="CB16" s="414"/>
      <c r="CC16" s="415"/>
      <c r="CD16" s="152"/>
      <c r="CE16" s="411" t="s">
        <v>133</v>
      </c>
      <c r="CF16" s="411"/>
      <c r="CG16" s="411"/>
      <c r="CH16" s="411"/>
      <c r="CI16" s="411"/>
      <c r="CJ16" s="411"/>
      <c r="CK16" s="411"/>
      <c r="CL16" s="411"/>
      <c r="CM16" s="411"/>
      <c r="CN16" s="411"/>
      <c r="CO16" s="411"/>
      <c r="CP16" s="411"/>
      <c r="CQ16" s="411"/>
      <c r="CR16" s="411"/>
      <c r="CS16" s="412"/>
      <c r="CT16" s="383">
        <v>5.2</v>
      </c>
      <c r="CU16" s="384"/>
      <c r="CV16" s="384"/>
      <c r="CW16" s="384"/>
      <c r="CX16" s="384"/>
      <c r="CY16" s="384"/>
      <c r="CZ16" s="384"/>
      <c r="DA16" s="385"/>
      <c r="DB16" s="383" t="s">
        <v>117</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131</v>
      </c>
      <c r="S17" s="500"/>
      <c r="T17" s="500"/>
      <c r="U17" s="500"/>
      <c r="V17" s="501"/>
      <c r="W17" s="502" t="s">
        <v>135</v>
      </c>
      <c r="X17" s="426"/>
      <c r="Y17" s="426"/>
      <c r="Z17" s="426"/>
      <c r="AA17" s="426"/>
      <c r="AB17" s="427"/>
      <c r="AC17" s="389">
        <v>8859</v>
      </c>
      <c r="AD17" s="390"/>
      <c r="AE17" s="390"/>
      <c r="AF17" s="390"/>
      <c r="AG17" s="391"/>
      <c r="AH17" s="389">
        <v>9647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4661822</v>
      </c>
      <c r="BO17" s="414"/>
      <c r="BP17" s="414"/>
      <c r="BQ17" s="414"/>
      <c r="BR17" s="414"/>
      <c r="BS17" s="414"/>
      <c r="BT17" s="414"/>
      <c r="BU17" s="415"/>
      <c r="BV17" s="413">
        <v>4509587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565.15</v>
      </c>
      <c r="M18" s="478"/>
      <c r="N18" s="478"/>
      <c r="O18" s="478"/>
      <c r="P18" s="478"/>
      <c r="Q18" s="478"/>
      <c r="R18" s="479"/>
      <c r="S18" s="479"/>
      <c r="T18" s="479"/>
      <c r="U18" s="479"/>
      <c r="V18" s="480"/>
      <c r="W18" s="494"/>
      <c r="X18" s="495"/>
      <c r="Y18" s="495"/>
      <c r="Z18" s="495"/>
      <c r="AA18" s="495"/>
      <c r="AB18" s="503"/>
      <c r="AC18" s="377">
        <v>60.6</v>
      </c>
      <c r="AD18" s="378"/>
      <c r="AE18" s="378"/>
      <c r="AF18" s="378"/>
      <c r="AG18" s="481"/>
      <c r="AH18" s="377">
        <v>57.9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9522142</v>
      </c>
      <c r="BO18" s="414"/>
      <c r="BP18" s="414"/>
      <c r="BQ18" s="414"/>
      <c r="BR18" s="414"/>
      <c r="BS18" s="414"/>
      <c r="BT18" s="414"/>
      <c r="BU18" s="415"/>
      <c r="BV18" s="413">
        <v>9632437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50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13523573</v>
      </c>
      <c r="BO19" s="414"/>
      <c r="BP19" s="414"/>
      <c r="BQ19" s="414"/>
      <c r="BR19" s="414"/>
      <c r="BS19" s="414"/>
      <c r="BT19" s="414"/>
      <c r="BU19" s="415"/>
      <c r="BV19" s="413">
        <v>13154185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10826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13618874</v>
      </c>
      <c r="BO23" s="414"/>
      <c r="BP23" s="414"/>
      <c r="BQ23" s="414"/>
      <c r="BR23" s="414"/>
      <c r="BS23" s="414"/>
      <c r="BT23" s="414"/>
      <c r="BU23" s="415"/>
      <c r="BV23" s="413">
        <v>14143254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8010</v>
      </c>
      <c r="R24" s="390"/>
      <c r="S24" s="390"/>
      <c r="T24" s="390"/>
      <c r="U24" s="390"/>
      <c r="V24" s="391"/>
      <c r="W24" s="455"/>
      <c r="X24" s="446"/>
      <c r="Y24" s="447"/>
      <c r="Z24" s="386" t="s">
        <v>151</v>
      </c>
      <c r="AA24" s="387"/>
      <c r="AB24" s="387"/>
      <c r="AC24" s="387"/>
      <c r="AD24" s="387"/>
      <c r="AE24" s="387"/>
      <c r="AF24" s="387"/>
      <c r="AG24" s="388"/>
      <c r="AH24" s="389">
        <v>304</v>
      </c>
      <c r="AI24" s="390"/>
      <c r="AJ24" s="390"/>
      <c r="AK24" s="390"/>
      <c r="AL24" s="391"/>
      <c r="AM24" s="389">
        <v>976752</v>
      </c>
      <c r="AN24" s="390"/>
      <c r="AO24" s="390"/>
      <c r="AP24" s="390"/>
      <c r="AQ24" s="390"/>
      <c r="AR24" s="391"/>
      <c r="AS24" s="389">
        <v>3213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9781112</v>
      </c>
      <c r="BO24" s="414"/>
      <c r="BP24" s="414"/>
      <c r="BQ24" s="414"/>
      <c r="BR24" s="414"/>
      <c r="BS24" s="414"/>
      <c r="BT24" s="414"/>
      <c r="BU24" s="415"/>
      <c r="BV24" s="413">
        <v>9850195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6620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1087134</v>
      </c>
      <c r="BO25" s="409"/>
      <c r="BP25" s="409"/>
      <c r="BQ25" s="409"/>
      <c r="BR25" s="409"/>
      <c r="BS25" s="409"/>
      <c r="BT25" s="409"/>
      <c r="BU25" s="410"/>
      <c r="BV25" s="408">
        <v>1123905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5700</v>
      </c>
      <c r="R26" s="390"/>
      <c r="S26" s="390"/>
      <c r="T26" s="390"/>
      <c r="U26" s="390"/>
      <c r="V26" s="391"/>
      <c r="W26" s="455"/>
      <c r="X26" s="446"/>
      <c r="Y26" s="447"/>
      <c r="Z26" s="386" t="s">
        <v>157</v>
      </c>
      <c r="AA26" s="468"/>
      <c r="AB26" s="468"/>
      <c r="AC26" s="468"/>
      <c r="AD26" s="468"/>
      <c r="AE26" s="468"/>
      <c r="AF26" s="468"/>
      <c r="AG26" s="469"/>
      <c r="AH26" s="389">
        <v>14</v>
      </c>
      <c r="AI26" s="390"/>
      <c r="AJ26" s="390"/>
      <c r="AK26" s="390"/>
      <c r="AL26" s="391"/>
      <c r="AM26" s="389">
        <v>46872</v>
      </c>
      <c r="AN26" s="390"/>
      <c r="AO26" s="390"/>
      <c r="AP26" s="390"/>
      <c r="AQ26" s="390"/>
      <c r="AR26" s="391"/>
      <c r="AS26" s="389">
        <v>3348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3740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3130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1909241</v>
      </c>
      <c r="BO28" s="409"/>
      <c r="BP28" s="409"/>
      <c r="BQ28" s="409"/>
      <c r="BR28" s="409"/>
      <c r="BS28" s="409"/>
      <c r="BT28" s="409"/>
      <c r="BU28" s="410"/>
      <c r="BV28" s="408">
        <v>1909139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16</v>
      </c>
      <c r="M29" s="390"/>
      <c r="N29" s="390"/>
      <c r="O29" s="390"/>
      <c r="P29" s="391"/>
      <c r="Q29" s="389">
        <v>2960</v>
      </c>
      <c r="R29" s="390"/>
      <c r="S29" s="390"/>
      <c r="T29" s="390"/>
      <c r="U29" s="390"/>
      <c r="V29" s="391"/>
      <c r="W29" s="456"/>
      <c r="X29" s="457"/>
      <c r="Y29" s="458"/>
      <c r="Z29" s="386" t="s">
        <v>168</v>
      </c>
      <c r="AA29" s="387"/>
      <c r="AB29" s="387"/>
      <c r="AC29" s="387"/>
      <c r="AD29" s="387"/>
      <c r="AE29" s="387"/>
      <c r="AF29" s="387"/>
      <c r="AG29" s="388"/>
      <c r="AH29" s="389">
        <v>306</v>
      </c>
      <c r="AI29" s="390"/>
      <c r="AJ29" s="390"/>
      <c r="AK29" s="390"/>
      <c r="AL29" s="391"/>
      <c r="AM29" s="389">
        <v>982446</v>
      </c>
      <c r="AN29" s="390"/>
      <c r="AO29" s="390"/>
      <c r="AP29" s="390"/>
      <c r="AQ29" s="390"/>
      <c r="AR29" s="391"/>
      <c r="AS29" s="389">
        <v>3211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35900</v>
      </c>
      <c r="BO29" s="414"/>
      <c r="BP29" s="414"/>
      <c r="BQ29" s="414"/>
      <c r="BR29" s="414"/>
      <c r="BS29" s="414"/>
      <c r="BT29" s="414"/>
      <c r="BU29" s="415"/>
      <c r="BV29" s="413">
        <v>35763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3819136</v>
      </c>
      <c r="BO30" s="417"/>
      <c r="BP30" s="417"/>
      <c r="BQ30" s="417"/>
      <c r="BR30" s="417"/>
      <c r="BS30" s="417"/>
      <c r="BT30" s="417"/>
      <c r="BU30" s="418"/>
      <c r="BV30" s="416">
        <v>3528209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公営簡易水道事業特別会計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北アルプス広域連合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大町市土地開発公社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5</v>
      </c>
      <c r="AN35" s="373"/>
      <c r="AO35" s="372" t="str">
        <f>IF('各会計、関係団体の財政状況及び健全化判断比率'!B31="","",'各会計、関係団体の財政状況及び健全化判断比率'!B31)</f>
        <v>温泉引湯事業会計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温泉宿泊施設事業特別会計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f t="shared" si="0"/>
        <v>6</v>
      </c>
      <c r="AN36" s="373"/>
      <c r="AO36" s="372" t="str">
        <f>IF('各会計、関係団体の財政状況及び健全化判断比率'!B32="","",'各会計、関係団体の財政状況及び健全化判断比率'!B32)</f>
        <v>公共下水道事業会計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（ふるさと市町村圏事業特別会計）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f t="shared" si="0"/>
        <v>7</v>
      </c>
      <c r="AN37" s="373"/>
      <c r="AO37" s="372" t="str">
        <f>IF('各会計、関係団体の財政状況及び健全化判断比率'!B33="","",'各会計、関係団体の財政状況及び健全化判断比率'!B33)</f>
        <v>農業集落排水事業会計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（介護老人保健施設事業特別会計）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f t="shared" si="0"/>
        <v>8</v>
      </c>
      <c r="AN38" s="373"/>
      <c r="AO38" s="372" t="str">
        <f>IF('各会計、関係団体の財政状況及び健全化判断比率'!B34="","",'各会計、関係団体の財政状況及び健全化判断比率'!B34)</f>
        <v>病院事業会計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（介護保険事業特別会計）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（平日夜間救急医療事業特別会計）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長野県市町村自治振興組合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長野県後期高齢者医療広域連合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（後期高齢者医療事業会計）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1" t="s">
        <v>537</v>
      </c>
      <c r="D34" s="1181"/>
      <c r="E34" s="1182"/>
      <c r="F34" s="32">
        <v>6.46</v>
      </c>
      <c r="G34" s="33">
        <v>6.12</v>
      </c>
      <c r="H34" s="33">
        <v>3.01</v>
      </c>
      <c r="I34" s="33">
        <v>0.55000000000000004</v>
      </c>
      <c r="J34" s="34" t="s">
        <v>538</v>
      </c>
      <c r="K34" s="22"/>
      <c r="L34" s="22"/>
      <c r="M34" s="22"/>
      <c r="N34" s="22"/>
      <c r="O34" s="22"/>
      <c r="P34" s="22"/>
    </row>
    <row r="35" spans="1:16" ht="39" customHeight="1">
      <c r="A35" s="22"/>
      <c r="B35" s="35"/>
      <c r="C35" s="1175" t="s">
        <v>539</v>
      </c>
      <c r="D35" s="1176"/>
      <c r="E35" s="1177"/>
      <c r="F35" s="36">
        <v>5.29</v>
      </c>
      <c r="G35" s="37">
        <v>6.14</v>
      </c>
      <c r="H35" s="37">
        <v>6.53</v>
      </c>
      <c r="I35" s="37">
        <v>7.31</v>
      </c>
      <c r="J35" s="38">
        <v>7.61</v>
      </c>
      <c r="K35" s="22"/>
      <c r="L35" s="22"/>
      <c r="M35" s="22"/>
      <c r="N35" s="22"/>
      <c r="O35" s="22"/>
      <c r="P35" s="22"/>
    </row>
    <row r="36" spans="1:16" ht="39" customHeight="1">
      <c r="A36" s="22"/>
      <c r="B36" s="35"/>
      <c r="C36" s="1175" t="s">
        <v>540</v>
      </c>
      <c r="D36" s="1176"/>
      <c r="E36" s="1177"/>
      <c r="F36" s="36">
        <v>6.12</v>
      </c>
      <c r="G36" s="37">
        <v>6.31</v>
      </c>
      <c r="H36" s="37">
        <v>5.18</v>
      </c>
      <c r="I36" s="37">
        <v>7.06</v>
      </c>
      <c r="J36" s="38">
        <v>5.17</v>
      </c>
      <c r="K36" s="22"/>
      <c r="L36" s="22"/>
      <c r="M36" s="22"/>
      <c r="N36" s="22"/>
      <c r="O36" s="22"/>
      <c r="P36" s="22"/>
    </row>
    <row r="37" spans="1:16" ht="39" customHeight="1">
      <c r="A37" s="22"/>
      <c r="B37" s="35"/>
      <c r="C37" s="1175" t="s">
        <v>541</v>
      </c>
      <c r="D37" s="1176"/>
      <c r="E37" s="1177"/>
      <c r="F37" s="36" t="s">
        <v>492</v>
      </c>
      <c r="G37" s="37" t="s">
        <v>492</v>
      </c>
      <c r="H37" s="37" t="s">
        <v>492</v>
      </c>
      <c r="I37" s="37">
        <v>1.27</v>
      </c>
      <c r="J37" s="38">
        <v>1.84</v>
      </c>
      <c r="K37" s="22"/>
      <c r="L37" s="22"/>
      <c r="M37" s="22"/>
      <c r="N37" s="22"/>
      <c r="O37" s="22"/>
      <c r="P37" s="22"/>
    </row>
    <row r="38" spans="1:16" ht="39" customHeight="1">
      <c r="A38" s="22"/>
      <c r="B38" s="35"/>
      <c r="C38" s="1175" t="s">
        <v>542</v>
      </c>
      <c r="D38" s="1176"/>
      <c r="E38" s="1177"/>
      <c r="F38" s="36">
        <v>1.72</v>
      </c>
      <c r="G38" s="37">
        <v>1.95</v>
      </c>
      <c r="H38" s="37">
        <v>1.97</v>
      </c>
      <c r="I38" s="37">
        <v>1.61</v>
      </c>
      <c r="J38" s="38">
        <v>1.65</v>
      </c>
      <c r="K38" s="22"/>
      <c r="L38" s="22"/>
      <c r="M38" s="22"/>
      <c r="N38" s="22"/>
      <c r="O38" s="22"/>
      <c r="P38" s="22"/>
    </row>
    <row r="39" spans="1:16" ht="39" customHeight="1">
      <c r="A39" s="22"/>
      <c r="B39" s="35"/>
      <c r="C39" s="1175" t="s">
        <v>543</v>
      </c>
      <c r="D39" s="1176"/>
      <c r="E39" s="1177"/>
      <c r="F39" s="36">
        <v>0.7</v>
      </c>
      <c r="G39" s="37">
        <v>0.76</v>
      </c>
      <c r="H39" s="37">
        <v>1.07</v>
      </c>
      <c r="I39" s="37">
        <v>0.77</v>
      </c>
      <c r="J39" s="38">
        <v>1.37</v>
      </c>
      <c r="K39" s="22"/>
      <c r="L39" s="22"/>
      <c r="M39" s="22"/>
      <c r="N39" s="22"/>
      <c r="O39" s="22"/>
      <c r="P39" s="22"/>
    </row>
    <row r="40" spans="1:16" ht="39" customHeight="1">
      <c r="A40" s="22"/>
      <c r="B40" s="35"/>
      <c r="C40" s="1175" t="s">
        <v>544</v>
      </c>
      <c r="D40" s="1176"/>
      <c r="E40" s="1177"/>
      <c r="F40" s="36" t="s">
        <v>492</v>
      </c>
      <c r="G40" s="37" t="s">
        <v>492</v>
      </c>
      <c r="H40" s="37" t="s">
        <v>492</v>
      </c>
      <c r="I40" s="37">
        <v>0.08</v>
      </c>
      <c r="J40" s="38">
        <v>0.13</v>
      </c>
      <c r="K40" s="22"/>
      <c r="L40" s="22"/>
      <c r="M40" s="22"/>
      <c r="N40" s="22"/>
      <c r="O40" s="22"/>
      <c r="P40" s="22"/>
    </row>
    <row r="41" spans="1:16" ht="39" customHeight="1">
      <c r="A41" s="22"/>
      <c r="B41" s="35"/>
      <c r="C41" s="1175" t="s">
        <v>545</v>
      </c>
      <c r="D41" s="1176"/>
      <c r="E41" s="1177"/>
      <c r="F41" s="36">
        <v>0</v>
      </c>
      <c r="G41" s="37">
        <v>0.01</v>
      </c>
      <c r="H41" s="37">
        <v>0.04</v>
      </c>
      <c r="I41" s="37">
        <v>0.12</v>
      </c>
      <c r="J41" s="38">
        <v>0.12</v>
      </c>
      <c r="K41" s="22"/>
      <c r="L41" s="22"/>
      <c r="M41" s="22"/>
      <c r="N41" s="22"/>
      <c r="O41" s="22"/>
      <c r="P41" s="22"/>
    </row>
    <row r="42" spans="1:16" ht="39" customHeight="1">
      <c r="A42" s="22"/>
      <c r="B42" s="39"/>
      <c r="C42" s="1175" t="s">
        <v>546</v>
      </c>
      <c r="D42" s="1176"/>
      <c r="E42" s="1177"/>
      <c r="F42" s="36" t="s">
        <v>492</v>
      </c>
      <c r="G42" s="37" t="s">
        <v>492</v>
      </c>
      <c r="H42" s="37" t="s">
        <v>492</v>
      </c>
      <c r="I42" s="37" t="s">
        <v>492</v>
      </c>
      <c r="J42" s="38" t="s">
        <v>492</v>
      </c>
      <c r="K42" s="22"/>
      <c r="L42" s="22"/>
      <c r="M42" s="22"/>
      <c r="N42" s="22"/>
      <c r="O42" s="22"/>
      <c r="P42" s="22"/>
    </row>
    <row r="43" spans="1:16" ht="39" customHeight="1" thickBot="1">
      <c r="A43" s="22"/>
      <c r="B43" s="40"/>
      <c r="C43" s="1178" t="s">
        <v>547</v>
      </c>
      <c r="D43" s="1179"/>
      <c r="E43" s="1180"/>
      <c r="F43" s="41">
        <v>0.75</v>
      </c>
      <c r="G43" s="42">
        <v>0.25</v>
      </c>
      <c r="H43" s="42">
        <v>0.89</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1" t="s">
        <v>11</v>
      </c>
      <c r="C45" s="1192"/>
      <c r="D45" s="58"/>
      <c r="E45" s="1197" t="s">
        <v>12</v>
      </c>
      <c r="F45" s="1197"/>
      <c r="G45" s="1197"/>
      <c r="H45" s="1197"/>
      <c r="I45" s="1197"/>
      <c r="J45" s="1198"/>
      <c r="K45" s="59">
        <v>2575</v>
      </c>
      <c r="L45" s="60">
        <v>2152</v>
      </c>
      <c r="M45" s="60">
        <v>2075</v>
      </c>
      <c r="N45" s="60">
        <v>1906</v>
      </c>
      <c r="O45" s="61">
        <v>1749</v>
      </c>
      <c r="P45" s="48"/>
      <c r="Q45" s="48"/>
      <c r="R45" s="48"/>
      <c r="S45" s="48"/>
      <c r="T45" s="48"/>
      <c r="U45" s="48"/>
    </row>
    <row r="46" spans="1:21" ht="30.75" customHeight="1">
      <c r="A46" s="48"/>
      <c r="B46" s="1193"/>
      <c r="C46" s="1194"/>
      <c r="D46" s="62"/>
      <c r="E46" s="1185" t="s">
        <v>13</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c r="A47" s="48"/>
      <c r="B47" s="1193"/>
      <c r="C47" s="1194"/>
      <c r="D47" s="62"/>
      <c r="E47" s="1185" t="s">
        <v>14</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c r="A48" s="48"/>
      <c r="B48" s="1193"/>
      <c r="C48" s="1194"/>
      <c r="D48" s="62"/>
      <c r="E48" s="1185" t="s">
        <v>15</v>
      </c>
      <c r="F48" s="1185"/>
      <c r="G48" s="1185"/>
      <c r="H48" s="1185"/>
      <c r="I48" s="1185"/>
      <c r="J48" s="1186"/>
      <c r="K48" s="63">
        <v>1031</v>
      </c>
      <c r="L48" s="64">
        <v>1031</v>
      </c>
      <c r="M48" s="64">
        <v>1079</v>
      </c>
      <c r="N48" s="64">
        <v>1135</v>
      </c>
      <c r="O48" s="65">
        <v>1124</v>
      </c>
      <c r="P48" s="48"/>
      <c r="Q48" s="48"/>
      <c r="R48" s="48"/>
      <c r="S48" s="48"/>
      <c r="T48" s="48"/>
      <c r="U48" s="48"/>
    </row>
    <row r="49" spans="1:21" ht="30.75" customHeight="1">
      <c r="A49" s="48"/>
      <c r="B49" s="1193"/>
      <c r="C49" s="1194"/>
      <c r="D49" s="62"/>
      <c r="E49" s="1185" t="s">
        <v>16</v>
      </c>
      <c r="F49" s="1185"/>
      <c r="G49" s="1185"/>
      <c r="H49" s="1185"/>
      <c r="I49" s="1185"/>
      <c r="J49" s="1186"/>
      <c r="K49" s="63">
        <v>47</v>
      </c>
      <c r="L49" s="64">
        <v>1</v>
      </c>
      <c r="M49" s="64">
        <v>2</v>
      </c>
      <c r="N49" s="64">
        <v>36</v>
      </c>
      <c r="O49" s="65">
        <v>36</v>
      </c>
      <c r="P49" s="48"/>
      <c r="Q49" s="48"/>
      <c r="R49" s="48"/>
      <c r="S49" s="48"/>
      <c r="T49" s="48"/>
      <c r="U49" s="48"/>
    </row>
    <row r="50" spans="1:21" ht="30.75" customHeight="1">
      <c r="A50" s="48"/>
      <c r="B50" s="1193"/>
      <c r="C50" s="1194"/>
      <c r="D50" s="62"/>
      <c r="E50" s="1185" t="s">
        <v>17</v>
      </c>
      <c r="F50" s="1185"/>
      <c r="G50" s="1185"/>
      <c r="H50" s="1185"/>
      <c r="I50" s="1185"/>
      <c r="J50" s="1186"/>
      <c r="K50" s="63">
        <v>18</v>
      </c>
      <c r="L50" s="64">
        <v>17</v>
      </c>
      <c r="M50" s="64">
        <v>16</v>
      </c>
      <c r="N50" s="64">
        <v>14</v>
      </c>
      <c r="O50" s="65">
        <v>13</v>
      </c>
      <c r="P50" s="48"/>
      <c r="Q50" s="48"/>
      <c r="R50" s="48"/>
      <c r="S50" s="48"/>
      <c r="T50" s="48"/>
      <c r="U50" s="48"/>
    </row>
    <row r="51" spans="1:21" ht="30.75" customHeight="1">
      <c r="A51" s="48"/>
      <c r="B51" s="1195"/>
      <c r="C51" s="1196"/>
      <c r="D51" s="66"/>
      <c r="E51" s="1185" t="s">
        <v>18</v>
      </c>
      <c r="F51" s="1185"/>
      <c r="G51" s="1185"/>
      <c r="H51" s="1185"/>
      <c r="I51" s="1185"/>
      <c r="J51" s="1186"/>
      <c r="K51" s="63" t="s">
        <v>492</v>
      </c>
      <c r="L51" s="64" t="s">
        <v>492</v>
      </c>
      <c r="M51" s="64" t="s">
        <v>492</v>
      </c>
      <c r="N51" s="64" t="s">
        <v>492</v>
      </c>
      <c r="O51" s="65" t="s">
        <v>492</v>
      </c>
      <c r="P51" s="48"/>
      <c r="Q51" s="48"/>
      <c r="R51" s="48"/>
      <c r="S51" s="48"/>
      <c r="T51" s="48"/>
      <c r="U51" s="48"/>
    </row>
    <row r="52" spans="1:21" ht="30.75" customHeight="1">
      <c r="A52" s="48"/>
      <c r="B52" s="1183" t="s">
        <v>19</v>
      </c>
      <c r="C52" s="1184"/>
      <c r="D52" s="66"/>
      <c r="E52" s="1185" t="s">
        <v>20</v>
      </c>
      <c r="F52" s="1185"/>
      <c r="G52" s="1185"/>
      <c r="H52" s="1185"/>
      <c r="I52" s="1185"/>
      <c r="J52" s="1186"/>
      <c r="K52" s="63">
        <v>2436</v>
      </c>
      <c r="L52" s="64">
        <v>2439</v>
      </c>
      <c r="M52" s="64">
        <v>2399</v>
      </c>
      <c r="N52" s="64">
        <v>2447</v>
      </c>
      <c r="O52" s="65">
        <v>2331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1235</v>
      </c>
      <c r="L53" s="69">
        <v>762</v>
      </c>
      <c r="M53" s="69">
        <v>773</v>
      </c>
      <c r="N53" s="69">
        <v>644</v>
      </c>
      <c r="O53" s="70">
        <v>591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211" t="s">
        <v>24</v>
      </c>
      <c r="C41" s="1212"/>
      <c r="D41" s="81"/>
      <c r="E41" s="1213" t="s">
        <v>25</v>
      </c>
      <c r="F41" s="1213"/>
      <c r="G41" s="1213"/>
      <c r="H41" s="1214"/>
      <c r="I41" s="82">
        <v>16099</v>
      </c>
      <c r="J41" s="83">
        <v>15599</v>
      </c>
      <c r="K41" s="83">
        <v>14905</v>
      </c>
      <c r="L41" s="83">
        <v>14143</v>
      </c>
      <c r="M41" s="84">
        <v>13619</v>
      </c>
    </row>
    <row r="42" spans="2:13" ht="27.75" customHeight="1">
      <c r="B42" s="1201"/>
      <c r="C42" s="1202"/>
      <c r="D42" s="85"/>
      <c r="E42" s="1205" t="s">
        <v>26</v>
      </c>
      <c r="F42" s="1205"/>
      <c r="G42" s="1205"/>
      <c r="H42" s="1206"/>
      <c r="I42" s="86">
        <v>74</v>
      </c>
      <c r="J42" s="87">
        <v>79</v>
      </c>
      <c r="K42" s="87">
        <v>32</v>
      </c>
      <c r="L42" s="87">
        <v>87</v>
      </c>
      <c r="M42" s="88">
        <v>5</v>
      </c>
    </row>
    <row r="43" spans="2:13" ht="27.75" customHeight="1">
      <c r="B43" s="1201"/>
      <c r="C43" s="1202"/>
      <c r="D43" s="85"/>
      <c r="E43" s="1205" t="s">
        <v>27</v>
      </c>
      <c r="F43" s="1205"/>
      <c r="G43" s="1205"/>
      <c r="H43" s="1206"/>
      <c r="I43" s="86">
        <v>12691</v>
      </c>
      <c r="J43" s="87">
        <v>12592</v>
      </c>
      <c r="K43" s="87">
        <v>12424</v>
      </c>
      <c r="L43" s="87">
        <v>12527</v>
      </c>
      <c r="M43" s="88">
        <v>12187</v>
      </c>
    </row>
    <row r="44" spans="2:13" ht="27.75" customHeight="1">
      <c r="B44" s="1201"/>
      <c r="C44" s="1202"/>
      <c r="D44" s="85"/>
      <c r="E44" s="1205" t="s">
        <v>28</v>
      </c>
      <c r="F44" s="1205"/>
      <c r="G44" s="1205"/>
      <c r="H44" s="1206"/>
      <c r="I44" s="86">
        <v>15</v>
      </c>
      <c r="J44" s="87">
        <v>151</v>
      </c>
      <c r="K44" s="87">
        <v>281</v>
      </c>
      <c r="L44" s="87">
        <v>246</v>
      </c>
      <c r="M44" s="88">
        <v>229</v>
      </c>
    </row>
    <row r="45" spans="2:13" ht="27.75" customHeight="1">
      <c r="B45" s="1201"/>
      <c r="C45" s="1202"/>
      <c r="D45" s="85"/>
      <c r="E45" s="1205" t="s">
        <v>29</v>
      </c>
      <c r="F45" s="1205"/>
      <c r="G45" s="1205"/>
      <c r="H45" s="1206"/>
      <c r="I45" s="86">
        <v>3047</v>
      </c>
      <c r="J45" s="87">
        <v>3058</v>
      </c>
      <c r="K45" s="87">
        <v>3101</v>
      </c>
      <c r="L45" s="87">
        <v>2848</v>
      </c>
      <c r="M45" s="88">
        <v>2868</v>
      </c>
    </row>
    <row r="46" spans="2:13" ht="27.75" customHeight="1">
      <c r="B46" s="1201"/>
      <c r="C46" s="1202"/>
      <c r="D46" s="85"/>
      <c r="E46" s="1205" t="s">
        <v>30</v>
      </c>
      <c r="F46" s="1205"/>
      <c r="G46" s="1205"/>
      <c r="H46" s="1206"/>
      <c r="I46" s="86" t="s">
        <v>492</v>
      </c>
      <c r="J46" s="87" t="s">
        <v>492</v>
      </c>
      <c r="K46" s="87" t="s">
        <v>492</v>
      </c>
      <c r="L46" s="87" t="s">
        <v>492</v>
      </c>
      <c r="M46" s="88" t="s">
        <v>492</v>
      </c>
    </row>
    <row r="47" spans="2:13" ht="27.75" customHeight="1">
      <c r="B47" s="1201"/>
      <c r="C47" s="1202"/>
      <c r="D47" s="85"/>
      <c r="E47" s="1205" t="s">
        <v>31</v>
      </c>
      <c r="F47" s="1205"/>
      <c r="G47" s="1205"/>
      <c r="H47" s="1206"/>
      <c r="I47" s="86" t="s">
        <v>492</v>
      </c>
      <c r="J47" s="87" t="s">
        <v>492</v>
      </c>
      <c r="K47" s="87" t="s">
        <v>492</v>
      </c>
      <c r="L47" s="87" t="s">
        <v>492</v>
      </c>
      <c r="M47" s="88" t="s">
        <v>492</v>
      </c>
    </row>
    <row r="48" spans="2:13" ht="27.75" customHeight="1">
      <c r="B48" s="1203"/>
      <c r="C48" s="1204"/>
      <c r="D48" s="85"/>
      <c r="E48" s="1205" t="s">
        <v>32</v>
      </c>
      <c r="F48" s="1205"/>
      <c r="G48" s="1205"/>
      <c r="H48" s="1206"/>
      <c r="I48" s="86" t="s">
        <v>492</v>
      </c>
      <c r="J48" s="87" t="s">
        <v>492</v>
      </c>
      <c r="K48" s="87" t="s">
        <v>492</v>
      </c>
      <c r="L48" s="87" t="s">
        <v>492</v>
      </c>
      <c r="M48" s="88" t="s">
        <v>492</v>
      </c>
    </row>
    <row r="49" spans="2:13" ht="27.75" customHeight="1">
      <c r="B49" s="1199" t="s">
        <v>33</v>
      </c>
      <c r="C49" s="1200"/>
      <c r="D49" s="89"/>
      <c r="E49" s="1205" t="s">
        <v>34</v>
      </c>
      <c r="F49" s="1205"/>
      <c r="G49" s="1205"/>
      <c r="H49" s="1206"/>
      <c r="I49" s="86">
        <v>2848</v>
      </c>
      <c r="J49" s="87">
        <v>3280</v>
      </c>
      <c r="K49" s="87">
        <v>4144</v>
      </c>
      <c r="L49" s="87">
        <v>3996</v>
      </c>
      <c r="M49" s="88">
        <v>4263</v>
      </c>
    </row>
    <row r="50" spans="2:13" ht="27.75" customHeight="1">
      <c r="B50" s="1201"/>
      <c r="C50" s="1202"/>
      <c r="D50" s="85"/>
      <c r="E50" s="1205" t="s">
        <v>35</v>
      </c>
      <c r="F50" s="1205"/>
      <c r="G50" s="1205"/>
      <c r="H50" s="1206"/>
      <c r="I50" s="86">
        <v>1522</v>
      </c>
      <c r="J50" s="87">
        <v>1448</v>
      </c>
      <c r="K50" s="87">
        <v>1351</v>
      </c>
      <c r="L50" s="87">
        <v>1238</v>
      </c>
      <c r="M50" s="88">
        <v>1087</v>
      </c>
    </row>
    <row r="51" spans="2:13" ht="27.75" customHeight="1">
      <c r="B51" s="1203"/>
      <c r="C51" s="1204"/>
      <c r="D51" s="85"/>
      <c r="E51" s="1205" t="s">
        <v>36</v>
      </c>
      <c r="F51" s="1205"/>
      <c r="G51" s="1205"/>
      <c r="H51" s="1206"/>
      <c r="I51" s="86">
        <v>21813</v>
      </c>
      <c r="J51" s="87">
        <v>21168</v>
      </c>
      <c r="K51" s="87">
        <v>20658</v>
      </c>
      <c r="L51" s="87">
        <v>20169</v>
      </c>
      <c r="M51" s="88">
        <v>19313</v>
      </c>
    </row>
    <row r="52" spans="2:13" ht="27.75" customHeight="1" thickBot="1">
      <c r="B52" s="1207" t="s">
        <v>37</v>
      </c>
      <c r="C52" s="1208"/>
      <c r="D52" s="90"/>
      <c r="E52" s="1209" t="s">
        <v>38</v>
      </c>
      <c r="F52" s="1209"/>
      <c r="G52" s="1209"/>
      <c r="H52" s="1210"/>
      <c r="I52" s="91">
        <v>5742</v>
      </c>
      <c r="J52" s="92">
        <v>5582</v>
      </c>
      <c r="K52" s="92">
        <v>4589</v>
      </c>
      <c r="L52" s="92">
        <v>4448</v>
      </c>
      <c r="M52" s="93">
        <v>4245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24"/>
      <c r="H50" s="1225"/>
      <c r="I50" s="1225"/>
      <c r="J50" s="1226"/>
      <c r="K50" s="354" t="s">
        <v>531</v>
      </c>
      <c r="L50" s="354" t="s">
        <v>532</v>
      </c>
      <c r="M50" s="354" t="s">
        <v>533</v>
      </c>
      <c r="N50" s="354" t="s">
        <v>534</v>
      </c>
      <c r="O50" s="354" t="s">
        <v>535</v>
      </c>
    </row>
    <row r="51" spans="1:17">
      <c r="B51" s="248"/>
      <c r="C51" s="244"/>
      <c r="D51" s="244"/>
      <c r="E51" s="244"/>
      <c r="F51" s="244"/>
      <c r="G51" s="1227" t="s">
        <v>571</v>
      </c>
      <c r="H51" s="1228"/>
      <c r="I51" s="1233" t="s">
        <v>572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574</v>
      </c>
      <c r="H55" s="1241"/>
      <c r="I55" s="1237" t="s">
        <v>572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47" t="s">
        <v>578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24"/>
      <c r="H72" s="1225"/>
      <c r="I72" s="1225"/>
      <c r="J72" s="1226"/>
      <c r="K72" s="354" t="s">
        <v>531</v>
      </c>
      <c r="L72" s="354" t="s">
        <v>532</v>
      </c>
      <c r="M72" s="354" t="s">
        <v>533</v>
      </c>
      <c r="N72" s="354" t="s">
        <v>534</v>
      </c>
      <c r="O72" s="354" t="s">
        <v>535</v>
      </c>
    </row>
    <row r="73" spans="2:30">
      <c r="B73" s="248"/>
      <c r="C73" s="244"/>
      <c r="D73" s="244"/>
      <c r="E73" s="244"/>
      <c r="F73" s="244"/>
      <c r="G73" s="1227" t="s">
        <v>571</v>
      </c>
      <c r="H73" s="1228"/>
      <c r="I73" s="1233" t="s">
        <v>572</v>
      </c>
      <c r="J73" s="1233"/>
      <c r="K73" s="1248">
        <v>66.3</v>
      </c>
      <c r="L73" s="1248">
        <v>64.2</v>
      </c>
      <c r="M73" s="1236">
        <v>52.9</v>
      </c>
      <c r="N73" s="1236">
        <v>52.3</v>
      </c>
      <c r="O73" s="1236">
        <v>49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577</v>
      </c>
      <c r="J75" s="1237"/>
      <c r="K75" s="1249">
        <v>16.2</v>
      </c>
      <c r="L75" s="1249">
        <v>13.3</v>
      </c>
      <c r="M75" s="1249">
        <v>10.6</v>
      </c>
      <c r="N75" s="1249">
        <v>8.4</v>
      </c>
      <c r="O75" s="1249">
        <v>7.7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574</v>
      </c>
      <c r="H77" s="1241"/>
      <c r="I77" s="1237" t="s">
        <v>572</v>
      </c>
      <c r="J77" s="1237"/>
      <c r="K77" s="1248">
        <v>88.3</v>
      </c>
      <c r="L77" s="1248">
        <v>76.2</v>
      </c>
      <c r="M77" s="1236">
        <v>65.3</v>
      </c>
      <c r="N77" s="1236">
        <v>60.8</v>
      </c>
      <c r="O77" s="1236">
        <v>58.5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577</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530</v>
      </c>
      <c r="G2" s="111"/>
      <c r="H2" s="112"/>
    </row>
    <row r="3" spans="1:8">
      <c r="A3" s="108" t="s">
        <v>523</v>
      </c>
      <c r="B3" s="113"/>
      <c r="C3" s="114"/>
      <c r="D3" s="115">
        <v>39207</v>
      </c>
      <c r="E3" s="116"/>
      <c r="F3" s="117">
        <v>67201</v>
      </c>
      <c r="G3" s="118"/>
      <c r="H3" s="119"/>
    </row>
    <row r="4" spans="1:8">
      <c r="A4" s="120"/>
      <c r="B4" s="121"/>
      <c r="C4" s="122"/>
      <c r="D4" s="123">
        <v>26885</v>
      </c>
      <c r="E4" s="124"/>
      <c r="F4" s="125">
        <v>35210</v>
      </c>
      <c r="G4" s="126"/>
      <c r="H4" s="127"/>
    </row>
    <row r="5" spans="1:8">
      <c r="A5" s="108" t="s">
        <v>525</v>
      </c>
      <c r="B5" s="113"/>
      <c r="C5" s="114"/>
      <c r="D5" s="115">
        <v>51518</v>
      </c>
      <c r="E5" s="116"/>
      <c r="F5" s="117">
        <v>75709</v>
      </c>
      <c r="G5" s="118"/>
      <c r="H5" s="119"/>
    </row>
    <row r="6" spans="1:8">
      <c r="A6" s="120"/>
      <c r="B6" s="121"/>
      <c r="C6" s="122"/>
      <c r="D6" s="123">
        <v>31325</v>
      </c>
      <c r="E6" s="124"/>
      <c r="F6" s="125">
        <v>35212</v>
      </c>
      <c r="G6" s="126"/>
      <c r="H6" s="127"/>
    </row>
    <row r="7" spans="1:8">
      <c r="A7" s="108" t="s">
        <v>526</v>
      </c>
      <c r="B7" s="113"/>
      <c r="C7" s="114"/>
      <c r="D7" s="115">
        <v>53491</v>
      </c>
      <c r="E7" s="116"/>
      <c r="F7" s="117">
        <v>90961</v>
      </c>
      <c r="G7" s="118"/>
      <c r="H7" s="119"/>
    </row>
    <row r="8" spans="1:8">
      <c r="A8" s="120"/>
      <c r="B8" s="121"/>
      <c r="C8" s="122"/>
      <c r="D8" s="123">
        <v>30631</v>
      </c>
      <c r="E8" s="124"/>
      <c r="F8" s="125">
        <v>37720</v>
      </c>
      <c r="G8" s="126"/>
      <c r="H8" s="127"/>
    </row>
    <row r="9" spans="1:8">
      <c r="A9" s="108" t="s">
        <v>527</v>
      </c>
      <c r="B9" s="113"/>
      <c r="C9" s="114"/>
      <c r="D9" s="115">
        <v>40292</v>
      </c>
      <c r="E9" s="116"/>
      <c r="F9" s="117">
        <v>106614</v>
      </c>
      <c r="G9" s="118"/>
      <c r="H9" s="119"/>
    </row>
    <row r="10" spans="1:8">
      <c r="A10" s="120"/>
      <c r="B10" s="121"/>
      <c r="C10" s="122"/>
      <c r="D10" s="123">
        <v>26906</v>
      </c>
      <c r="E10" s="124"/>
      <c r="F10" s="125">
        <v>45545</v>
      </c>
      <c r="G10" s="126"/>
      <c r="H10" s="127"/>
    </row>
    <row r="11" spans="1:8">
      <c r="A11" s="108" t="s">
        <v>528</v>
      </c>
      <c r="B11" s="113"/>
      <c r="C11" s="114"/>
      <c r="D11" s="115">
        <v>54789</v>
      </c>
      <c r="E11" s="116"/>
      <c r="F11" s="117">
        <v>85459</v>
      </c>
      <c r="G11" s="118"/>
      <c r="H11" s="119"/>
    </row>
    <row r="12" spans="1:8">
      <c r="A12" s="120"/>
      <c r="B12" s="121"/>
      <c r="C12" s="128"/>
      <c r="D12" s="123">
        <v>35990</v>
      </c>
      <c r="E12" s="124"/>
      <c r="F12" s="125">
        <v>44378</v>
      </c>
      <c r="G12" s="126"/>
      <c r="H12" s="127"/>
    </row>
    <row r="13" spans="1:8">
      <c r="A13" s="108"/>
      <c r="B13" s="113"/>
      <c r="C13" s="129"/>
      <c r="D13" s="130">
        <v>47859</v>
      </c>
      <c r="E13" s="131"/>
      <c r="F13" s="132">
        <v>85189</v>
      </c>
      <c r="G13" s="133"/>
      <c r="H13" s="119"/>
    </row>
    <row r="14" spans="1:8">
      <c r="A14" s="120"/>
      <c r="B14" s="121"/>
      <c r="C14" s="122"/>
      <c r="D14" s="123">
        <v>30347</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6.12</v>
      </c>
      <c r="C19" s="134">
        <f>ROUND(VALUE(SUBSTITUTE(実質収支比率等に係る経年分析!G$48,"▲","-")),2)</f>
        <v>6.32</v>
      </c>
      <c r="D19" s="134">
        <f>ROUND(VALUE(SUBSTITUTE(実質収支比率等に係る経年分析!H$48,"▲","-")),2)</f>
        <v>5.19</v>
      </c>
      <c r="E19" s="134">
        <f>ROUND(VALUE(SUBSTITUTE(実質収支比率等に係る経年分析!I$48,"▲","-")),2)</f>
        <v>7.07</v>
      </c>
      <c r="F19" s="134">
        <f>ROUND(VALUE(SUBSTITUTE(実質収支比率等に係る経年分析!J$48,"▲","-")),2)</f>
        <v>5.17</v>
      </c>
    </row>
    <row r="20" spans="1:11">
      <c r="A20" s="134" t="s">
        <v>43</v>
      </c>
      <c r="B20" s="134">
        <f>ROUND(VALUE(SUBSTITUTE(実質収支比率等に係る経年分析!F$47,"▲","-")),2)</f>
        <v>16.27</v>
      </c>
      <c r="C20" s="134">
        <f>ROUND(VALUE(SUBSTITUTE(実質収支比率等に係る経年分析!G$47,"▲","-")),2)</f>
        <v>16.2</v>
      </c>
      <c r="D20" s="134">
        <f>ROUND(VALUE(SUBSTITUTE(実質収支比率等に係る経年分析!H$47,"▲","-")),2)</f>
        <v>18.399999999999999</v>
      </c>
      <c r="E20" s="134">
        <f>ROUND(VALUE(SUBSTITUTE(実質収支比率等に係る経年分析!I$47,"▲","-")),2)</f>
        <v>17.600000000000001</v>
      </c>
      <c r="F20" s="134">
        <f>ROUND(VALUE(SUBSTITUTE(実質収支比率等に係る経年分析!J$47,"▲","-")),2)</f>
        <v>17.5</v>
      </c>
    </row>
    <row r="21" spans="1:11">
      <c r="A21" s="134" t="s">
        <v>44</v>
      </c>
      <c r="B21" s="134">
        <f>IF(ISNUMBER(VALUE(SUBSTITUTE(実質収支比率等に係る経年分析!F$49,"▲","-"))),ROUND(VALUE(SUBSTITUTE(実質収支比率等に係る経年分析!F$49,"▲","-")),2),NA())</f>
        <v>0.76</v>
      </c>
      <c r="C21" s="134">
        <f>IF(ISNUMBER(VALUE(SUBSTITUTE(実質収支比率等に係る経年分析!G$49,"▲","-"))),ROUND(VALUE(SUBSTITUTE(実質収支比率等に係る経年分析!G$49,"▲","-")),2),NA())</f>
        <v>0.22</v>
      </c>
      <c r="D21" s="134">
        <f>IF(ISNUMBER(VALUE(SUBSTITUTE(実質収支比率等に係る経年分析!H$49,"▲","-"))),ROUND(VALUE(SUBSTITUTE(実質収支比率等に係る経年分析!H$49,"▲","-")),2),NA())</f>
        <v>0.98</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-1.85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公営簡易水道事業特別会計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農業集落排水事業会計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1.37</v>
      </c>
    </row>
    <row r="32" spans="1:11">
      <c r="A32" s="135" t="str">
        <f>IF(連結実質赤字比率に係る赤字・黒字の構成分析!C$38="",NA(),連結実質赤字比率に係る赤字・黒字の構成分析!C$38)</f>
        <v>温泉引湯事業会計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1.65</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0.55000000000000004</v>
      </c>
      <c r="J36" s="135">
        <f>IF(ROUND(VALUE(SUBSTITUTE(連結実質赤字比率に係る赤字・黒字の構成分析!J$34,"▲", "-")), 2) &lt; 0, ABS(ROUND(VALUE(SUBSTITUTE(連結実質赤字比率に係る赤字・黒字の構成分析!J$34,"▲", "-")), 2)), NA())</f>
        <v>1.74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2436</v>
      </c>
      <c r="E42" s="136"/>
      <c r="F42" s="136"/>
      <c r="G42" s="136">
        <f>'実質公債費比率（分子）の構造'!L$52</f>
        <v>2439</v>
      </c>
      <c r="H42" s="136"/>
      <c r="I42" s="136"/>
      <c r="J42" s="136">
        <f>'実質公債費比率（分子）の構造'!M$52</f>
        <v>2399</v>
      </c>
      <c r="K42" s="136"/>
      <c r="L42" s="136"/>
      <c r="M42" s="136">
        <f>'実質公債費比率（分子）の構造'!N$52</f>
        <v>2447</v>
      </c>
      <c r="N42" s="136"/>
      <c r="O42" s="136"/>
      <c r="P42" s="136">
        <f>'実質公債費比率（分子）の構造'!O$52</f>
        <v>2331</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v>
      </c>
      <c r="C44" s="136"/>
      <c r="D44" s="136"/>
      <c r="E44" s="136">
        <f>'実質公債費比率（分子）の構造'!L$50</f>
        <v>17</v>
      </c>
      <c r="F44" s="136"/>
      <c r="G44" s="136"/>
      <c r="H44" s="136">
        <f>'実質公債費比率（分子）の構造'!M$50</f>
        <v>16</v>
      </c>
      <c r="I44" s="136"/>
      <c r="J44" s="136"/>
      <c r="K44" s="136">
        <f>'実質公債費比率（分子）の構造'!N$50</f>
        <v>14</v>
      </c>
      <c r="L44" s="136"/>
      <c r="M44" s="136"/>
      <c r="N44" s="136">
        <f>'実質公債費比率（分子）の構造'!O$50</f>
        <v>13</v>
      </c>
      <c r="O44" s="136"/>
      <c r="P44" s="136"/>
    </row>
    <row r="45" spans="1:16">
      <c r="A45" s="136" t="s">
        <v>53</v>
      </c>
      <c r="B45" s="136">
        <f>'実質公債費比率（分子）の構造'!K$49</f>
        <v>47</v>
      </c>
      <c r="C45" s="136"/>
      <c r="D45" s="136"/>
      <c r="E45" s="136">
        <f>'実質公債費比率（分子）の構造'!L$49</f>
        <v>1</v>
      </c>
      <c r="F45" s="136"/>
      <c r="G45" s="136"/>
      <c r="H45" s="136">
        <f>'実質公債費比率（分子）の構造'!M$49</f>
        <v>2</v>
      </c>
      <c r="I45" s="136"/>
      <c r="J45" s="136"/>
      <c r="K45" s="136">
        <f>'実質公債費比率（分子）の構造'!N$49</f>
        <v>36</v>
      </c>
      <c r="L45" s="136"/>
      <c r="M45" s="136"/>
      <c r="N45" s="136">
        <f>'実質公債費比率（分子）の構造'!O$49</f>
        <v>36</v>
      </c>
      <c r="O45" s="136"/>
      <c r="P45" s="136"/>
    </row>
    <row r="46" spans="1:16">
      <c r="A46" s="136" t="s">
        <v>54</v>
      </c>
      <c r="B46" s="136">
        <f>'実質公債費比率（分子）の構造'!K$48</f>
        <v>1031</v>
      </c>
      <c r="C46" s="136"/>
      <c r="D46" s="136"/>
      <c r="E46" s="136">
        <f>'実質公債費比率（分子）の構造'!L$48</f>
        <v>1031</v>
      </c>
      <c r="F46" s="136"/>
      <c r="G46" s="136"/>
      <c r="H46" s="136">
        <f>'実質公債費比率（分子）の構造'!M$48</f>
        <v>1079</v>
      </c>
      <c r="I46" s="136"/>
      <c r="J46" s="136"/>
      <c r="K46" s="136">
        <f>'実質公債費比率（分子）の構造'!N$48</f>
        <v>1135</v>
      </c>
      <c r="L46" s="136"/>
      <c r="M46" s="136"/>
      <c r="N46" s="136">
        <f>'実質公債費比率（分子）の構造'!O$48</f>
        <v>1124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2575</v>
      </c>
      <c r="C49" s="136"/>
      <c r="D49" s="136"/>
      <c r="E49" s="136">
        <f>'実質公債費比率（分子）の構造'!L$45</f>
        <v>2152</v>
      </c>
      <c r="F49" s="136"/>
      <c r="G49" s="136"/>
      <c r="H49" s="136">
        <f>'実質公債費比率（分子）の構造'!M$45</f>
        <v>2075</v>
      </c>
      <c r="I49" s="136"/>
      <c r="J49" s="136"/>
      <c r="K49" s="136">
        <f>'実質公債費比率（分子）の構造'!N$45</f>
        <v>1906</v>
      </c>
      <c r="L49" s="136"/>
      <c r="M49" s="136"/>
      <c r="N49" s="136">
        <f>'実質公債費比率（分子）の構造'!O$45</f>
        <v>1749</v>
      </c>
      <c r="O49" s="136"/>
      <c r="P49" s="136"/>
    </row>
    <row r="50" spans="1:16">
      <c r="A50" s="136" t="s">
        <v>58</v>
      </c>
      <c r="B50" s="136" t="e">
        <f>NA()</f>
        <v>#N/A</v>
      </c>
      <c r="C50" s="136">
        <f>IF(ISNUMBER('実質公債費比率（分子）の構造'!K$53),'実質公債費比率（分子）の構造'!K$53,NA())</f>
        <v>1235</v>
      </c>
      <c r="D50" s="136" t="e">
        <f>NA()</f>
        <v>#N/A</v>
      </c>
      <c r="E50" s="136" t="e">
        <f>NA()</f>
        <v>#N/A</v>
      </c>
      <c r="F50" s="136">
        <f>IF(ISNUMBER('実質公債費比率（分子）の構造'!L$53),'実質公債費比率（分子）の構造'!L$53,NA())</f>
        <v>762</v>
      </c>
      <c r="G50" s="136" t="e">
        <f>NA()</f>
        <v>#N/A</v>
      </c>
      <c r="H50" s="136" t="e">
        <f>NA()</f>
        <v>#N/A</v>
      </c>
      <c r="I50" s="136">
        <f>IF(ISNUMBER('実質公債費比率（分子）の構造'!M$53),'実質公債費比率（分子）の構造'!M$53,NA())</f>
        <v>773</v>
      </c>
      <c r="J50" s="136" t="e">
        <f>NA()</f>
        <v>#N/A</v>
      </c>
      <c r="K50" s="136" t="e">
        <f>NA()</f>
        <v>#N/A</v>
      </c>
      <c r="L50" s="136">
        <f>IF(ISNUMBER('実質公債費比率（分子）の構造'!N$53),'実質公債費比率（分子）の構造'!N$53,NA())</f>
        <v>644</v>
      </c>
      <c r="M50" s="136" t="e">
        <f>NA()</f>
        <v>#N/A</v>
      </c>
      <c r="N50" s="136" t="e">
        <f>NA()</f>
        <v>#N/A</v>
      </c>
      <c r="O50" s="136">
        <f>IF(ISNUMBER('実質公債費比率（分子）の構造'!O$53),'実質公債費比率（分子）の構造'!O$53,NA())</f>
        <v>591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21813</v>
      </c>
      <c r="E56" s="135"/>
      <c r="F56" s="135"/>
      <c r="G56" s="135">
        <f>'将来負担比率（分子）の構造'!J$51</f>
        <v>21168</v>
      </c>
      <c r="H56" s="135"/>
      <c r="I56" s="135"/>
      <c r="J56" s="135">
        <f>'将来負担比率（分子）の構造'!K$51</f>
        <v>20658</v>
      </c>
      <c r="K56" s="135"/>
      <c r="L56" s="135"/>
      <c r="M56" s="135">
        <f>'将来負担比率（分子）の構造'!L$51</f>
        <v>20169</v>
      </c>
      <c r="N56" s="135"/>
      <c r="O56" s="135"/>
      <c r="P56" s="135">
        <f>'将来負担比率（分子）の構造'!M$51</f>
        <v>19313</v>
      </c>
    </row>
    <row r="57" spans="1:16">
      <c r="A57" s="135" t="s">
        <v>35</v>
      </c>
      <c r="B57" s="135"/>
      <c r="C57" s="135"/>
      <c r="D57" s="135">
        <f>'将来負担比率（分子）の構造'!I$50</f>
        <v>1522</v>
      </c>
      <c r="E57" s="135"/>
      <c r="F57" s="135"/>
      <c r="G57" s="135">
        <f>'将来負担比率（分子）の構造'!J$50</f>
        <v>1448</v>
      </c>
      <c r="H57" s="135"/>
      <c r="I57" s="135"/>
      <c r="J57" s="135">
        <f>'将来負担比率（分子）の構造'!K$50</f>
        <v>1351</v>
      </c>
      <c r="K57" s="135"/>
      <c r="L57" s="135"/>
      <c r="M57" s="135">
        <f>'将来負担比率（分子）の構造'!L$50</f>
        <v>1238</v>
      </c>
      <c r="N57" s="135"/>
      <c r="O57" s="135"/>
      <c r="P57" s="135">
        <f>'将来負担比率（分子）の構造'!M$50</f>
        <v>1087</v>
      </c>
    </row>
    <row r="58" spans="1:16">
      <c r="A58" s="135" t="s">
        <v>34</v>
      </c>
      <c r="B58" s="135"/>
      <c r="C58" s="135"/>
      <c r="D58" s="135">
        <f>'将来負担比率（分子）の構造'!I$49</f>
        <v>2848</v>
      </c>
      <c r="E58" s="135"/>
      <c r="F58" s="135"/>
      <c r="G58" s="135">
        <f>'将来負担比率（分子）の構造'!J$49</f>
        <v>3280</v>
      </c>
      <c r="H58" s="135"/>
      <c r="I58" s="135"/>
      <c r="J58" s="135">
        <f>'将来負担比率（分子）の構造'!K$49</f>
        <v>4144</v>
      </c>
      <c r="K58" s="135"/>
      <c r="L58" s="135"/>
      <c r="M58" s="135">
        <f>'将来負担比率（分子）の構造'!L$49</f>
        <v>3996</v>
      </c>
      <c r="N58" s="135"/>
      <c r="O58" s="135"/>
      <c r="P58" s="135">
        <f>'将来負担比率（分子）の構造'!M$49</f>
        <v>4263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3047</v>
      </c>
      <c r="C62" s="135"/>
      <c r="D62" s="135"/>
      <c r="E62" s="135">
        <f>'将来負担比率（分子）の構造'!J$45</f>
        <v>3058</v>
      </c>
      <c r="F62" s="135"/>
      <c r="G62" s="135"/>
      <c r="H62" s="135">
        <f>'将来負担比率（分子）の構造'!K$45</f>
        <v>3101</v>
      </c>
      <c r="I62" s="135"/>
      <c r="J62" s="135"/>
      <c r="K62" s="135">
        <f>'将来負担比率（分子）の構造'!L$45</f>
        <v>2848</v>
      </c>
      <c r="L62" s="135"/>
      <c r="M62" s="135"/>
      <c r="N62" s="135">
        <f>'将来負担比率（分子）の構造'!M$45</f>
        <v>2868</v>
      </c>
      <c r="O62" s="135"/>
      <c r="P62" s="135"/>
    </row>
    <row r="63" spans="1:16">
      <c r="A63" s="135" t="s">
        <v>28</v>
      </c>
      <c r="B63" s="135">
        <f>'将来負担比率（分子）の構造'!I$44</f>
        <v>15</v>
      </c>
      <c r="C63" s="135"/>
      <c r="D63" s="135"/>
      <c r="E63" s="135">
        <f>'将来負担比率（分子）の構造'!J$44</f>
        <v>151</v>
      </c>
      <c r="F63" s="135"/>
      <c r="G63" s="135"/>
      <c r="H63" s="135">
        <f>'将来負担比率（分子）の構造'!K$44</f>
        <v>281</v>
      </c>
      <c r="I63" s="135"/>
      <c r="J63" s="135"/>
      <c r="K63" s="135">
        <f>'将来負担比率（分子）の構造'!L$44</f>
        <v>246</v>
      </c>
      <c r="L63" s="135"/>
      <c r="M63" s="135"/>
      <c r="N63" s="135">
        <f>'将来負担比率（分子）の構造'!M$44</f>
        <v>229</v>
      </c>
      <c r="O63" s="135"/>
      <c r="P63" s="135"/>
    </row>
    <row r="64" spans="1:16">
      <c r="A64" s="135" t="s">
        <v>27</v>
      </c>
      <c r="B64" s="135">
        <f>'将来負担比率（分子）の構造'!I$43</f>
        <v>12691</v>
      </c>
      <c r="C64" s="135"/>
      <c r="D64" s="135"/>
      <c r="E64" s="135">
        <f>'将来負担比率（分子）の構造'!J$43</f>
        <v>12592</v>
      </c>
      <c r="F64" s="135"/>
      <c r="G64" s="135"/>
      <c r="H64" s="135">
        <f>'将来負担比率（分子）の構造'!K$43</f>
        <v>12424</v>
      </c>
      <c r="I64" s="135"/>
      <c r="J64" s="135"/>
      <c r="K64" s="135">
        <f>'将来負担比率（分子）の構造'!L$43</f>
        <v>12527</v>
      </c>
      <c r="L64" s="135"/>
      <c r="M64" s="135"/>
      <c r="N64" s="135">
        <f>'将来負担比率（分子）の構造'!M$43</f>
        <v>12187</v>
      </c>
      <c r="O64" s="135"/>
      <c r="P64" s="135"/>
    </row>
    <row r="65" spans="1:16">
      <c r="A65" s="135" t="s">
        <v>26</v>
      </c>
      <c r="B65" s="135">
        <f>'将来負担比率（分子）の構造'!I$42</f>
        <v>74</v>
      </c>
      <c r="C65" s="135"/>
      <c r="D65" s="135"/>
      <c r="E65" s="135">
        <f>'将来負担比率（分子）の構造'!J$42</f>
        <v>79</v>
      </c>
      <c r="F65" s="135"/>
      <c r="G65" s="135"/>
      <c r="H65" s="135">
        <f>'将来負担比率（分子）の構造'!K$42</f>
        <v>32</v>
      </c>
      <c r="I65" s="135"/>
      <c r="J65" s="135"/>
      <c r="K65" s="135">
        <f>'将来負担比率（分子）の構造'!L$42</f>
        <v>87</v>
      </c>
      <c r="L65" s="135"/>
      <c r="M65" s="135"/>
      <c r="N65" s="135">
        <f>'将来負担比率（分子）の構造'!M$42</f>
        <v>5</v>
      </c>
      <c r="O65" s="135"/>
      <c r="P65" s="135"/>
    </row>
    <row r="66" spans="1:16">
      <c r="A66" s="135" t="s">
        <v>25</v>
      </c>
      <c r="B66" s="135">
        <f>'将来負担比率（分子）の構造'!I$41</f>
        <v>16099</v>
      </c>
      <c r="C66" s="135"/>
      <c r="D66" s="135"/>
      <c r="E66" s="135">
        <f>'将来負担比率（分子）の構造'!J$41</f>
        <v>15599</v>
      </c>
      <c r="F66" s="135"/>
      <c r="G66" s="135"/>
      <c r="H66" s="135">
        <f>'将来負担比率（分子）の構造'!K$41</f>
        <v>14905</v>
      </c>
      <c r="I66" s="135"/>
      <c r="J66" s="135"/>
      <c r="K66" s="135">
        <f>'将来負担比率（分子）の構造'!L$41</f>
        <v>14143</v>
      </c>
      <c r="L66" s="135"/>
      <c r="M66" s="135"/>
      <c r="N66" s="135">
        <f>'将来負担比率（分子）の構造'!M$41</f>
        <v>13619</v>
      </c>
      <c r="O66" s="135"/>
      <c r="P66" s="135"/>
    </row>
    <row r="67" spans="1:16">
      <c r="A67" s="135" t="s">
        <v>62</v>
      </c>
      <c r="B67" s="135" t="e">
        <f>NA()</f>
        <v>#N/A</v>
      </c>
      <c r="C67" s="135">
        <f>IF(ISNUMBER('将来負担比率（分子）の構造'!I$52), IF('将来負担比率（分子）の構造'!I$52 &lt; 0, 0, '将来負担比率（分子）の構造'!I$52), NA())</f>
        <v>5742</v>
      </c>
      <c r="D67" s="135" t="e">
        <f>NA()</f>
        <v>#N/A</v>
      </c>
      <c r="E67" s="135" t="e">
        <f>NA()</f>
        <v>#N/A</v>
      </c>
      <c r="F67" s="135">
        <f>IF(ISNUMBER('将来負担比率（分子）の構造'!J$52), IF('将来負担比率（分子）の構造'!J$52 &lt; 0, 0, '将来負担比率（分子）の構造'!J$52), NA())</f>
        <v>5582</v>
      </c>
      <c r="G67" s="135" t="e">
        <f>NA()</f>
        <v>#N/A</v>
      </c>
      <c r="H67" s="135" t="e">
        <f>NA()</f>
        <v>#N/A</v>
      </c>
      <c r="I67" s="135">
        <f>IF(ISNUMBER('将来負担比率（分子）の構造'!K$52), IF('将来負担比率（分子）の構造'!K$52 &lt; 0, 0, '将来負担比率（分子）の構造'!K$52), NA())</f>
        <v>4589</v>
      </c>
      <c r="J67" s="135" t="e">
        <f>NA()</f>
        <v>#N/A</v>
      </c>
      <c r="K67" s="135" t="e">
        <f>NA()</f>
        <v>#N/A</v>
      </c>
      <c r="L67" s="135">
        <f>IF(ISNUMBER('将来負担比率（分子）の構造'!L$52), IF('将来負担比率（分子）の構造'!L$52 &lt; 0, 0, '将来負担比率（分子）の構造'!L$52), NA())</f>
        <v>4448</v>
      </c>
      <c r="M67" s="135" t="e">
        <f>NA()</f>
        <v>#N/A</v>
      </c>
      <c r="N67" s="135" t="e">
        <f>NA()</f>
        <v>#N/A</v>
      </c>
      <c r="O67" s="135">
        <f>IF(ISNUMBER('将来負担比率（分子）の構造'!M$52), IF('将来負担比率（分子）の構造'!M$52 &lt; 0, 0, '将来負担比率（分子）の構造'!M$52), NA())</f>
        <v>4245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4130832</v>
      </c>
      <c r="S5" s="669"/>
      <c r="T5" s="669"/>
      <c r="U5" s="669"/>
      <c r="V5" s="669"/>
      <c r="W5" s="669"/>
      <c r="X5" s="669"/>
      <c r="Y5" s="716"/>
      <c r="Z5" s="729">
        <v>22.9</v>
      </c>
      <c r="AA5" s="729"/>
      <c r="AB5" s="729"/>
      <c r="AC5" s="729"/>
      <c r="AD5" s="730">
        <v>4037408</v>
      </c>
      <c r="AE5" s="730"/>
      <c r="AF5" s="730"/>
      <c r="AG5" s="730"/>
      <c r="AH5" s="730"/>
      <c r="AI5" s="730"/>
      <c r="AJ5" s="730"/>
      <c r="AK5" s="730"/>
      <c r="AL5" s="717">
        <v>38.4</v>
      </c>
      <c r="AM5" s="686"/>
      <c r="AN5" s="686"/>
      <c r="AO5" s="718"/>
      <c r="AP5" s="705" t="s">
        <v>207</v>
      </c>
      <c r="AQ5" s="706"/>
      <c r="AR5" s="706"/>
      <c r="AS5" s="706"/>
      <c r="AT5" s="706"/>
      <c r="AU5" s="706"/>
      <c r="AV5" s="706"/>
      <c r="AW5" s="706"/>
      <c r="AX5" s="706"/>
      <c r="AY5" s="706"/>
      <c r="AZ5" s="706"/>
      <c r="BA5" s="706"/>
      <c r="BB5" s="706"/>
      <c r="BC5" s="706"/>
      <c r="BD5" s="706"/>
      <c r="BE5" s="706"/>
      <c r="BF5" s="707"/>
      <c r="BG5" s="618">
        <v>3987873</v>
      </c>
      <c r="BH5" s="619"/>
      <c r="BI5" s="619"/>
      <c r="BJ5" s="619"/>
      <c r="BK5" s="619"/>
      <c r="BL5" s="619"/>
      <c r="BM5" s="619"/>
      <c r="BN5" s="620"/>
      <c r="BO5" s="671">
        <v>96.5</v>
      </c>
      <c r="BP5" s="671"/>
      <c r="BQ5" s="671"/>
      <c r="BR5" s="671"/>
      <c r="BS5" s="672">
        <v>29552</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183993</v>
      </c>
      <c r="S6" s="619"/>
      <c r="T6" s="619"/>
      <c r="U6" s="619"/>
      <c r="V6" s="619"/>
      <c r="W6" s="619"/>
      <c r="X6" s="619"/>
      <c r="Y6" s="620"/>
      <c r="Z6" s="671">
        <v>1</v>
      </c>
      <c r="AA6" s="671"/>
      <c r="AB6" s="671"/>
      <c r="AC6" s="671"/>
      <c r="AD6" s="672">
        <v>183993</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3987873</v>
      </c>
      <c r="BH6" s="619"/>
      <c r="BI6" s="619"/>
      <c r="BJ6" s="619"/>
      <c r="BK6" s="619"/>
      <c r="BL6" s="619"/>
      <c r="BM6" s="619"/>
      <c r="BN6" s="620"/>
      <c r="BO6" s="671">
        <v>96.5</v>
      </c>
      <c r="BP6" s="671"/>
      <c r="BQ6" s="671"/>
      <c r="BR6" s="671"/>
      <c r="BS6" s="672">
        <v>29552</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166468</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166468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4712</v>
      </c>
      <c r="S7" s="619"/>
      <c r="T7" s="619"/>
      <c r="U7" s="619"/>
      <c r="V7" s="619"/>
      <c r="W7" s="619"/>
      <c r="X7" s="619"/>
      <c r="Y7" s="620"/>
      <c r="Z7" s="671">
        <v>0</v>
      </c>
      <c r="AA7" s="671"/>
      <c r="AB7" s="671"/>
      <c r="AC7" s="671"/>
      <c r="AD7" s="672">
        <v>4712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1427786</v>
      </c>
      <c r="BH7" s="619"/>
      <c r="BI7" s="619"/>
      <c r="BJ7" s="619"/>
      <c r="BK7" s="619"/>
      <c r="BL7" s="619"/>
      <c r="BM7" s="619"/>
      <c r="BN7" s="620"/>
      <c r="BO7" s="671">
        <v>34.6</v>
      </c>
      <c r="BP7" s="671"/>
      <c r="BQ7" s="671"/>
      <c r="BR7" s="671"/>
      <c r="BS7" s="672">
        <v>29552</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3062206</v>
      </c>
      <c r="CS7" s="619"/>
      <c r="CT7" s="619"/>
      <c r="CU7" s="619"/>
      <c r="CV7" s="619"/>
      <c r="CW7" s="619"/>
      <c r="CX7" s="619"/>
      <c r="CY7" s="620"/>
      <c r="CZ7" s="671">
        <v>17.7</v>
      </c>
      <c r="DA7" s="671"/>
      <c r="DB7" s="671"/>
      <c r="DC7" s="671"/>
      <c r="DD7" s="624">
        <v>184071</v>
      </c>
      <c r="DE7" s="619"/>
      <c r="DF7" s="619"/>
      <c r="DG7" s="619"/>
      <c r="DH7" s="619"/>
      <c r="DI7" s="619"/>
      <c r="DJ7" s="619"/>
      <c r="DK7" s="619"/>
      <c r="DL7" s="619"/>
      <c r="DM7" s="619"/>
      <c r="DN7" s="619"/>
      <c r="DO7" s="619"/>
      <c r="DP7" s="620"/>
      <c r="DQ7" s="624">
        <v>2469567</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13135</v>
      </c>
      <c r="S8" s="619"/>
      <c r="T8" s="619"/>
      <c r="U8" s="619"/>
      <c r="V8" s="619"/>
      <c r="W8" s="619"/>
      <c r="X8" s="619"/>
      <c r="Y8" s="620"/>
      <c r="Z8" s="671">
        <v>0.1</v>
      </c>
      <c r="AA8" s="671"/>
      <c r="AB8" s="671"/>
      <c r="AC8" s="671"/>
      <c r="AD8" s="672">
        <v>13135</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49898</v>
      </c>
      <c r="BH8" s="619"/>
      <c r="BI8" s="619"/>
      <c r="BJ8" s="619"/>
      <c r="BK8" s="619"/>
      <c r="BL8" s="619"/>
      <c r="BM8" s="619"/>
      <c r="BN8" s="620"/>
      <c r="BO8" s="671">
        <v>1.2</v>
      </c>
      <c r="BP8" s="671"/>
      <c r="BQ8" s="671"/>
      <c r="BR8" s="671"/>
      <c r="BS8" s="624" t="s">
        <v>103</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4422230</v>
      </c>
      <c r="CS8" s="619"/>
      <c r="CT8" s="619"/>
      <c r="CU8" s="619"/>
      <c r="CV8" s="619"/>
      <c r="CW8" s="619"/>
      <c r="CX8" s="619"/>
      <c r="CY8" s="620"/>
      <c r="CZ8" s="671">
        <v>25.5</v>
      </c>
      <c r="DA8" s="671"/>
      <c r="DB8" s="671"/>
      <c r="DC8" s="671"/>
      <c r="DD8" s="624">
        <v>94806</v>
      </c>
      <c r="DE8" s="619"/>
      <c r="DF8" s="619"/>
      <c r="DG8" s="619"/>
      <c r="DH8" s="619"/>
      <c r="DI8" s="619"/>
      <c r="DJ8" s="619"/>
      <c r="DK8" s="619"/>
      <c r="DL8" s="619"/>
      <c r="DM8" s="619"/>
      <c r="DN8" s="619"/>
      <c r="DO8" s="619"/>
      <c r="DP8" s="620"/>
      <c r="DQ8" s="624">
        <v>2551667</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13470</v>
      </c>
      <c r="S9" s="619"/>
      <c r="T9" s="619"/>
      <c r="U9" s="619"/>
      <c r="V9" s="619"/>
      <c r="W9" s="619"/>
      <c r="X9" s="619"/>
      <c r="Y9" s="620"/>
      <c r="Z9" s="671">
        <v>0.1</v>
      </c>
      <c r="AA9" s="671"/>
      <c r="AB9" s="671"/>
      <c r="AC9" s="671"/>
      <c r="AD9" s="672">
        <v>13470</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1034836</v>
      </c>
      <c r="BH9" s="619"/>
      <c r="BI9" s="619"/>
      <c r="BJ9" s="619"/>
      <c r="BK9" s="619"/>
      <c r="BL9" s="619"/>
      <c r="BM9" s="619"/>
      <c r="BN9" s="620"/>
      <c r="BO9" s="671">
        <v>25.1</v>
      </c>
      <c r="BP9" s="671"/>
      <c r="BQ9" s="671"/>
      <c r="BR9" s="671"/>
      <c r="BS9" s="624" t="s">
        <v>103</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2448431</v>
      </c>
      <c r="CS9" s="619"/>
      <c r="CT9" s="619"/>
      <c r="CU9" s="619"/>
      <c r="CV9" s="619"/>
      <c r="CW9" s="619"/>
      <c r="CX9" s="619"/>
      <c r="CY9" s="620"/>
      <c r="CZ9" s="671">
        <v>14.1</v>
      </c>
      <c r="DA9" s="671"/>
      <c r="DB9" s="671"/>
      <c r="DC9" s="671"/>
      <c r="DD9" s="624">
        <v>279807</v>
      </c>
      <c r="DE9" s="619"/>
      <c r="DF9" s="619"/>
      <c r="DG9" s="619"/>
      <c r="DH9" s="619"/>
      <c r="DI9" s="619"/>
      <c r="DJ9" s="619"/>
      <c r="DK9" s="619"/>
      <c r="DL9" s="619"/>
      <c r="DM9" s="619"/>
      <c r="DN9" s="619"/>
      <c r="DO9" s="619"/>
      <c r="DP9" s="620"/>
      <c r="DQ9" s="624">
        <v>1984043</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601324</v>
      </c>
      <c r="S10" s="619"/>
      <c r="T10" s="619"/>
      <c r="U10" s="619"/>
      <c r="V10" s="619"/>
      <c r="W10" s="619"/>
      <c r="X10" s="619"/>
      <c r="Y10" s="620"/>
      <c r="Z10" s="671">
        <v>3.3</v>
      </c>
      <c r="AA10" s="671"/>
      <c r="AB10" s="671"/>
      <c r="AC10" s="671"/>
      <c r="AD10" s="672">
        <v>601324</v>
      </c>
      <c r="AE10" s="672"/>
      <c r="AF10" s="672"/>
      <c r="AG10" s="672"/>
      <c r="AH10" s="672"/>
      <c r="AI10" s="672"/>
      <c r="AJ10" s="672"/>
      <c r="AK10" s="672"/>
      <c r="AL10" s="641">
        <v>5.7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109089</v>
      </c>
      <c r="BH10" s="619"/>
      <c r="BI10" s="619"/>
      <c r="BJ10" s="619"/>
      <c r="BK10" s="619"/>
      <c r="BL10" s="619"/>
      <c r="BM10" s="619"/>
      <c r="BN10" s="620"/>
      <c r="BO10" s="671">
        <v>2.6</v>
      </c>
      <c r="BP10" s="671"/>
      <c r="BQ10" s="671"/>
      <c r="BR10" s="671"/>
      <c r="BS10" s="624" t="s">
        <v>103</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121927</v>
      </c>
      <c r="CS10" s="619"/>
      <c r="CT10" s="619"/>
      <c r="CU10" s="619"/>
      <c r="CV10" s="619"/>
      <c r="CW10" s="619"/>
      <c r="CX10" s="619"/>
      <c r="CY10" s="620"/>
      <c r="CZ10" s="671">
        <v>0.7</v>
      </c>
      <c r="DA10" s="671"/>
      <c r="DB10" s="671"/>
      <c r="DC10" s="671"/>
      <c r="DD10" s="624" t="s">
        <v>103</v>
      </c>
      <c r="DE10" s="619"/>
      <c r="DF10" s="619"/>
      <c r="DG10" s="619"/>
      <c r="DH10" s="619"/>
      <c r="DI10" s="619"/>
      <c r="DJ10" s="619"/>
      <c r="DK10" s="619"/>
      <c r="DL10" s="619"/>
      <c r="DM10" s="619"/>
      <c r="DN10" s="619"/>
      <c r="DO10" s="619"/>
      <c r="DP10" s="620"/>
      <c r="DQ10" s="624">
        <v>20506</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1720</v>
      </c>
      <c r="S11" s="619"/>
      <c r="T11" s="619"/>
      <c r="U11" s="619"/>
      <c r="V11" s="619"/>
      <c r="W11" s="619"/>
      <c r="X11" s="619"/>
      <c r="Y11" s="620"/>
      <c r="Z11" s="671">
        <v>0</v>
      </c>
      <c r="AA11" s="671"/>
      <c r="AB11" s="671"/>
      <c r="AC11" s="671"/>
      <c r="AD11" s="672">
        <v>1720</v>
      </c>
      <c r="AE11" s="672"/>
      <c r="AF11" s="672"/>
      <c r="AG11" s="672"/>
      <c r="AH11" s="672"/>
      <c r="AI11" s="672"/>
      <c r="AJ11" s="672"/>
      <c r="AK11" s="672"/>
      <c r="AL11" s="641">
        <v>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233963</v>
      </c>
      <c r="BH11" s="619"/>
      <c r="BI11" s="619"/>
      <c r="BJ11" s="619"/>
      <c r="BK11" s="619"/>
      <c r="BL11" s="619"/>
      <c r="BM11" s="619"/>
      <c r="BN11" s="620"/>
      <c r="BO11" s="671">
        <v>5.7</v>
      </c>
      <c r="BP11" s="671"/>
      <c r="BQ11" s="671"/>
      <c r="BR11" s="671"/>
      <c r="BS11" s="624">
        <v>29552</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516954</v>
      </c>
      <c r="CS11" s="619"/>
      <c r="CT11" s="619"/>
      <c r="CU11" s="619"/>
      <c r="CV11" s="619"/>
      <c r="CW11" s="619"/>
      <c r="CX11" s="619"/>
      <c r="CY11" s="620"/>
      <c r="CZ11" s="671">
        <v>3</v>
      </c>
      <c r="DA11" s="671"/>
      <c r="DB11" s="671"/>
      <c r="DC11" s="671"/>
      <c r="DD11" s="624">
        <v>68199</v>
      </c>
      <c r="DE11" s="619"/>
      <c r="DF11" s="619"/>
      <c r="DG11" s="619"/>
      <c r="DH11" s="619"/>
      <c r="DI11" s="619"/>
      <c r="DJ11" s="619"/>
      <c r="DK11" s="619"/>
      <c r="DL11" s="619"/>
      <c r="DM11" s="619"/>
      <c r="DN11" s="619"/>
      <c r="DO11" s="619"/>
      <c r="DP11" s="620"/>
      <c r="DQ11" s="624">
        <v>305766</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103</v>
      </c>
      <c r="S12" s="619"/>
      <c r="T12" s="619"/>
      <c r="U12" s="619"/>
      <c r="V12" s="619"/>
      <c r="W12" s="619"/>
      <c r="X12" s="619"/>
      <c r="Y12" s="620"/>
      <c r="Z12" s="671" t="s">
        <v>103</v>
      </c>
      <c r="AA12" s="671"/>
      <c r="AB12" s="671"/>
      <c r="AC12" s="671"/>
      <c r="AD12" s="672" t="s">
        <v>103</v>
      </c>
      <c r="AE12" s="672"/>
      <c r="AF12" s="672"/>
      <c r="AG12" s="672"/>
      <c r="AH12" s="672"/>
      <c r="AI12" s="672"/>
      <c r="AJ12" s="672"/>
      <c r="AK12" s="672"/>
      <c r="AL12" s="641" t="s">
        <v>103</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2291102</v>
      </c>
      <c r="BH12" s="619"/>
      <c r="BI12" s="619"/>
      <c r="BJ12" s="619"/>
      <c r="BK12" s="619"/>
      <c r="BL12" s="619"/>
      <c r="BM12" s="619"/>
      <c r="BN12" s="620"/>
      <c r="BO12" s="671">
        <v>55.5</v>
      </c>
      <c r="BP12" s="671"/>
      <c r="BQ12" s="671"/>
      <c r="BR12" s="671"/>
      <c r="BS12" s="624" t="s">
        <v>103</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1079131</v>
      </c>
      <c r="CS12" s="619"/>
      <c r="CT12" s="619"/>
      <c r="CU12" s="619"/>
      <c r="CV12" s="619"/>
      <c r="CW12" s="619"/>
      <c r="CX12" s="619"/>
      <c r="CY12" s="620"/>
      <c r="CZ12" s="671">
        <v>6.2</v>
      </c>
      <c r="DA12" s="671"/>
      <c r="DB12" s="671"/>
      <c r="DC12" s="671"/>
      <c r="DD12" s="624">
        <v>39831</v>
      </c>
      <c r="DE12" s="619"/>
      <c r="DF12" s="619"/>
      <c r="DG12" s="619"/>
      <c r="DH12" s="619"/>
      <c r="DI12" s="619"/>
      <c r="DJ12" s="619"/>
      <c r="DK12" s="619"/>
      <c r="DL12" s="619"/>
      <c r="DM12" s="619"/>
      <c r="DN12" s="619"/>
      <c r="DO12" s="619"/>
      <c r="DP12" s="620"/>
      <c r="DQ12" s="624">
        <v>532992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34389</v>
      </c>
      <c r="S13" s="619"/>
      <c r="T13" s="619"/>
      <c r="U13" s="619"/>
      <c r="V13" s="619"/>
      <c r="W13" s="619"/>
      <c r="X13" s="619"/>
      <c r="Y13" s="620"/>
      <c r="Z13" s="671">
        <v>0.2</v>
      </c>
      <c r="AA13" s="671"/>
      <c r="AB13" s="671"/>
      <c r="AC13" s="671"/>
      <c r="AD13" s="672">
        <v>34389</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2236026</v>
      </c>
      <c r="BH13" s="619"/>
      <c r="BI13" s="619"/>
      <c r="BJ13" s="619"/>
      <c r="BK13" s="619"/>
      <c r="BL13" s="619"/>
      <c r="BM13" s="619"/>
      <c r="BN13" s="620"/>
      <c r="BO13" s="671">
        <v>54.1</v>
      </c>
      <c r="BP13" s="671"/>
      <c r="BQ13" s="671"/>
      <c r="BR13" s="671"/>
      <c r="BS13" s="624" t="s">
        <v>103</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1817863</v>
      </c>
      <c r="CS13" s="619"/>
      <c r="CT13" s="619"/>
      <c r="CU13" s="619"/>
      <c r="CV13" s="619"/>
      <c r="CW13" s="619"/>
      <c r="CX13" s="619"/>
      <c r="CY13" s="620"/>
      <c r="CZ13" s="671">
        <v>10.5</v>
      </c>
      <c r="DA13" s="671"/>
      <c r="DB13" s="671"/>
      <c r="DC13" s="671"/>
      <c r="DD13" s="624">
        <v>625998</v>
      </c>
      <c r="DE13" s="619"/>
      <c r="DF13" s="619"/>
      <c r="DG13" s="619"/>
      <c r="DH13" s="619"/>
      <c r="DI13" s="619"/>
      <c r="DJ13" s="619"/>
      <c r="DK13" s="619"/>
      <c r="DL13" s="619"/>
      <c r="DM13" s="619"/>
      <c r="DN13" s="619"/>
      <c r="DO13" s="619"/>
      <c r="DP13" s="620"/>
      <c r="DQ13" s="624">
        <v>1492077</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103</v>
      </c>
      <c r="S14" s="619"/>
      <c r="T14" s="619"/>
      <c r="U14" s="619"/>
      <c r="V14" s="619"/>
      <c r="W14" s="619"/>
      <c r="X14" s="619"/>
      <c r="Y14" s="620"/>
      <c r="Z14" s="671" t="s">
        <v>103</v>
      </c>
      <c r="AA14" s="671"/>
      <c r="AB14" s="671"/>
      <c r="AC14" s="671"/>
      <c r="AD14" s="672" t="s">
        <v>103</v>
      </c>
      <c r="AE14" s="672"/>
      <c r="AF14" s="672"/>
      <c r="AG14" s="672"/>
      <c r="AH14" s="672"/>
      <c r="AI14" s="672"/>
      <c r="AJ14" s="672"/>
      <c r="AK14" s="672"/>
      <c r="AL14" s="641" t="s">
        <v>103</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81118</v>
      </c>
      <c r="BH14" s="619"/>
      <c r="BI14" s="619"/>
      <c r="BJ14" s="619"/>
      <c r="BK14" s="619"/>
      <c r="BL14" s="619"/>
      <c r="BM14" s="619"/>
      <c r="BN14" s="620"/>
      <c r="BO14" s="671">
        <v>2</v>
      </c>
      <c r="BP14" s="671"/>
      <c r="BQ14" s="671"/>
      <c r="BR14" s="671"/>
      <c r="BS14" s="624" t="s">
        <v>103</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534190</v>
      </c>
      <c r="CS14" s="619"/>
      <c r="CT14" s="619"/>
      <c r="CU14" s="619"/>
      <c r="CV14" s="619"/>
      <c r="CW14" s="619"/>
      <c r="CX14" s="619"/>
      <c r="CY14" s="620"/>
      <c r="CZ14" s="671">
        <v>3.1</v>
      </c>
      <c r="DA14" s="671"/>
      <c r="DB14" s="671"/>
      <c r="DC14" s="671"/>
      <c r="DD14" s="624">
        <v>10171</v>
      </c>
      <c r="DE14" s="619"/>
      <c r="DF14" s="619"/>
      <c r="DG14" s="619"/>
      <c r="DH14" s="619"/>
      <c r="DI14" s="619"/>
      <c r="DJ14" s="619"/>
      <c r="DK14" s="619"/>
      <c r="DL14" s="619"/>
      <c r="DM14" s="619"/>
      <c r="DN14" s="619"/>
      <c r="DO14" s="619"/>
      <c r="DP14" s="620"/>
      <c r="DQ14" s="624">
        <v>473167</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8710</v>
      </c>
      <c r="S15" s="619"/>
      <c r="T15" s="619"/>
      <c r="U15" s="619"/>
      <c r="V15" s="619"/>
      <c r="W15" s="619"/>
      <c r="X15" s="619"/>
      <c r="Y15" s="620"/>
      <c r="Z15" s="671">
        <v>0</v>
      </c>
      <c r="AA15" s="671"/>
      <c r="AB15" s="671"/>
      <c r="AC15" s="671"/>
      <c r="AD15" s="672">
        <v>8710</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187867</v>
      </c>
      <c r="BH15" s="619"/>
      <c r="BI15" s="619"/>
      <c r="BJ15" s="619"/>
      <c r="BK15" s="619"/>
      <c r="BL15" s="619"/>
      <c r="BM15" s="619"/>
      <c r="BN15" s="620"/>
      <c r="BO15" s="671">
        <v>4.5</v>
      </c>
      <c r="BP15" s="671"/>
      <c r="BQ15" s="671"/>
      <c r="BR15" s="671"/>
      <c r="BS15" s="624" t="s">
        <v>103</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1350293</v>
      </c>
      <c r="CS15" s="619"/>
      <c r="CT15" s="619"/>
      <c r="CU15" s="619"/>
      <c r="CV15" s="619"/>
      <c r="CW15" s="619"/>
      <c r="CX15" s="619"/>
      <c r="CY15" s="620"/>
      <c r="CZ15" s="671">
        <v>7.8</v>
      </c>
      <c r="DA15" s="671"/>
      <c r="DB15" s="671"/>
      <c r="DC15" s="671"/>
      <c r="DD15" s="624">
        <v>280575</v>
      </c>
      <c r="DE15" s="619"/>
      <c r="DF15" s="619"/>
      <c r="DG15" s="619"/>
      <c r="DH15" s="619"/>
      <c r="DI15" s="619"/>
      <c r="DJ15" s="619"/>
      <c r="DK15" s="619"/>
      <c r="DL15" s="619"/>
      <c r="DM15" s="619"/>
      <c r="DN15" s="619"/>
      <c r="DO15" s="619"/>
      <c r="DP15" s="620"/>
      <c r="DQ15" s="624">
        <v>1069503</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6626802</v>
      </c>
      <c r="S16" s="619"/>
      <c r="T16" s="619"/>
      <c r="U16" s="619"/>
      <c r="V16" s="619"/>
      <c r="W16" s="619"/>
      <c r="X16" s="619"/>
      <c r="Y16" s="620"/>
      <c r="Z16" s="671">
        <v>36.799999999999997</v>
      </c>
      <c r="AA16" s="671"/>
      <c r="AB16" s="671"/>
      <c r="AC16" s="671"/>
      <c r="AD16" s="672">
        <v>5551720</v>
      </c>
      <c r="AE16" s="672"/>
      <c r="AF16" s="672"/>
      <c r="AG16" s="672"/>
      <c r="AH16" s="672"/>
      <c r="AI16" s="672"/>
      <c r="AJ16" s="672"/>
      <c r="AK16" s="672"/>
      <c r="AL16" s="641">
        <v>52.8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103</v>
      </c>
      <c r="BH16" s="619"/>
      <c r="BI16" s="619"/>
      <c r="BJ16" s="619"/>
      <c r="BK16" s="619"/>
      <c r="BL16" s="619"/>
      <c r="BM16" s="619"/>
      <c r="BN16" s="620"/>
      <c r="BO16" s="671" t="s">
        <v>103</v>
      </c>
      <c r="BP16" s="671"/>
      <c r="BQ16" s="671"/>
      <c r="BR16" s="671"/>
      <c r="BS16" s="624" t="s">
        <v>103</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80136</v>
      </c>
      <c r="CS16" s="619"/>
      <c r="CT16" s="619"/>
      <c r="CU16" s="619"/>
      <c r="CV16" s="619"/>
      <c r="CW16" s="619"/>
      <c r="CX16" s="619"/>
      <c r="CY16" s="620"/>
      <c r="CZ16" s="671">
        <v>0.5</v>
      </c>
      <c r="DA16" s="671"/>
      <c r="DB16" s="671"/>
      <c r="DC16" s="671"/>
      <c r="DD16" s="624" t="s">
        <v>103</v>
      </c>
      <c r="DE16" s="619"/>
      <c r="DF16" s="619"/>
      <c r="DG16" s="619"/>
      <c r="DH16" s="619"/>
      <c r="DI16" s="619"/>
      <c r="DJ16" s="619"/>
      <c r="DK16" s="619"/>
      <c r="DL16" s="619"/>
      <c r="DM16" s="619"/>
      <c r="DN16" s="619"/>
      <c r="DO16" s="619"/>
      <c r="DP16" s="620"/>
      <c r="DQ16" s="624">
        <v>59546</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5551720</v>
      </c>
      <c r="S17" s="619"/>
      <c r="T17" s="619"/>
      <c r="U17" s="619"/>
      <c r="V17" s="619"/>
      <c r="W17" s="619"/>
      <c r="X17" s="619"/>
      <c r="Y17" s="620"/>
      <c r="Z17" s="671">
        <v>30.8</v>
      </c>
      <c r="AA17" s="671"/>
      <c r="AB17" s="671"/>
      <c r="AC17" s="671"/>
      <c r="AD17" s="672">
        <v>5551720</v>
      </c>
      <c r="AE17" s="672"/>
      <c r="AF17" s="672"/>
      <c r="AG17" s="672"/>
      <c r="AH17" s="672"/>
      <c r="AI17" s="672"/>
      <c r="AJ17" s="672"/>
      <c r="AK17" s="672"/>
      <c r="AL17" s="641">
        <v>52.8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103</v>
      </c>
      <c r="BH17" s="619"/>
      <c r="BI17" s="619"/>
      <c r="BJ17" s="619"/>
      <c r="BK17" s="619"/>
      <c r="BL17" s="619"/>
      <c r="BM17" s="619"/>
      <c r="BN17" s="620"/>
      <c r="BO17" s="671" t="s">
        <v>103</v>
      </c>
      <c r="BP17" s="671"/>
      <c r="BQ17" s="671"/>
      <c r="BR17" s="671"/>
      <c r="BS17" s="624" t="s">
        <v>103</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1749416</v>
      </c>
      <c r="CS17" s="619"/>
      <c r="CT17" s="619"/>
      <c r="CU17" s="619"/>
      <c r="CV17" s="619"/>
      <c r="CW17" s="619"/>
      <c r="CX17" s="619"/>
      <c r="CY17" s="620"/>
      <c r="CZ17" s="671">
        <v>10.1</v>
      </c>
      <c r="DA17" s="671"/>
      <c r="DB17" s="671"/>
      <c r="DC17" s="671"/>
      <c r="DD17" s="624" t="s">
        <v>103</v>
      </c>
      <c r="DE17" s="619"/>
      <c r="DF17" s="619"/>
      <c r="DG17" s="619"/>
      <c r="DH17" s="619"/>
      <c r="DI17" s="619"/>
      <c r="DJ17" s="619"/>
      <c r="DK17" s="619"/>
      <c r="DL17" s="619"/>
      <c r="DM17" s="619"/>
      <c r="DN17" s="619"/>
      <c r="DO17" s="619"/>
      <c r="DP17" s="620"/>
      <c r="DQ17" s="624">
        <v>1732308</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1075081</v>
      </c>
      <c r="S18" s="619"/>
      <c r="T18" s="619"/>
      <c r="U18" s="619"/>
      <c r="V18" s="619"/>
      <c r="W18" s="619"/>
      <c r="X18" s="619"/>
      <c r="Y18" s="620"/>
      <c r="Z18" s="671">
        <v>6</v>
      </c>
      <c r="AA18" s="671"/>
      <c r="AB18" s="671"/>
      <c r="AC18" s="671"/>
      <c r="AD18" s="672" t="s">
        <v>103</v>
      </c>
      <c r="AE18" s="672"/>
      <c r="AF18" s="672"/>
      <c r="AG18" s="672"/>
      <c r="AH18" s="672"/>
      <c r="AI18" s="672"/>
      <c r="AJ18" s="672"/>
      <c r="AK18" s="672"/>
      <c r="AL18" s="641" t="s">
        <v>103</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103</v>
      </c>
      <c r="BH18" s="619"/>
      <c r="BI18" s="619"/>
      <c r="BJ18" s="619"/>
      <c r="BK18" s="619"/>
      <c r="BL18" s="619"/>
      <c r="BM18" s="619"/>
      <c r="BN18" s="620"/>
      <c r="BO18" s="671" t="s">
        <v>103</v>
      </c>
      <c r="BP18" s="671"/>
      <c r="BQ18" s="671"/>
      <c r="BR18" s="671"/>
      <c r="BS18" s="624" t="s">
        <v>103</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103</v>
      </c>
      <c r="CS18" s="619"/>
      <c r="CT18" s="619"/>
      <c r="CU18" s="619"/>
      <c r="CV18" s="619"/>
      <c r="CW18" s="619"/>
      <c r="CX18" s="619"/>
      <c r="CY18" s="620"/>
      <c r="CZ18" s="671" t="s">
        <v>103</v>
      </c>
      <c r="DA18" s="671"/>
      <c r="DB18" s="671"/>
      <c r="DC18" s="671"/>
      <c r="DD18" s="624" t="s">
        <v>103</v>
      </c>
      <c r="DE18" s="619"/>
      <c r="DF18" s="619"/>
      <c r="DG18" s="619"/>
      <c r="DH18" s="619"/>
      <c r="DI18" s="619"/>
      <c r="DJ18" s="619"/>
      <c r="DK18" s="619"/>
      <c r="DL18" s="619"/>
      <c r="DM18" s="619"/>
      <c r="DN18" s="619"/>
      <c r="DO18" s="619"/>
      <c r="DP18" s="620"/>
      <c r="DQ18" s="624" t="s">
        <v>103</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103</v>
      </c>
      <c r="AE19" s="672"/>
      <c r="AF19" s="672"/>
      <c r="AG19" s="672"/>
      <c r="AH19" s="672"/>
      <c r="AI19" s="672"/>
      <c r="AJ19" s="672"/>
      <c r="AK19" s="672"/>
      <c r="AL19" s="641" t="s">
        <v>103</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142959</v>
      </c>
      <c r="BH19" s="619"/>
      <c r="BI19" s="619"/>
      <c r="BJ19" s="619"/>
      <c r="BK19" s="619"/>
      <c r="BL19" s="619"/>
      <c r="BM19" s="619"/>
      <c r="BN19" s="620"/>
      <c r="BO19" s="671">
        <v>3.5</v>
      </c>
      <c r="BP19" s="671"/>
      <c r="BQ19" s="671"/>
      <c r="BR19" s="671"/>
      <c r="BS19" s="624" t="s">
        <v>103</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103</v>
      </c>
      <c r="CS19" s="619"/>
      <c r="CT19" s="619"/>
      <c r="CU19" s="619"/>
      <c r="CV19" s="619"/>
      <c r="CW19" s="619"/>
      <c r="CX19" s="619"/>
      <c r="CY19" s="620"/>
      <c r="CZ19" s="671" t="s">
        <v>103</v>
      </c>
      <c r="DA19" s="671"/>
      <c r="DB19" s="671"/>
      <c r="DC19" s="671"/>
      <c r="DD19" s="624" t="s">
        <v>103</v>
      </c>
      <c r="DE19" s="619"/>
      <c r="DF19" s="619"/>
      <c r="DG19" s="619"/>
      <c r="DH19" s="619"/>
      <c r="DI19" s="619"/>
      <c r="DJ19" s="619"/>
      <c r="DK19" s="619"/>
      <c r="DL19" s="619"/>
      <c r="DM19" s="619"/>
      <c r="DN19" s="619"/>
      <c r="DO19" s="619"/>
      <c r="DP19" s="620"/>
      <c r="DQ19" s="624" t="s">
        <v>103</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11619087</v>
      </c>
      <c r="S20" s="619"/>
      <c r="T20" s="619"/>
      <c r="U20" s="619"/>
      <c r="V20" s="619"/>
      <c r="W20" s="619"/>
      <c r="X20" s="619"/>
      <c r="Y20" s="620"/>
      <c r="Z20" s="671">
        <v>64.5</v>
      </c>
      <c r="AA20" s="671"/>
      <c r="AB20" s="671"/>
      <c r="AC20" s="671"/>
      <c r="AD20" s="672">
        <v>10450581</v>
      </c>
      <c r="AE20" s="672"/>
      <c r="AF20" s="672"/>
      <c r="AG20" s="672"/>
      <c r="AH20" s="672"/>
      <c r="AI20" s="672"/>
      <c r="AJ20" s="672"/>
      <c r="AK20" s="672"/>
      <c r="AL20" s="641">
        <v>99.3</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142959</v>
      </c>
      <c r="BH20" s="619"/>
      <c r="BI20" s="619"/>
      <c r="BJ20" s="619"/>
      <c r="BK20" s="619"/>
      <c r="BL20" s="619"/>
      <c r="BM20" s="619"/>
      <c r="BN20" s="620"/>
      <c r="BO20" s="671">
        <v>3.5</v>
      </c>
      <c r="BP20" s="671"/>
      <c r="BQ20" s="671"/>
      <c r="BR20" s="671"/>
      <c r="BS20" s="624" t="s">
        <v>103</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17349245</v>
      </c>
      <c r="CS20" s="619"/>
      <c r="CT20" s="619"/>
      <c r="CU20" s="619"/>
      <c r="CV20" s="619"/>
      <c r="CW20" s="619"/>
      <c r="CX20" s="619"/>
      <c r="CY20" s="620"/>
      <c r="CZ20" s="671">
        <v>100</v>
      </c>
      <c r="DA20" s="671"/>
      <c r="DB20" s="671"/>
      <c r="DC20" s="671"/>
      <c r="DD20" s="624">
        <v>1583458</v>
      </c>
      <c r="DE20" s="619"/>
      <c r="DF20" s="619"/>
      <c r="DG20" s="619"/>
      <c r="DH20" s="619"/>
      <c r="DI20" s="619"/>
      <c r="DJ20" s="619"/>
      <c r="DK20" s="619"/>
      <c r="DL20" s="619"/>
      <c r="DM20" s="619"/>
      <c r="DN20" s="619"/>
      <c r="DO20" s="619"/>
      <c r="DP20" s="620"/>
      <c r="DQ20" s="624">
        <v>12857610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4488</v>
      </c>
      <c r="S21" s="619"/>
      <c r="T21" s="619"/>
      <c r="U21" s="619"/>
      <c r="V21" s="619"/>
      <c r="W21" s="619"/>
      <c r="X21" s="619"/>
      <c r="Y21" s="620"/>
      <c r="Z21" s="671">
        <v>0</v>
      </c>
      <c r="AA21" s="671"/>
      <c r="AB21" s="671"/>
      <c r="AC21" s="671"/>
      <c r="AD21" s="672">
        <v>4488</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49535</v>
      </c>
      <c r="BH21" s="619"/>
      <c r="BI21" s="619"/>
      <c r="BJ21" s="619"/>
      <c r="BK21" s="619"/>
      <c r="BL21" s="619"/>
      <c r="BM21" s="619"/>
      <c r="BN21" s="620"/>
      <c r="BO21" s="671">
        <v>1.2</v>
      </c>
      <c r="BP21" s="671"/>
      <c r="BQ21" s="671"/>
      <c r="BR21" s="671"/>
      <c r="BS21" s="624" t="s">
        <v>103</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112394</v>
      </c>
      <c r="S22" s="619"/>
      <c r="T22" s="619"/>
      <c r="U22" s="619"/>
      <c r="V22" s="619"/>
      <c r="W22" s="619"/>
      <c r="X22" s="619"/>
      <c r="Y22" s="620"/>
      <c r="Z22" s="671">
        <v>0.6</v>
      </c>
      <c r="AA22" s="671"/>
      <c r="AB22" s="671"/>
      <c r="AC22" s="671"/>
      <c r="AD22" s="672" t="s">
        <v>103</v>
      </c>
      <c r="AE22" s="672"/>
      <c r="AF22" s="672"/>
      <c r="AG22" s="672"/>
      <c r="AH22" s="672"/>
      <c r="AI22" s="672"/>
      <c r="AJ22" s="672"/>
      <c r="AK22" s="672"/>
      <c r="AL22" s="641" t="s">
        <v>103</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103</v>
      </c>
      <c r="BH22" s="619"/>
      <c r="BI22" s="619"/>
      <c r="BJ22" s="619"/>
      <c r="BK22" s="619"/>
      <c r="BL22" s="619"/>
      <c r="BM22" s="619"/>
      <c r="BN22" s="620"/>
      <c r="BO22" s="671" t="s">
        <v>103</v>
      </c>
      <c r="BP22" s="671"/>
      <c r="BQ22" s="671"/>
      <c r="BR22" s="671"/>
      <c r="BS22" s="624" t="s">
        <v>103</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305829</v>
      </c>
      <c r="S23" s="619"/>
      <c r="T23" s="619"/>
      <c r="U23" s="619"/>
      <c r="V23" s="619"/>
      <c r="W23" s="619"/>
      <c r="X23" s="619"/>
      <c r="Y23" s="620"/>
      <c r="Z23" s="671">
        <v>1.7</v>
      </c>
      <c r="AA23" s="671"/>
      <c r="AB23" s="671"/>
      <c r="AC23" s="671"/>
      <c r="AD23" s="672">
        <v>40613</v>
      </c>
      <c r="AE23" s="672"/>
      <c r="AF23" s="672"/>
      <c r="AG23" s="672"/>
      <c r="AH23" s="672"/>
      <c r="AI23" s="672"/>
      <c r="AJ23" s="672"/>
      <c r="AK23" s="672"/>
      <c r="AL23" s="641">
        <v>0.4</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93424</v>
      </c>
      <c r="BH23" s="619"/>
      <c r="BI23" s="619"/>
      <c r="BJ23" s="619"/>
      <c r="BK23" s="619"/>
      <c r="BL23" s="619"/>
      <c r="BM23" s="619"/>
      <c r="BN23" s="620"/>
      <c r="BO23" s="671">
        <v>2.2999999999999998</v>
      </c>
      <c r="BP23" s="671"/>
      <c r="BQ23" s="671"/>
      <c r="BR23" s="671"/>
      <c r="BS23" s="624" t="s">
        <v>103</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95304</v>
      </c>
      <c r="S24" s="619"/>
      <c r="T24" s="619"/>
      <c r="U24" s="619"/>
      <c r="V24" s="619"/>
      <c r="W24" s="619"/>
      <c r="X24" s="619"/>
      <c r="Y24" s="620"/>
      <c r="Z24" s="671">
        <v>0.5</v>
      </c>
      <c r="AA24" s="671"/>
      <c r="AB24" s="671"/>
      <c r="AC24" s="671"/>
      <c r="AD24" s="672" t="s">
        <v>103</v>
      </c>
      <c r="AE24" s="672"/>
      <c r="AF24" s="672"/>
      <c r="AG24" s="672"/>
      <c r="AH24" s="672"/>
      <c r="AI24" s="672"/>
      <c r="AJ24" s="672"/>
      <c r="AK24" s="672"/>
      <c r="AL24" s="641" t="s">
        <v>103</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103</v>
      </c>
      <c r="BH24" s="619"/>
      <c r="BI24" s="619"/>
      <c r="BJ24" s="619"/>
      <c r="BK24" s="619"/>
      <c r="BL24" s="619"/>
      <c r="BM24" s="619"/>
      <c r="BN24" s="620"/>
      <c r="BO24" s="671" t="s">
        <v>103</v>
      </c>
      <c r="BP24" s="671"/>
      <c r="BQ24" s="671"/>
      <c r="BR24" s="671"/>
      <c r="BS24" s="624" t="s">
        <v>103</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6361975</v>
      </c>
      <c r="CS24" s="669"/>
      <c r="CT24" s="669"/>
      <c r="CU24" s="669"/>
      <c r="CV24" s="669"/>
      <c r="CW24" s="669"/>
      <c r="CX24" s="669"/>
      <c r="CY24" s="716"/>
      <c r="CZ24" s="720">
        <v>36.700000000000003</v>
      </c>
      <c r="DA24" s="721"/>
      <c r="DB24" s="721"/>
      <c r="DC24" s="722"/>
      <c r="DD24" s="715">
        <v>4836989</v>
      </c>
      <c r="DE24" s="669"/>
      <c r="DF24" s="669"/>
      <c r="DG24" s="669"/>
      <c r="DH24" s="669"/>
      <c r="DI24" s="669"/>
      <c r="DJ24" s="669"/>
      <c r="DK24" s="716"/>
      <c r="DL24" s="715">
        <v>4649636</v>
      </c>
      <c r="DM24" s="669"/>
      <c r="DN24" s="669"/>
      <c r="DO24" s="669"/>
      <c r="DP24" s="669"/>
      <c r="DQ24" s="669"/>
      <c r="DR24" s="669"/>
      <c r="DS24" s="669"/>
      <c r="DT24" s="669"/>
      <c r="DU24" s="669"/>
      <c r="DV24" s="716"/>
      <c r="DW24" s="717">
        <v>41.5</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1404933</v>
      </c>
      <c r="S25" s="619"/>
      <c r="T25" s="619"/>
      <c r="U25" s="619"/>
      <c r="V25" s="619"/>
      <c r="W25" s="619"/>
      <c r="X25" s="619"/>
      <c r="Y25" s="620"/>
      <c r="Z25" s="671">
        <v>7.8</v>
      </c>
      <c r="AA25" s="671"/>
      <c r="AB25" s="671"/>
      <c r="AC25" s="671"/>
      <c r="AD25" s="672" t="s">
        <v>103</v>
      </c>
      <c r="AE25" s="672"/>
      <c r="AF25" s="672"/>
      <c r="AG25" s="672"/>
      <c r="AH25" s="672"/>
      <c r="AI25" s="672"/>
      <c r="AJ25" s="672"/>
      <c r="AK25" s="672"/>
      <c r="AL25" s="641" t="s">
        <v>103</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103</v>
      </c>
      <c r="BH25" s="619"/>
      <c r="BI25" s="619"/>
      <c r="BJ25" s="619"/>
      <c r="BK25" s="619"/>
      <c r="BL25" s="619"/>
      <c r="BM25" s="619"/>
      <c r="BN25" s="620"/>
      <c r="BO25" s="671" t="s">
        <v>103</v>
      </c>
      <c r="BP25" s="671"/>
      <c r="BQ25" s="671"/>
      <c r="BR25" s="671"/>
      <c r="BS25" s="624" t="s">
        <v>103</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2705286</v>
      </c>
      <c r="CS25" s="637"/>
      <c r="CT25" s="637"/>
      <c r="CU25" s="637"/>
      <c r="CV25" s="637"/>
      <c r="CW25" s="637"/>
      <c r="CX25" s="637"/>
      <c r="CY25" s="638"/>
      <c r="CZ25" s="621">
        <v>15.6</v>
      </c>
      <c r="DA25" s="639"/>
      <c r="DB25" s="639"/>
      <c r="DC25" s="640"/>
      <c r="DD25" s="624">
        <v>2407117</v>
      </c>
      <c r="DE25" s="637"/>
      <c r="DF25" s="637"/>
      <c r="DG25" s="637"/>
      <c r="DH25" s="637"/>
      <c r="DI25" s="637"/>
      <c r="DJ25" s="637"/>
      <c r="DK25" s="638"/>
      <c r="DL25" s="624">
        <v>2273895</v>
      </c>
      <c r="DM25" s="637"/>
      <c r="DN25" s="637"/>
      <c r="DO25" s="637"/>
      <c r="DP25" s="637"/>
      <c r="DQ25" s="637"/>
      <c r="DR25" s="637"/>
      <c r="DS25" s="637"/>
      <c r="DT25" s="637"/>
      <c r="DU25" s="637"/>
      <c r="DV25" s="638"/>
      <c r="DW25" s="641">
        <v>20.3</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103</v>
      </c>
      <c r="S26" s="619"/>
      <c r="T26" s="619"/>
      <c r="U26" s="619"/>
      <c r="V26" s="619"/>
      <c r="W26" s="619"/>
      <c r="X26" s="619"/>
      <c r="Y26" s="620"/>
      <c r="Z26" s="671" t="s">
        <v>103</v>
      </c>
      <c r="AA26" s="671"/>
      <c r="AB26" s="671"/>
      <c r="AC26" s="671"/>
      <c r="AD26" s="672" t="s">
        <v>103</v>
      </c>
      <c r="AE26" s="672"/>
      <c r="AF26" s="672"/>
      <c r="AG26" s="672"/>
      <c r="AH26" s="672"/>
      <c r="AI26" s="672"/>
      <c r="AJ26" s="672"/>
      <c r="AK26" s="672"/>
      <c r="AL26" s="641" t="s">
        <v>103</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103</v>
      </c>
      <c r="BH26" s="619"/>
      <c r="BI26" s="619"/>
      <c r="BJ26" s="619"/>
      <c r="BK26" s="619"/>
      <c r="BL26" s="619"/>
      <c r="BM26" s="619"/>
      <c r="BN26" s="620"/>
      <c r="BO26" s="671" t="s">
        <v>103</v>
      </c>
      <c r="BP26" s="671"/>
      <c r="BQ26" s="671"/>
      <c r="BR26" s="671"/>
      <c r="BS26" s="624" t="s">
        <v>103</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1859363</v>
      </c>
      <c r="CS26" s="619"/>
      <c r="CT26" s="619"/>
      <c r="CU26" s="619"/>
      <c r="CV26" s="619"/>
      <c r="CW26" s="619"/>
      <c r="CX26" s="619"/>
      <c r="CY26" s="620"/>
      <c r="CZ26" s="621">
        <v>10.7</v>
      </c>
      <c r="DA26" s="639"/>
      <c r="DB26" s="639"/>
      <c r="DC26" s="640"/>
      <c r="DD26" s="624">
        <v>1561194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911513</v>
      </c>
      <c r="S27" s="619"/>
      <c r="T27" s="619"/>
      <c r="U27" s="619"/>
      <c r="V27" s="619"/>
      <c r="W27" s="619"/>
      <c r="X27" s="619"/>
      <c r="Y27" s="620"/>
      <c r="Z27" s="671">
        <v>5.0999999999999996</v>
      </c>
      <c r="AA27" s="671"/>
      <c r="AB27" s="671"/>
      <c r="AC27" s="671"/>
      <c r="AD27" s="672" t="s">
        <v>103</v>
      </c>
      <c r="AE27" s="672"/>
      <c r="AF27" s="672"/>
      <c r="AG27" s="672"/>
      <c r="AH27" s="672"/>
      <c r="AI27" s="672"/>
      <c r="AJ27" s="672"/>
      <c r="AK27" s="672"/>
      <c r="AL27" s="641" t="s">
        <v>103</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4130832</v>
      </c>
      <c r="BH27" s="619"/>
      <c r="BI27" s="619"/>
      <c r="BJ27" s="619"/>
      <c r="BK27" s="619"/>
      <c r="BL27" s="619"/>
      <c r="BM27" s="619"/>
      <c r="BN27" s="620"/>
      <c r="BO27" s="671">
        <v>100</v>
      </c>
      <c r="BP27" s="671"/>
      <c r="BQ27" s="671"/>
      <c r="BR27" s="671"/>
      <c r="BS27" s="624">
        <v>29552</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1907273</v>
      </c>
      <c r="CS27" s="637"/>
      <c r="CT27" s="637"/>
      <c r="CU27" s="637"/>
      <c r="CV27" s="637"/>
      <c r="CW27" s="637"/>
      <c r="CX27" s="637"/>
      <c r="CY27" s="638"/>
      <c r="CZ27" s="621">
        <v>11</v>
      </c>
      <c r="DA27" s="639"/>
      <c r="DB27" s="639"/>
      <c r="DC27" s="640"/>
      <c r="DD27" s="624">
        <v>697564</v>
      </c>
      <c r="DE27" s="637"/>
      <c r="DF27" s="637"/>
      <c r="DG27" s="637"/>
      <c r="DH27" s="637"/>
      <c r="DI27" s="637"/>
      <c r="DJ27" s="637"/>
      <c r="DK27" s="638"/>
      <c r="DL27" s="624">
        <v>643433</v>
      </c>
      <c r="DM27" s="637"/>
      <c r="DN27" s="637"/>
      <c r="DO27" s="637"/>
      <c r="DP27" s="637"/>
      <c r="DQ27" s="637"/>
      <c r="DR27" s="637"/>
      <c r="DS27" s="637"/>
      <c r="DT27" s="637"/>
      <c r="DU27" s="637"/>
      <c r="DV27" s="638"/>
      <c r="DW27" s="641">
        <v>5.7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33473</v>
      </c>
      <c r="S28" s="619"/>
      <c r="T28" s="619"/>
      <c r="U28" s="619"/>
      <c r="V28" s="619"/>
      <c r="W28" s="619"/>
      <c r="X28" s="619"/>
      <c r="Y28" s="620"/>
      <c r="Z28" s="671">
        <v>0.2</v>
      </c>
      <c r="AA28" s="671"/>
      <c r="AB28" s="671"/>
      <c r="AC28" s="671"/>
      <c r="AD28" s="672">
        <v>7659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1749416</v>
      </c>
      <c r="CS28" s="619"/>
      <c r="CT28" s="619"/>
      <c r="CU28" s="619"/>
      <c r="CV28" s="619"/>
      <c r="CW28" s="619"/>
      <c r="CX28" s="619"/>
      <c r="CY28" s="620"/>
      <c r="CZ28" s="621">
        <v>10.1</v>
      </c>
      <c r="DA28" s="639"/>
      <c r="DB28" s="639"/>
      <c r="DC28" s="640"/>
      <c r="DD28" s="624">
        <v>1732308</v>
      </c>
      <c r="DE28" s="619"/>
      <c r="DF28" s="619"/>
      <c r="DG28" s="619"/>
      <c r="DH28" s="619"/>
      <c r="DI28" s="619"/>
      <c r="DJ28" s="619"/>
      <c r="DK28" s="620"/>
      <c r="DL28" s="624">
        <v>1732308</v>
      </c>
      <c r="DM28" s="619"/>
      <c r="DN28" s="619"/>
      <c r="DO28" s="619"/>
      <c r="DP28" s="619"/>
      <c r="DQ28" s="619"/>
      <c r="DR28" s="619"/>
      <c r="DS28" s="619"/>
      <c r="DT28" s="619"/>
      <c r="DU28" s="619"/>
      <c r="DV28" s="620"/>
      <c r="DW28" s="641">
        <v>15.4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94528</v>
      </c>
      <c r="S29" s="619"/>
      <c r="T29" s="619"/>
      <c r="U29" s="619"/>
      <c r="V29" s="619"/>
      <c r="W29" s="619"/>
      <c r="X29" s="619"/>
      <c r="Y29" s="620"/>
      <c r="Z29" s="671">
        <v>0.5</v>
      </c>
      <c r="AA29" s="671"/>
      <c r="AB29" s="671"/>
      <c r="AC29" s="671"/>
      <c r="AD29" s="672" t="s">
        <v>103</v>
      </c>
      <c r="AE29" s="672"/>
      <c r="AF29" s="672"/>
      <c r="AG29" s="672"/>
      <c r="AH29" s="672"/>
      <c r="AI29" s="672"/>
      <c r="AJ29" s="672"/>
      <c r="AK29" s="672"/>
      <c r="AL29" s="641" t="s">
        <v>103</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1749416</v>
      </c>
      <c r="CS29" s="637"/>
      <c r="CT29" s="637"/>
      <c r="CU29" s="637"/>
      <c r="CV29" s="637"/>
      <c r="CW29" s="637"/>
      <c r="CX29" s="637"/>
      <c r="CY29" s="638"/>
      <c r="CZ29" s="621">
        <v>10.1</v>
      </c>
      <c r="DA29" s="639"/>
      <c r="DB29" s="639"/>
      <c r="DC29" s="640"/>
      <c r="DD29" s="624">
        <v>1732308</v>
      </c>
      <c r="DE29" s="637"/>
      <c r="DF29" s="637"/>
      <c r="DG29" s="637"/>
      <c r="DH29" s="637"/>
      <c r="DI29" s="637"/>
      <c r="DJ29" s="637"/>
      <c r="DK29" s="638"/>
      <c r="DL29" s="624">
        <v>1732308</v>
      </c>
      <c r="DM29" s="637"/>
      <c r="DN29" s="637"/>
      <c r="DO29" s="637"/>
      <c r="DP29" s="637"/>
      <c r="DQ29" s="637"/>
      <c r="DR29" s="637"/>
      <c r="DS29" s="637"/>
      <c r="DT29" s="637"/>
      <c r="DU29" s="637"/>
      <c r="DV29" s="638"/>
      <c r="DW29" s="641">
        <v>15.4</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526161</v>
      </c>
      <c r="S30" s="619"/>
      <c r="T30" s="619"/>
      <c r="U30" s="619"/>
      <c r="V30" s="619"/>
      <c r="W30" s="619"/>
      <c r="X30" s="619"/>
      <c r="Y30" s="620"/>
      <c r="Z30" s="671">
        <v>2.9</v>
      </c>
      <c r="AA30" s="671"/>
      <c r="AB30" s="671"/>
      <c r="AC30" s="671"/>
      <c r="AD30" s="672" t="s">
        <v>103</v>
      </c>
      <c r="AE30" s="672"/>
      <c r="AF30" s="672"/>
      <c r="AG30" s="672"/>
      <c r="AH30" s="672"/>
      <c r="AI30" s="672"/>
      <c r="AJ30" s="672"/>
      <c r="AK30" s="672"/>
      <c r="AL30" s="641" t="s">
        <v>103</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98.6</v>
      </c>
      <c r="BH30" s="685"/>
      <c r="BI30" s="685"/>
      <c r="BJ30" s="685"/>
      <c r="BK30" s="685"/>
      <c r="BL30" s="685"/>
      <c r="BM30" s="686">
        <v>91.7</v>
      </c>
      <c r="BN30" s="685"/>
      <c r="BO30" s="685"/>
      <c r="BP30" s="685"/>
      <c r="BQ30" s="687"/>
      <c r="BR30" s="684">
        <v>98.3</v>
      </c>
      <c r="BS30" s="685"/>
      <c r="BT30" s="685"/>
      <c r="BU30" s="685"/>
      <c r="BV30" s="685"/>
      <c r="BW30" s="685"/>
      <c r="BX30" s="686">
        <v>90.5</v>
      </c>
      <c r="BY30" s="685"/>
      <c r="BZ30" s="685"/>
      <c r="CA30" s="685"/>
      <c r="CB30" s="687"/>
      <c r="CD30" s="690"/>
      <c r="CE30" s="691"/>
      <c r="CF30" s="655" t="s">
        <v>291</v>
      </c>
      <c r="CG30" s="652"/>
      <c r="CH30" s="652"/>
      <c r="CI30" s="652"/>
      <c r="CJ30" s="652"/>
      <c r="CK30" s="652"/>
      <c r="CL30" s="652"/>
      <c r="CM30" s="652"/>
      <c r="CN30" s="652"/>
      <c r="CO30" s="652"/>
      <c r="CP30" s="652"/>
      <c r="CQ30" s="653"/>
      <c r="CR30" s="618">
        <v>1604745</v>
      </c>
      <c r="CS30" s="619"/>
      <c r="CT30" s="619"/>
      <c r="CU30" s="619"/>
      <c r="CV30" s="619"/>
      <c r="CW30" s="619"/>
      <c r="CX30" s="619"/>
      <c r="CY30" s="620"/>
      <c r="CZ30" s="621">
        <v>9.1999999999999993</v>
      </c>
      <c r="DA30" s="639"/>
      <c r="DB30" s="639"/>
      <c r="DC30" s="640"/>
      <c r="DD30" s="624">
        <v>1587637</v>
      </c>
      <c r="DE30" s="619"/>
      <c r="DF30" s="619"/>
      <c r="DG30" s="619"/>
      <c r="DH30" s="619"/>
      <c r="DI30" s="619"/>
      <c r="DJ30" s="619"/>
      <c r="DK30" s="620"/>
      <c r="DL30" s="624">
        <v>1587637</v>
      </c>
      <c r="DM30" s="619"/>
      <c r="DN30" s="619"/>
      <c r="DO30" s="619"/>
      <c r="DP30" s="619"/>
      <c r="DQ30" s="619"/>
      <c r="DR30" s="619"/>
      <c r="DS30" s="619"/>
      <c r="DT30" s="619"/>
      <c r="DU30" s="619"/>
      <c r="DV30" s="620"/>
      <c r="DW30" s="641">
        <v>14.2</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853596</v>
      </c>
      <c r="S31" s="619"/>
      <c r="T31" s="619"/>
      <c r="U31" s="619"/>
      <c r="V31" s="619"/>
      <c r="W31" s="619"/>
      <c r="X31" s="619"/>
      <c r="Y31" s="620"/>
      <c r="Z31" s="671">
        <v>4.7</v>
      </c>
      <c r="AA31" s="671"/>
      <c r="AB31" s="671"/>
      <c r="AC31" s="671"/>
      <c r="AD31" s="672" t="s">
        <v>103</v>
      </c>
      <c r="AE31" s="672"/>
      <c r="AF31" s="672"/>
      <c r="AG31" s="672"/>
      <c r="AH31" s="672"/>
      <c r="AI31" s="672"/>
      <c r="AJ31" s="672"/>
      <c r="AK31" s="672"/>
      <c r="AL31" s="641" t="s">
        <v>103</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94.9</v>
      </c>
      <c r="BN31" s="683"/>
      <c r="BO31" s="683"/>
      <c r="BP31" s="683"/>
      <c r="BQ31" s="647"/>
      <c r="BR31" s="682">
        <v>98.6</v>
      </c>
      <c r="BS31" s="637"/>
      <c r="BT31" s="637"/>
      <c r="BU31" s="637"/>
      <c r="BV31" s="637"/>
      <c r="BW31" s="637"/>
      <c r="BX31" s="673">
        <v>94</v>
      </c>
      <c r="BY31" s="683"/>
      <c r="BZ31" s="683"/>
      <c r="CA31" s="683"/>
      <c r="CB31" s="647"/>
      <c r="CD31" s="690"/>
      <c r="CE31" s="691"/>
      <c r="CF31" s="655" t="s">
        <v>295</v>
      </c>
      <c r="CG31" s="652"/>
      <c r="CH31" s="652"/>
      <c r="CI31" s="652"/>
      <c r="CJ31" s="652"/>
      <c r="CK31" s="652"/>
      <c r="CL31" s="652"/>
      <c r="CM31" s="652"/>
      <c r="CN31" s="652"/>
      <c r="CO31" s="652"/>
      <c r="CP31" s="652"/>
      <c r="CQ31" s="653"/>
      <c r="CR31" s="618">
        <v>144671</v>
      </c>
      <c r="CS31" s="637"/>
      <c r="CT31" s="637"/>
      <c r="CU31" s="637"/>
      <c r="CV31" s="637"/>
      <c r="CW31" s="637"/>
      <c r="CX31" s="637"/>
      <c r="CY31" s="638"/>
      <c r="CZ31" s="621">
        <v>0.8</v>
      </c>
      <c r="DA31" s="639"/>
      <c r="DB31" s="639"/>
      <c r="DC31" s="640"/>
      <c r="DD31" s="624">
        <v>144671</v>
      </c>
      <c r="DE31" s="637"/>
      <c r="DF31" s="637"/>
      <c r="DG31" s="637"/>
      <c r="DH31" s="637"/>
      <c r="DI31" s="637"/>
      <c r="DJ31" s="637"/>
      <c r="DK31" s="638"/>
      <c r="DL31" s="624">
        <v>144671</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973537</v>
      </c>
      <c r="S32" s="619"/>
      <c r="T32" s="619"/>
      <c r="U32" s="619"/>
      <c r="V32" s="619"/>
      <c r="W32" s="619"/>
      <c r="X32" s="619"/>
      <c r="Y32" s="620"/>
      <c r="Z32" s="671">
        <v>5.4</v>
      </c>
      <c r="AA32" s="671"/>
      <c r="AB32" s="671"/>
      <c r="AC32" s="671"/>
      <c r="AD32" s="672">
        <v>16899</v>
      </c>
      <c r="AE32" s="672"/>
      <c r="AF32" s="672"/>
      <c r="AG32" s="672"/>
      <c r="AH32" s="672"/>
      <c r="AI32" s="672"/>
      <c r="AJ32" s="672"/>
      <c r="AK32" s="672"/>
      <c r="AL32" s="641">
        <v>0.2</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98.4</v>
      </c>
      <c r="BH32" s="603"/>
      <c r="BI32" s="603"/>
      <c r="BJ32" s="603"/>
      <c r="BK32" s="603"/>
      <c r="BL32" s="603"/>
      <c r="BM32" s="666">
        <v>88.9</v>
      </c>
      <c r="BN32" s="603"/>
      <c r="BO32" s="603"/>
      <c r="BP32" s="603"/>
      <c r="BQ32" s="660"/>
      <c r="BR32" s="681">
        <v>97.9</v>
      </c>
      <c r="BS32" s="603"/>
      <c r="BT32" s="603"/>
      <c r="BU32" s="603"/>
      <c r="BV32" s="603"/>
      <c r="BW32" s="603"/>
      <c r="BX32" s="666">
        <v>87.4</v>
      </c>
      <c r="BY32" s="603"/>
      <c r="BZ32" s="603"/>
      <c r="CA32" s="603"/>
      <c r="CB32" s="660"/>
      <c r="CD32" s="692"/>
      <c r="CE32" s="693"/>
      <c r="CF32" s="655" t="s">
        <v>298</v>
      </c>
      <c r="CG32" s="652"/>
      <c r="CH32" s="652"/>
      <c r="CI32" s="652"/>
      <c r="CJ32" s="652"/>
      <c r="CK32" s="652"/>
      <c r="CL32" s="652"/>
      <c r="CM32" s="652"/>
      <c r="CN32" s="652"/>
      <c r="CO32" s="652"/>
      <c r="CP32" s="652"/>
      <c r="CQ32" s="653"/>
      <c r="CR32" s="618" t="s">
        <v>103</v>
      </c>
      <c r="CS32" s="619"/>
      <c r="CT32" s="619"/>
      <c r="CU32" s="619"/>
      <c r="CV32" s="619"/>
      <c r="CW32" s="619"/>
      <c r="CX32" s="619"/>
      <c r="CY32" s="620"/>
      <c r="CZ32" s="621" t="s">
        <v>103</v>
      </c>
      <c r="DA32" s="639"/>
      <c r="DB32" s="639"/>
      <c r="DC32" s="640"/>
      <c r="DD32" s="624" t="s">
        <v>103</v>
      </c>
      <c r="DE32" s="619"/>
      <c r="DF32" s="619"/>
      <c r="DG32" s="619"/>
      <c r="DH32" s="619"/>
      <c r="DI32" s="619"/>
      <c r="DJ32" s="619"/>
      <c r="DK32" s="620"/>
      <c r="DL32" s="624" t="s">
        <v>103</v>
      </c>
      <c r="DM32" s="619"/>
      <c r="DN32" s="619"/>
      <c r="DO32" s="619"/>
      <c r="DP32" s="619"/>
      <c r="DQ32" s="619"/>
      <c r="DR32" s="619"/>
      <c r="DS32" s="619"/>
      <c r="DT32" s="619"/>
      <c r="DU32" s="619"/>
      <c r="DV32" s="620"/>
      <c r="DW32" s="641" t="s">
        <v>103</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1080365</v>
      </c>
      <c r="S33" s="619"/>
      <c r="T33" s="619"/>
      <c r="U33" s="619"/>
      <c r="V33" s="619"/>
      <c r="W33" s="619"/>
      <c r="X33" s="619"/>
      <c r="Y33" s="620"/>
      <c r="Z33" s="671">
        <v>6</v>
      </c>
      <c r="AA33" s="671"/>
      <c r="AB33" s="671"/>
      <c r="AC33" s="671"/>
      <c r="AD33" s="672" t="s">
        <v>103</v>
      </c>
      <c r="AE33" s="672"/>
      <c r="AF33" s="672"/>
      <c r="AG33" s="672"/>
      <c r="AH33" s="672"/>
      <c r="AI33" s="672"/>
      <c r="AJ33" s="672"/>
      <c r="AK33" s="672"/>
      <c r="AL33" s="641" t="s">
        <v>103</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9323676</v>
      </c>
      <c r="CS33" s="637"/>
      <c r="CT33" s="637"/>
      <c r="CU33" s="637"/>
      <c r="CV33" s="637"/>
      <c r="CW33" s="637"/>
      <c r="CX33" s="637"/>
      <c r="CY33" s="638"/>
      <c r="CZ33" s="621">
        <v>53.7</v>
      </c>
      <c r="DA33" s="639"/>
      <c r="DB33" s="639"/>
      <c r="DC33" s="640"/>
      <c r="DD33" s="624">
        <v>7178064</v>
      </c>
      <c r="DE33" s="637"/>
      <c r="DF33" s="637"/>
      <c r="DG33" s="637"/>
      <c r="DH33" s="637"/>
      <c r="DI33" s="637"/>
      <c r="DJ33" s="637"/>
      <c r="DK33" s="638"/>
      <c r="DL33" s="624">
        <v>4872506</v>
      </c>
      <c r="DM33" s="637"/>
      <c r="DN33" s="637"/>
      <c r="DO33" s="637"/>
      <c r="DP33" s="637"/>
      <c r="DQ33" s="637"/>
      <c r="DR33" s="637"/>
      <c r="DS33" s="637"/>
      <c r="DT33" s="637"/>
      <c r="DU33" s="637"/>
      <c r="DV33" s="638"/>
      <c r="DW33" s="641">
        <v>43.4</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103</v>
      </c>
      <c r="S34" s="619"/>
      <c r="T34" s="619"/>
      <c r="U34" s="619"/>
      <c r="V34" s="619"/>
      <c r="W34" s="619"/>
      <c r="X34" s="619"/>
      <c r="Y34" s="620"/>
      <c r="Z34" s="671" t="s">
        <v>103</v>
      </c>
      <c r="AA34" s="671"/>
      <c r="AB34" s="671"/>
      <c r="AC34" s="671"/>
      <c r="AD34" s="672" t="s">
        <v>103</v>
      </c>
      <c r="AE34" s="672"/>
      <c r="AF34" s="672"/>
      <c r="AG34" s="672"/>
      <c r="AH34" s="672"/>
      <c r="AI34" s="672"/>
      <c r="AJ34" s="672"/>
      <c r="AK34" s="672"/>
      <c r="AL34" s="641" t="s">
        <v>103</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2581516</v>
      </c>
      <c r="CS34" s="619"/>
      <c r="CT34" s="619"/>
      <c r="CU34" s="619"/>
      <c r="CV34" s="619"/>
      <c r="CW34" s="619"/>
      <c r="CX34" s="619"/>
      <c r="CY34" s="620"/>
      <c r="CZ34" s="621">
        <v>14.9</v>
      </c>
      <c r="DA34" s="639"/>
      <c r="DB34" s="639"/>
      <c r="DC34" s="640"/>
      <c r="DD34" s="624">
        <v>1911315</v>
      </c>
      <c r="DE34" s="619"/>
      <c r="DF34" s="619"/>
      <c r="DG34" s="619"/>
      <c r="DH34" s="619"/>
      <c r="DI34" s="619"/>
      <c r="DJ34" s="619"/>
      <c r="DK34" s="620"/>
      <c r="DL34" s="624">
        <v>1518487</v>
      </c>
      <c r="DM34" s="619"/>
      <c r="DN34" s="619"/>
      <c r="DO34" s="619"/>
      <c r="DP34" s="619"/>
      <c r="DQ34" s="619"/>
      <c r="DR34" s="619"/>
      <c r="DS34" s="619"/>
      <c r="DT34" s="619"/>
      <c r="DU34" s="619"/>
      <c r="DV34" s="620"/>
      <c r="DW34" s="641">
        <v>13.5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696165</v>
      </c>
      <c r="S35" s="619"/>
      <c r="T35" s="619"/>
      <c r="U35" s="619"/>
      <c r="V35" s="619"/>
      <c r="W35" s="619"/>
      <c r="X35" s="619"/>
      <c r="Y35" s="620"/>
      <c r="Z35" s="671">
        <v>3.9</v>
      </c>
      <c r="AA35" s="671"/>
      <c r="AB35" s="671"/>
      <c r="AC35" s="671"/>
      <c r="AD35" s="672" t="s">
        <v>103</v>
      </c>
      <c r="AE35" s="672"/>
      <c r="AF35" s="672"/>
      <c r="AG35" s="672"/>
      <c r="AH35" s="672"/>
      <c r="AI35" s="672"/>
      <c r="AJ35" s="672"/>
      <c r="AK35" s="672"/>
      <c r="AL35" s="641" t="s">
        <v>103</v>
      </c>
      <c r="AM35" s="673"/>
      <c r="AN35" s="673"/>
      <c r="AO35" s="674"/>
      <c r="AP35" s="186"/>
      <c r="AQ35" s="675" t="s">
        <v>306</v>
      </c>
      <c r="AR35" s="676"/>
      <c r="AS35" s="676"/>
      <c r="AT35" s="676"/>
      <c r="AU35" s="676"/>
      <c r="AV35" s="676"/>
      <c r="AW35" s="676"/>
      <c r="AX35" s="676"/>
      <c r="AY35" s="677"/>
      <c r="AZ35" s="668">
        <v>3199936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144717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446294</v>
      </c>
      <c r="CS35" s="637"/>
      <c r="CT35" s="637"/>
      <c r="CU35" s="637"/>
      <c r="CV35" s="637"/>
      <c r="CW35" s="637"/>
      <c r="CX35" s="637"/>
      <c r="CY35" s="638"/>
      <c r="CZ35" s="621">
        <v>2.6</v>
      </c>
      <c r="DA35" s="639"/>
      <c r="DB35" s="639"/>
      <c r="DC35" s="640"/>
      <c r="DD35" s="624">
        <v>407280</v>
      </c>
      <c r="DE35" s="637"/>
      <c r="DF35" s="637"/>
      <c r="DG35" s="637"/>
      <c r="DH35" s="637"/>
      <c r="DI35" s="637"/>
      <c r="DJ35" s="637"/>
      <c r="DK35" s="638"/>
      <c r="DL35" s="624" t="s">
        <v>103</v>
      </c>
      <c r="DM35" s="637"/>
      <c r="DN35" s="637"/>
      <c r="DO35" s="637"/>
      <c r="DP35" s="637"/>
      <c r="DQ35" s="637"/>
      <c r="DR35" s="637"/>
      <c r="DS35" s="637"/>
      <c r="DT35" s="637"/>
      <c r="DU35" s="637"/>
      <c r="DV35" s="638"/>
      <c r="DW35" s="641" t="s">
        <v>103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18015208</v>
      </c>
      <c r="S36" s="659"/>
      <c r="T36" s="659"/>
      <c r="U36" s="659"/>
      <c r="V36" s="659"/>
      <c r="W36" s="659"/>
      <c r="X36" s="659"/>
      <c r="Y36" s="662"/>
      <c r="Z36" s="663">
        <v>100</v>
      </c>
      <c r="AA36" s="663"/>
      <c r="AB36" s="663"/>
      <c r="AC36" s="663"/>
      <c r="AD36" s="664">
        <v>10520240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1149748</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103466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3325515</v>
      </c>
      <c r="CS36" s="619"/>
      <c r="CT36" s="619"/>
      <c r="CU36" s="619"/>
      <c r="CV36" s="619"/>
      <c r="CW36" s="619"/>
      <c r="CX36" s="619"/>
      <c r="CY36" s="620"/>
      <c r="CZ36" s="621">
        <v>19.2</v>
      </c>
      <c r="DA36" s="639"/>
      <c r="DB36" s="639"/>
      <c r="DC36" s="640"/>
      <c r="DD36" s="624">
        <v>2722436</v>
      </c>
      <c r="DE36" s="619"/>
      <c r="DF36" s="619"/>
      <c r="DG36" s="619"/>
      <c r="DH36" s="619"/>
      <c r="DI36" s="619"/>
      <c r="DJ36" s="619"/>
      <c r="DK36" s="620"/>
      <c r="DL36" s="624">
        <v>2411750</v>
      </c>
      <c r="DM36" s="619"/>
      <c r="DN36" s="619"/>
      <c r="DO36" s="619"/>
      <c r="DP36" s="619"/>
      <c r="DQ36" s="619"/>
      <c r="DR36" s="619"/>
      <c r="DS36" s="619"/>
      <c r="DT36" s="619"/>
      <c r="DU36" s="619"/>
      <c r="DV36" s="620"/>
      <c r="DW36" s="641">
        <v>21.5</v>
      </c>
      <c r="DX36" s="642"/>
      <c r="DY36" s="642"/>
      <c r="DZ36" s="642"/>
      <c r="EA36" s="642"/>
      <c r="EB36" s="642"/>
      <c r="EC36" s="643"/>
    </row>
    <row r="37" spans="2:133" ht="11.25" customHeight="1">
      <c r="AQ37" s="644" t="s">
        <v>313</v>
      </c>
      <c r="AR37" s="645"/>
      <c r="AS37" s="645"/>
      <c r="AT37" s="645"/>
      <c r="AU37" s="645"/>
      <c r="AV37" s="645"/>
      <c r="AW37" s="645"/>
      <c r="AX37" s="645"/>
      <c r="AY37" s="646"/>
      <c r="AZ37" s="618">
        <v>720880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4514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607215</v>
      </c>
      <c r="CS37" s="637"/>
      <c r="CT37" s="637"/>
      <c r="CU37" s="637"/>
      <c r="CV37" s="637"/>
      <c r="CW37" s="637"/>
      <c r="CX37" s="637"/>
      <c r="CY37" s="638"/>
      <c r="CZ37" s="621">
        <v>3.5</v>
      </c>
      <c r="DA37" s="639"/>
      <c r="DB37" s="639"/>
      <c r="DC37" s="640"/>
      <c r="DD37" s="624">
        <v>607215</v>
      </c>
      <c r="DE37" s="637"/>
      <c r="DF37" s="637"/>
      <c r="DG37" s="637"/>
      <c r="DH37" s="637"/>
      <c r="DI37" s="637"/>
      <c r="DJ37" s="637"/>
      <c r="DK37" s="638"/>
      <c r="DL37" s="624">
        <v>502799</v>
      </c>
      <c r="DM37" s="637"/>
      <c r="DN37" s="637"/>
      <c r="DO37" s="637"/>
      <c r="DP37" s="637"/>
      <c r="DQ37" s="637"/>
      <c r="DR37" s="637"/>
      <c r="DS37" s="637"/>
      <c r="DT37" s="637"/>
      <c r="DU37" s="637"/>
      <c r="DV37" s="638"/>
      <c r="DW37" s="641">
        <v>4.5</v>
      </c>
      <c r="DX37" s="642"/>
      <c r="DY37" s="642"/>
      <c r="DZ37" s="642"/>
      <c r="EA37" s="642"/>
      <c r="EB37" s="642"/>
      <c r="EC37" s="643"/>
    </row>
    <row r="38" spans="2:133" ht="11.25" customHeight="1">
      <c r="AQ38" s="644" t="s">
        <v>316</v>
      </c>
      <c r="AR38" s="645"/>
      <c r="AS38" s="645"/>
      <c r="AT38" s="645"/>
      <c r="AU38" s="645"/>
      <c r="AV38" s="645"/>
      <c r="AW38" s="645"/>
      <c r="AX38" s="645"/>
      <c r="AY38" s="646"/>
      <c r="AZ38" s="618">
        <v>147048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7329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1320326</v>
      </c>
      <c r="CS38" s="619"/>
      <c r="CT38" s="619"/>
      <c r="CU38" s="619"/>
      <c r="CV38" s="619"/>
      <c r="CW38" s="619"/>
      <c r="CX38" s="619"/>
      <c r="CY38" s="620"/>
      <c r="CZ38" s="621">
        <v>7.6</v>
      </c>
      <c r="DA38" s="639"/>
      <c r="DB38" s="639"/>
      <c r="DC38" s="640"/>
      <c r="DD38" s="624">
        <v>1104334</v>
      </c>
      <c r="DE38" s="619"/>
      <c r="DF38" s="619"/>
      <c r="DG38" s="619"/>
      <c r="DH38" s="619"/>
      <c r="DI38" s="619"/>
      <c r="DJ38" s="619"/>
      <c r="DK38" s="620"/>
      <c r="DL38" s="624">
        <v>942269</v>
      </c>
      <c r="DM38" s="619"/>
      <c r="DN38" s="619"/>
      <c r="DO38" s="619"/>
      <c r="DP38" s="619"/>
      <c r="DQ38" s="619"/>
      <c r="DR38" s="619"/>
      <c r="DS38" s="619"/>
      <c r="DT38" s="619"/>
      <c r="DU38" s="619"/>
      <c r="DV38" s="620"/>
      <c r="DW38" s="641">
        <v>8.4</v>
      </c>
      <c r="DX38" s="642"/>
      <c r="DY38" s="642"/>
      <c r="DZ38" s="642"/>
      <c r="EA38" s="642"/>
      <c r="EB38" s="642"/>
      <c r="EC38" s="643"/>
    </row>
    <row r="39" spans="2:133" ht="11.25" customHeight="1">
      <c r="AQ39" s="644" t="s">
        <v>319</v>
      </c>
      <c r="AR39" s="645"/>
      <c r="AS39" s="645"/>
      <c r="AT39" s="645"/>
      <c r="AU39" s="645"/>
      <c r="AV39" s="645"/>
      <c r="AW39" s="645"/>
      <c r="AX39" s="645"/>
      <c r="AY39" s="646"/>
      <c r="AZ39" s="618">
        <v>17147</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817327</v>
      </c>
      <c r="CS39" s="637"/>
      <c r="CT39" s="637"/>
      <c r="CU39" s="637"/>
      <c r="CV39" s="637"/>
      <c r="CW39" s="637"/>
      <c r="CX39" s="637"/>
      <c r="CY39" s="638"/>
      <c r="CZ39" s="621">
        <v>4.7</v>
      </c>
      <c r="DA39" s="639"/>
      <c r="DB39" s="639"/>
      <c r="DC39" s="640"/>
      <c r="DD39" s="624">
        <v>700001</v>
      </c>
      <c r="DE39" s="637"/>
      <c r="DF39" s="637"/>
      <c r="DG39" s="637"/>
      <c r="DH39" s="637"/>
      <c r="DI39" s="637"/>
      <c r="DJ39" s="637"/>
      <c r="DK39" s="638"/>
      <c r="DL39" s="624" t="s">
        <v>103</v>
      </c>
      <c r="DM39" s="637"/>
      <c r="DN39" s="637"/>
      <c r="DO39" s="637"/>
      <c r="DP39" s="637"/>
      <c r="DQ39" s="637"/>
      <c r="DR39" s="637"/>
      <c r="DS39" s="637"/>
      <c r="DT39" s="637"/>
      <c r="DU39" s="637"/>
      <c r="DV39" s="638"/>
      <c r="DW39" s="641" t="s">
        <v>103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287766</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118</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832698</v>
      </c>
      <c r="CS40" s="619"/>
      <c r="CT40" s="619"/>
      <c r="CU40" s="619"/>
      <c r="CV40" s="619"/>
      <c r="CW40" s="619"/>
      <c r="CX40" s="619"/>
      <c r="CY40" s="620"/>
      <c r="CZ40" s="621">
        <v>4.8</v>
      </c>
      <c r="DA40" s="639"/>
      <c r="DB40" s="639"/>
      <c r="DC40" s="640"/>
      <c r="DD40" s="624">
        <v>332698</v>
      </c>
      <c r="DE40" s="619"/>
      <c r="DF40" s="619"/>
      <c r="DG40" s="619"/>
      <c r="DH40" s="619"/>
      <c r="DI40" s="619"/>
      <c r="DJ40" s="619"/>
      <c r="DK40" s="620"/>
      <c r="DL40" s="624" t="s">
        <v>103</v>
      </c>
      <c r="DM40" s="619"/>
      <c r="DN40" s="619"/>
      <c r="DO40" s="619"/>
      <c r="DP40" s="619"/>
      <c r="DQ40" s="619"/>
      <c r="DR40" s="619"/>
      <c r="DS40" s="619"/>
      <c r="DT40" s="619"/>
      <c r="DU40" s="619"/>
      <c r="DV40" s="620"/>
      <c r="DW40" s="641" t="s">
        <v>103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877347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1663594</v>
      </c>
      <c r="CS42" s="619"/>
      <c r="CT42" s="619"/>
      <c r="CU42" s="619"/>
      <c r="CV42" s="619"/>
      <c r="CW42" s="619"/>
      <c r="CX42" s="619"/>
      <c r="CY42" s="620"/>
      <c r="CZ42" s="621">
        <v>9.6</v>
      </c>
      <c r="DA42" s="622"/>
      <c r="DB42" s="622"/>
      <c r="DC42" s="623"/>
      <c r="DD42" s="624">
        <v>842557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53382</v>
      </c>
      <c r="CS43" s="637"/>
      <c r="CT43" s="637"/>
      <c r="CU43" s="637"/>
      <c r="CV43" s="637"/>
      <c r="CW43" s="637"/>
      <c r="CX43" s="637"/>
      <c r="CY43" s="638"/>
      <c r="CZ43" s="621">
        <v>0.3</v>
      </c>
      <c r="DA43" s="639"/>
      <c r="DB43" s="639"/>
      <c r="DC43" s="640"/>
      <c r="DD43" s="624">
        <v>53382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1583458</v>
      </c>
      <c r="CS44" s="619"/>
      <c r="CT44" s="619"/>
      <c r="CU44" s="619"/>
      <c r="CV44" s="619"/>
      <c r="CW44" s="619"/>
      <c r="CX44" s="619"/>
      <c r="CY44" s="620"/>
      <c r="CZ44" s="621">
        <v>9.1</v>
      </c>
      <c r="DA44" s="622"/>
      <c r="DB44" s="622"/>
      <c r="DC44" s="623"/>
      <c r="DD44" s="624">
        <v>783011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524381</v>
      </c>
      <c r="CS45" s="637"/>
      <c r="CT45" s="637"/>
      <c r="CU45" s="637"/>
      <c r="CV45" s="637"/>
      <c r="CW45" s="637"/>
      <c r="CX45" s="637"/>
      <c r="CY45" s="638"/>
      <c r="CZ45" s="621">
        <v>3</v>
      </c>
      <c r="DA45" s="639"/>
      <c r="DB45" s="639"/>
      <c r="DC45" s="640"/>
      <c r="DD45" s="624">
        <v>189714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1040140</v>
      </c>
      <c r="CS46" s="619"/>
      <c r="CT46" s="619"/>
      <c r="CU46" s="619"/>
      <c r="CV46" s="619"/>
      <c r="CW46" s="619"/>
      <c r="CX46" s="619"/>
      <c r="CY46" s="620"/>
      <c r="CZ46" s="621">
        <v>6</v>
      </c>
      <c r="DA46" s="622"/>
      <c r="DB46" s="622"/>
      <c r="DC46" s="623"/>
      <c r="DD46" s="624">
        <v>574360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80136</v>
      </c>
      <c r="CS47" s="637"/>
      <c r="CT47" s="637"/>
      <c r="CU47" s="637"/>
      <c r="CV47" s="637"/>
      <c r="CW47" s="637"/>
      <c r="CX47" s="637"/>
      <c r="CY47" s="638"/>
      <c r="CZ47" s="621">
        <v>0.5</v>
      </c>
      <c r="DA47" s="639"/>
      <c r="DB47" s="639"/>
      <c r="DC47" s="640"/>
      <c r="DD47" s="624">
        <v>59546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17349245</v>
      </c>
      <c r="CS49" s="603"/>
      <c r="CT49" s="603"/>
      <c r="CU49" s="603"/>
      <c r="CV49" s="603"/>
      <c r="CW49" s="603"/>
      <c r="CX49" s="603"/>
      <c r="CY49" s="604"/>
      <c r="CZ49" s="605">
        <v>100</v>
      </c>
      <c r="DA49" s="606"/>
      <c r="DB49" s="606"/>
      <c r="DC49" s="607"/>
      <c r="DD49" s="608">
        <v>12857610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18015</v>
      </c>
      <c r="R7" s="1131"/>
      <c r="S7" s="1131"/>
      <c r="T7" s="1131"/>
      <c r="U7" s="1131"/>
      <c r="V7" s="1131">
        <v>17349</v>
      </c>
      <c r="W7" s="1131"/>
      <c r="X7" s="1131"/>
      <c r="Y7" s="1131"/>
      <c r="Z7" s="1131"/>
      <c r="AA7" s="1131">
        <v>666</v>
      </c>
      <c r="AB7" s="1131"/>
      <c r="AC7" s="1131"/>
      <c r="AD7" s="1131"/>
      <c r="AE7" s="1132"/>
      <c r="AF7" s="1133">
        <v>564</v>
      </c>
      <c r="AG7" s="1134"/>
      <c r="AH7" s="1134"/>
      <c r="AI7" s="1134"/>
      <c r="AJ7" s="1135"/>
      <c r="AK7" s="1117" t="s">
        <v>548</v>
      </c>
      <c r="AL7" s="1118"/>
      <c r="AM7" s="1118"/>
      <c r="AN7" s="1118"/>
      <c r="AO7" s="1118"/>
      <c r="AP7" s="1118">
        <v>13619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560</v>
      </c>
      <c r="BT7" s="1122"/>
      <c r="BU7" s="1122"/>
      <c r="BV7" s="1122"/>
      <c r="BW7" s="1122"/>
      <c r="BX7" s="1122"/>
      <c r="BY7" s="1122"/>
      <c r="BZ7" s="1122"/>
      <c r="CA7" s="1122"/>
      <c r="CB7" s="1122"/>
      <c r="CC7" s="1122"/>
      <c r="CD7" s="1122"/>
      <c r="CE7" s="1122"/>
      <c r="CF7" s="1122"/>
      <c r="CG7" s="1123"/>
      <c r="CH7" s="1114">
        <v>0</v>
      </c>
      <c r="CI7" s="1115"/>
      <c r="CJ7" s="1115"/>
      <c r="CK7" s="1115"/>
      <c r="CL7" s="1116"/>
      <c r="CM7" s="1114">
        <v>0</v>
      </c>
      <c r="CN7" s="1115"/>
      <c r="CO7" s="1115"/>
      <c r="CP7" s="1115"/>
      <c r="CQ7" s="1116"/>
      <c r="CR7" s="1114">
        <v>5</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18015</v>
      </c>
      <c r="R23" s="1095"/>
      <c r="S23" s="1095"/>
      <c r="T23" s="1095"/>
      <c r="U23" s="1095"/>
      <c r="V23" s="1095">
        <v>17349</v>
      </c>
      <c r="W23" s="1095"/>
      <c r="X23" s="1095"/>
      <c r="Y23" s="1095"/>
      <c r="Z23" s="1095"/>
      <c r="AA23" s="1095">
        <v>666</v>
      </c>
      <c r="AB23" s="1095"/>
      <c r="AC23" s="1095"/>
      <c r="AD23" s="1095"/>
      <c r="AE23" s="1096"/>
      <c r="AF23" s="1097">
        <v>564</v>
      </c>
      <c r="AG23" s="1095"/>
      <c r="AH23" s="1095"/>
      <c r="AI23" s="1095"/>
      <c r="AJ23" s="1098"/>
      <c r="AK23" s="1099"/>
      <c r="AL23" s="1100"/>
      <c r="AM23" s="1100"/>
      <c r="AN23" s="1100"/>
      <c r="AO23" s="1100"/>
      <c r="AP23" s="1095">
        <v>13619</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4052</v>
      </c>
      <c r="R28" s="1080"/>
      <c r="S28" s="1080"/>
      <c r="T28" s="1080"/>
      <c r="U28" s="1080"/>
      <c r="V28" s="1080">
        <v>3902</v>
      </c>
      <c r="W28" s="1080"/>
      <c r="X28" s="1080"/>
      <c r="Y28" s="1080"/>
      <c r="Z28" s="1080"/>
      <c r="AA28" s="1080">
        <v>150</v>
      </c>
      <c r="AB28" s="1080"/>
      <c r="AC28" s="1080"/>
      <c r="AD28" s="1080"/>
      <c r="AE28" s="1081"/>
      <c r="AF28" s="1082">
        <v>150</v>
      </c>
      <c r="AG28" s="1080"/>
      <c r="AH28" s="1080"/>
      <c r="AI28" s="1080"/>
      <c r="AJ28" s="1083"/>
      <c r="AK28" s="1084">
        <v>323</v>
      </c>
      <c r="AL28" s="1072"/>
      <c r="AM28" s="1072"/>
      <c r="AN28" s="1072"/>
      <c r="AO28" s="1072"/>
      <c r="AP28" s="1072" t="s">
        <v>492</v>
      </c>
      <c r="AQ28" s="1072"/>
      <c r="AR28" s="1072"/>
      <c r="AS28" s="1072"/>
      <c r="AT28" s="1072"/>
      <c r="AU28" s="1072" t="s">
        <v>492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338</v>
      </c>
      <c r="R29" s="1070"/>
      <c r="S29" s="1070"/>
      <c r="T29" s="1070"/>
      <c r="U29" s="1070"/>
      <c r="V29" s="1070">
        <v>336</v>
      </c>
      <c r="W29" s="1070"/>
      <c r="X29" s="1070"/>
      <c r="Y29" s="1070"/>
      <c r="Z29" s="1070"/>
      <c r="AA29" s="1070">
        <v>1</v>
      </c>
      <c r="AB29" s="1070"/>
      <c r="AC29" s="1070"/>
      <c r="AD29" s="1070"/>
      <c r="AE29" s="1071"/>
      <c r="AF29" s="1045">
        <v>1</v>
      </c>
      <c r="AG29" s="1046"/>
      <c r="AH29" s="1046"/>
      <c r="AI29" s="1046"/>
      <c r="AJ29" s="1047"/>
      <c r="AK29" s="1006">
        <v>87</v>
      </c>
      <c r="AL29" s="997"/>
      <c r="AM29" s="997"/>
      <c r="AN29" s="997"/>
      <c r="AO29" s="997"/>
      <c r="AP29" s="997" t="s">
        <v>492</v>
      </c>
      <c r="AQ29" s="997"/>
      <c r="AR29" s="997"/>
      <c r="AS29" s="997"/>
      <c r="AT29" s="997"/>
      <c r="AU29" s="997" t="s">
        <v>492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539</v>
      </c>
      <c r="R30" s="1070"/>
      <c r="S30" s="1070"/>
      <c r="T30" s="1070"/>
      <c r="U30" s="1070"/>
      <c r="V30" s="1070">
        <v>429</v>
      </c>
      <c r="W30" s="1070"/>
      <c r="X30" s="1070"/>
      <c r="Y30" s="1070"/>
      <c r="Z30" s="1070"/>
      <c r="AA30" s="1070">
        <v>110</v>
      </c>
      <c r="AB30" s="1070"/>
      <c r="AC30" s="1070"/>
      <c r="AD30" s="1070"/>
      <c r="AE30" s="1071"/>
      <c r="AF30" s="1045">
        <v>830</v>
      </c>
      <c r="AG30" s="1046"/>
      <c r="AH30" s="1046"/>
      <c r="AI30" s="1046"/>
      <c r="AJ30" s="1047"/>
      <c r="AK30" s="1006">
        <v>1</v>
      </c>
      <c r="AL30" s="997"/>
      <c r="AM30" s="997"/>
      <c r="AN30" s="997"/>
      <c r="AO30" s="997"/>
      <c r="AP30" s="997">
        <v>1785</v>
      </c>
      <c r="AQ30" s="997"/>
      <c r="AR30" s="997"/>
      <c r="AS30" s="997"/>
      <c r="AT30" s="997"/>
      <c r="AU30" s="997">
        <v>27</v>
      </c>
      <c r="AV30" s="997"/>
      <c r="AW30" s="997"/>
      <c r="AX30" s="997"/>
      <c r="AY30" s="997"/>
      <c r="AZ30" s="1068" t="s">
        <v>492</v>
      </c>
      <c r="BA30" s="1068"/>
      <c r="BB30" s="1068"/>
      <c r="BC30" s="1068"/>
      <c r="BD30" s="1068"/>
      <c r="BE30" s="1058" t="s">
        <v>380</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97</v>
      </c>
      <c r="R31" s="1070"/>
      <c r="S31" s="1070"/>
      <c r="T31" s="1070"/>
      <c r="U31" s="1070"/>
      <c r="V31" s="1070">
        <v>50</v>
      </c>
      <c r="W31" s="1070"/>
      <c r="X31" s="1070"/>
      <c r="Y31" s="1070"/>
      <c r="Z31" s="1070"/>
      <c r="AA31" s="1070">
        <v>47</v>
      </c>
      <c r="AB31" s="1070"/>
      <c r="AC31" s="1070"/>
      <c r="AD31" s="1070"/>
      <c r="AE31" s="1071"/>
      <c r="AF31" s="1045">
        <v>180</v>
      </c>
      <c r="AG31" s="1046"/>
      <c r="AH31" s="1046"/>
      <c r="AI31" s="1046"/>
      <c r="AJ31" s="1047"/>
      <c r="AK31" s="1006">
        <v>0</v>
      </c>
      <c r="AL31" s="997"/>
      <c r="AM31" s="997"/>
      <c r="AN31" s="997"/>
      <c r="AO31" s="997"/>
      <c r="AP31" s="997" t="s">
        <v>561</v>
      </c>
      <c r="AQ31" s="997"/>
      <c r="AR31" s="997"/>
      <c r="AS31" s="997"/>
      <c r="AT31" s="997"/>
      <c r="AU31" s="997" t="s">
        <v>561</v>
      </c>
      <c r="AV31" s="997"/>
      <c r="AW31" s="997"/>
      <c r="AX31" s="997"/>
      <c r="AY31" s="997"/>
      <c r="AZ31" s="1068" t="s">
        <v>492</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1146</v>
      </c>
      <c r="R32" s="1070"/>
      <c r="S32" s="1070"/>
      <c r="T32" s="1070"/>
      <c r="U32" s="1070"/>
      <c r="V32" s="1070">
        <v>1090</v>
      </c>
      <c r="W32" s="1070"/>
      <c r="X32" s="1070"/>
      <c r="Y32" s="1070"/>
      <c r="Z32" s="1070"/>
      <c r="AA32" s="1070">
        <v>56</v>
      </c>
      <c r="AB32" s="1070"/>
      <c r="AC32" s="1070"/>
      <c r="AD32" s="1070"/>
      <c r="AE32" s="1071"/>
      <c r="AF32" s="1045">
        <v>201</v>
      </c>
      <c r="AG32" s="1046"/>
      <c r="AH32" s="1046"/>
      <c r="AI32" s="1046"/>
      <c r="AJ32" s="1047"/>
      <c r="AK32" s="1006">
        <v>636</v>
      </c>
      <c r="AL32" s="997"/>
      <c r="AM32" s="997"/>
      <c r="AN32" s="997"/>
      <c r="AO32" s="997"/>
      <c r="AP32" s="997">
        <v>10002</v>
      </c>
      <c r="AQ32" s="997"/>
      <c r="AR32" s="997"/>
      <c r="AS32" s="997"/>
      <c r="AT32" s="997"/>
      <c r="AU32" s="997">
        <v>7941</v>
      </c>
      <c r="AV32" s="997"/>
      <c r="AW32" s="997"/>
      <c r="AX32" s="997"/>
      <c r="AY32" s="997"/>
      <c r="AZ32" s="1068" t="s">
        <v>492</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110</v>
      </c>
      <c r="R33" s="1070"/>
      <c r="S33" s="1070"/>
      <c r="T33" s="1070"/>
      <c r="U33" s="1070"/>
      <c r="V33" s="1070">
        <v>102</v>
      </c>
      <c r="W33" s="1070"/>
      <c r="X33" s="1070"/>
      <c r="Y33" s="1070"/>
      <c r="Z33" s="1070"/>
      <c r="AA33" s="1070">
        <v>8</v>
      </c>
      <c r="AB33" s="1070"/>
      <c r="AC33" s="1070"/>
      <c r="AD33" s="1070"/>
      <c r="AE33" s="1071"/>
      <c r="AF33" s="1045">
        <v>15</v>
      </c>
      <c r="AG33" s="1046"/>
      <c r="AH33" s="1046"/>
      <c r="AI33" s="1046"/>
      <c r="AJ33" s="1047"/>
      <c r="AK33" s="1006">
        <v>85</v>
      </c>
      <c r="AL33" s="997"/>
      <c r="AM33" s="997"/>
      <c r="AN33" s="997"/>
      <c r="AO33" s="997"/>
      <c r="AP33" s="997">
        <v>695</v>
      </c>
      <c r="AQ33" s="997"/>
      <c r="AR33" s="997"/>
      <c r="AS33" s="997"/>
      <c r="AT33" s="997"/>
      <c r="AU33" s="997">
        <v>693</v>
      </c>
      <c r="AV33" s="997"/>
      <c r="AW33" s="997"/>
      <c r="AX33" s="997"/>
      <c r="AY33" s="997"/>
      <c r="AZ33" s="1068" t="s">
        <v>492</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4448</v>
      </c>
      <c r="R34" s="1070"/>
      <c r="S34" s="1070"/>
      <c r="T34" s="1070"/>
      <c r="U34" s="1070"/>
      <c r="V34" s="1070">
        <v>4882</v>
      </c>
      <c r="W34" s="1070"/>
      <c r="X34" s="1070"/>
      <c r="Y34" s="1070"/>
      <c r="Z34" s="1070"/>
      <c r="AA34" s="1070">
        <v>-434</v>
      </c>
      <c r="AB34" s="1070"/>
      <c r="AC34" s="1070"/>
      <c r="AD34" s="1070"/>
      <c r="AE34" s="1071"/>
      <c r="AF34" s="1045">
        <v>-191</v>
      </c>
      <c r="AG34" s="1046"/>
      <c r="AH34" s="1046"/>
      <c r="AI34" s="1046"/>
      <c r="AJ34" s="1047"/>
      <c r="AK34" s="1006">
        <v>829</v>
      </c>
      <c r="AL34" s="997"/>
      <c r="AM34" s="997"/>
      <c r="AN34" s="997"/>
      <c r="AO34" s="997"/>
      <c r="AP34" s="997">
        <v>4615</v>
      </c>
      <c r="AQ34" s="997"/>
      <c r="AR34" s="997"/>
      <c r="AS34" s="997"/>
      <c r="AT34" s="997"/>
      <c r="AU34" s="997">
        <v>2921</v>
      </c>
      <c r="AV34" s="997"/>
      <c r="AW34" s="997"/>
      <c r="AX34" s="997"/>
      <c r="AY34" s="997"/>
      <c r="AZ34" s="1068">
        <v>5.2</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239</v>
      </c>
      <c r="R35" s="1070"/>
      <c r="S35" s="1070"/>
      <c r="T35" s="1070"/>
      <c r="U35" s="1070"/>
      <c r="V35" s="1070">
        <v>226</v>
      </c>
      <c r="W35" s="1070"/>
      <c r="X35" s="1070"/>
      <c r="Y35" s="1070"/>
      <c r="Z35" s="1070"/>
      <c r="AA35" s="1070">
        <v>13</v>
      </c>
      <c r="AB35" s="1070"/>
      <c r="AC35" s="1070"/>
      <c r="AD35" s="1070"/>
      <c r="AE35" s="1071"/>
      <c r="AF35" s="1045">
        <v>13</v>
      </c>
      <c r="AG35" s="1046"/>
      <c r="AH35" s="1046"/>
      <c r="AI35" s="1046"/>
      <c r="AJ35" s="1047"/>
      <c r="AK35" s="1006">
        <v>147</v>
      </c>
      <c r="AL35" s="997"/>
      <c r="AM35" s="997"/>
      <c r="AN35" s="997"/>
      <c r="AO35" s="997"/>
      <c r="AP35" s="997">
        <v>643</v>
      </c>
      <c r="AQ35" s="997"/>
      <c r="AR35" s="997"/>
      <c r="AS35" s="997"/>
      <c r="AT35" s="997"/>
      <c r="AU35" s="997">
        <v>604</v>
      </c>
      <c r="AV35" s="997"/>
      <c r="AW35" s="997"/>
      <c r="AX35" s="997"/>
      <c r="AY35" s="997"/>
      <c r="AZ35" s="1068" t="s">
        <v>492</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15</v>
      </c>
      <c r="R36" s="1070"/>
      <c r="S36" s="1070"/>
      <c r="T36" s="1070"/>
      <c r="U36" s="1070"/>
      <c r="V36" s="1070">
        <v>15</v>
      </c>
      <c r="W36" s="1070"/>
      <c r="X36" s="1070"/>
      <c r="Y36" s="1070"/>
      <c r="Z36" s="1070"/>
      <c r="AA36" s="1070">
        <v>0</v>
      </c>
      <c r="AB36" s="1070"/>
      <c r="AC36" s="1070"/>
      <c r="AD36" s="1070"/>
      <c r="AE36" s="1071"/>
      <c r="AF36" s="1045">
        <v>0</v>
      </c>
      <c r="AG36" s="1046"/>
      <c r="AH36" s="1046"/>
      <c r="AI36" s="1046"/>
      <c r="AJ36" s="1047"/>
      <c r="AK36" s="1006">
        <v>17</v>
      </c>
      <c r="AL36" s="997"/>
      <c r="AM36" s="997"/>
      <c r="AN36" s="997"/>
      <c r="AO36" s="997"/>
      <c r="AP36" s="997" t="s">
        <v>492</v>
      </c>
      <c r="AQ36" s="997"/>
      <c r="AR36" s="997"/>
      <c r="AS36" s="997"/>
      <c r="AT36" s="997"/>
      <c r="AU36" s="997" t="s">
        <v>492</v>
      </c>
      <c r="AV36" s="997"/>
      <c r="AW36" s="997"/>
      <c r="AX36" s="997"/>
      <c r="AY36" s="997"/>
      <c r="AZ36" s="1068" t="s">
        <v>492</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1200</v>
      </c>
      <c r="AG63" s="985"/>
      <c r="AH63" s="985"/>
      <c r="AI63" s="985"/>
      <c r="AJ63" s="1056"/>
      <c r="AK63" s="1057"/>
      <c r="AL63" s="989"/>
      <c r="AM63" s="989"/>
      <c r="AN63" s="989"/>
      <c r="AO63" s="989"/>
      <c r="AP63" s="985">
        <v>17440</v>
      </c>
      <c r="AQ63" s="985"/>
      <c r="AR63" s="985"/>
      <c r="AS63" s="985"/>
      <c r="AT63" s="985"/>
      <c r="AU63" s="985">
        <v>12186</v>
      </c>
      <c r="AV63" s="985"/>
      <c r="AW63" s="985"/>
      <c r="AX63" s="985"/>
      <c r="AY63" s="985"/>
      <c r="AZ63" s="1051"/>
      <c r="BA63" s="1051"/>
      <c r="BB63" s="1051"/>
      <c r="BC63" s="1051"/>
      <c r="BD63" s="1051"/>
      <c r="BE63" s="986"/>
      <c r="BF63" s="986"/>
      <c r="BG63" s="986"/>
      <c r="BH63" s="986"/>
      <c r="BI63" s="987"/>
      <c r="BJ63" s="1052" t="s">
        <v>103</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392</v>
      </c>
      <c r="R66" s="1028"/>
      <c r="S66" s="1028"/>
      <c r="T66" s="1028"/>
      <c r="U66" s="1029"/>
      <c r="V66" s="1027" t="s">
        <v>393</v>
      </c>
      <c r="W66" s="1028"/>
      <c r="X66" s="1028"/>
      <c r="Y66" s="1028"/>
      <c r="Z66" s="1029"/>
      <c r="AA66" s="1027" t="s">
        <v>394</v>
      </c>
      <c r="AB66" s="1028"/>
      <c r="AC66" s="1028"/>
      <c r="AD66" s="1028"/>
      <c r="AE66" s="1029"/>
      <c r="AF66" s="1033" t="s">
        <v>395</v>
      </c>
      <c r="AG66" s="1034"/>
      <c r="AH66" s="1034"/>
      <c r="AI66" s="1034"/>
      <c r="AJ66" s="1035"/>
      <c r="AK66" s="1027" t="s">
        <v>396</v>
      </c>
      <c r="AL66" s="1022"/>
      <c r="AM66" s="1022"/>
      <c r="AN66" s="1022"/>
      <c r="AO66" s="1023"/>
      <c r="AP66" s="1027" t="s">
        <v>397</v>
      </c>
      <c r="AQ66" s="1028"/>
      <c r="AR66" s="1028"/>
      <c r="AS66" s="1028"/>
      <c r="AT66" s="1029"/>
      <c r="AU66" s="1027" t="s">
        <v>398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549</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550</v>
      </c>
      <c r="C69" s="1001"/>
      <c r="D69" s="1001"/>
      <c r="E69" s="1001"/>
      <c r="F69" s="1001"/>
      <c r="G69" s="1001"/>
      <c r="H69" s="1001"/>
      <c r="I69" s="1001"/>
      <c r="J69" s="1001"/>
      <c r="K69" s="1001"/>
      <c r="L69" s="1001"/>
      <c r="M69" s="1001"/>
      <c r="N69" s="1001"/>
      <c r="O69" s="1001"/>
      <c r="P69" s="1002"/>
      <c r="Q69" s="1003">
        <v>1432</v>
      </c>
      <c r="R69" s="997"/>
      <c r="S69" s="997"/>
      <c r="T69" s="997"/>
      <c r="U69" s="997"/>
      <c r="V69" s="997">
        <v>1350</v>
      </c>
      <c r="W69" s="997"/>
      <c r="X69" s="997"/>
      <c r="Y69" s="997"/>
      <c r="Z69" s="997"/>
      <c r="AA69" s="997">
        <v>82</v>
      </c>
      <c r="AB69" s="997"/>
      <c r="AC69" s="997"/>
      <c r="AD69" s="997"/>
      <c r="AE69" s="997"/>
      <c r="AF69" s="997">
        <v>106</v>
      </c>
      <c r="AG69" s="997"/>
      <c r="AH69" s="997"/>
      <c r="AI69" s="997"/>
      <c r="AJ69" s="997"/>
      <c r="AK69" s="997">
        <v>6</v>
      </c>
      <c r="AL69" s="997"/>
      <c r="AM69" s="997"/>
      <c r="AN69" s="997"/>
      <c r="AO69" s="997"/>
      <c r="AP69" s="997">
        <v>527</v>
      </c>
      <c r="AQ69" s="997"/>
      <c r="AR69" s="997"/>
      <c r="AS69" s="997"/>
      <c r="AT69" s="997"/>
      <c r="AU69" s="997">
        <v>229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551</v>
      </c>
      <c r="C70" s="1001"/>
      <c r="D70" s="1001"/>
      <c r="E70" s="1001"/>
      <c r="F70" s="1001"/>
      <c r="G70" s="1001"/>
      <c r="H70" s="1001"/>
      <c r="I70" s="1001"/>
      <c r="J70" s="1001"/>
      <c r="K70" s="1001"/>
      <c r="L70" s="1001"/>
      <c r="M70" s="1001"/>
      <c r="N70" s="1001"/>
      <c r="O70" s="1001"/>
      <c r="P70" s="1002"/>
      <c r="Q70" s="1003">
        <v>36</v>
      </c>
      <c r="R70" s="997"/>
      <c r="S70" s="997"/>
      <c r="T70" s="997"/>
      <c r="U70" s="997"/>
      <c r="V70" s="997">
        <v>32</v>
      </c>
      <c r="W70" s="997"/>
      <c r="X70" s="997"/>
      <c r="Y70" s="997"/>
      <c r="Z70" s="997"/>
      <c r="AA70" s="997">
        <v>4</v>
      </c>
      <c r="AB70" s="997"/>
      <c r="AC70" s="997"/>
      <c r="AD70" s="997"/>
      <c r="AE70" s="997"/>
      <c r="AF70" s="997" t="s">
        <v>561</v>
      </c>
      <c r="AG70" s="997"/>
      <c r="AH70" s="997"/>
      <c r="AI70" s="997"/>
      <c r="AJ70" s="997"/>
      <c r="AK70" s="997">
        <v>29</v>
      </c>
      <c r="AL70" s="997"/>
      <c r="AM70" s="997"/>
      <c r="AN70" s="997"/>
      <c r="AO70" s="997"/>
      <c r="AP70" s="997" t="s">
        <v>561</v>
      </c>
      <c r="AQ70" s="997"/>
      <c r="AR70" s="997"/>
      <c r="AS70" s="997"/>
      <c r="AT70" s="997"/>
      <c r="AU70" s="997" t="s">
        <v>561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552</v>
      </c>
      <c r="C71" s="1001"/>
      <c r="D71" s="1001"/>
      <c r="E71" s="1001"/>
      <c r="F71" s="1001"/>
      <c r="G71" s="1001"/>
      <c r="H71" s="1001"/>
      <c r="I71" s="1001"/>
      <c r="J71" s="1001"/>
      <c r="K71" s="1001"/>
      <c r="L71" s="1001"/>
      <c r="M71" s="1001"/>
      <c r="N71" s="1001"/>
      <c r="O71" s="1001"/>
      <c r="P71" s="1002"/>
      <c r="Q71" s="1003">
        <v>280</v>
      </c>
      <c r="R71" s="997"/>
      <c r="S71" s="997"/>
      <c r="T71" s="997"/>
      <c r="U71" s="997"/>
      <c r="V71" s="997">
        <v>265</v>
      </c>
      <c r="W71" s="997"/>
      <c r="X71" s="997"/>
      <c r="Y71" s="997"/>
      <c r="Z71" s="997"/>
      <c r="AA71" s="997">
        <v>15</v>
      </c>
      <c r="AB71" s="997"/>
      <c r="AC71" s="997"/>
      <c r="AD71" s="997"/>
      <c r="AE71" s="997"/>
      <c r="AF71" s="997" t="s">
        <v>561</v>
      </c>
      <c r="AG71" s="997"/>
      <c r="AH71" s="997"/>
      <c r="AI71" s="997"/>
      <c r="AJ71" s="997"/>
      <c r="AK71" s="997">
        <v>26</v>
      </c>
      <c r="AL71" s="997"/>
      <c r="AM71" s="997"/>
      <c r="AN71" s="997"/>
      <c r="AO71" s="997"/>
      <c r="AP71" s="997" t="s">
        <v>561</v>
      </c>
      <c r="AQ71" s="997"/>
      <c r="AR71" s="997"/>
      <c r="AS71" s="997"/>
      <c r="AT71" s="997"/>
      <c r="AU71" s="997" t="s">
        <v>561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553</v>
      </c>
      <c r="C72" s="1001"/>
      <c r="D72" s="1001"/>
      <c r="E72" s="1001"/>
      <c r="F72" s="1001"/>
      <c r="G72" s="1001"/>
      <c r="H72" s="1001"/>
      <c r="I72" s="1001"/>
      <c r="J72" s="1001"/>
      <c r="K72" s="1001"/>
      <c r="L72" s="1001"/>
      <c r="M72" s="1001"/>
      <c r="N72" s="1001"/>
      <c r="O72" s="1001"/>
      <c r="P72" s="1002"/>
      <c r="Q72" s="1003">
        <v>6426</v>
      </c>
      <c r="R72" s="997"/>
      <c r="S72" s="997"/>
      <c r="T72" s="997"/>
      <c r="U72" s="997"/>
      <c r="V72" s="997">
        <v>6407</v>
      </c>
      <c r="W72" s="997"/>
      <c r="X72" s="997"/>
      <c r="Y72" s="997"/>
      <c r="Z72" s="997"/>
      <c r="AA72" s="997">
        <v>19</v>
      </c>
      <c r="AB72" s="997"/>
      <c r="AC72" s="997"/>
      <c r="AD72" s="997"/>
      <c r="AE72" s="997"/>
      <c r="AF72" s="997">
        <v>19</v>
      </c>
      <c r="AG72" s="997"/>
      <c r="AH72" s="997"/>
      <c r="AI72" s="997"/>
      <c r="AJ72" s="997"/>
      <c r="AK72" s="997">
        <v>34</v>
      </c>
      <c r="AL72" s="997"/>
      <c r="AM72" s="997"/>
      <c r="AN72" s="997"/>
      <c r="AO72" s="997"/>
      <c r="AP72" s="997" t="s">
        <v>554</v>
      </c>
      <c r="AQ72" s="997"/>
      <c r="AR72" s="997"/>
      <c r="AS72" s="997"/>
      <c r="AT72" s="997"/>
      <c r="AU72" s="997" t="s">
        <v>554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555</v>
      </c>
      <c r="C73" s="1001"/>
      <c r="D73" s="1001"/>
      <c r="E73" s="1001"/>
      <c r="F73" s="1001"/>
      <c r="G73" s="1001"/>
      <c r="H73" s="1001"/>
      <c r="I73" s="1001"/>
      <c r="J73" s="1001"/>
      <c r="K73" s="1001"/>
      <c r="L73" s="1001"/>
      <c r="M73" s="1001"/>
      <c r="N73" s="1001"/>
      <c r="O73" s="1001"/>
      <c r="P73" s="1002"/>
      <c r="Q73" s="1003">
        <v>18</v>
      </c>
      <c r="R73" s="997"/>
      <c r="S73" s="997"/>
      <c r="T73" s="997"/>
      <c r="U73" s="997"/>
      <c r="V73" s="997">
        <v>16</v>
      </c>
      <c r="W73" s="997"/>
      <c r="X73" s="997"/>
      <c r="Y73" s="997"/>
      <c r="Z73" s="997"/>
      <c r="AA73" s="997">
        <v>2</v>
      </c>
      <c r="AB73" s="997"/>
      <c r="AC73" s="997"/>
      <c r="AD73" s="997"/>
      <c r="AE73" s="997"/>
      <c r="AF73" s="997" t="s">
        <v>561</v>
      </c>
      <c r="AG73" s="997"/>
      <c r="AH73" s="997"/>
      <c r="AI73" s="997"/>
      <c r="AJ73" s="997"/>
      <c r="AK73" s="997" t="s">
        <v>561</v>
      </c>
      <c r="AL73" s="997"/>
      <c r="AM73" s="997"/>
      <c r="AN73" s="997"/>
      <c r="AO73" s="997"/>
      <c r="AP73" s="997" t="s">
        <v>561</v>
      </c>
      <c r="AQ73" s="997"/>
      <c r="AR73" s="997"/>
      <c r="AS73" s="997"/>
      <c r="AT73" s="997"/>
      <c r="AU73" s="997" t="s">
        <v>561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556</v>
      </c>
      <c r="C74" s="1001"/>
      <c r="D74" s="1001"/>
      <c r="E74" s="1001"/>
      <c r="F74" s="1001"/>
      <c r="G74" s="1001"/>
      <c r="H74" s="1001"/>
      <c r="I74" s="1001"/>
      <c r="J74" s="1001"/>
      <c r="K74" s="1001"/>
      <c r="L74" s="1001"/>
      <c r="M74" s="1001"/>
      <c r="N74" s="1001"/>
      <c r="O74" s="1001"/>
      <c r="P74" s="1002"/>
      <c r="Q74" s="1003">
        <v>304</v>
      </c>
      <c r="R74" s="997"/>
      <c r="S74" s="997"/>
      <c r="T74" s="997"/>
      <c r="U74" s="997"/>
      <c r="V74" s="997">
        <v>292</v>
      </c>
      <c r="W74" s="997"/>
      <c r="X74" s="997"/>
      <c r="Y74" s="997"/>
      <c r="Z74" s="997"/>
      <c r="AA74" s="997">
        <v>12</v>
      </c>
      <c r="AB74" s="997"/>
      <c r="AC74" s="997"/>
      <c r="AD74" s="997"/>
      <c r="AE74" s="997"/>
      <c r="AF74" s="997">
        <v>12</v>
      </c>
      <c r="AG74" s="997"/>
      <c r="AH74" s="997"/>
      <c r="AI74" s="997"/>
      <c r="AJ74" s="997"/>
      <c r="AK74" s="997" t="s">
        <v>561</v>
      </c>
      <c r="AL74" s="997"/>
      <c r="AM74" s="997"/>
      <c r="AN74" s="997"/>
      <c r="AO74" s="997"/>
      <c r="AP74" s="997" t="s">
        <v>554</v>
      </c>
      <c r="AQ74" s="997"/>
      <c r="AR74" s="997"/>
      <c r="AS74" s="997"/>
      <c r="AT74" s="997"/>
      <c r="AU74" s="997" t="s">
        <v>554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565</v>
      </c>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557</v>
      </c>
      <c r="C76" s="1001"/>
      <c r="D76" s="1001"/>
      <c r="E76" s="1001"/>
      <c r="F76" s="1001"/>
      <c r="G76" s="1001"/>
      <c r="H76" s="1001"/>
      <c r="I76" s="1001"/>
      <c r="J76" s="1001"/>
      <c r="K76" s="1001"/>
      <c r="L76" s="1001"/>
      <c r="M76" s="1001"/>
      <c r="N76" s="1001"/>
      <c r="O76" s="1001"/>
      <c r="P76" s="1002"/>
      <c r="Q76" s="1004">
        <v>1844</v>
      </c>
      <c r="R76" s="1005"/>
      <c r="S76" s="1005"/>
      <c r="T76" s="1005"/>
      <c r="U76" s="1006"/>
      <c r="V76" s="1007">
        <v>1770</v>
      </c>
      <c r="W76" s="1005"/>
      <c r="X76" s="1005"/>
      <c r="Y76" s="1005"/>
      <c r="Z76" s="1006"/>
      <c r="AA76" s="1007">
        <v>74</v>
      </c>
      <c r="AB76" s="1005"/>
      <c r="AC76" s="1005"/>
      <c r="AD76" s="1005"/>
      <c r="AE76" s="1006"/>
      <c r="AF76" s="1007">
        <v>74</v>
      </c>
      <c r="AG76" s="1005"/>
      <c r="AH76" s="1005"/>
      <c r="AI76" s="1005"/>
      <c r="AJ76" s="1006"/>
      <c r="AK76" s="1007">
        <v>131</v>
      </c>
      <c r="AL76" s="1005"/>
      <c r="AM76" s="1005"/>
      <c r="AN76" s="1005"/>
      <c r="AO76" s="1006"/>
      <c r="AP76" s="1007" t="s">
        <v>554</v>
      </c>
      <c r="AQ76" s="1005"/>
      <c r="AR76" s="1005"/>
      <c r="AS76" s="1005"/>
      <c r="AT76" s="1006"/>
      <c r="AU76" s="1007" t="s">
        <v>554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563</v>
      </c>
      <c r="C77" s="1001"/>
      <c r="D77" s="1001"/>
      <c r="E77" s="1001"/>
      <c r="F77" s="1001"/>
      <c r="G77" s="1001"/>
      <c r="H77" s="1001"/>
      <c r="I77" s="1001"/>
      <c r="J77" s="1001"/>
      <c r="K77" s="1001"/>
      <c r="L77" s="1001"/>
      <c r="M77" s="1001"/>
      <c r="N77" s="1001"/>
      <c r="O77" s="1001"/>
      <c r="P77" s="1002"/>
      <c r="Q77" s="1004">
        <v>271713</v>
      </c>
      <c r="R77" s="1005"/>
      <c r="S77" s="1005"/>
      <c r="T77" s="1005"/>
      <c r="U77" s="1006"/>
      <c r="V77" s="1007">
        <v>261269</v>
      </c>
      <c r="W77" s="1005"/>
      <c r="X77" s="1005"/>
      <c r="Y77" s="1005"/>
      <c r="Z77" s="1006"/>
      <c r="AA77" s="1007">
        <v>10444</v>
      </c>
      <c r="AB77" s="1005"/>
      <c r="AC77" s="1005"/>
      <c r="AD77" s="1005"/>
      <c r="AE77" s="1006"/>
      <c r="AF77" s="1007">
        <v>10444</v>
      </c>
      <c r="AG77" s="1005"/>
      <c r="AH77" s="1005"/>
      <c r="AI77" s="1005"/>
      <c r="AJ77" s="1006"/>
      <c r="AK77" s="1007">
        <v>1787</v>
      </c>
      <c r="AL77" s="1005"/>
      <c r="AM77" s="1005"/>
      <c r="AN77" s="1005"/>
      <c r="AO77" s="1006"/>
      <c r="AP77" s="1007" t="s">
        <v>554</v>
      </c>
      <c r="AQ77" s="1005"/>
      <c r="AR77" s="1005"/>
      <c r="AS77" s="1005"/>
      <c r="AT77" s="1006"/>
      <c r="AU77" s="1007" t="s">
        <v>554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558</v>
      </c>
      <c r="C78" s="1001"/>
      <c r="D78" s="1001"/>
      <c r="E78" s="1001"/>
      <c r="F78" s="1001"/>
      <c r="G78" s="1001"/>
      <c r="H78" s="1001"/>
      <c r="I78" s="1001"/>
      <c r="J78" s="1001"/>
      <c r="K78" s="1001"/>
      <c r="L78" s="1001"/>
      <c r="M78" s="1001"/>
      <c r="N78" s="1001"/>
      <c r="O78" s="1001"/>
      <c r="P78" s="1002"/>
      <c r="Q78" s="1003">
        <v>0</v>
      </c>
      <c r="R78" s="997"/>
      <c r="S78" s="997"/>
      <c r="T78" s="997"/>
      <c r="U78" s="997"/>
      <c r="V78" s="997">
        <v>0</v>
      </c>
      <c r="W78" s="997"/>
      <c r="X78" s="997"/>
      <c r="Y78" s="997"/>
      <c r="Z78" s="997"/>
      <c r="AA78" s="997">
        <v>0</v>
      </c>
      <c r="AB78" s="997"/>
      <c r="AC78" s="997"/>
      <c r="AD78" s="997"/>
      <c r="AE78" s="997"/>
      <c r="AF78" s="997" t="s">
        <v>566</v>
      </c>
      <c r="AG78" s="997"/>
      <c r="AH78" s="997"/>
      <c r="AI78" s="997"/>
      <c r="AJ78" s="997"/>
      <c r="AK78" s="997">
        <v>0</v>
      </c>
      <c r="AL78" s="997"/>
      <c r="AM78" s="997"/>
      <c r="AN78" s="997"/>
      <c r="AO78" s="997"/>
      <c r="AP78" s="997" t="s">
        <v>554</v>
      </c>
      <c r="AQ78" s="997"/>
      <c r="AR78" s="997"/>
      <c r="AS78" s="997"/>
      <c r="AT78" s="997"/>
      <c r="AU78" s="997" t="s">
        <v>554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564</v>
      </c>
      <c r="C79" s="1001"/>
      <c r="D79" s="1001"/>
      <c r="E79" s="1001"/>
      <c r="F79" s="1001"/>
      <c r="G79" s="1001"/>
      <c r="H79" s="1001"/>
      <c r="I79" s="1001"/>
      <c r="J79" s="1001"/>
      <c r="K79" s="1001"/>
      <c r="L79" s="1001"/>
      <c r="M79" s="1001"/>
      <c r="N79" s="1001"/>
      <c r="O79" s="1001"/>
      <c r="P79" s="1002"/>
      <c r="Q79" s="1003">
        <v>359</v>
      </c>
      <c r="R79" s="997"/>
      <c r="S79" s="997"/>
      <c r="T79" s="997"/>
      <c r="U79" s="997"/>
      <c r="V79" s="997">
        <v>223</v>
      </c>
      <c r="W79" s="997"/>
      <c r="X79" s="997"/>
      <c r="Y79" s="997"/>
      <c r="Z79" s="997"/>
      <c r="AA79" s="997">
        <v>136</v>
      </c>
      <c r="AB79" s="997"/>
      <c r="AC79" s="997"/>
      <c r="AD79" s="997"/>
      <c r="AE79" s="997"/>
      <c r="AF79" s="997">
        <v>136</v>
      </c>
      <c r="AG79" s="997"/>
      <c r="AH79" s="997"/>
      <c r="AI79" s="997"/>
      <c r="AJ79" s="997"/>
      <c r="AK79" s="997">
        <v>4</v>
      </c>
      <c r="AL79" s="997"/>
      <c r="AM79" s="997"/>
      <c r="AN79" s="997"/>
      <c r="AO79" s="997"/>
      <c r="AP79" s="997" t="s">
        <v>562</v>
      </c>
      <c r="AQ79" s="997"/>
      <c r="AR79" s="997"/>
      <c r="AS79" s="997"/>
      <c r="AT79" s="997"/>
      <c r="AU79" s="997" t="s">
        <v>561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559</v>
      </c>
      <c r="C80" s="1001"/>
      <c r="D80" s="1001"/>
      <c r="E80" s="1001"/>
      <c r="F80" s="1001"/>
      <c r="G80" s="1001"/>
      <c r="H80" s="1001"/>
      <c r="I80" s="1001"/>
      <c r="J80" s="1001"/>
      <c r="K80" s="1001"/>
      <c r="L80" s="1001"/>
      <c r="M80" s="1001"/>
      <c r="N80" s="1001"/>
      <c r="O80" s="1001"/>
      <c r="P80" s="1002"/>
      <c r="Q80" s="1003">
        <v>197</v>
      </c>
      <c r="R80" s="997"/>
      <c r="S80" s="997"/>
      <c r="T80" s="997"/>
      <c r="U80" s="997"/>
      <c r="V80" s="997">
        <v>189</v>
      </c>
      <c r="W80" s="997"/>
      <c r="X80" s="997"/>
      <c r="Y80" s="997"/>
      <c r="Z80" s="997"/>
      <c r="AA80" s="997">
        <v>8</v>
      </c>
      <c r="AB80" s="997"/>
      <c r="AC80" s="997"/>
      <c r="AD80" s="997"/>
      <c r="AE80" s="997"/>
      <c r="AF80" s="997">
        <v>8</v>
      </c>
      <c r="AG80" s="997"/>
      <c r="AH80" s="997"/>
      <c r="AI80" s="997"/>
      <c r="AJ80" s="997"/>
      <c r="AK80" s="997" t="s">
        <v>561</v>
      </c>
      <c r="AL80" s="997"/>
      <c r="AM80" s="997"/>
      <c r="AN80" s="997"/>
      <c r="AO80" s="997"/>
      <c r="AP80" s="997" t="s">
        <v>554</v>
      </c>
      <c r="AQ80" s="997"/>
      <c r="AR80" s="997"/>
      <c r="AS80" s="997"/>
      <c r="AT80" s="997"/>
      <c r="AU80" s="997" t="s">
        <v>554</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10799</v>
      </c>
      <c r="AG88" s="985"/>
      <c r="AH88" s="985"/>
      <c r="AI88" s="985"/>
      <c r="AJ88" s="985"/>
      <c r="AK88" s="989"/>
      <c r="AL88" s="989"/>
      <c r="AM88" s="989"/>
      <c r="AN88" s="989"/>
      <c r="AO88" s="989"/>
      <c r="AP88" s="985">
        <v>527</v>
      </c>
      <c r="AQ88" s="985"/>
      <c r="AR88" s="985"/>
      <c r="AS88" s="985"/>
      <c r="AT88" s="985"/>
      <c r="AU88" s="985">
        <v>229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400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v>0</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408</v>
      </c>
      <c r="AB109" s="918"/>
      <c r="AC109" s="918"/>
      <c r="AD109" s="918"/>
      <c r="AE109" s="919"/>
      <c r="AF109" s="920" t="s">
        <v>285</v>
      </c>
      <c r="AG109" s="918"/>
      <c r="AH109" s="918"/>
      <c r="AI109" s="918"/>
      <c r="AJ109" s="919"/>
      <c r="AK109" s="920" t="s">
        <v>284</v>
      </c>
      <c r="AL109" s="918"/>
      <c r="AM109" s="918"/>
      <c r="AN109" s="918"/>
      <c r="AO109" s="919"/>
      <c r="AP109" s="920" t="s">
        <v>409</v>
      </c>
      <c r="AQ109" s="918"/>
      <c r="AR109" s="918"/>
      <c r="AS109" s="918"/>
      <c r="AT109" s="949"/>
      <c r="AU109" s="91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408</v>
      </c>
      <c r="BR109" s="918"/>
      <c r="BS109" s="918"/>
      <c r="BT109" s="918"/>
      <c r="BU109" s="919"/>
      <c r="BV109" s="920" t="s">
        <v>285</v>
      </c>
      <c r="BW109" s="918"/>
      <c r="BX109" s="918"/>
      <c r="BY109" s="918"/>
      <c r="BZ109" s="919"/>
      <c r="CA109" s="920" t="s">
        <v>284</v>
      </c>
      <c r="CB109" s="918"/>
      <c r="CC109" s="918"/>
      <c r="CD109" s="918"/>
      <c r="CE109" s="919"/>
      <c r="CF109" s="958" t="s">
        <v>409</v>
      </c>
      <c r="CG109" s="958"/>
      <c r="CH109" s="958"/>
      <c r="CI109" s="958"/>
      <c r="CJ109" s="958"/>
      <c r="CK109" s="920"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408</v>
      </c>
      <c r="DH109" s="918"/>
      <c r="DI109" s="918"/>
      <c r="DJ109" s="918"/>
      <c r="DK109" s="919"/>
      <c r="DL109" s="920" t="s">
        <v>285</v>
      </c>
      <c r="DM109" s="918"/>
      <c r="DN109" s="918"/>
      <c r="DO109" s="918"/>
      <c r="DP109" s="919"/>
      <c r="DQ109" s="920" t="s">
        <v>284</v>
      </c>
      <c r="DR109" s="918"/>
      <c r="DS109" s="918"/>
      <c r="DT109" s="918"/>
      <c r="DU109" s="919"/>
      <c r="DV109" s="920" t="s">
        <v>409</v>
      </c>
      <c r="DW109" s="918"/>
      <c r="DX109" s="918"/>
      <c r="DY109" s="918"/>
      <c r="DZ109" s="949"/>
    </row>
    <row r="110" spans="1:131" s="197" customFormat="1" ht="26.25" customHeight="1">
      <c r="A110" s="787" t="s">
        <v>411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2075108</v>
      </c>
      <c r="AB110" s="903"/>
      <c r="AC110" s="903"/>
      <c r="AD110" s="903"/>
      <c r="AE110" s="904"/>
      <c r="AF110" s="905">
        <v>1905508</v>
      </c>
      <c r="AG110" s="903"/>
      <c r="AH110" s="903"/>
      <c r="AI110" s="903"/>
      <c r="AJ110" s="904"/>
      <c r="AK110" s="905">
        <v>1749416</v>
      </c>
      <c r="AL110" s="903"/>
      <c r="AM110" s="903"/>
      <c r="AN110" s="903"/>
      <c r="AO110" s="904"/>
      <c r="AP110" s="906">
        <v>20.2</v>
      </c>
      <c r="AQ110" s="907"/>
      <c r="AR110" s="907"/>
      <c r="AS110" s="907"/>
      <c r="AT110" s="908"/>
      <c r="AU110" s="950" t="s">
        <v>60</v>
      </c>
      <c r="AV110" s="951"/>
      <c r="AW110" s="951"/>
      <c r="AX110" s="951"/>
      <c r="AY110" s="952"/>
      <c r="AZ110" s="846" t="s">
        <v>412</v>
      </c>
      <c r="BA110" s="788"/>
      <c r="BB110" s="788"/>
      <c r="BC110" s="788"/>
      <c r="BD110" s="788"/>
      <c r="BE110" s="788"/>
      <c r="BF110" s="788"/>
      <c r="BG110" s="788"/>
      <c r="BH110" s="788"/>
      <c r="BI110" s="788"/>
      <c r="BJ110" s="788"/>
      <c r="BK110" s="788"/>
      <c r="BL110" s="788"/>
      <c r="BM110" s="788"/>
      <c r="BN110" s="788"/>
      <c r="BO110" s="788"/>
      <c r="BP110" s="789"/>
      <c r="BQ110" s="829">
        <v>14904753</v>
      </c>
      <c r="BR110" s="830"/>
      <c r="BS110" s="830"/>
      <c r="BT110" s="830"/>
      <c r="BU110" s="830"/>
      <c r="BV110" s="830">
        <v>14143254</v>
      </c>
      <c r="BW110" s="830"/>
      <c r="BX110" s="830"/>
      <c r="BY110" s="830"/>
      <c r="BZ110" s="830"/>
      <c r="CA110" s="830">
        <v>13618874</v>
      </c>
      <c r="CB110" s="830"/>
      <c r="CC110" s="830"/>
      <c r="CD110" s="830"/>
      <c r="CE110" s="830"/>
      <c r="CF110" s="891">
        <v>157.30000000000001</v>
      </c>
      <c r="CG110" s="892"/>
      <c r="CH110" s="892"/>
      <c r="CI110" s="892"/>
      <c r="CJ110" s="892"/>
      <c r="CK110" s="946" t="s">
        <v>413</v>
      </c>
      <c r="CL110" s="894"/>
      <c r="CM110" s="899" t="s">
        <v>414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103</v>
      </c>
      <c r="DH110" s="830"/>
      <c r="DI110" s="830"/>
      <c r="DJ110" s="830"/>
      <c r="DK110" s="830"/>
      <c r="DL110" s="830" t="s">
        <v>103</v>
      </c>
      <c r="DM110" s="830"/>
      <c r="DN110" s="830"/>
      <c r="DO110" s="830"/>
      <c r="DP110" s="830"/>
      <c r="DQ110" s="830" t="s">
        <v>103</v>
      </c>
      <c r="DR110" s="830"/>
      <c r="DS110" s="830"/>
      <c r="DT110" s="830"/>
      <c r="DU110" s="830"/>
      <c r="DV110" s="831" t="s">
        <v>103</v>
      </c>
      <c r="DW110" s="831"/>
      <c r="DX110" s="831"/>
      <c r="DY110" s="831"/>
      <c r="DZ110" s="832"/>
    </row>
    <row r="111" spans="1:131" s="197" customFormat="1" ht="26.25" customHeight="1">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416</v>
      </c>
      <c r="AB111" s="939"/>
      <c r="AC111" s="939"/>
      <c r="AD111" s="939"/>
      <c r="AE111" s="940"/>
      <c r="AF111" s="941" t="s">
        <v>416</v>
      </c>
      <c r="AG111" s="939"/>
      <c r="AH111" s="939"/>
      <c r="AI111" s="939"/>
      <c r="AJ111" s="940"/>
      <c r="AK111" s="941" t="s">
        <v>416</v>
      </c>
      <c r="AL111" s="939"/>
      <c r="AM111" s="939"/>
      <c r="AN111" s="939"/>
      <c r="AO111" s="940"/>
      <c r="AP111" s="942" t="s">
        <v>416</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v>32163</v>
      </c>
      <c r="BR111" s="801"/>
      <c r="BS111" s="801"/>
      <c r="BT111" s="801"/>
      <c r="BU111" s="801"/>
      <c r="BV111" s="801">
        <v>86726</v>
      </c>
      <c r="BW111" s="801"/>
      <c r="BX111" s="801"/>
      <c r="BY111" s="801"/>
      <c r="BZ111" s="801"/>
      <c r="CA111" s="801">
        <v>4891</v>
      </c>
      <c r="CB111" s="801"/>
      <c r="CC111" s="801"/>
      <c r="CD111" s="801"/>
      <c r="CE111" s="801"/>
      <c r="CF111" s="878">
        <v>0.1</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416</v>
      </c>
      <c r="DH111" s="801"/>
      <c r="DI111" s="801"/>
      <c r="DJ111" s="801"/>
      <c r="DK111" s="801"/>
      <c r="DL111" s="801" t="s">
        <v>416</v>
      </c>
      <c r="DM111" s="801"/>
      <c r="DN111" s="801"/>
      <c r="DO111" s="801"/>
      <c r="DP111" s="801"/>
      <c r="DQ111" s="801" t="s">
        <v>416</v>
      </c>
      <c r="DR111" s="801"/>
      <c r="DS111" s="801"/>
      <c r="DT111" s="801"/>
      <c r="DU111" s="801"/>
      <c r="DV111" s="853" t="s">
        <v>416</v>
      </c>
      <c r="DW111" s="853"/>
      <c r="DX111" s="853"/>
      <c r="DY111" s="853"/>
      <c r="DZ111" s="854"/>
    </row>
    <row r="112" spans="1:131" s="197" customFormat="1" ht="26.25" customHeight="1">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421</v>
      </c>
      <c r="AB112" s="814"/>
      <c r="AC112" s="814"/>
      <c r="AD112" s="814"/>
      <c r="AE112" s="815"/>
      <c r="AF112" s="816" t="s">
        <v>421</v>
      </c>
      <c r="AG112" s="814"/>
      <c r="AH112" s="814"/>
      <c r="AI112" s="814"/>
      <c r="AJ112" s="815"/>
      <c r="AK112" s="816" t="s">
        <v>421</v>
      </c>
      <c r="AL112" s="814"/>
      <c r="AM112" s="814"/>
      <c r="AN112" s="814"/>
      <c r="AO112" s="815"/>
      <c r="AP112" s="784" t="s">
        <v>421</v>
      </c>
      <c r="AQ112" s="785"/>
      <c r="AR112" s="785"/>
      <c r="AS112" s="785"/>
      <c r="AT112" s="786"/>
      <c r="AU112" s="953"/>
      <c r="AV112" s="954"/>
      <c r="AW112" s="954"/>
      <c r="AX112" s="954"/>
      <c r="AY112" s="955"/>
      <c r="AZ112" s="797" t="s">
        <v>422</v>
      </c>
      <c r="BA112" s="798"/>
      <c r="BB112" s="798"/>
      <c r="BC112" s="798"/>
      <c r="BD112" s="798"/>
      <c r="BE112" s="798"/>
      <c r="BF112" s="798"/>
      <c r="BG112" s="798"/>
      <c r="BH112" s="798"/>
      <c r="BI112" s="798"/>
      <c r="BJ112" s="798"/>
      <c r="BK112" s="798"/>
      <c r="BL112" s="798"/>
      <c r="BM112" s="798"/>
      <c r="BN112" s="798"/>
      <c r="BO112" s="798"/>
      <c r="BP112" s="799"/>
      <c r="BQ112" s="800">
        <v>12423535</v>
      </c>
      <c r="BR112" s="801"/>
      <c r="BS112" s="801"/>
      <c r="BT112" s="801"/>
      <c r="BU112" s="801"/>
      <c r="BV112" s="801">
        <v>12526660</v>
      </c>
      <c r="BW112" s="801"/>
      <c r="BX112" s="801"/>
      <c r="BY112" s="801"/>
      <c r="BZ112" s="801"/>
      <c r="CA112" s="801">
        <v>12187022</v>
      </c>
      <c r="CB112" s="801"/>
      <c r="CC112" s="801"/>
      <c r="CD112" s="801"/>
      <c r="CE112" s="801"/>
      <c r="CF112" s="878">
        <v>140.69999999999999</v>
      </c>
      <c r="CG112" s="879"/>
      <c r="CH112" s="879"/>
      <c r="CI112" s="879"/>
      <c r="CJ112" s="879"/>
      <c r="CK112" s="947"/>
      <c r="CL112" s="896"/>
      <c r="CM112" s="833" t="s">
        <v>423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421</v>
      </c>
      <c r="DH112" s="801"/>
      <c r="DI112" s="801"/>
      <c r="DJ112" s="801"/>
      <c r="DK112" s="801"/>
      <c r="DL112" s="801" t="s">
        <v>421</v>
      </c>
      <c r="DM112" s="801"/>
      <c r="DN112" s="801"/>
      <c r="DO112" s="801"/>
      <c r="DP112" s="801"/>
      <c r="DQ112" s="801" t="s">
        <v>421</v>
      </c>
      <c r="DR112" s="801"/>
      <c r="DS112" s="801"/>
      <c r="DT112" s="801"/>
      <c r="DU112" s="801"/>
      <c r="DV112" s="853" t="s">
        <v>421</v>
      </c>
      <c r="DW112" s="853"/>
      <c r="DX112" s="853"/>
      <c r="DY112" s="853"/>
      <c r="DZ112" s="854"/>
    </row>
    <row r="113" spans="1:130" s="197" customFormat="1" ht="26.25" customHeight="1">
      <c r="A113" s="934"/>
      <c r="B113" s="935"/>
      <c r="C113" s="798" t="s">
        <v>424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1079410</v>
      </c>
      <c r="AB113" s="939"/>
      <c r="AC113" s="939"/>
      <c r="AD113" s="939"/>
      <c r="AE113" s="940"/>
      <c r="AF113" s="941">
        <v>1134915</v>
      </c>
      <c r="AG113" s="939"/>
      <c r="AH113" s="939"/>
      <c r="AI113" s="939"/>
      <c r="AJ113" s="940"/>
      <c r="AK113" s="941">
        <v>1124417</v>
      </c>
      <c r="AL113" s="939"/>
      <c r="AM113" s="939"/>
      <c r="AN113" s="939"/>
      <c r="AO113" s="940"/>
      <c r="AP113" s="942">
        <v>13</v>
      </c>
      <c r="AQ113" s="943"/>
      <c r="AR113" s="943"/>
      <c r="AS113" s="943"/>
      <c r="AT113" s="944"/>
      <c r="AU113" s="953"/>
      <c r="AV113" s="954"/>
      <c r="AW113" s="954"/>
      <c r="AX113" s="954"/>
      <c r="AY113" s="955"/>
      <c r="AZ113" s="797" t="s">
        <v>425</v>
      </c>
      <c r="BA113" s="798"/>
      <c r="BB113" s="798"/>
      <c r="BC113" s="798"/>
      <c r="BD113" s="798"/>
      <c r="BE113" s="798"/>
      <c r="BF113" s="798"/>
      <c r="BG113" s="798"/>
      <c r="BH113" s="798"/>
      <c r="BI113" s="798"/>
      <c r="BJ113" s="798"/>
      <c r="BK113" s="798"/>
      <c r="BL113" s="798"/>
      <c r="BM113" s="798"/>
      <c r="BN113" s="798"/>
      <c r="BO113" s="798"/>
      <c r="BP113" s="799"/>
      <c r="BQ113" s="800">
        <v>281163</v>
      </c>
      <c r="BR113" s="801"/>
      <c r="BS113" s="801"/>
      <c r="BT113" s="801"/>
      <c r="BU113" s="801"/>
      <c r="BV113" s="801">
        <v>246294</v>
      </c>
      <c r="BW113" s="801"/>
      <c r="BX113" s="801"/>
      <c r="BY113" s="801"/>
      <c r="BZ113" s="801"/>
      <c r="CA113" s="801">
        <v>229271</v>
      </c>
      <c r="CB113" s="801"/>
      <c r="CC113" s="801"/>
      <c r="CD113" s="801"/>
      <c r="CE113" s="801"/>
      <c r="CF113" s="878">
        <v>2.6</v>
      </c>
      <c r="CG113" s="879"/>
      <c r="CH113" s="879"/>
      <c r="CI113" s="879"/>
      <c r="CJ113" s="879"/>
      <c r="CK113" s="947"/>
      <c r="CL113" s="896"/>
      <c r="CM113" s="833" t="s">
        <v>426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421</v>
      </c>
      <c r="DH113" s="814"/>
      <c r="DI113" s="814"/>
      <c r="DJ113" s="814"/>
      <c r="DK113" s="815"/>
      <c r="DL113" s="816" t="s">
        <v>421</v>
      </c>
      <c r="DM113" s="814"/>
      <c r="DN113" s="814"/>
      <c r="DO113" s="814"/>
      <c r="DP113" s="815"/>
      <c r="DQ113" s="816" t="s">
        <v>421</v>
      </c>
      <c r="DR113" s="814"/>
      <c r="DS113" s="814"/>
      <c r="DT113" s="814"/>
      <c r="DU113" s="815"/>
      <c r="DV113" s="784" t="s">
        <v>421</v>
      </c>
      <c r="DW113" s="785"/>
      <c r="DX113" s="785"/>
      <c r="DY113" s="785"/>
      <c r="DZ113" s="786"/>
    </row>
    <row r="114" spans="1:130" s="197" customFormat="1" ht="26.25" customHeight="1">
      <c r="A114" s="934"/>
      <c r="B114" s="935"/>
      <c r="C114" s="798" t="s">
        <v>427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2342</v>
      </c>
      <c r="AB114" s="814"/>
      <c r="AC114" s="814"/>
      <c r="AD114" s="814"/>
      <c r="AE114" s="815"/>
      <c r="AF114" s="816">
        <v>35530</v>
      </c>
      <c r="AG114" s="814"/>
      <c r="AH114" s="814"/>
      <c r="AI114" s="814"/>
      <c r="AJ114" s="815"/>
      <c r="AK114" s="816">
        <v>36259</v>
      </c>
      <c r="AL114" s="814"/>
      <c r="AM114" s="814"/>
      <c r="AN114" s="814"/>
      <c r="AO114" s="815"/>
      <c r="AP114" s="784">
        <v>0.4</v>
      </c>
      <c r="AQ114" s="785"/>
      <c r="AR114" s="785"/>
      <c r="AS114" s="785"/>
      <c r="AT114" s="786"/>
      <c r="AU114" s="953"/>
      <c r="AV114" s="954"/>
      <c r="AW114" s="954"/>
      <c r="AX114" s="954"/>
      <c r="AY114" s="955"/>
      <c r="AZ114" s="797" t="s">
        <v>428</v>
      </c>
      <c r="BA114" s="798"/>
      <c r="BB114" s="798"/>
      <c r="BC114" s="798"/>
      <c r="BD114" s="798"/>
      <c r="BE114" s="798"/>
      <c r="BF114" s="798"/>
      <c r="BG114" s="798"/>
      <c r="BH114" s="798"/>
      <c r="BI114" s="798"/>
      <c r="BJ114" s="798"/>
      <c r="BK114" s="798"/>
      <c r="BL114" s="798"/>
      <c r="BM114" s="798"/>
      <c r="BN114" s="798"/>
      <c r="BO114" s="798"/>
      <c r="BP114" s="799"/>
      <c r="BQ114" s="800">
        <v>3100670</v>
      </c>
      <c r="BR114" s="801"/>
      <c r="BS114" s="801"/>
      <c r="BT114" s="801"/>
      <c r="BU114" s="801"/>
      <c r="BV114" s="801">
        <v>2847894</v>
      </c>
      <c r="BW114" s="801"/>
      <c r="BX114" s="801"/>
      <c r="BY114" s="801"/>
      <c r="BZ114" s="801"/>
      <c r="CA114" s="801">
        <v>2868259</v>
      </c>
      <c r="CB114" s="801"/>
      <c r="CC114" s="801"/>
      <c r="CD114" s="801"/>
      <c r="CE114" s="801"/>
      <c r="CF114" s="878">
        <v>33.1</v>
      </c>
      <c r="CG114" s="879"/>
      <c r="CH114" s="879"/>
      <c r="CI114" s="879"/>
      <c r="CJ114" s="879"/>
      <c r="CK114" s="947"/>
      <c r="CL114" s="896"/>
      <c r="CM114" s="833" t="s">
        <v>429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421</v>
      </c>
      <c r="DH114" s="814"/>
      <c r="DI114" s="814"/>
      <c r="DJ114" s="814"/>
      <c r="DK114" s="815"/>
      <c r="DL114" s="816" t="s">
        <v>421</v>
      </c>
      <c r="DM114" s="814"/>
      <c r="DN114" s="814"/>
      <c r="DO114" s="814"/>
      <c r="DP114" s="815"/>
      <c r="DQ114" s="816" t="s">
        <v>421</v>
      </c>
      <c r="DR114" s="814"/>
      <c r="DS114" s="814"/>
      <c r="DT114" s="814"/>
      <c r="DU114" s="815"/>
      <c r="DV114" s="784" t="s">
        <v>421</v>
      </c>
      <c r="DW114" s="785"/>
      <c r="DX114" s="785"/>
      <c r="DY114" s="785"/>
      <c r="DZ114" s="786"/>
    </row>
    <row r="115" spans="1:130" s="197" customFormat="1" ht="26.25" customHeight="1">
      <c r="A115" s="934"/>
      <c r="B115" s="935"/>
      <c r="C115" s="798" t="s">
        <v>430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15553</v>
      </c>
      <c r="AB115" s="939"/>
      <c r="AC115" s="939"/>
      <c r="AD115" s="939"/>
      <c r="AE115" s="940"/>
      <c r="AF115" s="941">
        <v>13695</v>
      </c>
      <c r="AG115" s="939"/>
      <c r="AH115" s="939"/>
      <c r="AI115" s="939"/>
      <c r="AJ115" s="940"/>
      <c r="AK115" s="941">
        <v>13426</v>
      </c>
      <c r="AL115" s="939"/>
      <c r="AM115" s="939"/>
      <c r="AN115" s="939"/>
      <c r="AO115" s="940"/>
      <c r="AP115" s="942">
        <v>0.2</v>
      </c>
      <c r="AQ115" s="943"/>
      <c r="AR115" s="943"/>
      <c r="AS115" s="943"/>
      <c r="AT115" s="944"/>
      <c r="AU115" s="953"/>
      <c r="AV115" s="954"/>
      <c r="AW115" s="954"/>
      <c r="AX115" s="954"/>
      <c r="AY115" s="955"/>
      <c r="AZ115" s="797" t="s">
        <v>431</v>
      </c>
      <c r="BA115" s="798"/>
      <c r="BB115" s="798"/>
      <c r="BC115" s="798"/>
      <c r="BD115" s="798"/>
      <c r="BE115" s="798"/>
      <c r="BF115" s="798"/>
      <c r="BG115" s="798"/>
      <c r="BH115" s="798"/>
      <c r="BI115" s="798"/>
      <c r="BJ115" s="798"/>
      <c r="BK115" s="798"/>
      <c r="BL115" s="798"/>
      <c r="BM115" s="798"/>
      <c r="BN115" s="798"/>
      <c r="BO115" s="798"/>
      <c r="BP115" s="799"/>
      <c r="BQ115" s="800" t="s">
        <v>421</v>
      </c>
      <c r="BR115" s="801"/>
      <c r="BS115" s="801"/>
      <c r="BT115" s="801"/>
      <c r="BU115" s="801"/>
      <c r="BV115" s="801" t="s">
        <v>421</v>
      </c>
      <c r="BW115" s="801"/>
      <c r="BX115" s="801"/>
      <c r="BY115" s="801"/>
      <c r="BZ115" s="801"/>
      <c r="CA115" s="801" t="s">
        <v>421</v>
      </c>
      <c r="CB115" s="801"/>
      <c r="CC115" s="801"/>
      <c r="CD115" s="801"/>
      <c r="CE115" s="801"/>
      <c r="CF115" s="878" t="s">
        <v>421</v>
      </c>
      <c r="CG115" s="879"/>
      <c r="CH115" s="879"/>
      <c r="CI115" s="879"/>
      <c r="CJ115" s="879"/>
      <c r="CK115" s="947"/>
      <c r="CL115" s="896"/>
      <c r="CM115" s="797" t="s">
        <v>432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421</v>
      </c>
      <c r="DH115" s="814"/>
      <c r="DI115" s="814"/>
      <c r="DJ115" s="814"/>
      <c r="DK115" s="815"/>
      <c r="DL115" s="816" t="s">
        <v>421</v>
      </c>
      <c r="DM115" s="814"/>
      <c r="DN115" s="814"/>
      <c r="DO115" s="814"/>
      <c r="DP115" s="815"/>
      <c r="DQ115" s="816" t="s">
        <v>421</v>
      </c>
      <c r="DR115" s="814"/>
      <c r="DS115" s="814"/>
      <c r="DT115" s="814"/>
      <c r="DU115" s="815"/>
      <c r="DV115" s="784" t="s">
        <v>421</v>
      </c>
      <c r="DW115" s="785"/>
      <c r="DX115" s="785"/>
      <c r="DY115" s="785"/>
      <c r="DZ115" s="786"/>
    </row>
    <row r="116" spans="1:130" s="197" customFormat="1" ht="26.25" customHeight="1">
      <c r="A116" s="936"/>
      <c r="B116" s="937"/>
      <c r="C116" s="876" t="s">
        <v>433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421</v>
      </c>
      <c r="AB116" s="814"/>
      <c r="AC116" s="814"/>
      <c r="AD116" s="814"/>
      <c r="AE116" s="815"/>
      <c r="AF116" s="816" t="s">
        <v>421</v>
      </c>
      <c r="AG116" s="814"/>
      <c r="AH116" s="814"/>
      <c r="AI116" s="814"/>
      <c r="AJ116" s="815"/>
      <c r="AK116" s="816" t="s">
        <v>421</v>
      </c>
      <c r="AL116" s="814"/>
      <c r="AM116" s="814"/>
      <c r="AN116" s="814"/>
      <c r="AO116" s="815"/>
      <c r="AP116" s="784" t="s">
        <v>421</v>
      </c>
      <c r="AQ116" s="785"/>
      <c r="AR116" s="785"/>
      <c r="AS116" s="785"/>
      <c r="AT116" s="786"/>
      <c r="AU116" s="953"/>
      <c r="AV116" s="954"/>
      <c r="AW116" s="954"/>
      <c r="AX116" s="954"/>
      <c r="AY116" s="955"/>
      <c r="AZ116" s="797" t="s">
        <v>434</v>
      </c>
      <c r="BA116" s="798"/>
      <c r="BB116" s="798"/>
      <c r="BC116" s="798"/>
      <c r="BD116" s="798"/>
      <c r="BE116" s="798"/>
      <c r="BF116" s="798"/>
      <c r="BG116" s="798"/>
      <c r="BH116" s="798"/>
      <c r="BI116" s="798"/>
      <c r="BJ116" s="798"/>
      <c r="BK116" s="798"/>
      <c r="BL116" s="798"/>
      <c r="BM116" s="798"/>
      <c r="BN116" s="798"/>
      <c r="BO116" s="798"/>
      <c r="BP116" s="799"/>
      <c r="BQ116" s="800" t="s">
        <v>421</v>
      </c>
      <c r="BR116" s="801"/>
      <c r="BS116" s="801"/>
      <c r="BT116" s="801"/>
      <c r="BU116" s="801"/>
      <c r="BV116" s="801" t="s">
        <v>421</v>
      </c>
      <c r="BW116" s="801"/>
      <c r="BX116" s="801"/>
      <c r="BY116" s="801"/>
      <c r="BZ116" s="801"/>
      <c r="CA116" s="801" t="s">
        <v>421</v>
      </c>
      <c r="CB116" s="801"/>
      <c r="CC116" s="801"/>
      <c r="CD116" s="801"/>
      <c r="CE116" s="801"/>
      <c r="CF116" s="878" t="s">
        <v>421</v>
      </c>
      <c r="CG116" s="879"/>
      <c r="CH116" s="879"/>
      <c r="CI116" s="879"/>
      <c r="CJ116" s="879"/>
      <c r="CK116" s="947"/>
      <c r="CL116" s="896"/>
      <c r="CM116" s="833" t="s">
        <v>435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6208</v>
      </c>
      <c r="DH116" s="814"/>
      <c r="DI116" s="814"/>
      <c r="DJ116" s="814"/>
      <c r="DK116" s="815"/>
      <c r="DL116" s="816">
        <v>6412</v>
      </c>
      <c r="DM116" s="814"/>
      <c r="DN116" s="814"/>
      <c r="DO116" s="814"/>
      <c r="DP116" s="815"/>
      <c r="DQ116" s="816">
        <v>4891</v>
      </c>
      <c r="DR116" s="814"/>
      <c r="DS116" s="814"/>
      <c r="DT116" s="814"/>
      <c r="DU116" s="815"/>
      <c r="DV116" s="784">
        <v>0.1</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436</v>
      </c>
      <c r="Z117" s="919"/>
      <c r="AA117" s="924">
        <v>3172413</v>
      </c>
      <c r="AB117" s="925"/>
      <c r="AC117" s="925"/>
      <c r="AD117" s="925"/>
      <c r="AE117" s="926"/>
      <c r="AF117" s="928">
        <v>3089648</v>
      </c>
      <c r="AG117" s="925"/>
      <c r="AH117" s="925"/>
      <c r="AI117" s="925"/>
      <c r="AJ117" s="926"/>
      <c r="AK117" s="928">
        <v>2923518</v>
      </c>
      <c r="AL117" s="925"/>
      <c r="AM117" s="925"/>
      <c r="AN117" s="925"/>
      <c r="AO117" s="926"/>
      <c r="AP117" s="929"/>
      <c r="AQ117" s="930"/>
      <c r="AR117" s="930"/>
      <c r="AS117" s="930"/>
      <c r="AT117" s="931"/>
      <c r="AU117" s="953"/>
      <c r="AV117" s="954"/>
      <c r="AW117" s="954"/>
      <c r="AX117" s="954"/>
      <c r="AY117" s="955"/>
      <c r="AZ117" s="875" t="s">
        <v>437</v>
      </c>
      <c r="BA117" s="876"/>
      <c r="BB117" s="876"/>
      <c r="BC117" s="876"/>
      <c r="BD117" s="876"/>
      <c r="BE117" s="876"/>
      <c r="BF117" s="876"/>
      <c r="BG117" s="876"/>
      <c r="BH117" s="876"/>
      <c r="BI117" s="876"/>
      <c r="BJ117" s="876"/>
      <c r="BK117" s="876"/>
      <c r="BL117" s="876"/>
      <c r="BM117" s="876"/>
      <c r="BN117" s="876"/>
      <c r="BO117" s="876"/>
      <c r="BP117" s="877"/>
      <c r="BQ117" s="887" t="s">
        <v>103</v>
      </c>
      <c r="BR117" s="888"/>
      <c r="BS117" s="888"/>
      <c r="BT117" s="888"/>
      <c r="BU117" s="888"/>
      <c r="BV117" s="888" t="s">
        <v>103</v>
      </c>
      <c r="BW117" s="888"/>
      <c r="BX117" s="888"/>
      <c r="BY117" s="888"/>
      <c r="BZ117" s="888"/>
      <c r="CA117" s="888" t="s">
        <v>103</v>
      </c>
      <c r="CB117" s="888"/>
      <c r="CC117" s="888"/>
      <c r="CD117" s="888"/>
      <c r="CE117" s="888"/>
      <c r="CF117" s="878" t="s">
        <v>103</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103</v>
      </c>
      <c r="DH117" s="814"/>
      <c r="DI117" s="814"/>
      <c r="DJ117" s="814"/>
      <c r="DK117" s="815"/>
      <c r="DL117" s="816" t="s">
        <v>103</v>
      </c>
      <c r="DM117" s="814"/>
      <c r="DN117" s="814"/>
      <c r="DO117" s="814"/>
      <c r="DP117" s="815"/>
      <c r="DQ117" s="816" t="s">
        <v>103</v>
      </c>
      <c r="DR117" s="814"/>
      <c r="DS117" s="814"/>
      <c r="DT117" s="814"/>
      <c r="DU117" s="815"/>
      <c r="DV117" s="784" t="s">
        <v>103</v>
      </c>
      <c r="DW117" s="785"/>
      <c r="DX117" s="785"/>
      <c r="DY117" s="785"/>
      <c r="DZ117" s="786"/>
    </row>
    <row r="118" spans="1:130" s="197" customFormat="1" ht="26.25" customHeight="1">
      <c r="A118" s="91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408</v>
      </c>
      <c r="AB118" s="918"/>
      <c r="AC118" s="918"/>
      <c r="AD118" s="918"/>
      <c r="AE118" s="919"/>
      <c r="AF118" s="920" t="s">
        <v>285</v>
      </c>
      <c r="AG118" s="918"/>
      <c r="AH118" s="918"/>
      <c r="AI118" s="918"/>
      <c r="AJ118" s="919"/>
      <c r="AK118" s="920" t="s">
        <v>284</v>
      </c>
      <c r="AL118" s="918"/>
      <c r="AM118" s="918"/>
      <c r="AN118" s="918"/>
      <c r="AO118" s="919"/>
      <c r="AP118" s="921" t="s">
        <v>409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439</v>
      </c>
      <c r="BP118" s="868"/>
      <c r="BQ118" s="887">
        <v>30742284</v>
      </c>
      <c r="BR118" s="888"/>
      <c r="BS118" s="888"/>
      <c r="BT118" s="888"/>
      <c r="BU118" s="888"/>
      <c r="BV118" s="888">
        <v>29850828</v>
      </c>
      <c r="BW118" s="888"/>
      <c r="BX118" s="888"/>
      <c r="BY118" s="888"/>
      <c r="BZ118" s="888"/>
      <c r="CA118" s="888">
        <v>28908317</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103</v>
      </c>
      <c r="DH118" s="814"/>
      <c r="DI118" s="814"/>
      <c r="DJ118" s="814"/>
      <c r="DK118" s="815"/>
      <c r="DL118" s="816" t="s">
        <v>103</v>
      </c>
      <c r="DM118" s="814"/>
      <c r="DN118" s="814"/>
      <c r="DO118" s="814"/>
      <c r="DP118" s="815"/>
      <c r="DQ118" s="816" t="s">
        <v>103</v>
      </c>
      <c r="DR118" s="814"/>
      <c r="DS118" s="814"/>
      <c r="DT118" s="814"/>
      <c r="DU118" s="815"/>
      <c r="DV118" s="784" t="s">
        <v>103</v>
      </c>
      <c r="DW118" s="785"/>
      <c r="DX118" s="785"/>
      <c r="DY118" s="785"/>
      <c r="DZ118" s="786"/>
    </row>
    <row r="119" spans="1:130" s="197" customFormat="1" ht="26.25" customHeight="1">
      <c r="A119" s="893" t="s">
        <v>413</v>
      </c>
      <c r="B119" s="894"/>
      <c r="C119" s="899" t="s">
        <v>414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103</v>
      </c>
      <c r="AB119" s="903"/>
      <c r="AC119" s="903"/>
      <c r="AD119" s="903"/>
      <c r="AE119" s="904"/>
      <c r="AF119" s="905" t="s">
        <v>103</v>
      </c>
      <c r="AG119" s="903"/>
      <c r="AH119" s="903"/>
      <c r="AI119" s="903"/>
      <c r="AJ119" s="904"/>
      <c r="AK119" s="905" t="s">
        <v>103</v>
      </c>
      <c r="AL119" s="903"/>
      <c r="AM119" s="903"/>
      <c r="AN119" s="903"/>
      <c r="AO119" s="904"/>
      <c r="AP119" s="906" t="s">
        <v>103</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4143940</v>
      </c>
      <c r="BR119" s="830"/>
      <c r="BS119" s="830"/>
      <c r="BT119" s="830"/>
      <c r="BU119" s="830"/>
      <c r="BV119" s="830">
        <v>3995889</v>
      </c>
      <c r="BW119" s="830"/>
      <c r="BX119" s="830"/>
      <c r="BY119" s="830"/>
      <c r="BZ119" s="830"/>
      <c r="CA119" s="830">
        <v>4263414</v>
      </c>
      <c r="CB119" s="830"/>
      <c r="CC119" s="830"/>
      <c r="CD119" s="830"/>
      <c r="CE119" s="830"/>
      <c r="CF119" s="891">
        <v>49.2</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25955</v>
      </c>
      <c r="DH119" s="747"/>
      <c r="DI119" s="747"/>
      <c r="DJ119" s="747"/>
      <c r="DK119" s="748"/>
      <c r="DL119" s="749">
        <v>80314</v>
      </c>
      <c r="DM119" s="747"/>
      <c r="DN119" s="747"/>
      <c r="DO119" s="747"/>
      <c r="DP119" s="748"/>
      <c r="DQ119" s="749" t="s">
        <v>103</v>
      </c>
      <c r="DR119" s="747"/>
      <c r="DS119" s="747"/>
      <c r="DT119" s="747"/>
      <c r="DU119" s="748"/>
      <c r="DV119" s="837" t="s">
        <v>103</v>
      </c>
      <c r="DW119" s="838"/>
      <c r="DX119" s="838"/>
      <c r="DY119" s="838"/>
      <c r="DZ119" s="839"/>
    </row>
    <row r="120" spans="1:130" s="197" customFormat="1" ht="26.25" customHeight="1">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103</v>
      </c>
      <c r="AB120" s="814"/>
      <c r="AC120" s="814"/>
      <c r="AD120" s="814"/>
      <c r="AE120" s="815"/>
      <c r="AF120" s="816" t="s">
        <v>103</v>
      </c>
      <c r="AG120" s="814"/>
      <c r="AH120" s="814"/>
      <c r="AI120" s="814"/>
      <c r="AJ120" s="815"/>
      <c r="AK120" s="816" t="s">
        <v>103</v>
      </c>
      <c r="AL120" s="814"/>
      <c r="AM120" s="814"/>
      <c r="AN120" s="814"/>
      <c r="AO120" s="815"/>
      <c r="AP120" s="784" t="s">
        <v>103</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1351171</v>
      </c>
      <c r="BR120" s="801"/>
      <c r="BS120" s="801"/>
      <c r="BT120" s="801"/>
      <c r="BU120" s="801"/>
      <c r="BV120" s="801">
        <v>1238158</v>
      </c>
      <c r="BW120" s="801"/>
      <c r="BX120" s="801"/>
      <c r="BY120" s="801"/>
      <c r="BZ120" s="801"/>
      <c r="CA120" s="801">
        <v>1086558</v>
      </c>
      <c r="CB120" s="801"/>
      <c r="CC120" s="801"/>
      <c r="CD120" s="801"/>
      <c r="CE120" s="801"/>
      <c r="CF120" s="878">
        <v>12.5</v>
      </c>
      <c r="CG120" s="879"/>
      <c r="CH120" s="879"/>
      <c r="CI120" s="879"/>
      <c r="CJ120" s="879"/>
      <c r="CK120" s="880" t="s">
        <v>445</v>
      </c>
      <c r="CL120" s="840"/>
      <c r="CM120" s="840"/>
      <c r="CN120" s="840"/>
      <c r="CO120" s="841"/>
      <c r="CP120" s="884" t="s">
        <v>446</v>
      </c>
      <c r="CQ120" s="885"/>
      <c r="CR120" s="885"/>
      <c r="CS120" s="885"/>
      <c r="CT120" s="885"/>
      <c r="CU120" s="885"/>
      <c r="CV120" s="885"/>
      <c r="CW120" s="885"/>
      <c r="CX120" s="885"/>
      <c r="CY120" s="885"/>
      <c r="CZ120" s="885"/>
      <c r="DA120" s="885"/>
      <c r="DB120" s="885"/>
      <c r="DC120" s="885"/>
      <c r="DD120" s="885"/>
      <c r="DE120" s="885"/>
      <c r="DF120" s="886"/>
      <c r="DG120" s="829" t="s">
        <v>103</v>
      </c>
      <c r="DH120" s="830"/>
      <c r="DI120" s="830"/>
      <c r="DJ120" s="830"/>
      <c r="DK120" s="830"/>
      <c r="DL120" s="830">
        <v>8148911</v>
      </c>
      <c r="DM120" s="830"/>
      <c r="DN120" s="830"/>
      <c r="DO120" s="830"/>
      <c r="DP120" s="830"/>
      <c r="DQ120" s="830">
        <v>7941377</v>
      </c>
      <c r="DR120" s="830"/>
      <c r="DS120" s="830"/>
      <c r="DT120" s="830"/>
      <c r="DU120" s="830"/>
      <c r="DV120" s="831">
        <v>91.7</v>
      </c>
      <c r="DW120" s="831"/>
      <c r="DX120" s="831"/>
      <c r="DY120" s="831"/>
      <c r="DZ120" s="832"/>
    </row>
    <row r="121" spans="1:130" s="197" customFormat="1" ht="26.25" customHeight="1">
      <c r="A121" s="895"/>
      <c r="B121" s="896"/>
      <c r="C121" s="872" t="s">
        <v>447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103</v>
      </c>
      <c r="AB121" s="814"/>
      <c r="AC121" s="814"/>
      <c r="AD121" s="814"/>
      <c r="AE121" s="815"/>
      <c r="AF121" s="816" t="s">
        <v>103</v>
      </c>
      <c r="AG121" s="814"/>
      <c r="AH121" s="814"/>
      <c r="AI121" s="814"/>
      <c r="AJ121" s="815"/>
      <c r="AK121" s="816" t="s">
        <v>103</v>
      </c>
      <c r="AL121" s="814"/>
      <c r="AM121" s="814"/>
      <c r="AN121" s="814"/>
      <c r="AO121" s="815"/>
      <c r="AP121" s="784" t="s">
        <v>103</v>
      </c>
      <c r="AQ121" s="785"/>
      <c r="AR121" s="785"/>
      <c r="AS121" s="785"/>
      <c r="AT121" s="786"/>
      <c r="AU121" s="912"/>
      <c r="AV121" s="913"/>
      <c r="AW121" s="913"/>
      <c r="AX121" s="913"/>
      <c r="AY121" s="914"/>
      <c r="AZ121" s="875" t="s">
        <v>448</v>
      </c>
      <c r="BA121" s="876"/>
      <c r="BB121" s="876"/>
      <c r="BC121" s="876"/>
      <c r="BD121" s="876"/>
      <c r="BE121" s="876"/>
      <c r="BF121" s="876"/>
      <c r="BG121" s="876"/>
      <c r="BH121" s="876"/>
      <c r="BI121" s="876"/>
      <c r="BJ121" s="876"/>
      <c r="BK121" s="876"/>
      <c r="BL121" s="876"/>
      <c r="BM121" s="876"/>
      <c r="BN121" s="876"/>
      <c r="BO121" s="876"/>
      <c r="BP121" s="877"/>
      <c r="BQ121" s="887">
        <v>20658132</v>
      </c>
      <c r="BR121" s="888"/>
      <c r="BS121" s="888"/>
      <c r="BT121" s="888"/>
      <c r="BU121" s="888"/>
      <c r="BV121" s="888">
        <v>20168551</v>
      </c>
      <c r="BW121" s="888"/>
      <c r="BX121" s="888"/>
      <c r="BY121" s="888"/>
      <c r="BZ121" s="888"/>
      <c r="CA121" s="888">
        <v>19312917</v>
      </c>
      <c r="CB121" s="888"/>
      <c r="CC121" s="888"/>
      <c r="CD121" s="888"/>
      <c r="CE121" s="888"/>
      <c r="CF121" s="889">
        <v>223</v>
      </c>
      <c r="CG121" s="890"/>
      <c r="CH121" s="890"/>
      <c r="CI121" s="890"/>
      <c r="CJ121" s="890"/>
      <c r="CK121" s="881"/>
      <c r="CL121" s="842"/>
      <c r="CM121" s="842"/>
      <c r="CN121" s="842"/>
      <c r="CO121" s="843"/>
      <c r="CP121" s="858" t="s">
        <v>449</v>
      </c>
      <c r="CQ121" s="859"/>
      <c r="CR121" s="859"/>
      <c r="CS121" s="859"/>
      <c r="CT121" s="859"/>
      <c r="CU121" s="859"/>
      <c r="CV121" s="859"/>
      <c r="CW121" s="859"/>
      <c r="CX121" s="859"/>
      <c r="CY121" s="859"/>
      <c r="CZ121" s="859"/>
      <c r="DA121" s="859"/>
      <c r="DB121" s="859"/>
      <c r="DC121" s="859"/>
      <c r="DD121" s="859"/>
      <c r="DE121" s="859"/>
      <c r="DF121" s="860"/>
      <c r="DG121" s="800">
        <v>2560589</v>
      </c>
      <c r="DH121" s="801"/>
      <c r="DI121" s="801"/>
      <c r="DJ121" s="801"/>
      <c r="DK121" s="801"/>
      <c r="DL121" s="801">
        <v>2955879</v>
      </c>
      <c r="DM121" s="801"/>
      <c r="DN121" s="801"/>
      <c r="DO121" s="801"/>
      <c r="DP121" s="801"/>
      <c r="DQ121" s="801">
        <v>2921464</v>
      </c>
      <c r="DR121" s="801"/>
      <c r="DS121" s="801"/>
      <c r="DT121" s="801"/>
      <c r="DU121" s="801"/>
      <c r="DV121" s="853">
        <v>33.700000000000003</v>
      </c>
      <c r="DW121" s="853"/>
      <c r="DX121" s="853"/>
      <c r="DY121" s="853"/>
      <c r="DZ121" s="854"/>
    </row>
    <row r="122" spans="1:130" s="197" customFormat="1" ht="26.25" customHeight="1">
      <c r="A122" s="895"/>
      <c r="B122" s="896"/>
      <c r="C122" s="833" t="s">
        <v>429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103</v>
      </c>
      <c r="AB122" s="814"/>
      <c r="AC122" s="814"/>
      <c r="AD122" s="814"/>
      <c r="AE122" s="815"/>
      <c r="AF122" s="816" t="s">
        <v>103</v>
      </c>
      <c r="AG122" s="814"/>
      <c r="AH122" s="814"/>
      <c r="AI122" s="814"/>
      <c r="AJ122" s="815"/>
      <c r="AK122" s="816" t="s">
        <v>103</v>
      </c>
      <c r="AL122" s="814"/>
      <c r="AM122" s="814"/>
      <c r="AN122" s="814"/>
      <c r="AO122" s="815"/>
      <c r="AP122" s="784" t="s">
        <v>103</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450</v>
      </c>
      <c r="BP122" s="868"/>
      <c r="BQ122" s="869">
        <v>26153243</v>
      </c>
      <c r="BR122" s="870"/>
      <c r="BS122" s="870"/>
      <c r="BT122" s="870"/>
      <c r="BU122" s="870"/>
      <c r="BV122" s="870">
        <v>25402598</v>
      </c>
      <c r="BW122" s="870"/>
      <c r="BX122" s="870"/>
      <c r="BY122" s="870"/>
      <c r="BZ122" s="870"/>
      <c r="CA122" s="870">
        <v>24662889</v>
      </c>
      <c r="CB122" s="870"/>
      <c r="CC122" s="870"/>
      <c r="CD122" s="870"/>
      <c r="CE122" s="870"/>
      <c r="CF122" s="773"/>
      <c r="CG122" s="774"/>
      <c r="CH122" s="774"/>
      <c r="CI122" s="774"/>
      <c r="CJ122" s="871"/>
      <c r="CK122" s="881"/>
      <c r="CL122" s="842"/>
      <c r="CM122" s="842"/>
      <c r="CN122" s="842"/>
      <c r="CO122" s="843"/>
      <c r="CP122" s="858" t="s">
        <v>451</v>
      </c>
      <c r="CQ122" s="859"/>
      <c r="CR122" s="859"/>
      <c r="CS122" s="859"/>
      <c r="CT122" s="859"/>
      <c r="CU122" s="859"/>
      <c r="CV122" s="859"/>
      <c r="CW122" s="859"/>
      <c r="CX122" s="859"/>
      <c r="CY122" s="859"/>
      <c r="CZ122" s="859"/>
      <c r="DA122" s="859"/>
      <c r="DB122" s="859"/>
      <c r="DC122" s="859"/>
      <c r="DD122" s="859"/>
      <c r="DE122" s="859"/>
      <c r="DF122" s="860"/>
      <c r="DG122" s="800" t="s">
        <v>103</v>
      </c>
      <c r="DH122" s="801"/>
      <c r="DI122" s="801"/>
      <c r="DJ122" s="801"/>
      <c r="DK122" s="801"/>
      <c r="DL122" s="801">
        <v>750696</v>
      </c>
      <c r="DM122" s="801"/>
      <c r="DN122" s="801"/>
      <c r="DO122" s="801"/>
      <c r="DP122" s="801"/>
      <c r="DQ122" s="801">
        <v>693309</v>
      </c>
      <c r="DR122" s="801"/>
      <c r="DS122" s="801"/>
      <c r="DT122" s="801"/>
      <c r="DU122" s="801"/>
      <c r="DV122" s="853">
        <v>8</v>
      </c>
      <c r="DW122" s="853"/>
      <c r="DX122" s="853"/>
      <c r="DY122" s="853"/>
      <c r="DZ122" s="854"/>
    </row>
    <row r="123" spans="1:130" s="197" customFormat="1" ht="26.25" customHeight="1" thickBot="1">
      <c r="A123" s="895"/>
      <c r="B123" s="896"/>
      <c r="C123" s="833" t="s">
        <v>435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1591</v>
      </c>
      <c r="AB123" s="814"/>
      <c r="AC123" s="814"/>
      <c r="AD123" s="814"/>
      <c r="AE123" s="815"/>
      <c r="AF123" s="816">
        <v>1551</v>
      </c>
      <c r="AG123" s="814"/>
      <c r="AH123" s="814"/>
      <c r="AI123" s="814"/>
      <c r="AJ123" s="815"/>
      <c r="AK123" s="816">
        <v>1521</v>
      </c>
      <c r="AL123" s="814"/>
      <c r="AM123" s="814"/>
      <c r="AN123" s="814"/>
      <c r="AO123" s="815"/>
      <c r="AP123" s="784">
        <v>0</v>
      </c>
      <c r="AQ123" s="785"/>
      <c r="AR123" s="785"/>
      <c r="AS123" s="785"/>
      <c r="AT123" s="786"/>
      <c r="AU123" s="864" t="s">
        <v>452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52.9</v>
      </c>
      <c r="BR123" s="862"/>
      <c r="BS123" s="862"/>
      <c r="BT123" s="862"/>
      <c r="BU123" s="862"/>
      <c r="BV123" s="862">
        <v>52.3</v>
      </c>
      <c r="BW123" s="862"/>
      <c r="BX123" s="862"/>
      <c r="BY123" s="862"/>
      <c r="BZ123" s="862"/>
      <c r="CA123" s="862">
        <v>49</v>
      </c>
      <c r="CB123" s="862"/>
      <c r="CC123" s="862"/>
      <c r="CD123" s="862"/>
      <c r="CE123" s="862"/>
      <c r="CF123" s="760"/>
      <c r="CG123" s="761"/>
      <c r="CH123" s="761"/>
      <c r="CI123" s="761"/>
      <c r="CJ123" s="863"/>
      <c r="CK123" s="881"/>
      <c r="CL123" s="842"/>
      <c r="CM123" s="842"/>
      <c r="CN123" s="842"/>
      <c r="CO123" s="843"/>
      <c r="CP123" s="858" t="s">
        <v>453</v>
      </c>
      <c r="CQ123" s="859"/>
      <c r="CR123" s="859"/>
      <c r="CS123" s="859"/>
      <c r="CT123" s="859"/>
      <c r="CU123" s="859"/>
      <c r="CV123" s="859"/>
      <c r="CW123" s="859"/>
      <c r="CX123" s="859"/>
      <c r="CY123" s="859"/>
      <c r="CZ123" s="859"/>
      <c r="DA123" s="859"/>
      <c r="DB123" s="859"/>
      <c r="DC123" s="859"/>
      <c r="DD123" s="859"/>
      <c r="DE123" s="859"/>
      <c r="DF123" s="860"/>
      <c r="DG123" s="813">
        <v>674038</v>
      </c>
      <c r="DH123" s="814"/>
      <c r="DI123" s="814"/>
      <c r="DJ123" s="814"/>
      <c r="DK123" s="815"/>
      <c r="DL123" s="816">
        <v>638601</v>
      </c>
      <c r="DM123" s="814"/>
      <c r="DN123" s="814"/>
      <c r="DO123" s="814"/>
      <c r="DP123" s="815"/>
      <c r="DQ123" s="816">
        <v>604097</v>
      </c>
      <c r="DR123" s="814"/>
      <c r="DS123" s="814"/>
      <c r="DT123" s="814"/>
      <c r="DU123" s="815"/>
      <c r="DV123" s="784">
        <v>7</v>
      </c>
      <c r="DW123" s="785"/>
      <c r="DX123" s="785"/>
      <c r="DY123" s="785"/>
      <c r="DZ123" s="786"/>
    </row>
    <row r="124" spans="1:130" s="197" customFormat="1" ht="26.25" customHeight="1">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454</v>
      </c>
      <c r="AB124" s="814"/>
      <c r="AC124" s="814"/>
      <c r="AD124" s="814"/>
      <c r="AE124" s="815"/>
      <c r="AF124" s="816" t="s">
        <v>454</v>
      </c>
      <c r="AG124" s="814"/>
      <c r="AH124" s="814"/>
      <c r="AI124" s="814"/>
      <c r="AJ124" s="815"/>
      <c r="AK124" s="816" t="s">
        <v>454</v>
      </c>
      <c r="AL124" s="814"/>
      <c r="AM124" s="814"/>
      <c r="AN124" s="814"/>
      <c r="AO124" s="815"/>
      <c r="AP124" s="784" t="s">
        <v>454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455</v>
      </c>
      <c r="CQ124" s="859"/>
      <c r="CR124" s="859"/>
      <c r="CS124" s="859"/>
      <c r="CT124" s="859"/>
      <c r="CU124" s="859"/>
      <c r="CV124" s="859"/>
      <c r="CW124" s="859"/>
      <c r="CX124" s="859"/>
      <c r="CY124" s="859"/>
      <c r="CZ124" s="859"/>
      <c r="DA124" s="859"/>
      <c r="DB124" s="859"/>
      <c r="DC124" s="859"/>
      <c r="DD124" s="859"/>
      <c r="DE124" s="859"/>
      <c r="DF124" s="860"/>
      <c r="DG124" s="746">
        <v>9188908</v>
      </c>
      <c r="DH124" s="747"/>
      <c r="DI124" s="747"/>
      <c r="DJ124" s="747"/>
      <c r="DK124" s="748"/>
      <c r="DL124" s="749">
        <v>32573</v>
      </c>
      <c r="DM124" s="747"/>
      <c r="DN124" s="747"/>
      <c r="DO124" s="747"/>
      <c r="DP124" s="748"/>
      <c r="DQ124" s="749">
        <v>26775</v>
      </c>
      <c r="DR124" s="747"/>
      <c r="DS124" s="747"/>
      <c r="DT124" s="747"/>
      <c r="DU124" s="748"/>
      <c r="DV124" s="837">
        <v>0.3</v>
      </c>
      <c r="DW124" s="838"/>
      <c r="DX124" s="838"/>
      <c r="DY124" s="838"/>
      <c r="DZ124" s="839"/>
    </row>
    <row r="125" spans="1:130" s="197" customFormat="1" ht="26.25" customHeight="1" thickBot="1">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454</v>
      </c>
      <c r="AB125" s="814"/>
      <c r="AC125" s="814"/>
      <c r="AD125" s="814"/>
      <c r="AE125" s="815"/>
      <c r="AF125" s="816" t="s">
        <v>454</v>
      </c>
      <c r="AG125" s="814"/>
      <c r="AH125" s="814"/>
      <c r="AI125" s="814"/>
      <c r="AJ125" s="815"/>
      <c r="AK125" s="816" t="s">
        <v>454</v>
      </c>
      <c r="AL125" s="814"/>
      <c r="AM125" s="814"/>
      <c r="AN125" s="814"/>
      <c r="AO125" s="815"/>
      <c r="AP125" s="784" t="s">
        <v>454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456</v>
      </c>
      <c r="CL125" s="840"/>
      <c r="CM125" s="840"/>
      <c r="CN125" s="840"/>
      <c r="CO125" s="841"/>
      <c r="CP125" s="846" t="s">
        <v>457</v>
      </c>
      <c r="CQ125" s="788"/>
      <c r="CR125" s="788"/>
      <c r="CS125" s="788"/>
      <c r="CT125" s="788"/>
      <c r="CU125" s="788"/>
      <c r="CV125" s="788"/>
      <c r="CW125" s="788"/>
      <c r="CX125" s="788"/>
      <c r="CY125" s="788"/>
      <c r="CZ125" s="788"/>
      <c r="DA125" s="788"/>
      <c r="DB125" s="788"/>
      <c r="DC125" s="788"/>
      <c r="DD125" s="788"/>
      <c r="DE125" s="788"/>
      <c r="DF125" s="789"/>
      <c r="DG125" s="829" t="s">
        <v>454</v>
      </c>
      <c r="DH125" s="830"/>
      <c r="DI125" s="830"/>
      <c r="DJ125" s="830"/>
      <c r="DK125" s="830"/>
      <c r="DL125" s="830" t="s">
        <v>454</v>
      </c>
      <c r="DM125" s="830"/>
      <c r="DN125" s="830"/>
      <c r="DO125" s="830"/>
      <c r="DP125" s="830"/>
      <c r="DQ125" s="830" t="s">
        <v>454</v>
      </c>
      <c r="DR125" s="830"/>
      <c r="DS125" s="830"/>
      <c r="DT125" s="830"/>
      <c r="DU125" s="830"/>
      <c r="DV125" s="831" t="s">
        <v>454</v>
      </c>
      <c r="DW125" s="831"/>
      <c r="DX125" s="831"/>
      <c r="DY125" s="831"/>
      <c r="DZ125" s="832"/>
    </row>
    <row r="126" spans="1:130" s="197" customFormat="1" ht="26.25" customHeight="1">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13962</v>
      </c>
      <c r="AB126" s="814"/>
      <c r="AC126" s="814"/>
      <c r="AD126" s="814"/>
      <c r="AE126" s="815"/>
      <c r="AF126" s="816">
        <v>12144</v>
      </c>
      <c r="AG126" s="814"/>
      <c r="AH126" s="814"/>
      <c r="AI126" s="814"/>
      <c r="AJ126" s="815"/>
      <c r="AK126" s="816">
        <v>11905</v>
      </c>
      <c r="AL126" s="814"/>
      <c r="AM126" s="814"/>
      <c r="AN126" s="814"/>
      <c r="AO126" s="815"/>
      <c r="AP126" s="784">
        <v>0.1</v>
      </c>
      <c r="AQ126" s="785"/>
      <c r="AR126" s="785"/>
      <c r="AS126" s="785"/>
      <c r="AT126" s="786"/>
      <c r="AU126" s="233"/>
      <c r="AV126" s="233"/>
      <c r="AW126" s="233"/>
      <c r="AX126" s="836" t="s">
        <v>458</v>
      </c>
      <c r="AY126" s="794"/>
      <c r="AZ126" s="794"/>
      <c r="BA126" s="794"/>
      <c r="BB126" s="794"/>
      <c r="BC126" s="794"/>
      <c r="BD126" s="794"/>
      <c r="BE126" s="795"/>
      <c r="BF126" s="793" t="s">
        <v>459</v>
      </c>
      <c r="BG126" s="794"/>
      <c r="BH126" s="794"/>
      <c r="BI126" s="794"/>
      <c r="BJ126" s="794"/>
      <c r="BK126" s="794"/>
      <c r="BL126" s="795"/>
      <c r="BM126" s="793" t="s">
        <v>460</v>
      </c>
      <c r="BN126" s="794"/>
      <c r="BO126" s="794"/>
      <c r="BP126" s="794"/>
      <c r="BQ126" s="794"/>
      <c r="BR126" s="794"/>
      <c r="BS126" s="795"/>
      <c r="BT126" s="793" t="s">
        <v>461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462</v>
      </c>
      <c r="CQ126" s="798"/>
      <c r="CR126" s="798"/>
      <c r="CS126" s="798"/>
      <c r="CT126" s="798"/>
      <c r="CU126" s="798"/>
      <c r="CV126" s="798"/>
      <c r="CW126" s="798"/>
      <c r="CX126" s="798"/>
      <c r="CY126" s="798"/>
      <c r="CZ126" s="798"/>
      <c r="DA126" s="798"/>
      <c r="DB126" s="798"/>
      <c r="DC126" s="798"/>
      <c r="DD126" s="798"/>
      <c r="DE126" s="798"/>
      <c r="DF126" s="799"/>
      <c r="DG126" s="800" t="s">
        <v>454</v>
      </c>
      <c r="DH126" s="801"/>
      <c r="DI126" s="801"/>
      <c r="DJ126" s="801"/>
      <c r="DK126" s="801"/>
      <c r="DL126" s="801" t="s">
        <v>454</v>
      </c>
      <c r="DM126" s="801"/>
      <c r="DN126" s="801"/>
      <c r="DO126" s="801"/>
      <c r="DP126" s="801"/>
      <c r="DQ126" s="801" t="s">
        <v>454</v>
      </c>
      <c r="DR126" s="801"/>
      <c r="DS126" s="801"/>
      <c r="DT126" s="801"/>
      <c r="DU126" s="801"/>
      <c r="DV126" s="853" t="s">
        <v>454</v>
      </c>
      <c r="DW126" s="853"/>
      <c r="DX126" s="853"/>
      <c r="DY126" s="853"/>
      <c r="DZ126" s="854"/>
    </row>
    <row r="127" spans="1:130" s="197" customFormat="1" ht="26.25" customHeight="1" thickBot="1">
      <c r="A127" s="897"/>
      <c r="B127" s="898"/>
      <c r="C127" s="855" t="s">
        <v>463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454</v>
      </c>
      <c r="AB127" s="814"/>
      <c r="AC127" s="814"/>
      <c r="AD127" s="814"/>
      <c r="AE127" s="815"/>
      <c r="AF127" s="816" t="s">
        <v>454</v>
      </c>
      <c r="AG127" s="814"/>
      <c r="AH127" s="814"/>
      <c r="AI127" s="814"/>
      <c r="AJ127" s="815"/>
      <c r="AK127" s="816" t="s">
        <v>454</v>
      </c>
      <c r="AL127" s="814"/>
      <c r="AM127" s="814"/>
      <c r="AN127" s="814"/>
      <c r="AO127" s="815"/>
      <c r="AP127" s="784" t="s">
        <v>454</v>
      </c>
      <c r="AQ127" s="785"/>
      <c r="AR127" s="785"/>
      <c r="AS127" s="785"/>
      <c r="AT127" s="786"/>
      <c r="AU127" s="233"/>
      <c r="AV127" s="233"/>
      <c r="AW127" s="233"/>
      <c r="AX127" s="787" t="s">
        <v>464</v>
      </c>
      <c r="AY127" s="788"/>
      <c r="AZ127" s="788"/>
      <c r="BA127" s="788"/>
      <c r="BB127" s="788"/>
      <c r="BC127" s="788"/>
      <c r="BD127" s="788"/>
      <c r="BE127" s="789"/>
      <c r="BF127" s="790" t="s">
        <v>454</v>
      </c>
      <c r="BG127" s="791"/>
      <c r="BH127" s="791"/>
      <c r="BI127" s="791"/>
      <c r="BJ127" s="791"/>
      <c r="BK127" s="791"/>
      <c r="BL127" s="792"/>
      <c r="BM127" s="790">
        <v>13.19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465</v>
      </c>
      <c r="CQ127" s="782"/>
      <c r="CR127" s="782"/>
      <c r="CS127" s="782"/>
      <c r="CT127" s="782"/>
      <c r="CU127" s="782"/>
      <c r="CV127" s="782"/>
      <c r="CW127" s="782"/>
      <c r="CX127" s="782"/>
      <c r="CY127" s="782"/>
      <c r="CZ127" s="782"/>
      <c r="DA127" s="782"/>
      <c r="DB127" s="782"/>
      <c r="DC127" s="782"/>
      <c r="DD127" s="782"/>
      <c r="DE127" s="782"/>
      <c r="DF127" s="783"/>
      <c r="DG127" s="849" t="s">
        <v>466</v>
      </c>
      <c r="DH127" s="850"/>
      <c r="DI127" s="850"/>
      <c r="DJ127" s="850"/>
      <c r="DK127" s="850"/>
      <c r="DL127" s="850" t="s">
        <v>467</v>
      </c>
      <c r="DM127" s="850"/>
      <c r="DN127" s="850"/>
      <c r="DO127" s="850"/>
      <c r="DP127" s="850"/>
      <c r="DQ127" s="850" t="s">
        <v>467</v>
      </c>
      <c r="DR127" s="850"/>
      <c r="DS127" s="850"/>
      <c r="DT127" s="850"/>
      <c r="DU127" s="850"/>
      <c r="DV127" s="851" t="s">
        <v>467</v>
      </c>
      <c r="DW127" s="851"/>
      <c r="DX127" s="851"/>
      <c r="DY127" s="851"/>
      <c r="DZ127" s="852"/>
    </row>
    <row r="128" spans="1:130" s="197" customFormat="1" ht="26.25" customHeight="1">
      <c r="A128" s="825" t="s">
        <v>468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469</v>
      </c>
      <c r="X128" s="827"/>
      <c r="Y128" s="827"/>
      <c r="Z128" s="828"/>
      <c r="AA128" s="753">
        <v>105856</v>
      </c>
      <c r="AB128" s="754"/>
      <c r="AC128" s="754"/>
      <c r="AD128" s="754"/>
      <c r="AE128" s="755"/>
      <c r="AF128" s="756">
        <v>99045</v>
      </c>
      <c r="AG128" s="754"/>
      <c r="AH128" s="754"/>
      <c r="AI128" s="754"/>
      <c r="AJ128" s="755"/>
      <c r="AK128" s="756">
        <v>79968</v>
      </c>
      <c r="AL128" s="754"/>
      <c r="AM128" s="754"/>
      <c r="AN128" s="754"/>
      <c r="AO128" s="755"/>
      <c r="AP128" s="757"/>
      <c r="AQ128" s="758"/>
      <c r="AR128" s="758"/>
      <c r="AS128" s="758"/>
      <c r="AT128" s="759"/>
      <c r="AU128" s="235"/>
      <c r="AV128" s="235"/>
      <c r="AW128" s="235"/>
      <c r="AX128" s="802" t="s">
        <v>470</v>
      </c>
      <c r="AY128" s="798"/>
      <c r="AZ128" s="798"/>
      <c r="BA128" s="798"/>
      <c r="BB128" s="798"/>
      <c r="BC128" s="798"/>
      <c r="BD128" s="798"/>
      <c r="BE128" s="799"/>
      <c r="BF128" s="820" t="s">
        <v>454</v>
      </c>
      <c r="BG128" s="821"/>
      <c r="BH128" s="821"/>
      <c r="BI128" s="821"/>
      <c r="BJ128" s="821"/>
      <c r="BK128" s="821"/>
      <c r="BL128" s="822"/>
      <c r="BM128" s="820">
        <v>18.190000000000001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471</v>
      </c>
      <c r="X129" s="811"/>
      <c r="Y129" s="811"/>
      <c r="Z129" s="812"/>
      <c r="AA129" s="813">
        <v>10958286</v>
      </c>
      <c r="AB129" s="814"/>
      <c r="AC129" s="814"/>
      <c r="AD129" s="814"/>
      <c r="AE129" s="815"/>
      <c r="AF129" s="816">
        <v>10845841</v>
      </c>
      <c r="AG129" s="814"/>
      <c r="AH129" s="814"/>
      <c r="AI129" s="814"/>
      <c r="AJ129" s="815"/>
      <c r="AK129" s="816">
        <v>10909707</v>
      </c>
      <c r="AL129" s="814"/>
      <c r="AM129" s="814"/>
      <c r="AN129" s="814"/>
      <c r="AO129" s="815"/>
      <c r="AP129" s="817"/>
      <c r="AQ129" s="818"/>
      <c r="AR129" s="818"/>
      <c r="AS129" s="818"/>
      <c r="AT129" s="819"/>
      <c r="AU129" s="235"/>
      <c r="AV129" s="235"/>
      <c r="AW129" s="235"/>
      <c r="AX129" s="802" t="s">
        <v>472</v>
      </c>
      <c r="AY129" s="798"/>
      <c r="AZ129" s="798"/>
      <c r="BA129" s="798"/>
      <c r="BB129" s="798"/>
      <c r="BC129" s="798"/>
      <c r="BD129" s="798"/>
      <c r="BE129" s="799"/>
      <c r="BF129" s="803">
        <v>7.7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474</v>
      </c>
      <c r="X130" s="811"/>
      <c r="Y130" s="811"/>
      <c r="Z130" s="812"/>
      <c r="AA130" s="813">
        <v>2293019</v>
      </c>
      <c r="AB130" s="814"/>
      <c r="AC130" s="814"/>
      <c r="AD130" s="814"/>
      <c r="AE130" s="815"/>
      <c r="AF130" s="816">
        <v>2347953</v>
      </c>
      <c r="AG130" s="814"/>
      <c r="AH130" s="814"/>
      <c r="AI130" s="814"/>
      <c r="AJ130" s="815"/>
      <c r="AK130" s="816">
        <v>2250954</v>
      </c>
      <c r="AL130" s="814"/>
      <c r="AM130" s="814"/>
      <c r="AN130" s="814"/>
      <c r="AO130" s="815"/>
      <c r="AP130" s="817"/>
      <c r="AQ130" s="818"/>
      <c r="AR130" s="818"/>
      <c r="AS130" s="818"/>
      <c r="AT130" s="819"/>
      <c r="AU130" s="235"/>
      <c r="AV130" s="235"/>
      <c r="AW130" s="235"/>
      <c r="AX130" s="781" t="s">
        <v>475</v>
      </c>
      <c r="AY130" s="782"/>
      <c r="AZ130" s="782"/>
      <c r="BA130" s="782"/>
      <c r="BB130" s="782"/>
      <c r="BC130" s="782"/>
      <c r="BD130" s="782"/>
      <c r="BE130" s="783"/>
      <c r="BF130" s="735">
        <v>49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476</v>
      </c>
      <c r="X131" s="744"/>
      <c r="Y131" s="744"/>
      <c r="Z131" s="745"/>
      <c r="AA131" s="746">
        <v>8665267</v>
      </c>
      <c r="AB131" s="747"/>
      <c r="AC131" s="747"/>
      <c r="AD131" s="747"/>
      <c r="AE131" s="748"/>
      <c r="AF131" s="749">
        <v>8497888</v>
      </c>
      <c r="AG131" s="747"/>
      <c r="AH131" s="747"/>
      <c r="AI131" s="747"/>
      <c r="AJ131" s="748"/>
      <c r="AK131" s="749">
        <v>8658753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478</v>
      </c>
      <c r="W132" s="767"/>
      <c r="X132" s="767"/>
      <c r="Y132" s="767"/>
      <c r="Z132" s="768"/>
      <c r="AA132" s="769">
        <v>8.9268801530000008</v>
      </c>
      <c r="AB132" s="770"/>
      <c r="AC132" s="770"/>
      <c r="AD132" s="770"/>
      <c r="AE132" s="771"/>
      <c r="AF132" s="772">
        <v>7.5624672860000004</v>
      </c>
      <c r="AG132" s="770"/>
      <c r="AH132" s="770"/>
      <c r="AI132" s="770"/>
      <c r="AJ132" s="771"/>
      <c r="AK132" s="772">
        <v>6.84389542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479</v>
      </c>
      <c r="W133" s="776"/>
      <c r="X133" s="776"/>
      <c r="Y133" s="776"/>
      <c r="Z133" s="777"/>
      <c r="AA133" s="778">
        <v>10.6</v>
      </c>
      <c r="AB133" s="779"/>
      <c r="AC133" s="779"/>
      <c r="AD133" s="779"/>
      <c r="AE133" s="780"/>
      <c r="AF133" s="778">
        <v>8.4</v>
      </c>
      <c r="AG133" s="779"/>
      <c r="AH133" s="779"/>
      <c r="AI133" s="779"/>
      <c r="AJ133" s="780"/>
      <c r="AK133" s="778">
        <v>7.7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480</v>
      </c>
      <c r="B5" s="246"/>
      <c r="C5" s="246"/>
      <c r="D5" s="246"/>
      <c r="E5" s="246"/>
      <c r="F5" s="246"/>
      <c r="G5" s="246"/>
      <c r="H5" s="246"/>
      <c r="I5" s="246"/>
      <c r="J5" s="246"/>
      <c r="K5" s="246"/>
      <c r="L5" s="246"/>
      <c r="M5" s="246"/>
      <c r="N5" s="246"/>
      <c r="O5" s="247"/>
    </row>
    <row r="6" spans="1:16">
      <c r="A6" s="248"/>
      <c r="B6" s="244"/>
      <c r="C6" s="244"/>
      <c r="D6" s="244"/>
      <c r="E6" s="244"/>
      <c r="F6" s="244"/>
      <c r="G6" s="249" t="s">
        <v>481</v>
      </c>
      <c r="H6" s="249"/>
      <c r="I6" s="249"/>
      <c r="J6" s="249"/>
      <c r="K6" s="244"/>
      <c r="L6" s="244"/>
      <c r="M6" s="244"/>
      <c r="N6" s="244"/>
    </row>
    <row r="7" spans="1:16">
      <c r="A7" s="248"/>
      <c r="B7" s="244"/>
      <c r="C7" s="244"/>
      <c r="D7" s="244"/>
      <c r="E7" s="244"/>
      <c r="F7" s="244"/>
      <c r="G7" s="251"/>
      <c r="H7" s="252"/>
      <c r="I7" s="252"/>
      <c r="J7" s="253"/>
      <c r="K7" s="1149" t="s">
        <v>482</v>
      </c>
      <c r="L7" s="254"/>
      <c r="M7" s="255" t="s">
        <v>483</v>
      </c>
      <c r="N7" s="256"/>
    </row>
    <row r="8" spans="1:16">
      <c r="A8" s="248"/>
      <c r="B8" s="244"/>
      <c r="C8" s="244"/>
      <c r="D8" s="244"/>
      <c r="E8" s="244"/>
      <c r="F8" s="244"/>
      <c r="G8" s="257"/>
      <c r="H8" s="258"/>
      <c r="I8" s="258"/>
      <c r="J8" s="259"/>
      <c r="K8" s="1150"/>
      <c r="L8" s="260" t="s">
        <v>484</v>
      </c>
      <c r="M8" s="261" t="s">
        <v>485</v>
      </c>
      <c r="N8" s="262" t="s">
        <v>486</v>
      </c>
    </row>
    <row r="9" spans="1:16">
      <c r="A9" s="248"/>
      <c r="B9" s="244"/>
      <c r="C9" s="244"/>
      <c r="D9" s="244"/>
      <c r="E9" s="244"/>
      <c r="F9" s="244"/>
      <c r="G9" s="1163" t="s">
        <v>487</v>
      </c>
      <c r="H9" s="1164"/>
      <c r="I9" s="1164"/>
      <c r="J9" s="1165"/>
      <c r="K9" s="263">
        <v>2705286</v>
      </c>
      <c r="L9" s="264">
        <v>93605</v>
      </c>
      <c r="M9" s="265">
        <v>88578</v>
      </c>
      <c r="N9" s="266">
        <v>5.7</v>
      </c>
    </row>
    <row r="10" spans="1:16">
      <c r="A10" s="248"/>
      <c r="B10" s="244"/>
      <c r="C10" s="244"/>
      <c r="D10" s="244"/>
      <c r="E10" s="244"/>
      <c r="F10" s="244"/>
      <c r="G10" s="1163" t="s">
        <v>488</v>
      </c>
      <c r="H10" s="1164"/>
      <c r="I10" s="1164"/>
      <c r="J10" s="1165"/>
      <c r="K10" s="267">
        <v>415598</v>
      </c>
      <c r="L10" s="268">
        <v>14380</v>
      </c>
      <c r="M10" s="269">
        <v>7040</v>
      </c>
      <c r="N10" s="270">
        <v>104.3</v>
      </c>
    </row>
    <row r="11" spans="1:16" ht="13.5" customHeight="1">
      <c r="A11" s="248"/>
      <c r="B11" s="244"/>
      <c r="C11" s="244"/>
      <c r="D11" s="244"/>
      <c r="E11" s="244"/>
      <c r="F11" s="244"/>
      <c r="G11" s="1163" t="s">
        <v>489</v>
      </c>
      <c r="H11" s="1164"/>
      <c r="I11" s="1164"/>
      <c r="J11" s="1165"/>
      <c r="K11" s="267">
        <v>352528</v>
      </c>
      <c r="L11" s="268">
        <v>12198</v>
      </c>
      <c r="M11" s="269">
        <v>8852</v>
      </c>
      <c r="N11" s="270">
        <v>37.799999999999997</v>
      </c>
    </row>
    <row r="12" spans="1:16" ht="13.5" customHeight="1">
      <c r="A12" s="248"/>
      <c r="B12" s="244"/>
      <c r="C12" s="244"/>
      <c r="D12" s="244"/>
      <c r="E12" s="244"/>
      <c r="F12" s="244"/>
      <c r="G12" s="1163" t="s">
        <v>490</v>
      </c>
      <c r="H12" s="1164"/>
      <c r="I12" s="1164"/>
      <c r="J12" s="1165"/>
      <c r="K12" s="267">
        <v>63103</v>
      </c>
      <c r="L12" s="268">
        <v>2183</v>
      </c>
      <c r="M12" s="269">
        <v>853</v>
      </c>
      <c r="N12" s="270">
        <v>155.9</v>
      </c>
    </row>
    <row r="13" spans="1:16" ht="13.5" customHeight="1">
      <c r="A13" s="248"/>
      <c r="B13" s="244"/>
      <c r="C13" s="244"/>
      <c r="D13" s="244"/>
      <c r="E13" s="244"/>
      <c r="F13" s="244"/>
      <c r="G13" s="1163" t="s">
        <v>491</v>
      </c>
      <c r="H13" s="1164"/>
      <c r="I13" s="1164"/>
      <c r="J13" s="1165"/>
      <c r="K13" s="267" t="s">
        <v>492</v>
      </c>
      <c r="L13" s="268" t="s">
        <v>492</v>
      </c>
      <c r="M13" s="269">
        <v>12</v>
      </c>
      <c r="N13" s="270" t="s">
        <v>492</v>
      </c>
    </row>
    <row r="14" spans="1:16" ht="13.5" customHeight="1">
      <c r="A14" s="248"/>
      <c r="B14" s="244"/>
      <c r="C14" s="244"/>
      <c r="D14" s="244"/>
      <c r="E14" s="244"/>
      <c r="F14" s="244"/>
      <c r="G14" s="1163" t="s">
        <v>493</v>
      </c>
      <c r="H14" s="1164"/>
      <c r="I14" s="1164"/>
      <c r="J14" s="1165"/>
      <c r="K14" s="267">
        <v>17978</v>
      </c>
      <c r="L14" s="268">
        <v>622</v>
      </c>
      <c r="M14" s="269">
        <v>4061</v>
      </c>
      <c r="N14" s="270">
        <v>-84.7</v>
      </c>
    </row>
    <row r="15" spans="1:16" ht="13.5" customHeight="1">
      <c r="A15" s="248"/>
      <c r="B15" s="244"/>
      <c r="C15" s="244"/>
      <c r="D15" s="244"/>
      <c r="E15" s="244"/>
      <c r="F15" s="244"/>
      <c r="G15" s="1163" t="s">
        <v>494</v>
      </c>
      <c r="H15" s="1164"/>
      <c r="I15" s="1164"/>
      <c r="J15" s="1165"/>
      <c r="K15" s="267">
        <v>53382</v>
      </c>
      <c r="L15" s="268">
        <v>1847</v>
      </c>
      <c r="M15" s="269">
        <v>2096</v>
      </c>
      <c r="N15" s="270">
        <v>-11.9</v>
      </c>
    </row>
    <row r="16" spans="1:16">
      <c r="A16" s="248"/>
      <c r="B16" s="244"/>
      <c r="C16" s="244"/>
      <c r="D16" s="244"/>
      <c r="E16" s="244"/>
      <c r="F16" s="244"/>
      <c r="G16" s="1166" t="s">
        <v>495</v>
      </c>
      <c r="H16" s="1167"/>
      <c r="I16" s="1167"/>
      <c r="J16" s="1168"/>
      <c r="K16" s="268">
        <v>-155515</v>
      </c>
      <c r="L16" s="268">
        <v>-5381</v>
      </c>
      <c r="M16" s="269">
        <v>-9609</v>
      </c>
      <c r="N16" s="270">
        <v>-44</v>
      </c>
    </row>
    <row r="17" spans="1:16">
      <c r="A17" s="248"/>
      <c r="B17" s="244"/>
      <c r="C17" s="244"/>
      <c r="D17" s="244"/>
      <c r="E17" s="244"/>
      <c r="F17" s="244"/>
      <c r="G17" s="1166" t="s">
        <v>168</v>
      </c>
      <c r="H17" s="1167"/>
      <c r="I17" s="1167"/>
      <c r="J17" s="1168"/>
      <c r="K17" s="268">
        <v>3452360</v>
      </c>
      <c r="L17" s="268">
        <v>119455</v>
      </c>
      <c r="M17" s="269">
        <v>101883</v>
      </c>
      <c r="N17" s="270">
        <v>17.2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496</v>
      </c>
      <c r="H19" s="244"/>
      <c r="I19" s="244"/>
      <c r="J19" s="244"/>
      <c r="K19" s="244"/>
      <c r="L19" s="244"/>
      <c r="M19" s="244"/>
      <c r="N19" s="244"/>
    </row>
    <row r="20" spans="1:16">
      <c r="A20" s="248"/>
      <c r="B20" s="244"/>
      <c r="C20" s="244"/>
      <c r="D20" s="244"/>
      <c r="E20" s="244"/>
      <c r="F20" s="244"/>
      <c r="G20" s="272"/>
      <c r="H20" s="273"/>
      <c r="I20" s="273"/>
      <c r="J20" s="274"/>
      <c r="K20" s="275" t="s">
        <v>497</v>
      </c>
      <c r="L20" s="276" t="s">
        <v>498</v>
      </c>
      <c r="M20" s="277" t="s">
        <v>499</v>
      </c>
      <c r="N20" s="278"/>
    </row>
    <row r="21" spans="1:16" s="284" customFormat="1">
      <c r="A21" s="279"/>
      <c r="B21" s="249"/>
      <c r="C21" s="249"/>
      <c r="D21" s="249"/>
      <c r="E21" s="249"/>
      <c r="F21" s="249"/>
      <c r="G21" s="1160" t="s">
        <v>500</v>
      </c>
      <c r="H21" s="1161"/>
      <c r="I21" s="1161"/>
      <c r="J21" s="1162"/>
      <c r="K21" s="280">
        <v>10.59</v>
      </c>
      <c r="L21" s="281">
        <v>9.81</v>
      </c>
      <c r="M21" s="282">
        <v>0.78</v>
      </c>
      <c r="N21" s="249"/>
      <c r="O21" s="283"/>
      <c r="P21" s="279"/>
    </row>
    <row r="22" spans="1:16" s="284" customFormat="1">
      <c r="A22" s="279"/>
      <c r="B22" s="249"/>
      <c r="C22" s="249"/>
      <c r="D22" s="249"/>
      <c r="E22" s="249"/>
      <c r="F22" s="249"/>
      <c r="G22" s="1160" t="s">
        <v>501</v>
      </c>
      <c r="H22" s="1161"/>
      <c r="I22" s="1161"/>
      <c r="J22" s="1162"/>
      <c r="K22" s="285">
        <v>96.4</v>
      </c>
      <c r="L22" s="286">
        <v>97.8</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504</v>
      </c>
      <c r="H29" s="249"/>
      <c r="I29" s="249"/>
      <c r="J29" s="249"/>
      <c r="K29" s="244"/>
      <c r="L29" s="244"/>
      <c r="M29" s="244"/>
      <c r="N29" s="244"/>
      <c r="O29" s="293"/>
    </row>
    <row r="30" spans="1:16">
      <c r="A30" s="248"/>
      <c r="B30" s="244"/>
      <c r="C30" s="244"/>
      <c r="D30" s="244"/>
      <c r="E30" s="244"/>
      <c r="F30" s="244"/>
      <c r="G30" s="251"/>
      <c r="H30" s="252"/>
      <c r="I30" s="252"/>
      <c r="J30" s="253"/>
      <c r="K30" s="1149" t="s">
        <v>482</v>
      </c>
      <c r="L30" s="254"/>
      <c r="M30" s="255" t="s">
        <v>483</v>
      </c>
      <c r="N30" s="256"/>
    </row>
    <row r="31" spans="1:16">
      <c r="A31" s="248"/>
      <c r="B31" s="244"/>
      <c r="C31" s="244"/>
      <c r="D31" s="244"/>
      <c r="E31" s="244"/>
      <c r="F31" s="244"/>
      <c r="G31" s="257"/>
      <c r="H31" s="258"/>
      <c r="I31" s="258"/>
      <c r="J31" s="259"/>
      <c r="K31" s="1150"/>
      <c r="L31" s="260" t="s">
        <v>484</v>
      </c>
      <c r="M31" s="261" t="s">
        <v>485</v>
      </c>
      <c r="N31" s="262" t="s">
        <v>486</v>
      </c>
    </row>
    <row r="32" spans="1:16" ht="27" customHeight="1">
      <c r="A32" s="248"/>
      <c r="B32" s="244"/>
      <c r="C32" s="244"/>
      <c r="D32" s="244"/>
      <c r="E32" s="244"/>
      <c r="F32" s="244"/>
      <c r="G32" s="1151" t="s">
        <v>505</v>
      </c>
      <c r="H32" s="1152"/>
      <c r="I32" s="1152"/>
      <c r="J32" s="1153"/>
      <c r="K32" s="294">
        <v>1749416</v>
      </c>
      <c r="L32" s="294">
        <v>60531</v>
      </c>
      <c r="M32" s="295">
        <v>68295</v>
      </c>
      <c r="N32" s="296">
        <v>-11.4</v>
      </c>
    </row>
    <row r="33" spans="1:16" ht="13.5" customHeight="1">
      <c r="A33" s="248"/>
      <c r="B33" s="244"/>
      <c r="C33" s="244"/>
      <c r="D33" s="244"/>
      <c r="E33" s="244"/>
      <c r="F33" s="244"/>
      <c r="G33" s="1151" t="s">
        <v>506</v>
      </c>
      <c r="H33" s="1152"/>
      <c r="I33" s="1152"/>
      <c r="J33" s="1153"/>
      <c r="K33" s="294" t="s">
        <v>492</v>
      </c>
      <c r="L33" s="294" t="s">
        <v>492</v>
      </c>
      <c r="M33" s="295" t="s">
        <v>492</v>
      </c>
      <c r="N33" s="296" t="s">
        <v>492</v>
      </c>
    </row>
    <row r="34" spans="1:16" ht="27" customHeight="1">
      <c r="A34" s="248"/>
      <c r="B34" s="244"/>
      <c r="C34" s="244"/>
      <c r="D34" s="244"/>
      <c r="E34" s="244"/>
      <c r="F34" s="244"/>
      <c r="G34" s="1151" t="s">
        <v>507</v>
      </c>
      <c r="H34" s="1152"/>
      <c r="I34" s="1152"/>
      <c r="J34" s="1153"/>
      <c r="K34" s="294" t="s">
        <v>492</v>
      </c>
      <c r="L34" s="294" t="s">
        <v>492</v>
      </c>
      <c r="M34" s="295">
        <v>20</v>
      </c>
      <c r="N34" s="296" t="s">
        <v>492</v>
      </c>
    </row>
    <row r="35" spans="1:16" ht="27" customHeight="1">
      <c r="A35" s="248"/>
      <c r="B35" s="244"/>
      <c r="C35" s="244"/>
      <c r="D35" s="244"/>
      <c r="E35" s="244"/>
      <c r="F35" s="244"/>
      <c r="G35" s="1151" t="s">
        <v>508</v>
      </c>
      <c r="H35" s="1152"/>
      <c r="I35" s="1152"/>
      <c r="J35" s="1153"/>
      <c r="K35" s="294">
        <v>1124417</v>
      </c>
      <c r="L35" s="294">
        <v>38906</v>
      </c>
      <c r="M35" s="295">
        <v>17270</v>
      </c>
      <c r="N35" s="296">
        <v>125.3</v>
      </c>
    </row>
    <row r="36" spans="1:16" ht="27" customHeight="1">
      <c r="A36" s="248"/>
      <c r="B36" s="244"/>
      <c r="C36" s="244"/>
      <c r="D36" s="244"/>
      <c r="E36" s="244"/>
      <c r="F36" s="244"/>
      <c r="G36" s="1151" t="s">
        <v>509</v>
      </c>
      <c r="H36" s="1152"/>
      <c r="I36" s="1152"/>
      <c r="J36" s="1153"/>
      <c r="K36" s="294">
        <v>36259</v>
      </c>
      <c r="L36" s="294">
        <v>1255</v>
      </c>
      <c r="M36" s="295">
        <v>2908</v>
      </c>
      <c r="N36" s="296">
        <v>-56.8</v>
      </c>
    </row>
    <row r="37" spans="1:16" ht="13.5" customHeight="1">
      <c r="A37" s="248"/>
      <c r="B37" s="244"/>
      <c r="C37" s="244"/>
      <c r="D37" s="244"/>
      <c r="E37" s="244"/>
      <c r="F37" s="244"/>
      <c r="G37" s="1151" t="s">
        <v>510</v>
      </c>
      <c r="H37" s="1152"/>
      <c r="I37" s="1152"/>
      <c r="J37" s="1153"/>
      <c r="K37" s="294">
        <v>13426</v>
      </c>
      <c r="L37" s="294">
        <v>465</v>
      </c>
      <c r="M37" s="295">
        <v>1444</v>
      </c>
      <c r="N37" s="296">
        <v>-67.8</v>
      </c>
    </row>
    <row r="38" spans="1:16" ht="27" customHeight="1">
      <c r="A38" s="248"/>
      <c r="B38" s="244"/>
      <c r="C38" s="244"/>
      <c r="D38" s="244"/>
      <c r="E38" s="244"/>
      <c r="F38" s="244"/>
      <c r="G38" s="1154" t="s">
        <v>511</v>
      </c>
      <c r="H38" s="1155"/>
      <c r="I38" s="1155"/>
      <c r="J38" s="1156"/>
      <c r="K38" s="297" t="s">
        <v>492</v>
      </c>
      <c r="L38" s="297" t="s">
        <v>492</v>
      </c>
      <c r="M38" s="298">
        <v>7</v>
      </c>
      <c r="N38" s="299" t="s">
        <v>492</v>
      </c>
      <c r="O38" s="293"/>
    </row>
    <row r="39" spans="1:16">
      <c r="A39" s="248"/>
      <c r="B39" s="244"/>
      <c r="C39" s="244"/>
      <c r="D39" s="244"/>
      <c r="E39" s="244"/>
      <c r="F39" s="244"/>
      <c r="G39" s="1154" t="s">
        <v>512</v>
      </c>
      <c r="H39" s="1155"/>
      <c r="I39" s="1155"/>
      <c r="J39" s="1156"/>
      <c r="K39" s="300">
        <v>-79968</v>
      </c>
      <c r="L39" s="300">
        <v>-2767</v>
      </c>
      <c r="M39" s="301">
        <v>-4412</v>
      </c>
      <c r="N39" s="302">
        <v>-37.299999999999997</v>
      </c>
      <c r="O39" s="293"/>
    </row>
    <row r="40" spans="1:16" ht="27" customHeight="1">
      <c r="A40" s="248"/>
      <c r="B40" s="244"/>
      <c r="C40" s="244"/>
      <c r="D40" s="244"/>
      <c r="E40" s="244"/>
      <c r="F40" s="244"/>
      <c r="G40" s="1151" t="s">
        <v>513</v>
      </c>
      <c r="H40" s="1152"/>
      <c r="I40" s="1152"/>
      <c r="J40" s="1153"/>
      <c r="K40" s="300">
        <v>-2250954</v>
      </c>
      <c r="L40" s="300">
        <v>-77885</v>
      </c>
      <c r="M40" s="301">
        <v>-58381</v>
      </c>
      <c r="N40" s="302">
        <v>33.4</v>
      </c>
      <c r="O40" s="293"/>
    </row>
    <row r="41" spans="1:16">
      <c r="A41" s="248"/>
      <c r="B41" s="244"/>
      <c r="C41" s="244"/>
      <c r="D41" s="244"/>
      <c r="E41" s="244"/>
      <c r="F41" s="244"/>
      <c r="G41" s="1157" t="s">
        <v>279</v>
      </c>
      <c r="H41" s="1158"/>
      <c r="I41" s="1158"/>
      <c r="J41" s="1159"/>
      <c r="K41" s="294">
        <v>592596</v>
      </c>
      <c r="L41" s="300">
        <v>20504</v>
      </c>
      <c r="M41" s="301">
        <v>27153</v>
      </c>
      <c r="N41" s="302">
        <v>-24.5</v>
      </c>
      <c r="O41" s="293"/>
    </row>
    <row r="42" spans="1:16">
      <c r="A42" s="248"/>
      <c r="B42" s="244"/>
      <c r="C42" s="244"/>
      <c r="D42" s="244"/>
      <c r="E42" s="244"/>
      <c r="F42" s="244"/>
      <c r="G42" s="303" t="s">
        <v>514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515</v>
      </c>
      <c r="B47" s="244"/>
      <c r="C47" s="244"/>
      <c r="D47" s="244"/>
      <c r="E47" s="244"/>
      <c r="F47" s="244"/>
      <c r="G47" s="244"/>
      <c r="H47" s="244"/>
      <c r="I47" s="244"/>
      <c r="J47" s="244"/>
      <c r="K47" s="244"/>
      <c r="L47" s="244"/>
      <c r="M47" s="244"/>
      <c r="N47" s="244"/>
    </row>
    <row r="48" spans="1:16">
      <c r="A48" s="248"/>
      <c r="B48" s="244"/>
      <c r="C48" s="244"/>
      <c r="D48" s="244"/>
      <c r="E48" s="244"/>
      <c r="F48" s="244"/>
      <c r="G48" s="308" t="s">
        <v>516</v>
      </c>
      <c r="H48" s="308"/>
      <c r="I48" s="308"/>
      <c r="J48" s="308"/>
      <c r="K48" s="308"/>
      <c r="L48" s="308"/>
      <c r="M48" s="309"/>
      <c r="N48" s="308"/>
    </row>
    <row r="49" spans="1:14" ht="13.5" customHeight="1">
      <c r="A49" s="248"/>
      <c r="B49" s="244"/>
      <c r="C49" s="244"/>
      <c r="D49" s="244"/>
      <c r="E49" s="244"/>
      <c r="F49" s="244"/>
      <c r="G49" s="310"/>
      <c r="H49" s="311"/>
      <c r="I49" s="1144" t="s">
        <v>482</v>
      </c>
      <c r="J49" s="1146" t="s">
        <v>517</v>
      </c>
      <c r="K49" s="1147"/>
      <c r="L49" s="1147"/>
      <c r="M49" s="1147"/>
      <c r="N49" s="1148"/>
    </row>
    <row r="50" spans="1:14">
      <c r="A50" s="248"/>
      <c r="B50" s="244"/>
      <c r="C50" s="244"/>
      <c r="D50" s="244"/>
      <c r="E50" s="244"/>
      <c r="F50" s="244"/>
      <c r="G50" s="312"/>
      <c r="H50" s="313"/>
      <c r="I50" s="1145"/>
      <c r="J50" s="314" t="s">
        <v>518</v>
      </c>
      <c r="K50" s="315" t="s">
        <v>519</v>
      </c>
      <c r="L50" s="316" t="s">
        <v>520</v>
      </c>
      <c r="M50" s="317" t="s">
        <v>521</v>
      </c>
      <c r="N50" s="318" t="s">
        <v>522</v>
      </c>
    </row>
    <row r="51" spans="1:14">
      <c r="A51" s="248"/>
      <c r="B51" s="244"/>
      <c r="C51" s="244"/>
      <c r="D51" s="244"/>
      <c r="E51" s="244"/>
      <c r="F51" s="244"/>
      <c r="G51" s="310" t="s">
        <v>523</v>
      </c>
      <c r="H51" s="311"/>
      <c r="I51" s="319">
        <v>1166892</v>
      </c>
      <c r="J51" s="320">
        <v>39207</v>
      </c>
      <c r="K51" s="321">
        <v>-65.900000000000006</v>
      </c>
      <c r="L51" s="322">
        <v>67201</v>
      </c>
      <c r="M51" s="323">
        <v>-14.6</v>
      </c>
      <c r="N51" s="324">
        <v>-51.3</v>
      </c>
    </row>
    <row r="52" spans="1:14">
      <c r="A52" s="248"/>
      <c r="B52" s="244"/>
      <c r="C52" s="244"/>
      <c r="D52" s="244"/>
      <c r="E52" s="244"/>
      <c r="F52" s="244"/>
      <c r="G52" s="325"/>
      <c r="H52" s="326" t="s">
        <v>524</v>
      </c>
      <c r="I52" s="327">
        <v>800166</v>
      </c>
      <c r="J52" s="328">
        <v>26885</v>
      </c>
      <c r="K52" s="329">
        <v>-39</v>
      </c>
      <c r="L52" s="330">
        <v>35210</v>
      </c>
      <c r="M52" s="331">
        <v>-7.6</v>
      </c>
      <c r="N52" s="332">
        <v>-31.4</v>
      </c>
    </row>
    <row r="53" spans="1:14">
      <c r="A53" s="248"/>
      <c r="B53" s="244"/>
      <c r="C53" s="244"/>
      <c r="D53" s="244"/>
      <c r="E53" s="244"/>
      <c r="F53" s="244"/>
      <c r="G53" s="310" t="s">
        <v>525</v>
      </c>
      <c r="H53" s="311"/>
      <c r="I53" s="319">
        <v>1533523</v>
      </c>
      <c r="J53" s="320">
        <v>51518</v>
      </c>
      <c r="K53" s="321">
        <v>31.4</v>
      </c>
      <c r="L53" s="322">
        <v>75709</v>
      </c>
      <c r="M53" s="323">
        <v>12.7</v>
      </c>
      <c r="N53" s="324">
        <v>18.7</v>
      </c>
    </row>
    <row r="54" spans="1:14">
      <c r="A54" s="248"/>
      <c r="B54" s="244"/>
      <c r="C54" s="244"/>
      <c r="D54" s="244"/>
      <c r="E54" s="244"/>
      <c r="F54" s="244"/>
      <c r="G54" s="325"/>
      <c r="H54" s="326" t="s">
        <v>524</v>
      </c>
      <c r="I54" s="327">
        <v>932450</v>
      </c>
      <c r="J54" s="328">
        <v>31325</v>
      </c>
      <c r="K54" s="329">
        <v>16.5</v>
      </c>
      <c r="L54" s="330">
        <v>35212</v>
      </c>
      <c r="M54" s="331">
        <v>0</v>
      </c>
      <c r="N54" s="332">
        <v>16.5</v>
      </c>
    </row>
    <row r="55" spans="1:14">
      <c r="A55" s="248"/>
      <c r="B55" s="244"/>
      <c r="C55" s="244"/>
      <c r="D55" s="244"/>
      <c r="E55" s="244"/>
      <c r="F55" s="244"/>
      <c r="G55" s="310" t="s">
        <v>526</v>
      </c>
      <c r="H55" s="311"/>
      <c r="I55" s="319">
        <v>1581152</v>
      </c>
      <c r="J55" s="320">
        <v>53491</v>
      </c>
      <c r="K55" s="321">
        <v>3.8</v>
      </c>
      <c r="L55" s="322">
        <v>90961</v>
      </c>
      <c r="M55" s="323">
        <v>20.100000000000001</v>
      </c>
      <c r="N55" s="324">
        <v>-16.3</v>
      </c>
    </row>
    <row r="56" spans="1:14">
      <c r="A56" s="248"/>
      <c r="B56" s="244"/>
      <c r="C56" s="244"/>
      <c r="D56" s="244"/>
      <c r="E56" s="244"/>
      <c r="F56" s="244"/>
      <c r="G56" s="325"/>
      <c r="H56" s="326" t="s">
        <v>524</v>
      </c>
      <c r="I56" s="327">
        <v>905410</v>
      </c>
      <c r="J56" s="328">
        <v>30631</v>
      </c>
      <c r="K56" s="329">
        <v>-2.2000000000000002</v>
      </c>
      <c r="L56" s="330">
        <v>37720</v>
      </c>
      <c r="M56" s="331">
        <v>7.1</v>
      </c>
      <c r="N56" s="332">
        <v>-9.3000000000000007</v>
      </c>
    </row>
    <row r="57" spans="1:14">
      <c r="A57" s="248"/>
      <c r="B57" s="244"/>
      <c r="C57" s="244"/>
      <c r="D57" s="244"/>
      <c r="E57" s="244"/>
      <c r="F57" s="244"/>
      <c r="G57" s="310" t="s">
        <v>527</v>
      </c>
      <c r="H57" s="311"/>
      <c r="I57" s="319">
        <v>1178051</v>
      </c>
      <c r="J57" s="320">
        <v>40292</v>
      </c>
      <c r="K57" s="321">
        <v>-24.7</v>
      </c>
      <c r="L57" s="322">
        <v>106614</v>
      </c>
      <c r="M57" s="323">
        <v>17.2</v>
      </c>
      <c r="N57" s="324">
        <v>-41.9</v>
      </c>
    </row>
    <row r="58" spans="1:14">
      <c r="A58" s="248"/>
      <c r="B58" s="244"/>
      <c r="C58" s="244"/>
      <c r="D58" s="244"/>
      <c r="E58" s="244"/>
      <c r="F58" s="244"/>
      <c r="G58" s="325"/>
      <c r="H58" s="326" t="s">
        <v>524</v>
      </c>
      <c r="I58" s="327">
        <v>786681</v>
      </c>
      <c r="J58" s="328">
        <v>26906</v>
      </c>
      <c r="K58" s="329">
        <v>-12.2</v>
      </c>
      <c r="L58" s="330">
        <v>45545</v>
      </c>
      <c r="M58" s="331">
        <v>20.7</v>
      </c>
      <c r="N58" s="332">
        <v>-32.9</v>
      </c>
    </row>
    <row r="59" spans="1:14">
      <c r="A59" s="248"/>
      <c r="B59" s="244"/>
      <c r="C59" s="244"/>
      <c r="D59" s="244"/>
      <c r="E59" s="244"/>
      <c r="F59" s="244"/>
      <c r="G59" s="310" t="s">
        <v>528</v>
      </c>
      <c r="H59" s="311"/>
      <c r="I59" s="319">
        <v>1583458</v>
      </c>
      <c r="J59" s="320">
        <v>54789</v>
      </c>
      <c r="K59" s="321">
        <v>36</v>
      </c>
      <c r="L59" s="322">
        <v>85459</v>
      </c>
      <c r="M59" s="323">
        <v>-19.8</v>
      </c>
      <c r="N59" s="324">
        <v>55.8</v>
      </c>
    </row>
    <row r="60" spans="1:14">
      <c r="A60" s="248"/>
      <c r="B60" s="244"/>
      <c r="C60" s="244"/>
      <c r="D60" s="244"/>
      <c r="E60" s="244"/>
      <c r="F60" s="244"/>
      <c r="G60" s="325"/>
      <c r="H60" s="326" t="s">
        <v>524</v>
      </c>
      <c r="I60" s="333">
        <v>1040140</v>
      </c>
      <c r="J60" s="328">
        <v>35990</v>
      </c>
      <c r="K60" s="329">
        <v>33.799999999999997</v>
      </c>
      <c r="L60" s="330">
        <v>44378</v>
      </c>
      <c r="M60" s="331">
        <v>-2.6</v>
      </c>
      <c r="N60" s="332">
        <v>36.4</v>
      </c>
    </row>
    <row r="61" spans="1:14">
      <c r="A61" s="248"/>
      <c r="B61" s="244"/>
      <c r="C61" s="244"/>
      <c r="D61" s="244"/>
      <c r="E61" s="244"/>
      <c r="F61" s="244"/>
      <c r="G61" s="310" t="s">
        <v>529</v>
      </c>
      <c r="H61" s="334"/>
      <c r="I61" s="335">
        <v>1408615</v>
      </c>
      <c r="J61" s="336">
        <v>47859</v>
      </c>
      <c r="K61" s="337">
        <v>-3.9</v>
      </c>
      <c r="L61" s="338">
        <v>85189</v>
      </c>
      <c r="M61" s="339">
        <v>3.1</v>
      </c>
      <c r="N61" s="324">
        <v>-7</v>
      </c>
    </row>
    <row r="62" spans="1:14">
      <c r="A62" s="248"/>
      <c r="B62" s="244"/>
      <c r="C62" s="244"/>
      <c r="D62" s="244"/>
      <c r="E62" s="244"/>
      <c r="F62" s="244"/>
      <c r="G62" s="325"/>
      <c r="H62" s="326" t="s">
        <v>524</v>
      </c>
      <c r="I62" s="327">
        <v>892969</v>
      </c>
      <c r="J62" s="328">
        <v>30347</v>
      </c>
      <c r="K62" s="329">
        <v>-0.6</v>
      </c>
      <c r="L62" s="330">
        <v>39613</v>
      </c>
      <c r="M62" s="331">
        <v>3.5</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69" t="s">
        <v>3</v>
      </c>
      <c r="D47" s="1169"/>
      <c r="E47" s="1170"/>
      <c r="F47" s="11">
        <v>16.27</v>
      </c>
      <c r="G47" s="12">
        <v>16.2</v>
      </c>
      <c r="H47" s="12">
        <v>18.399999999999999</v>
      </c>
      <c r="I47" s="12">
        <v>17.600000000000001</v>
      </c>
      <c r="J47" s="13">
        <v>17.5</v>
      </c>
    </row>
    <row r="48" spans="2:10" ht="57.75" customHeight="1">
      <c r="B48" s="14"/>
      <c r="C48" s="1171" t="s">
        <v>4</v>
      </c>
      <c r="D48" s="1171"/>
      <c r="E48" s="1172"/>
      <c r="F48" s="15">
        <v>6.12</v>
      </c>
      <c r="G48" s="16">
        <v>6.32</v>
      </c>
      <c r="H48" s="16">
        <v>5.19</v>
      </c>
      <c r="I48" s="16">
        <v>7.07</v>
      </c>
      <c r="J48" s="17">
        <v>5.17</v>
      </c>
    </row>
    <row r="49" spans="2:10" ht="57.75" customHeight="1" thickBot="1">
      <c r="B49" s="18"/>
      <c r="C49" s="1173" t="s">
        <v>5</v>
      </c>
      <c r="D49" s="1173"/>
      <c r="E49" s="1174"/>
      <c r="F49" s="19">
        <v>0.76</v>
      </c>
      <c r="G49" s="20">
        <v>0.22</v>
      </c>
      <c r="H49" s="20">
        <v>0.98</v>
      </c>
      <c r="I49" s="20">
        <v>0.84</v>
      </c>
      <c r="J49" s="21" t="s">
        <v>536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2017-03-28T07:12:43Z</cp:lastPrinted>
  <dcterms:created xsi:type="dcterms:W3CDTF">2017-02-15T18:51:19Z</dcterms:created>
  <dcterms:modified xsi:type="dcterms:W3CDTF">2017-05-17T02:53:49Z</dcterms:modified>
  <cp:category/>
</cp:coreProperties>
</file>