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905" windowHeight="9945" tabRatio="8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U88" i="11"/>
  <c r="AP88" i="11"/>
  <c r="AF88" i="11"/>
  <c r="AU63" i="11"/>
  <c r="AP63" i="11"/>
  <c r="AA37" i="11" l="1"/>
  <c r="AA36" i="11"/>
  <c r="AA35" i="11"/>
  <c r="AA34" i="11"/>
  <c r="AA32" i="11"/>
  <c r="AA31" i="11"/>
  <c r="AA30" i="11"/>
  <c r="AA29" i="11"/>
  <c r="AA28" i="11"/>
  <c r="AA33" i="11"/>
  <c r="AP23" i="11"/>
  <c r="V23" i="11"/>
  <c r="Q23" i="11"/>
  <c r="AA23" i="11"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C38" i="9"/>
  <c r="BE37" i="9"/>
  <c r="AM37" i="9"/>
  <c r="C37" i="9"/>
  <c r="AM36" i="9"/>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W34" i="9" l="1"/>
  <c r="BW35" i="9" s="1"/>
  <c r="BW36" i="9" s="1"/>
  <c r="BW37" i="9" s="1"/>
  <c r="BW38" i="9" s="1"/>
  <c r="BW39" i="9" s="1"/>
  <c r="BW40" i="9" s="1"/>
  <c r="BW41" i="9" s="1"/>
  <c r="BW42" i="9" s="1"/>
  <c r="CO34" i="9" l="1"/>
  <c r="CO35" i="9" s="1"/>
  <c r="CO36" i="9" s="1"/>
  <c r="CO37" i="9" s="1"/>
  <c r="CO38" i="9" s="1"/>
  <c r="CO39" i="9" s="1"/>
  <c r="CO40" i="9" s="1"/>
  <c r="CO41" i="9" s="1"/>
  <c r="CO42" i="9" s="1"/>
</calcChain>
</file>

<file path=xl/sharedStrings.xml><?xml version="1.0" encoding="utf-8"?>
<sst xmlns="http://schemas.openxmlformats.org/spreadsheetml/2006/main" count="1094" uniqueCount="579">
  <si>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</si>
  <si>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</si>
  <si>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</si>
  <si>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</si>
  <si>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</si>
  <si>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</si>
  <si>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</si>
  <si>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</si>
  <si>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</si>
  <si>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</si>
  <si>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</si>
  <si>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</si>
  <si>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</si>
  <si>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</si>
  <si>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</si>
  <si>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</si>
  <si>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</si>
  <si>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</si>
  <si>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</si>
  <si>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</si>
  <si>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</si>
  <si>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</si>
  <si>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</si>
  <si>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</si>
  <si>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</si>
  <si>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</si>
  <si>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</si>
  <si>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</si>
  <si>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</si>
  <si>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</si>
  <si>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</si>
  <si>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</si>
  <si>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</si>
  <si>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</si>
  <si>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</si>
  <si>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</si>
  <si>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</si>
  <si>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</si>
  <si>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</si>
  <si>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</si>
  <si>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</si>
  <si>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</si>
  <si>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</si>
  <si>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</si>
  <si>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</si>
  <si>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</si>
  <si>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</si>
  <si>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</si>
  <si>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</si>
  <si>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</si>
  <si>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</si>
  <si>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</si>
  <si>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</si>
  <si>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</si>
  <si>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</si>
  <si>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</si>
  <si>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</si>
  <si>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</si>
  <si>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</si>
  <si>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</si>
  <si>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</si>
  <si>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</si>
  <si>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</si>
  <si>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</si>
  <si>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</si>
  <si>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</si>
  <si>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</si>
  <si>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</si>
  <si>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</si>
  <si>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</si>
  <si>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</si>
  <si>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</si>
  <si>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</si>
  <si>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</si>
  <si>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</si>
  <si>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</si>
  <si>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</si>
  <si>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</si>
  <si>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</si>
  <si>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</si>
  <si>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</si>
  <si>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</si>
  <si>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</si>
  <si>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</si>
  <si>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</si>
  <si>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</si>
  <si>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</si>
  <si>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</si>
  <si>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</si>
  <si>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</si>
  <si>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</si>
  <si>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</si>
  <si>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</si>
  <si>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</si>
  <si>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</si>
  <si>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</si>
  <si>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</si>
  <si>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</si>
  <si>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</si>
  <si>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</si>
  <si>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</si>
  <si>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</si>
  <si>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</si>
  <si>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</si>
  <si>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</si>
  <si>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</si>
  <si>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</si>
  <si>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</si>
  <si>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</si>
  <si>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</si>
  <si>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</si>
  <si>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</si>
  <si>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</si>
  <si>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</si>
  <si>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</si>
  <si>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</si>
  <si>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</si>
  <si>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</si>
  <si>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</si>
  <si>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</si>
  <si>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</si>
  <si>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</si>
  <si>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</si>
  <si>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</si>
  <si>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</si>
  <si>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</si>
  <si>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</si>
  <si>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</si>
  <si>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</si>
  <si>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</si>
  <si>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</si>
  <si>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</si>
  <si>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</si>
  <si>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</si>
  <si>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</si>
  <si>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</si>
  <si>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</si>
  <si>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</si>
  <si>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</si>
  <si>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</si>
  <si>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</si>
  <si>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</si>
  <si>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</si>
  <si>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</si>
  <si>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</si>
  <si>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</si>
  <si>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</si>
  <si>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</si>
  <si>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</si>
  <si>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</si>
  <si>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</si>
  <si>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</si>
  <si>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</si>
  <si>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</si>
  <si>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</si>
  <si>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</si>
  <si>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</si>
  <si>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</si>
  <si>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</si>
  <si>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</si>
  <si>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</si>
  <si>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</si>
  <si>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</si>
  <si>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</si>
  <si>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</si>
  <si>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</si>
  <si>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</si>
  <si>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</si>
  <si>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</si>
  <si>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</si>
  <si>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</si>
  <si>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</si>
  <si>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</si>
  <si>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</si>
  <si>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</si>
  <si>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</si>
  <si>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</si>
  <si>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</si>
  <si>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</si>
  <si>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</si>
  <si>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</si>
  <si>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</si>
  <si>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</si>
  <si>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</si>
  <si>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</si>
  <si>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</si>
  <si>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</si>
  <si>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</si>
  <si>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</si>
  <si>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</si>
  <si>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</si>
  <si>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</si>
  <si>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</si>
  <si>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長野県飯田市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</si>
  <si>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</si>
  <si>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</si>
  <si>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</si>
  <si>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</si>
  <si>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</si>
  <si>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</si>
  <si>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</si>
  <si>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</si>
  <si>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</si>
  <si>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</si>
  <si>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</si>
  <si>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</si>
  <si>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</si>
  <si>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</si>
  <si>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</si>
  <si>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</si>
  <si>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</si>
  <si>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</si>
  <si>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</si>
  <si>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</si>
  <si>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</si>
  <si>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</si>
  <si>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</si>
  <si>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</si>
  <si>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</si>
  <si>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</si>
  <si>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</si>
  <si>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</si>
  <si>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</si>
  <si>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</si>
  <si>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</si>
  <si>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</si>
  <si>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</si>
  <si>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</si>
  <si>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</si>
  <si>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</si>
  <si>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</si>
  <si>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</si>
  <si>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</si>
  <si>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</si>
  <si>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</si>
  <si>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</si>
  <si>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</si>
  <si>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</si>
  <si>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</si>
  <si>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</si>
  <si>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</si>
  <si>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</si>
  <si>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</si>
  <si>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</si>
  <si>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</si>
  <si>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</si>
  <si>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</si>
  <si>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</si>
  <si>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</si>
  <si>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</si>
  <si>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</si>
  <si>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</si>
  <si>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</si>
  <si>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</si>
  <si>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</si>
  <si>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</si>
  <si>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</si>
  <si>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</si>
  <si>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</si>
  <si>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</si>
  <si>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</si>
  <si>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</si>
  <si>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</si>
  <si>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</si>
  <si>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</si>
  <si>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</si>
  <si>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</si>
  <si>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</si>
  <si>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</si>
  <si>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</si>
  <si>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</si>
  <si>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</si>
  <si>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</si>
  <si>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</si>
  <si>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</si>
  <si>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</si>
  <si>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</si>
  <si>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</si>
  <si>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</si>
  <si>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</si>
  <si>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</si>
  <si>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</si>
  <si>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</si>
  <si>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</si>
  <si>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</si>
  <si>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</si>
  <si>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</si>
  <si>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</si>
  <si>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</si>
  <si>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</si>
  <si>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</si>
  <si>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</si>
  <si>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</si>
  <si>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</si>
  <si>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</si>
  <si>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</si>
  <si>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</si>
  <si>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</si>
  <si>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</si>
  <si>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</si>
  <si>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</si>
  <si>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</si>
  <si>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</si>
  <si>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</si>
  <si>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</si>
  <si>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</si>
  <si>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</si>
  <si>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</si>
  <si>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</si>
  <si>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</si>
  <si>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</si>
  <si>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</si>
  <si>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</si>
  <si>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</si>
  <si>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</si>
  <si>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</si>
  <si>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</si>
  <si>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</si>
  <si>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</si>
  <si>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</si>
  <si>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</si>
  <si>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</si>
  <si>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</si>
  <si>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</si>
  <si>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</si>
  <si>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</si>
  <si>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</si>
  <si>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</si>
  <si>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</si>
  <si>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</si>
  <si>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</si>
  <si>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</si>
  <si>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</si>
  <si>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</si>
  <si>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</si>
  <si>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</si>
  <si>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</si>
  <si>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</si>
  <si>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</si>
  <si>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</si>
  <si>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</si>
  <si>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長野県飯田市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</si>
  <si>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</si>
  <si>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</si>
  <si>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</si>
  <si>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</si>
  <si>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</si>
  <si>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</si>
  <si>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</si>
  <si>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</si>
  <si>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</si>
  <si>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</si>
  <si>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</si>
  <si>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</si>
  <si>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</si>
  <si>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</si>
  <si>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</si>
  <si>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</si>
  <si>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</si>
  <si>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</si>
  <si>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</si>
  <si>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</si>
  <si>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</si>
  <si>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</si>
  <si>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</si>
  <si>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</si>
  <si>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</si>
  <si>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</si>
  <si>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</si>
  <si>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</si>
  <si>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</si>
  <si>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</si>
  <si>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</si>
  <si>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</si>
  <si>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</si>
  <si>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</si>
  <si>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</si>
  <si>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</si>
  <si>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</si>
  <si>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</si>
  <si>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</si>
  <si>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飯田市駐車場事業特別会計</t>
    <phoneticPr fontId="5"/>
  </si>
  <si>
    <t>飯田市水道事業会計</t>
    <phoneticPr fontId="5"/>
  </si>
  <si>
    <t>法適用企業</t>
    <phoneticPr fontId="5"/>
  </si>
  <si>
    <t>飯田市病院事業会計</t>
    <phoneticPr fontId="5"/>
  </si>
  <si>
    <t>飯田市簡易水道事業特別会計</t>
    <phoneticPr fontId="5"/>
  </si>
  <si>
    <t>法非適用企業</t>
    <phoneticPr fontId="5"/>
  </si>
  <si>
    <t>飯田市地方卸売市場事業特別会計</t>
    <phoneticPr fontId="5"/>
  </si>
  <si>
    <t>飯田市下水道事業特別会計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</si>
  <si>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</si>
  <si>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</si>
  <si>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</si>
  <si>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</si>
  <si>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</si>
  <si>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</si>
  <si>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</si>
  <si>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</si>
  <si>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</si>
  <si>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</si>
  <si>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</si>
  <si>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</si>
  <si>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</si>
  <si>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</si>
  <si>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</si>
  <si>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</si>
  <si>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</si>
  <si>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</si>
  <si>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</si>
  <si>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</si>
  <si>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</si>
  <si>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</si>
  <si>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</si>
  <si>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</si>
  <si>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</si>
  <si>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</si>
  <si>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</si>
  <si>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</si>
  <si>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</si>
  <si>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</si>
  <si>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</si>
  <si>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</si>
  <si>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</si>
  <si>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</si>
  <si>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</si>
  <si>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</si>
  <si>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</si>
  <si>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</si>
  <si>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</si>
  <si>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</si>
  <si>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</si>
  <si>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</si>
  <si>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</si>
  <si>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</si>
  <si>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</si>
  <si>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</si>
  <si>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</si>
  <si>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</si>
  <si>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</si>
  <si>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</si>
  <si>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</si>
  <si>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</si>
  <si>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</si>
  <si>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飯田市下水道事業特別会計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</si>
  <si>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</si>
  <si>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</si>
  <si>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</si>
  <si>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飯田市水道事業会計</t>
    <phoneticPr fontId="5"/>
  </si>
  <si>
    <t>-</t>
    <phoneticPr fontId="5"/>
  </si>
  <si>
    <t>将来負担比率（(Ｅ)－(Ｆ)）／（(Ｃ)－(Ｄ)）×１００</t>
    <rPh sb="0" eb="2">
      <t>ショウライ</t>
    </rPh>
    <rPh sb="2" eb="4">
      <t>フタン</t>
    </rPh>
    <rPh sb="4" eb="6">
      <t>ヒリツ</t>
    </rPh>
    <phoneticPr fontId="5"/>
  </si>
  <si>
    <t>飯田市簡易水道事業特別会計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</si>
  <si>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</si>
  <si>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</si>
  <si>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</si>
  <si>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</si>
  <si>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</si>
  <si>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</si>
  <si>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</si>
  <si>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</si>
  <si>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</si>
  <si>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</si>
  <si>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</si>
  <si>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</si>
  <si>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</si>
  <si>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</si>
  <si>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</si>
  <si>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</si>
  <si>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</si>
  <si>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</si>
  <si>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</si>
  <si>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</si>
  <si>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</si>
  <si>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</si>
  <si>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</si>
  <si>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</si>
  <si>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</si>
  <si>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</si>
  <si>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</si>
  <si>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</si>
  <si>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</si>
  <si>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</si>
  <si>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</si>
  <si>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</si>
  <si>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</si>
  <si>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</si>
  <si>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</si>
  <si>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</si>
  <si>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</si>
  <si>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</si>
  <si>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</si>
  <si>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</si>
  <si>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</si>
  <si>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</si>
  <si>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</si>
  <si>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</si>
  <si>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</si>
  <si>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</si>
  <si>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</si>
  <si>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</si>
  <si>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</si>
  <si>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</si>
  <si>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</si>
  <si>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</si>
  <si>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</si>
  <si>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</si>
  <si>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</si>
  <si>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</si>
  <si>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</si>
  <si>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</si>
  <si>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</si>
  <si>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</si>
  <si>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</si>
  <si>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</si>
  <si>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</si>
  <si>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</si>
  <si>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</si>
  <si>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</si>
  <si>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</si>
  <si>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</si>
  <si>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</si>
  <si>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</si>
  <si>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</si>
  <si>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</si>
  <si>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</si>
  <si>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</si>
  <si>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</si>
  <si>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</si>
  <si>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</si>
  <si>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</si>
  <si>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</si>
  <si>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</si>
  <si>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</si>
  <si>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0.11</t>
  </si>
  <si>
    <t>▲ 1.26</t>
  </si>
  <si>
    <t>飯田市病院事業会計</t>
  </si>
  <si>
    <t>飯田市水道事業会計</t>
  </si>
  <si>
    <t>一般会計</t>
  </si>
  <si>
    <t>飯田市国民健康保険特別会計</t>
  </si>
  <si>
    <t>飯田市下水道事業特別会計</t>
  </si>
  <si>
    <t>飯田市介護保険特別会計</t>
  </si>
  <si>
    <t>飯田市介護老人保健施設事業特別会計</t>
  </si>
  <si>
    <t>飯田市後期高齢者医療特別会計</t>
  </si>
  <si>
    <t>その他会計（赤字）</t>
  </si>
  <si>
    <t>その他会計（黒字）</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</si>
  <si>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</si>
  <si>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</si>
  <si>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</si>
  <si>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</si>
  <si>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</si>
  <si>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</si>
  <si>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</si>
  <si>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</si>
  <si>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長野県民交通災害共済組合（一般会計）</t>
  </si>
  <si>
    <t>-</t>
    <phoneticPr fontId="2"/>
  </si>
  <si>
    <t>-</t>
    <phoneticPr fontId="2"/>
  </si>
  <si>
    <t>-</t>
    <phoneticPr fontId="2"/>
  </si>
  <si>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</si>
  <si>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</si>
  <si>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飯田市体育協会</t>
    <rPh sb="0" eb="3">
      <t>イイダシ</t>
    </rPh>
    <rPh sb="3" eb="5">
      <t>タイイク</t>
    </rPh>
    <rPh sb="5" eb="7">
      <t>キョウカイ</t>
    </rPh>
    <phoneticPr fontId="2"/>
  </si>
  <si>
    <t>飯田清掃</t>
    <rPh sb="0" eb="2">
      <t>イイダ</t>
    </rPh>
    <rPh sb="2" eb="4">
      <t>セイソウ</t>
    </rPh>
    <phoneticPr fontId="2"/>
  </si>
  <si>
    <t>飯田健康温泉</t>
    <rPh sb="0" eb="2">
      <t>イイダ</t>
    </rPh>
    <rPh sb="2" eb="4">
      <t>ケンコウ</t>
    </rPh>
    <rPh sb="4" eb="6">
      <t>オンセン</t>
    </rPh>
    <phoneticPr fontId="2"/>
  </si>
  <si>
    <t>長野県食肉公社</t>
    <rPh sb="0" eb="3">
      <t>ナガノケン</t>
    </rPh>
    <rPh sb="3" eb="5">
      <t>ショクニク</t>
    </rPh>
    <rPh sb="5" eb="7">
      <t>コウシャ</t>
    </rPh>
    <phoneticPr fontId="2"/>
  </si>
  <si>
    <t>飯田市土地開発公社</t>
    <rPh sb="0" eb="3">
      <t>イイダシ</t>
    </rPh>
    <rPh sb="3" eb="5">
      <t>トチ</t>
    </rPh>
    <rPh sb="5" eb="7">
      <t>カイハツ</t>
    </rPh>
    <rPh sb="7" eb="9">
      <t>コウシャ</t>
    </rPh>
    <phoneticPr fontId="2"/>
  </si>
  <si>
    <t>いいだ有機</t>
    <rPh sb="3" eb="5">
      <t>ユウキ</t>
    </rPh>
    <phoneticPr fontId="2"/>
  </si>
  <si>
    <t>飯田市南信濃振興公社</t>
    <rPh sb="0" eb="3">
      <t>イイダシ</t>
    </rPh>
    <rPh sb="3" eb="6">
      <t>ミナミシナノ</t>
    </rPh>
    <rPh sb="6" eb="8">
      <t>シンコウ</t>
    </rPh>
    <rPh sb="8" eb="10">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</si>
  <si>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</si>
  <si>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</si>
  <si>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</si>
  <si>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</si>
  <si>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</si>
  <si>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</si>
  <si>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</si>
  <si>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</si>
  <si>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</si>
  <si>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</si>
  <si>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</si>
  <si>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</si>
  <si>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</si>
  <si>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</si>
  <si>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減税補てん債の一部償還終了（理論償還交付税措置の終了）に伴い、基準財政需要額算入見込額が大幅に減少したことで、昨年度の「数値なし」から6.3％に上昇した。また、実質公債費比率は、公営企業に要する経費の財源とする地方債の償還の財源に充てたと認められる繰入金（準元利償還金）が増加したことなどから、3カ年平均値は前年度対比0.1ポイント改善したものの、単年度数値は上昇している。現在、地方債は着実な償還により、残高、元利償還金ともに減少傾向にあるが、今後、リニア中央新幹線及び三遠南信自動車道関連事業、老朽化する資産の更新など地方債の発行を伴う大規模事業が想定されるため、引き続き地方債残高の縮減に向けた着実な償還と、長期視点に立った地方債の発行に留意する必要がある。
</t>
    <rPh sb="89" eb="91">
      <t>ジッシツ</t>
    </rPh>
    <rPh sb="91" eb="94">
      <t>コウサイヒ</t>
    </rPh>
    <rPh sb="94" eb="96">
      <t>ヒリツ</t>
    </rPh>
    <rPh sb="196" eb="198">
      <t>ゲンザイ</t>
    </rPh>
    <rPh sb="212" eb="214">
      <t>ザンダカ</t>
    </rPh>
    <rPh sb="253" eb="255">
      <t>カンレン</t>
    </rPh>
    <rPh sb="255" eb="25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</si>
</sst>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50671</c:v>
                </c:pt>
                <c:pt idx="1">
                  <c:v>57996</c:v>
                </c:pt>
                <c:pt idx="2">
                  <c:v>64620</c:v>
                </c:pt>
                <c:pt idx="3">
                  <c:v>64287</c:v>
                </c:pt>
                <c:pt idx="4">
                  <c:v>64346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62276</c:v>
                </c:pt>
                <c:pt idx="1">
                  <c:v>45296</c:v>
                </c:pt>
                <c:pt idx="2">
                  <c:v>56561</c:v>
                </c:pt>
                <c:pt idx="3">
                  <c:v>89650</c:v>
                </c:pt>
                <c:pt idx="4">
                  <c:v>52827</c:v>
                </c:pt>
              </c:numCache>
            </c:numRef>
          </c:val>
          <c:smooth val="0"/>
        </c:ser>
        <c:dLbls>
          <c:showLegendKey val="0"/>
          <c:showVal val="0"/>
          <c:showCatName val="0"/>
          <c:showSerName val="0"/>
          <c:showPercent val="0"/>
          <c:showBubbleSize val="0"/>
        </c:dLbls>
        <c:marker val="1"/>
        <c:smooth val="0"/>
        <c:axId val="85009152"/>
        <c:axId val="85011072"/>
      </c:lineChart>
      <c:catAx>
        <c:axId val="8500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011072"/>
        <c:crosses val="autoZero"/>
        <c:auto val="1"/>
        <c:lblAlgn val="ctr"/>
        <c:lblOffset val="100"/>
        <c:tickLblSkip val="1"/>
        <c:tickMarkSkip val="1"/>
        <c:noMultiLvlLbl val="0"/>
      </c:catAx>
      <c:valAx>
        <c:axId val="85011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00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4.4800000000000004</c:v>
                </c:pt>
                <c:pt idx="1">
                  <c:v>3.4</c:v>
                </c:pt>
                <c:pt idx="2">
                  <c:v>3.96</c:v>
                </c:pt>
                <c:pt idx="3">
                  <c:v>3.52</c:v>
                </c:pt>
                <c:pt idx="4">
                  <c:v>3.79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7.32</c:v>
                </c:pt>
                <c:pt idx="1">
                  <c:v>8.51</c:v>
                </c:pt>
                <c:pt idx="2">
                  <c:v>7.69</c:v>
                </c:pt>
                <c:pt idx="3">
                  <c:v>7.09</c:v>
                </c:pt>
                <c:pt idx="4">
                  <c:v>8.2200000000000006</c:v>
                </c:pt>
              </c:numCache>
            </c:numRef>
          </c:val>
        </c:ser>
        <c:dLbls>
          <c:showLegendKey val="0"/>
          <c:showVal val="0"/>
          <c:showCatName val="0"/>
          <c:showSerName val="0"/>
          <c:showPercent val="0"/>
          <c:showBubbleSize val="0"/>
        </c:dLbls>
        <c:gapWidth val="250"/>
        <c:overlap val="100"/>
        <c:axId val="85480576"/>
        <c:axId val="8548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0.17</c:v>
                </c:pt>
                <c:pt idx="1">
                  <c:v>0.27</c:v>
                </c:pt>
                <c:pt idx="2">
                  <c:v>-0.11</c:v>
                </c:pt>
                <c:pt idx="3">
                  <c:v>-1.26</c:v>
                </c:pt>
                <c:pt idx="4">
                  <c:v>1.62</c:v>
                </c:pt>
              </c:numCache>
            </c:numRef>
          </c:val>
          <c:smooth val="0"/>
        </c:ser>
        <c:dLbls>
          <c:showLegendKey val="0"/>
          <c:showVal val="0"/>
          <c:showCatName val="0"/>
          <c:showSerName val="0"/>
          <c:showPercent val="0"/>
          <c:showBubbleSize val="0"/>
        </c:dLbls>
        <c:marker val="1"/>
        <c:smooth val="0"/>
        <c:axId val="85480576"/>
        <c:axId val="85482496"/>
      </c:lineChart>
      <c:catAx>
        <c:axId val="854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482496"/>
        <c:crosses val="autoZero"/>
        <c:auto val="1"/>
        <c:lblAlgn val="ctr"/>
        <c:lblOffset val="100"/>
        <c:tickLblSkip val="1"/>
        <c:tickMarkSkip val="1"/>
        <c:noMultiLvlLbl val="0"/>
      </c:catAx>
      <c:valAx>
        <c:axId val="8548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0.11</c:v>
                </c:pt>
                <c:pt idx="4">
                  <c:v>#N/A</c:v>
                </c:pt>
                <c:pt idx="5">
                  <c:v>0.1</c:v>
                </c:pt>
                <c:pt idx="6">
                  <c:v>#N/A</c:v>
                </c:pt>
                <c:pt idx="7">
                  <c:v>0.12</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飯田市後期高齢者医療特別会計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0.14000000000000001</c:v>
                </c:pt>
                <c:pt idx="2">
                  <c:v>#N/A</c:v>
                </c:pt>
                <c:pt idx="3">
                  <c:v>0.15</c:v>
                </c:pt>
                <c:pt idx="4">
                  <c:v>#N/A</c:v>
                </c:pt>
                <c:pt idx="5">
                  <c:v>0.05</c:v>
                </c:pt>
                <c:pt idx="6">
                  <c:v>#N/A</c:v>
                </c:pt>
                <c:pt idx="7">
                  <c:v>0.06</c:v>
                </c:pt>
                <c:pt idx="8">
                  <c:v>#N/A</c:v>
                </c:pt>
                <c:pt idx="9">
                  <c:v>0.06</c:v>
                </c:pt>
              </c:numCache>
            </c:numRef>
          </c:val>
        </c:ser>
        <c:ser>
          <c:idx val="3"/>
          <c:order val="3"/>
          <c:tx>
            <c:strRef>
              <c:f>データシート!$A$30</c:f>
              <c:strCache>
                <c:ptCount val="1"/>
                <c:pt idx="0">
                  <c:v>飯田市介護老人保健施設事業特別会計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0.13</c:v>
                </c:pt>
                <c:pt idx="4">
                  <c:v>#N/A</c:v>
                </c:pt>
                <c:pt idx="5">
                  <c:v>0.14000000000000001</c:v>
                </c:pt>
                <c:pt idx="6">
                  <c:v>#N/A</c:v>
                </c:pt>
                <c:pt idx="7">
                  <c:v>0.16</c:v>
                </c:pt>
                <c:pt idx="8">
                  <c:v>#N/A</c:v>
                </c:pt>
                <c:pt idx="9">
                  <c:v>0.19</c:v>
                </c:pt>
              </c:numCache>
            </c:numRef>
          </c:val>
        </c:ser>
        <c:ser>
          <c:idx val="4"/>
          <c:order val="4"/>
          <c:tx>
            <c:strRef>
              <c:f>データシート!$A$31</c:f>
              <c:strCache>
                <c:ptCount val="1"/>
                <c:pt idx="0">
                  <c:v>飯田市介護保険特別会計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0.27</c:v>
                </c:pt>
                <c:pt idx="8">
                  <c:v>#N/A</c:v>
                </c:pt>
                <c:pt idx="9">
                  <c:v>0.24</c:v>
                </c:pt>
              </c:numCache>
            </c:numRef>
          </c:val>
        </c:ser>
        <c:ser>
          <c:idx val="5"/>
          <c:order val="5"/>
          <c:tx>
            <c:strRef>
              <c:f>データシート!$A$32</c:f>
              <c:strCache>
                <c:ptCount val="1"/>
                <c:pt idx="0">
                  <c:v>飯田市下水道事業特別会計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0.64</c:v>
                </c:pt>
                <c:pt idx="2">
                  <c:v>#N/A</c:v>
                </c:pt>
                <c:pt idx="3">
                  <c:v>0.74</c:v>
                </c:pt>
                <c:pt idx="4">
                  <c:v>#N/A</c:v>
                </c:pt>
                <c:pt idx="5">
                  <c:v>0.41</c:v>
                </c:pt>
                <c:pt idx="6">
                  <c:v>#N/A</c:v>
                </c:pt>
                <c:pt idx="7">
                  <c:v>0.75</c:v>
                </c:pt>
                <c:pt idx="8">
                  <c:v>#N/A</c:v>
                </c:pt>
                <c:pt idx="9">
                  <c:v>0.89</c:v>
                </c:pt>
              </c:numCache>
            </c:numRef>
          </c:val>
        </c:ser>
        <c:ser>
          <c:idx val="6"/>
          <c:order val="6"/>
          <c:tx>
            <c:strRef>
              <c:f>データシート!$A$33</c:f>
              <c:strCache>
                <c:ptCount val="1"/>
                <c:pt idx="0">
                  <c:v>飯田市国民健康保険特別会計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1.71</c:v>
                </c:pt>
                <c:pt idx="2">
                  <c:v>#N/A</c:v>
                </c:pt>
                <c:pt idx="3">
                  <c:v>1.05</c:v>
                </c:pt>
                <c:pt idx="4">
                  <c:v>#N/A</c:v>
                </c:pt>
                <c:pt idx="5">
                  <c:v>1.26</c:v>
                </c:pt>
                <c:pt idx="6">
                  <c:v>#N/A</c:v>
                </c:pt>
                <c:pt idx="7">
                  <c:v>1.32</c:v>
                </c:pt>
                <c:pt idx="8">
                  <c:v>#N/A</c:v>
                </c:pt>
                <c:pt idx="9">
                  <c:v>1.81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4.43</c:v>
                </c:pt>
                <c:pt idx="2">
                  <c:v>#N/A</c:v>
                </c:pt>
                <c:pt idx="3">
                  <c:v>3.36</c:v>
                </c:pt>
                <c:pt idx="4">
                  <c:v>#N/A</c:v>
                </c:pt>
                <c:pt idx="5">
                  <c:v>3.92</c:v>
                </c:pt>
                <c:pt idx="6">
                  <c:v>#N/A</c:v>
                </c:pt>
                <c:pt idx="7">
                  <c:v>3.48</c:v>
                </c:pt>
                <c:pt idx="8">
                  <c:v>#N/A</c:v>
                </c:pt>
                <c:pt idx="9">
                  <c:v>3.76</c:v>
                </c:pt>
              </c:numCache>
            </c:numRef>
          </c:val>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5.46</c:v>
                </c:pt>
                <c:pt idx="2">
                  <c:v>#N/A</c:v>
                </c:pt>
                <c:pt idx="3">
                  <c:v>6.17</c:v>
                </c:pt>
                <c:pt idx="4">
                  <c:v>#N/A</c:v>
                </c:pt>
                <c:pt idx="5">
                  <c:v>5.92</c:v>
                </c:pt>
                <c:pt idx="6">
                  <c:v>#N/A</c:v>
                </c:pt>
                <c:pt idx="7">
                  <c:v>6.71</c:v>
                </c:pt>
                <c:pt idx="8">
                  <c:v>#N/A</c:v>
                </c:pt>
                <c:pt idx="9">
                  <c:v>6.83</c:v>
                </c:pt>
              </c:numCache>
            </c:numRef>
          </c:val>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19.2</c:v>
                </c:pt>
                <c:pt idx="2">
                  <c:v>#N/A</c:v>
                </c:pt>
                <c:pt idx="3">
                  <c:v>20.100000000000001</c:v>
                </c:pt>
                <c:pt idx="4">
                  <c:v>#N/A</c:v>
                </c:pt>
                <c:pt idx="5">
                  <c:v>20.170000000000002</c:v>
                </c:pt>
                <c:pt idx="6">
                  <c:v>#N/A</c:v>
                </c:pt>
                <c:pt idx="7">
                  <c:v>20.62</c:v>
                </c:pt>
                <c:pt idx="8">
                  <c:v>#N/A</c:v>
                </c:pt>
                <c:pt idx="9">
                  <c:v>20.34</c:v>
                </c:pt>
              </c:numCache>
            </c:numRef>
          </c:val>
        </c:ser>
        <c:dLbls>
          <c:showLegendKey val="0"/>
          <c:showVal val="0"/>
          <c:showCatName val="0"/>
          <c:showSerName val="0"/>
          <c:showPercent val="0"/>
          <c:showBubbleSize val="0"/>
        </c:dLbls>
        <c:gapWidth val="150"/>
        <c:overlap val="100"/>
        <c:axId val="106576512"/>
        <c:axId val="106594688"/>
      </c:barChart>
      <c:catAx>
        <c:axId val="1065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94688"/>
        <c:crosses val="autoZero"/>
        <c:auto val="1"/>
        <c:lblAlgn val="ctr"/>
        <c:lblOffset val="100"/>
        <c:tickLblSkip val="1"/>
        <c:tickMarkSkip val="1"/>
        <c:noMultiLvlLbl val="0"/>
      </c:catAx>
      <c:valAx>
        <c:axId val="10659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5666</c:v>
                </c:pt>
                <c:pt idx="5">
                  <c:v>5802</c:v>
                </c:pt>
                <c:pt idx="8">
                  <c:v>5939</c:v>
                </c:pt>
                <c:pt idx="11">
                  <c:v>6170</c:v>
                </c:pt>
                <c:pt idx="14">
                  <c:v>6217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197</c:v>
                </c:pt>
                <c:pt idx="3">
                  <c:v>192</c:v>
                </c:pt>
                <c:pt idx="6">
                  <c:v>194</c:v>
                </c:pt>
                <c:pt idx="9">
                  <c:v>176</c:v>
                </c:pt>
                <c:pt idx="12">
                  <c:v>159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271</c:v>
                </c:pt>
                <c:pt idx="3">
                  <c:v>265</c:v>
                </c:pt>
                <c:pt idx="6">
                  <c:v>279</c:v>
                </c:pt>
                <c:pt idx="9">
                  <c:v>285</c:v>
                </c:pt>
                <c:pt idx="12">
                  <c:v>314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2332</c:v>
                </c:pt>
                <c:pt idx="3">
                  <c:v>2222</c:v>
                </c:pt>
                <c:pt idx="6">
                  <c:v>2368</c:v>
                </c:pt>
                <c:pt idx="9">
                  <c:v>2335</c:v>
                </c:pt>
                <c:pt idx="12">
                  <c:v>2633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4881</c:v>
                </c:pt>
                <c:pt idx="3">
                  <c:v>4904</c:v>
                </c:pt>
                <c:pt idx="6">
                  <c:v>4966</c:v>
                </c:pt>
                <c:pt idx="9">
                  <c:v>4946</c:v>
                </c:pt>
                <c:pt idx="12">
                  <c:v>4863</c:v>
                </c:pt>
              </c:numCache>
            </c:numRef>
          </c:val>
        </c:ser>
        <c:dLbls>
          <c:showLegendKey val="0"/>
          <c:showVal val="0"/>
          <c:showCatName val="0"/>
          <c:showSerName val="0"/>
          <c:showPercent val="0"/>
          <c:showBubbleSize val="0"/>
        </c:dLbls>
        <c:gapWidth val="100"/>
        <c:overlap val="100"/>
        <c:axId val="85551744"/>
        <c:axId val="8556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2015</c:v>
                </c:pt>
                <c:pt idx="2">
                  <c:v>#N/A</c:v>
                </c:pt>
                <c:pt idx="3">
                  <c:v>#N/A</c:v>
                </c:pt>
                <c:pt idx="4">
                  <c:v>1781</c:v>
                </c:pt>
                <c:pt idx="5">
                  <c:v>#N/A</c:v>
                </c:pt>
                <c:pt idx="6">
                  <c:v>#N/A</c:v>
                </c:pt>
                <c:pt idx="7">
                  <c:v>1868</c:v>
                </c:pt>
                <c:pt idx="8">
                  <c:v>#N/A</c:v>
                </c:pt>
                <c:pt idx="9">
                  <c:v>#N/A</c:v>
                </c:pt>
                <c:pt idx="10">
                  <c:v>1572</c:v>
                </c:pt>
                <c:pt idx="11">
                  <c:v>#N/A</c:v>
                </c:pt>
                <c:pt idx="12">
                  <c:v>#N/A</c:v>
                </c:pt>
                <c:pt idx="13">
                  <c:v>1752</c:v>
                </c:pt>
                <c:pt idx="14">
                  <c:v>#N/A</c:v>
                </c:pt>
              </c:numCache>
            </c:numRef>
          </c:val>
          <c:smooth val="0"/>
        </c:ser>
        <c:dLbls>
          <c:showLegendKey val="0"/>
          <c:showVal val="0"/>
          <c:showCatName val="0"/>
          <c:showSerName val="0"/>
          <c:showPercent val="0"/>
          <c:showBubbleSize val="0"/>
        </c:dLbls>
        <c:marker val="1"/>
        <c:smooth val="0"/>
        <c:axId val="85551744"/>
        <c:axId val="85566208"/>
      </c:lineChart>
      <c:catAx>
        <c:axId val="855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66208"/>
        <c:crosses val="autoZero"/>
        <c:auto val="1"/>
        <c:lblAlgn val="ctr"/>
        <c:lblOffset val="100"/>
        <c:tickLblSkip val="1"/>
        <c:tickMarkSkip val="1"/>
        <c:noMultiLvlLbl val="0"/>
      </c:catAx>
      <c:valAx>
        <c:axId val="8556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53632</c:v>
                </c:pt>
                <c:pt idx="5">
                  <c:v>54528</c:v>
                </c:pt>
                <c:pt idx="8">
                  <c:v>53146</c:v>
                </c:pt>
                <c:pt idx="11">
                  <c:v>55392</c:v>
                </c:pt>
                <c:pt idx="14">
                  <c:v>52999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13333</c:v>
                </c:pt>
                <c:pt idx="5">
                  <c:v>13360</c:v>
                </c:pt>
                <c:pt idx="8">
                  <c:v>12293</c:v>
                </c:pt>
                <c:pt idx="11">
                  <c:v>11305</c:v>
                </c:pt>
                <c:pt idx="14">
                  <c:v>10124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10728</c:v>
                </c:pt>
                <c:pt idx="5">
                  <c:v>11514</c:v>
                </c:pt>
                <c:pt idx="8">
                  <c:v>11580</c:v>
                </c:pt>
                <c:pt idx="11">
                  <c:v>11243</c:v>
                </c:pt>
                <c:pt idx="14">
                  <c:v>11669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7674</c:v>
                </c:pt>
                <c:pt idx="3">
                  <c:v>8091</c:v>
                </c:pt>
                <c:pt idx="6">
                  <c:v>7895</c:v>
                </c:pt>
                <c:pt idx="9">
                  <c:v>7493</c:v>
                </c:pt>
                <c:pt idx="12">
                  <c:v>7237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1289</c:v>
                </c:pt>
                <c:pt idx="3">
                  <c:v>1248</c:v>
                </c:pt>
                <c:pt idx="6">
                  <c:v>457</c:v>
                </c:pt>
                <c:pt idx="9">
                  <c:v>374</c:v>
                </c:pt>
                <c:pt idx="12">
                  <c:v>422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27577</c:v>
                </c:pt>
                <c:pt idx="3">
                  <c:v>26348</c:v>
                </c:pt>
                <c:pt idx="6">
                  <c:v>26030</c:v>
                </c:pt>
                <c:pt idx="9">
                  <c:v>24180</c:v>
                </c:pt>
                <c:pt idx="12">
                  <c:v>23747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895</c:v>
                </c:pt>
                <c:pt idx="3">
                  <c:v>837</c:v>
                </c:pt>
                <c:pt idx="6">
                  <c:v>759</c:v>
                </c:pt>
                <c:pt idx="9">
                  <c:v>659</c:v>
                </c:pt>
                <c:pt idx="12">
                  <c:v>569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40802</c:v>
                </c:pt>
                <c:pt idx="3">
                  <c:v>40536</c:v>
                </c:pt>
                <c:pt idx="6">
                  <c:v>41167</c:v>
                </c:pt>
                <c:pt idx="9">
                  <c:v>44305</c:v>
                </c:pt>
                <c:pt idx="12">
                  <c:v>44217</c:v>
                </c:pt>
              </c:numCache>
            </c:numRef>
          </c:val>
        </c:ser>
        <c:dLbls>
          <c:showLegendKey val="0"/>
          <c:showVal val="0"/>
          <c:showCatName val="0"/>
          <c:showSerName val="0"/>
          <c:showPercent val="0"/>
          <c:showBubbleSize val="0"/>
        </c:dLbls>
        <c:gapWidth val="100"/>
        <c:overlap val="100"/>
        <c:axId val="84689664"/>
        <c:axId val="8469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544</c:v>
                </c:pt>
                <c:pt idx="2">
                  <c:v>#N/A</c:v>
                </c:pt>
                <c:pt idx="3">
                  <c:v>#N/A</c:v>
                </c:pt>
                <c:pt idx="4">
                  <c:v>0</c:v>
                </c:pt>
                <c:pt idx="5">
                  <c:v>#N/A</c:v>
                </c:pt>
                <c:pt idx="6">
                  <c:v>#N/A</c:v>
                </c:pt>
                <c:pt idx="7">
                  <c:v>0</c:v>
                </c:pt>
                <c:pt idx="8">
                  <c:v>#N/A</c:v>
                </c:pt>
                <c:pt idx="9">
                  <c:v>#N/A</c:v>
                </c:pt>
                <c:pt idx="10">
                  <c:v>0</c:v>
                </c:pt>
                <c:pt idx="11">
                  <c:v>#N/A</c:v>
                </c:pt>
                <c:pt idx="12">
                  <c:v>#N/A</c:v>
                </c:pt>
                <c:pt idx="13">
                  <c:v>1399</c:v>
                </c:pt>
                <c:pt idx="14">
                  <c:v>#N/A</c:v>
                </c:pt>
              </c:numCache>
            </c:numRef>
          </c:val>
          <c:smooth val="0"/>
        </c:ser>
        <c:dLbls>
          <c:showLegendKey val="0"/>
          <c:showVal val="0"/>
          <c:showCatName val="0"/>
          <c:showSerName val="0"/>
          <c:showPercent val="0"/>
          <c:showBubbleSize val="0"/>
        </c:dLbls>
        <c:marker val="1"/>
        <c:smooth val="0"/>
        <c:axId val="84689664"/>
        <c:axId val="84691584"/>
      </c:lineChart>
      <c:catAx>
        <c:axId val="846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691584"/>
        <c:crosses val="autoZero"/>
        <c:auto val="1"/>
        <c:lblAlgn val="ctr"/>
        <c:lblOffset val="100"/>
        <c:tickLblSkip val="1"/>
        <c:tickMarkSkip val="1"/>
        <c:noMultiLvlLbl val="0"/>
      </c:catAx>
      <c:valAx>
        <c:axId val="8469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68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{0A0D5884-BCF8-4AAE-80FE-2F9D0F1E0ECE}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{BE9212A1-FA9C-4CD5-974C-46F54FDA34D8}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{653633B1-E97A-41F5-B801-0CFB55132B1B}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{A323EE9F-38F1-4B29-B610-DD78D3DFDC12}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{73A3D2C5-0E1B-4018-BEFC-2859442897B3}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{A7EDE560-3FEB-424F-AAA7-26B27236BC28}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{4831D550-CEAF-45B3-857D-4A94D1ECCEFB}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{9E919C71-06FA-4507-A03B-D30CF5FB54A5}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{CF29F5D3-D8C1-4D9F-81A9-F0C7D8B79E98}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{EE10ACFB-CC49-4C9B-812F-A7E8933B7CEE}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422080"/>
        <c:axId val="107424000"/>
      </c:scatterChart>
      <c:valAx>
        <c:axId val="107422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24000"/>
        <c:crosses val="autoZero"/>
        <c:crossBetween val="midCat"/>
      </c:valAx>
      <c:valAx>
        <c:axId val="107424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22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{91BFB032-C533-4D56-960D-EE8753D84870}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{22493E80-12A3-422F-82EF-8F7CEB528778}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{A0D2F407-D1C4-4A37-B49B-50D3CB295C7B}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{6CACFA86-094A-4190-AADE-7119B6D03376}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{336F120F-7870-46A6-84E6-A433A9D1D74E}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8.6999999999999993</c:v>
                </c:pt>
                <c:pt idx="2">
                  <c:v>8.5</c:v>
                </c:pt>
                <c:pt idx="3">
                  <c:v>7.9</c:v>
                </c:pt>
                <c:pt idx="4">
                  <c:v>7.8</c:v>
                </c:pt>
              </c:numCache>
            </c:numRef>
          </c:xVal>
          <c:yVal>
            <c:numRef>
              <c:f>公会計指標分析・財政指標組合せ分析表!$K$73:$O$73</c:f>
              <c:numCache>
                <c:formatCode>#,##0.0;"▲ "#,##0.0</c:formatCode>
                <c:ptCount val="5"/>
                <c:pt idx="0">
                  <c:v>2.4</c:v>
                </c:pt>
                <c:pt idx="4">
                  <c:v>6.3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{BEA8C8A9-5F40-4B44-B6E8-94B1BD4C4773}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{DCEB6ECF-1CDB-4465-8AB0-C64EE722915B}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{A37FE107-840A-463C-87E4-C779DC204FAC}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{DC8CFC34-45E8-4773-97EA-6C9DEF275936}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{3C370D12-48C9-4083-9200-639CCD8234DF}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10.199999999999999</c:v>
                </c:pt>
                <c:pt idx="3">
                  <c:v>9.3000000000000007</c:v>
                </c:pt>
                <c:pt idx="4">
                  <c:v>12</c:v>
                </c:pt>
              </c:numCache>
            </c:numRef>
          </c:xVal>
          <c:yVal>
            <c:numRef>
              <c:f>公会計指標分析・財政指標組合せ分析表!$K$77:$O$77</c:f>
              <c:numCache>
                <c:formatCode>#,##0.0;"▲ "#,##0.0</c:formatCode>
                <c:ptCount val="5"/>
                <c:pt idx="0">
                  <c:v>60.5</c:v>
                </c:pt>
                <c:pt idx="1">
                  <c:v>55.4</c:v>
                </c:pt>
                <c:pt idx="2">
                  <c:v>42.2</c:v>
                </c:pt>
                <c:pt idx="3">
                  <c:v>33.299999999999997</c:v>
                </c:pt>
                <c:pt idx="4">
                  <c:v>74.400000000000006</c:v>
                </c:pt>
              </c:numCache>
            </c:numRef>
          </c:yVal>
          <c:smooth val="0"/>
        </c:ser>
        <c:dLbls>
          <c:showLegendKey val="0"/>
          <c:showVal val="0"/>
          <c:showCatName val="0"/>
          <c:showSerName val="0"/>
          <c:showPercent val="0"/>
          <c:showBubbleSize val="0"/>
        </c:dLbls>
        <c:axId val="107449728"/>
        <c:axId val="107582976"/>
      </c:scatterChart>
      <c:valAx>
        <c:axId val="107449728"/>
        <c:scaling>
          <c:orientation val="minMax"/>
          <c:max val="12.4"/>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582976"/>
        <c:crosses val="autoZero"/>
        <c:crossBetween val="midCat"/>
      </c:valAx>
      <c:valAx>
        <c:axId val="107582976"/>
        <c:scaling>
          <c:orientation val="minMax"/>
          <c:max val="8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49728"/>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実質公債費比率の分子は、前年度と比較して</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8,000</a:t>
          </a:r>
          <a:r>
            <a:rPr kumimoji="1" lang="ja-JP" altLang="ja-JP" sz="1300">
              <a:solidFill>
                <a:schemeClr val="dk1"/>
              </a:solidFill>
              <a:effectLst/>
              <a:latin typeface="+mn-lt"/>
              <a:ea typeface="+mn-ea"/>
              <a:cs typeface="+mn-cs"/>
            </a:rPr>
            <a:t>万円の増となった。</a:t>
          </a:r>
          <a:endParaRPr lang="ja-JP" altLang="ja-JP" sz="1300">
            <a:effectLst/>
          </a:endParaRPr>
        </a:p>
        <a:p>
          <a:r>
            <a:rPr kumimoji="1" lang="ja-JP" altLang="ja-JP" sz="1300">
              <a:solidFill>
                <a:schemeClr val="dk1"/>
              </a:solidFill>
              <a:effectLst/>
              <a:latin typeface="+mn-lt"/>
              <a:ea typeface="+mn-ea"/>
              <a:cs typeface="+mn-cs"/>
            </a:rPr>
            <a:t>　地方債の着実な償還により、元利償還金の額も減少傾向にあるが、公営企業債の元利償還金に対する繰入金（準元利償還金）が増大していることで、実質公債費比率の分子に大きな影響を与えている。</a:t>
          </a:r>
          <a:endParaRPr lang="ja-JP" altLang="ja-JP" sz="1300">
            <a:effectLst/>
          </a:endParaRPr>
        </a:p>
        <a:p>
          <a:r>
            <a:rPr kumimoji="1" lang="ja-JP" altLang="ja-JP" sz="1300">
              <a:solidFill>
                <a:schemeClr val="dk1"/>
              </a:solidFill>
              <a:effectLst/>
              <a:latin typeface="+mn-lt"/>
              <a:ea typeface="+mn-ea"/>
              <a:cs typeface="+mn-cs"/>
            </a:rPr>
            <a:t>　決算状況を見ながら、交付税算入の無い地方債などは借り入れを行わないなど、長期的な視点に立った地方債の発行に留意していく。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は、地方債残高の縮減に向けて着実な償還と長期視点に立った地方債の発行に努めているが、減税補てん債の一部償還終了（理論償還交付税措置の終了）に伴い、基準財政需要額算入見込額が大幅に減少したことで、昨年度の「数値なし」から</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％に上昇した。</a:t>
          </a:r>
          <a:endParaRPr lang="ja-JP" altLang="ja-JP" sz="1300">
            <a:effectLst/>
          </a:endParaRPr>
        </a:p>
        <a:p>
          <a:r>
            <a:rPr kumimoji="1" lang="ja-JP" altLang="ja-JP" sz="1300">
              <a:solidFill>
                <a:schemeClr val="dk1"/>
              </a:solidFill>
              <a:effectLst/>
              <a:latin typeface="+mn-lt"/>
              <a:ea typeface="+mn-ea"/>
              <a:cs typeface="+mn-cs"/>
            </a:rPr>
            <a:t>　今後、リニア中央新幹線及び三遠南信自動車道をはじめ、老朽化する資産の更新など地方債の発行を伴う大規模事業が想定されるため、引き続き地方債の発行額に留意する必要がある。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104,247
102,146
658.66
46,095,030
44,900,391
1,047,459
27,610,659
44,197,491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104,247
102,146
658.66
46,095,030
44,900,391
1,047,459
27,610,659
44,197,491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104,247
102,146
658.66
46,095,030
44,900,391
1,047,459
27,610,659
44,197,491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104,247
102,146
658.66
46,095,030
44,900,391
1,047,459
27,610,659
44,197,491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年度から財政力指数</a:t>
          </a:r>
          <a:r>
            <a:rPr kumimoji="1" lang="en-US" altLang="ja-JP" sz="1300">
              <a:solidFill>
                <a:schemeClr val="dk1"/>
              </a:solidFill>
              <a:effectLst/>
              <a:latin typeface="+mn-lt"/>
              <a:ea typeface="+mn-ea"/>
              <a:cs typeface="+mn-cs"/>
            </a:rPr>
            <a:t>0.53</a:t>
          </a:r>
          <a:r>
            <a:rPr kumimoji="1" lang="ja-JP" altLang="ja-JP" sz="1300">
              <a:solidFill>
                <a:schemeClr val="dk1"/>
              </a:solidFill>
              <a:effectLst/>
              <a:latin typeface="+mn-lt"/>
              <a:ea typeface="+mn-ea"/>
              <a:cs typeface="+mn-cs"/>
            </a:rPr>
            <a:t>を維持しているが、小数点第三位までみると年々徐々に低下している。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ついては、基準財政収入額が地方消費税交付金の増により増加したものの、基準財政需要額が人口減少等特別対策事業費、公債費、社会福祉費等の交付税算定額の増加により大幅に増額となったことから、単年度の財政力指数は前年度比</a:t>
          </a:r>
          <a:r>
            <a:rPr kumimoji="1" lang="en-US" altLang="ja-JP" sz="1300">
              <a:solidFill>
                <a:schemeClr val="dk1"/>
              </a:solidFill>
              <a:effectLst/>
              <a:latin typeface="+mn-lt"/>
              <a:ea typeface="+mn-ea"/>
              <a:cs typeface="+mn-cs"/>
            </a:rPr>
            <a:t>0.001</a:t>
          </a:r>
          <a:r>
            <a:rPr kumimoji="1" lang="ja-JP" altLang="ja-JP" sz="1300">
              <a:solidFill>
                <a:schemeClr val="dk1"/>
              </a:solidFill>
              <a:effectLst/>
              <a:latin typeface="+mn-lt"/>
              <a:ea typeface="+mn-ea"/>
              <a:cs typeface="+mn-cs"/>
            </a:rPr>
            <a:t>ポイント下降している。</a:t>
          </a:r>
          <a:endParaRPr lang="ja-JP" altLang="ja-JP" sz="1300">
            <a:effectLst/>
          </a:endParaRPr>
        </a:p>
        <a:p>
          <a:r>
            <a:rPr kumimoji="1" lang="ja-JP" altLang="ja-JP" sz="1300">
              <a:solidFill>
                <a:schemeClr val="dk1"/>
              </a:solidFill>
              <a:effectLst/>
              <a:latin typeface="+mn-lt"/>
              <a:ea typeface="+mn-ea"/>
              <a:cs typeface="+mn-cs"/>
            </a:rPr>
            <a:t>　全国及び長野県平均を上回っているものの、長野県</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市の平均（</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0.562</a:t>
          </a:r>
          <a:r>
            <a:rPr kumimoji="1" lang="ja-JP" altLang="ja-JP" sz="1300">
              <a:solidFill>
                <a:schemeClr val="dk1"/>
              </a:solidFill>
              <a:effectLst/>
              <a:latin typeface="+mn-lt"/>
              <a:ea typeface="+mn-ea"/>
              <a:cs typeface="+mn-cs"/>
            </a:rPr>
            <a:t>）を下回っており、財政基盤の強化が課題である。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90170</xdr:rowOff>
    </xdr:to>
    <xdr:cxnSp macro="">
      <xdr:nvCxnSpPr>
        <xdr:cNvPr id="61" name="直線コネクタ 60"/>
        <xdr:cNvCxnSpPr/>
      </xdr:nvCxnSpPr>
      <xdr:spPr>
        <a:xfrm flipV="1">
          <a:off x="4953000" y="63093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4"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0.69</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5" name="直線コネクタ 64"/>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52070</xdr:rowOff>
    </xdr:from>
    <xdr:to>
      <xdr:col>7</xdr:col>
      <xdr:colOff>152400</xdr:colOff>
      <xdr:row>41</xdr:row>
      <xdr:rowOff>52070</xdr:rowOff>
    </xdr:to>
    <xdr:cxnSp macro="">
      <xdr:nvCxnSpPr>
        <xdr:cNvPr id="66" name="直線コネクタ 65"/>
        <xdr:cNvCxnSpPr/>
      </xdr:nvCxnSpPr>
      <xdr:spPr>
        <a:xfrm>
          <a:off x="4114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7"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68" name="フローチャート : 判断 67"/>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52070</xdr:rowOff>
    </xdr:from>
    <xdr:to>
      <xdr:col>6</xdr:col>
      <xdr:colOff>0</xdr:colOff>
      <xdr:row>41</xdr:row>
      <xdr:rowOff>52070</xdr:rowOff>
    </xdr:to>
    <xdr:cxnSp macro="">
      <xdr:nvCxnSpPr>
        <xdr:cNvPr id="69" name="直線コネクタ 68"/>
        <xdr:cNvCxnSpPr/>
      </xdr:nvCxnSpPr>
      <xdr:spPr>
        <a:xfrm>
          <a:off x="3225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35</xdr:row>
      <xdr:rowOff>161290</xdr:rowOff>
    </xdr:from>
    <xdr:to>
      <xdr:col>6</xdr:col>
      <xdr:colOff>50800</xdr:colOff>
      <xdr:row>36</xdr:row>
      <xdr:rowOff>91440</xdr:rowOff>
    </xdr:to>
    <xdr:sp macro="" textlink="">
      <xdr:nvSpPr>
        <xdr:cNvPr id="70" name="フローチャート : 判断 69"/>
        <xdr:cNvSpPr/>
      </xdr:nvSpPr>
      <xdr:spPr>
        <a:xfrm>
          <a:off x="40640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101617</xdr:rowOff>
    </xdr:from>
    <xdr:ext cx="736600" cy="259045"/>
    <xdr:sp macro="" textlink="">
      <xdr:nvSpPr>
        <xdr:cNvPr id="71" name="テキスト ボックス 70"/>
        <xdr:cNvSpPr txBox="1"/>
      </xdr:nvSpPr>
      <xdr:spPr>
        <a:xfrm>
          <a:off x="3733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52070</xdr:rowOff>
    </xdr:to>
    <xdr:cxnSp macro="">
      <xdr:nvCxnSpPr>
        <xdr:cNvPr id="72" name="直線コネクタ 71"/>
        <xdr:cNvCxnSpPr/>
      </xdr:nvCxnSpPr>
      <xdr:spPr>
        <a:xfrm>
          <a:off x="2336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35</xdr:row>
      <xdr:rowOff>161290</xdr:rowOff>
    </xdr:from>
    <xdr:to>
      <xdr:col>4</xdr:col>
      <xdr:colOff>533400</xdr:colOff>
      <xdr:row>36</xdr:row>
      <xdr:rowOff>91440</xdr:rowOff>
    </xdr:to>
    <xdr:sp macro="" textlink="">
      <xdr:nvSpPr>
        <xdr:cNvPr id="73" name="フローチャート : 判断 72"/>
        <xdr:cNvSpPr/>
      </xdr:nvSpPr>
      <xdr:spPr>
        <a:xfrm>
          <a:off x="31750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101617</xdr:rowOff>
    </xdr:from>
    <xdr:ext cx="762000" cy="259045"/>
    <xdr:sp macro="" textlink="">
      <xdr:nvSpPr>
        <xdr:cNvPr id="74" name="テキスト ボックス 73"/>
        <xdr:cNvSpPr txBox="1"/>
      </xdr:nvSpPr>
      <xdr:spPr>
        <a:xfrm>
          <a:off x="2844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52070</xdr:rowOff>
    </xdr:to>
    <xdr:cxnSp macro="">
      <xdr:nvCxnSpPr>
        <xdr:cNvPr id="75" name="直線コネクタ 74"/>
        <xdr:cNvCxnSpPr/>
      </xdr:nvCxnSpPr>
      <xdr:spPr>
        <a:xfrm>
          <a:off x="1447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38100</xdr:rowOff>
    </xdr:from>
    <xdr:to>
      <xdr:col>3</xdr:col>
      <xdr:colOff>330200</xdr:colOff>
      <xdr:row>36</xdr:row>
      <xdr:rowOff>139700</xdr:rowOff>
    </xdr:to>
    <xdr:sp macro="" textlink="">
      <xdr:nvSpPr>
        <xdr:cNvPr id="76" name="フローチャート : 判断 75"/>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77" name="テキスト ボックス 76"/>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78" name="フローチャート : 判断 77"/>
        <xdr:cNvSpPr/>
      </xdr:nvSpPr>
      <xdr:spPr>
        <a:xfrm>
          <a:off x="13970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79" name="テキスト ボックス 78"/>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5" name="円/楕円 84"/>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17797</xdr:rowOff>
    </xdr:from>
    <xdr:ext cx="762000" cy="259045"/>
    <xdr:sp macro="" textlink="">
      <xdr:nvSpPr>
        <xdr:cNvPr id="86" name="財政力該当値テキスト"/>
        <xdr:cNvSpPr txBox="1"/>
      </xdr:nvSpPr>
      <xdr:spPr>
        <a:xfrm>
          <a:off x="5041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1270</xdr:rowOff>
    </xdr:from>
    <xdr:to>
      <xdr:col>6</xdr:col>
      <xdr:colOff>50800</xdr:colOff>
      <xdr:row>41</xdr:row>
      <xdr:rowOff>102870</xdr:rowOff>
    </xdr:to>
    <xdr:sp macro="" textlink="">
      <xdr:nvSpPr>
        <xdr:cNvPr id="87" name="円/楕円 86"/>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87647</xdr:rowOff>
    </xdr:from>
    <xdr:ext cx="736600" cy="259045"/>
    <xdr:sp macro="" textlink="">
      <xdr:nvSpPr>
        <xdr:cNvPr id="88" name="テキスト ボックス 87"/>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87647</xdr:rowOff>
    </xdr:from>
    <xdr:ext cx="762000" cy="259045"/>
    <xdr:sp macro="" textlink="">
      <xdr:nvSpPr>
        <xdr:cNvPr id="90" name="テキスト ボックス 89"/>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1270</xdr:rowOff>
    </xdr:from>
    <xdr:to>
      <xdr:col>3</xdr:col>
      <xdr:colOff>330200</xdr:colOff>
      <xdr:row>41</xdr:row>
      <xdr:rowOff>102870</xdr:rowOff>
    </xdr:to>
    <xdr:sp macro="" textlink="">
      <xdr:nvSpPr>
        <xdr:cNvPr id="91" name="円/楕円 90"/>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87647</xdr:rowOff>
    </xdr:from>
    <xdr:ext cx="762000" cy="259045"/>
    <xdr:sp macro="" textlink="">
      <xdr:nvSpPr>
        <xdr:cNvPr id="92" name="テキスト ボックス 91"/>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94" name="テキスト ボックス 93"/>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年度は、地方消費税交付金や地方交付税の歳入一般財源が増額したことで、経常収支比率は</a:t>
          </a:r>
          <a:r>
            <a:rPr kumimoji="1" lang="en-US" altLang="ja-JP" sz="1300">
              <a:solidFill>
                <a:schemeClr val="dk1"/>
              </a:solidFill>
              <a:effectLst/>
              <a:latin typeface="+mn-lt"/>
              <a:ea typeface="+mn-ea"/>
              <a:cs typeface="+mn-cs"/>
            </a:rPr>
            <a:t>88.7</a:t>
          </a:r>
          <a:r>
            <a:rPr kumimoji="1" lang="ja-JP" altLang="ja-JP" sz="1300">
              <a:solidFill>
                <a:schemeClr val="dk1"/>
              </a:solidFill>
              <a:effectLst/>
              <a:latin typeface="+mn-lt"/>
              <a:ea typeface="+mn-ea"/>
              <a:cs typeface="+mn-cs"/>
            </a:rPr>
            <a:t>となり、前年度対比</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経常経費に充当した一般財源は、人件費、物件費、公債費、補助費等においては減少しているものの、子ども・子育て支援新制度の施行に伴う児童福祉費の増など扶助費の増、国民健康保険の基盤強化などに伴う繰出金の増により、全体では増額している。</a:t>
          </a:r>
          <a:endParaRPr lang="ja-JP" altLang="ja-JP" sz="1300">
            <a:effectLst/>
          </a:endParaRPr>
        </a:p>
        <a:p>
          <a:r>
            <a:rPr kumimoji="1" lang="ja-JP" altLang="ja-JP" sz="1300">
              <a:solidFill>
                <a:schemeClr val="dk1"/>
              </a:solidFill>
              <a:effectLst/>
              <a:latin typeface="+mn-lt"/>
              <a:ea typeface="+mn-ea"/>
              <a:cs typeface="+mn-cs"/>
            </a:rPr>
            <a:t>　経常収支比率が</a:t>
          </a:r>
          <a:r>
            <a:rPr kumimoji="1" lang="en-US" altLang="ja-JP" sz="1300">
              <a:solidFill>
                <a:schemeClr val="dk1"/>
              </a:solidFill>
              <a:effectLst/>
              <a:latin typeface="+mn-lt"/>
              <a:ea typeface="+mn-ea"/>
              <a:cs typeface="+mn-cs"/>
            </a:rPr>
            <a:t>88.7</a:t>
          </a:r>
          <a:r>
            <a:rPr kumimoji="1" lang="ja-JP" altLang="ja-JP" sz="1300">
              <a:solidFill>
                <a:schemeClr val="dk1"/>
              </a:solidFill>
              <a:effectLst/>
              <a:latin typeface="+mn-lt"/>
              <a:ea typeface="+mn-ea"/>
              <a:cs typeface="+mn-cs"/>
            </a:rPr>
            <a:t>％と財政構造の硬直化が進む中、扶助費・繰出金といった削減しがたい経費が、高水準の要因であることが課題である。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65</xdr:row>
      <xdr:rowOff>47172</xdr:rowOff>
    </xdr:to>
    <xdr:cxnSp macro="">
      <xdr:nvCxnSpPr>
        <xdr:cNvPr id="126" name="直線コネクタ 125"/>
        <xdr:cNvCxnSpPr/>
      </xdr:nvCxnSpPr>
      <xdr:spPr>
        <a:xfrm flipV="1">
          <a:off x="4953000" y="10105572"/>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19249</xdr:rowOff>
    </xdr:from>
    <xdr:ext cx="762000" cy="259045"/>
    <xdr:sp macro="" textlink="">
      <xdr:nvSpPr>
        <xdr:cNvPr id="127" name="財政構造の弾力性最小値テキスト"/>
        <xdr:cNvSpPr txBox="1"/>
      </xdr:nvSpPr>
      <xdr:spPr>
        <a:xfrm>
          <a:off x="5041900" y="1116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65</xdr:row>
      <xdr:rowOff>47172</xdr:rowOff>
    </xdr:from>
    <xdr:to>
      <xdr:col>7</xdr:col>
      <xdr:colOff>241300</xdr:colOff>
      <xdr:row>65</xdr:row>
      <xdr:rowOff>47172</xdr:rowOff>
    </xdr:to>
    <xdr:cxnSp macro="">
      <xdr:nvCxnSpPr>
        <xdr:cNvPr id="128" name="直線コネクタ 127"/>
        <xdr:cNvCxnSpPr/>
      </xdr:nvCxnSpPr>
      <xdr:spPr>
        <a:xfrm>
          <a:off x="4864100" y="1119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115207</xdr:rowOff>
    </xdr:from>
    <xdr:to>
      <xdr:col>7</xdr:col>
      <xdr:colOff>152400</xdr:colOff>
      <xdr:row>67</xdr:row>
      <xdr:rowOff>83457</xdr:rowOff>
    </xdr:to>
    <xdr:cxnSp macro="">
      <xdr:nvCxnSpPr>
        <xdr:cNvPr id="131" name="直線コネクタ 130"/>
        <xdr:cNvCxnSpPr/>
      </xdr:nvCxnSpPr>
      <xdr:spPr>
        <a:xfrm flipV="1">
          <a:off x="4114800" y="11088007"/>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3" name="フローチャート :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80735</xdr:rowOff>
    </xdr:from>
    <xdr:to>
      <xdr:col>6</xdr:col>
      <xdr:colOff>0</xdr:colOff>
      <xdr:row>67</xdr:row>
      <xdr:rowOff>83457</xdr:rowOff>
    </xdr:to>
    <xdr:cxnSp macro="">
      <xdr:nvCxnSpPr>
        <xdr:cNvPr id="134" name="直線コネクタ 133"/>
        <xdr:cNvCxnSpPr/>
      </xdr:nvCxnSpPr>
      <xdr:spPr>
        <a:xfrm>
          <a:off x="3225800" y="11053535"/>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61685</xdr:rowOff>
    </xdr:from>
    <xdr:to>
      <xdr:col>6</xdr:col>
      <xdr:colOff>50800</xdr:colOff>
      <xdr:row>61</xdr:row>
      <xdr:rowOff>163285</xdr:rowOff>
    </xdr:to>
    <xdr:sp macro="" textlink="">
      <xdr:nvSpPr>
        <xdr:cNvPr id="135" name="フローチャート : 判断 134"/>
        <xdr:cNvSpPr/>
      </xdr:nvSpPr>
      <xdr:spPr>
        <a:xfrm>
          <a:off x="4064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2012</xdr:rowOff>
    </xdr:from>
    <xdr:ext cx="736600" cy="259045"/>
    <xdr:sp macro="" textlink="">
      <xdr:nvSpPr>
        <xdr:cNvPr id="136" name="テキスト ボックス 135"/>
        <xdr:cNvSpPr txBox="1"/>
      </xdr:nvSpPr>
      <xdr:spPr>
        <a:xfrm>
          <a:off x="3733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64</xdr:row>
      <xdr:rowOff>80735</xdr:rowOff>
    </xdr:to>
    <xdr:cxnSp macro="">
      <xdr:nvCxnSpPr>
        <xdr:cNvPr id="137" name="直線コネクタ 136"/>
        <xdr:cNvCxnSpPr/>
      </xdr:nvCxnSpPr>
      <xdr:spPr>
        <a:xfrm>
          <a:off x="2336800" y="1091565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113393</xdr:rowOff>
    </xdr:from>
    <xdr:to>
      <xdr:col>4</xdr:col>
      <xdr:colOff>533400</xdr:colOff>
      <xdr:row>62</xdr:row>
      <xdr:rowOff>43543</xdr:rowOff>
    </xdr:to>
    <xdr:sp macro="" textlink="">
      <xdr:nvSpPr>
        <xdr:cNvPr id="138" name="フローチャート : 判断 137"/>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53720</xdr:rowOff>
    </xdr:from>
    <xdr:ext cx="762000" cy="259045"/>
    <xdr:sp macro="" textlink="">
      <xdr:nvSpPr>
        <xdr:cNvPr id="139" name="テキスト ボックス 138"/>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63</xdr:row>
      <xdr:rowOff>166007</xdr:rowOff>
    </xdr:to>
    <xdr:cxnSp macro="">
      <xdr:nvCxnSpPr>
        <xdr:cNvPr id="140" name="直線コネクタ 139"/>
        <xdr:cNvCxnSpPr/>
      </xdr:nvCxnSpPr>
      <xdr:spPr>
        <a:xfrm flipV="1">
          <a:off x="1447800" y="1091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1" name="フローチャート : 判断 140"/>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42" name="テキスト ボックス 141"/>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112485</xdr:rowOff>
    </xdr:from>
    <xdr:to>
      <xdr:col>2</xdr:col>
      <xdr:colOff>127000</xdr:colOff>
      <xdr:row>61</xdr:row>
      <xdr:rowOff>42635</xdr:rowOff>
    </xdr:to>
    <xdr:sp macro="" textlink="">
      <xdr:nvSpPr>
        <xdr:cNvPr id="143" name="フローチャート : 判断 142"/>
        <xdr:cNvSpPr/>
      </xdr:nvSpPr>
      <xdr:spPr>
        <a:xfrm>
          <a:off x="1397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52812</xdr:rowOff>
    </xdr:from>
    <xdr:ext cx="762000" cy="259045"/>
    <xdr:sp macro="" textlink="">
      <xdr:nvSpPr>
        <xdr:cNvPr id="144" name="テキスト ボックス 143"/>
        <xdr:cNvSpPr txBox="1"/>
      </xdr:nvSpPr>
      <xdr:spPr>
        <a:xfrm>
          <a:off x="1066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64407</xdr:rowOff>
    </xdr:from>
    <xdr:to>
      <xdr:col>7</xdr:col>
      <xdr:colOff>203200</xdr:colOff>
      <xdr:row>64</xdr:row>
      <xdr:rowOff>166007</xdr:rowOff>
    </xdr:to>
    <xdr:sp macro="" textlink="">
      <xdr:nvSpPr>
        <xdr:cNvPr id="150" name="円/楕円 149"/>
        <xdr:cNvSpPr/>
      </xdr:nvSpPr>
      <xdr:spPr>
        <a:xfrm>
          <a:off x="4902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131734</xdr:rowOff>
    </xdr:from>
    <xdr:ext cx="762000" cy="259045"/>
    <xdr:sp macro="" textlink="">
      <xdr:nvSpPr>
        <xdr:cNvPr id="151" name="財政構造の弾力性該当値テキスト"/>
        <xdr:cNvSpPr txBox="1"/>
      </xdr:nvSpPr>
      <xdr:spPr>
        <a:xfrm>
          <a:off x="5041900" y="109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32657</xdr:rowOff>
    </xdr:from>
    <xdr:to>
      <xdr:col>6</xdr:col>
      <xdr:colOff>50800</xdr:colOff>
      <xdr:row>67</xdr:row>
      <xdr:rowOff>134257</xdr:rowOff>
    </xdr:to>
    <xdr:sp macro="" textlink="">
      <xdr:nvSpPr>
        <xdr:cNvPr id="152" name="円/楕円 151"/>
        <xdr:cNvSpPr/>
      </xdr:nvSpPr>
      <xdr:spPr>
        <a:xfrm>
          <a:off x="4064000" y="115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119034</xdr:rowOff>
    </xdr:from>
    <xdr:ext cx="736600" cy="259045"/>
    <xdr:sp macro="" textlink="">
      <xdr:nvSpPr>
        <xdr:cNvPr id="153" name="テキスト ボックス 152"/>
        <xdr:cNvSpPr txBox="1"/>
      </xdr:nvSpPr>
      <xdr:spPr>
        <a:xfrm>
          <a:off x="3733800" y="1160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29935</xdr:rowOff>
    </xdr:from>
    <xdr:to>
      <xdr:col>4</xdr:col>
      <xdr:colOff>533400</xdr:colOff>
      <xdr:row>64</xdr:row>
      <xdr:rowOff>131535</xdr:rowOff>
    </xdr:to>
    <xdr:sp macro="" textlink="">
      <xdr:nvSpPr>
        <xdr:cNvPr id="154" name="円/楕円 153"/>
        <xdr:cNvSpPr/>
      </xdr:nvSpPr>
      <xdr:spPr>
        <a:xfrm>
          <a:off x="3175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116312</xdr:rowOff>
    </xdr:from>
    <xdr:ext cx="762000" cy="259045"/>
    <xdr:sp macro="" textlink="">
      <xdr:nvSpPr>
        <xdr:cNvPr id="155" name="テキスト ボックス 154"/>
        <xdr:cNvSpPr txBox="1"/>
      </xdr:nvSpPr>
      <xdr:spPr>
        <a:xfrm>
          <a:off x="2844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6" name="円/楕円 155"/>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7" name="テキスト ボックス 156"/>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58" name="円/楕円 157"/>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59" name="テキスト ボックス 158"/>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人件費及び物件費等の決算額は昨年度から削減し、減少傾向にあるが、人口の減少に伴い「人口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人当たりの人件費・物件費等の状況」微増した。</a:t>
          </a:r>
          <a:endParaRPr lang="ja-JP" altLang="ja-JP" sz="1300">
            <a:effectLst/>
          </a:endParaRPr>
        </a:p>
        <a:p>
          <a:r>
            <a:rPr kumimoji="1" lang="ja-JP" altLang="ja-JP" sz="1300">
              <a:solidFill>
                <a:schemeClr val="dk1"/>
              </a:solidFill>
              <a:effectLst/>
              <a:latin typeface="+mn-lt"/>
              <a:ea typeface="+mn-ea"/>
              <a:cs typeface="+mn-cs"/>
            </a:rPr>
            <a:t>　行財政改革及び当初予算での経常経費の削減に努め、類似団体、全国平均及び長野県平均より低い水準であるが、引き続き適正な職員数の管理、新たな行財政改革による経費の削減を検討し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2933</xdr:rowOff>
    </xdr:from>
    <xdr:to>
      <xdr:col>7</xdr:col>
      <xdr:colOff>152400</xdr:colOff>
      <xdr:row>88</xdr:row>
      <xdr:rowOff>157187</xdr:rowOff>
    </xdr:to>
    <xdr:cxnSp macro="">
      <xdr:nvCxnSpPr>
        <xdr:cNvPr id="189" name="直線コネクタ 188"/>
        <xdr:cNvCxnSpPr/>
      </xdr:nvCxnSpPr>
      <xdr:spPr>
        <a:xfrm flipV="1">
          <a:off x="4953000" y="14061833"/>
          <a:ext cx="0" cy="1182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129264</xdr:rowOff>
    </xdr:from>
    <xdr:ext cx="762000" cy="259045"/>
    <xdr:sp macro="" textlink="">
      <xdr:nvSpPr>
        <xdr:cNvPr id="190" name="人件費・物件費等の状況最小値テキスト"/>
        <xdr:cNvSpPr txBox="1"/>
      </xdr:nvSpPr>
      <xdr:spPr>
        <a:xfrm>
          <a:off x="5041900" y="152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151,817</a:t>
          </a:r>
          <a:endParaRPr kumimoji="1" lang="ja-JP" altLang="en-US" sz="1000" b="1">
            <a:latin typeface="ＭＳ Ｐゴシック"/>
          </a:endParaRPr>
        </a:p>
      </xdr:txBody>
    </xdr:sp>
    <xdr:clientData/>
  </xdr:oneCellAnchor>
  <xdr:twoCellAnchor>
    <xdr:from>
      <xdr:col>7</xdr:col>
      <xdr:colOff>63500</xdr:colOff>
      <xdr:row>88</xdr:row>
      <xdr:rowOff>157187</xdr:rowOff>
    </xdr:from>
    <xdr:to>
      <xdr:col>7</xdr:col>
      <xdr:colOff>241300</xdr:colOff>
      <xdr:row>88</xdr:row>
      <xdr:rowOff>157187</xdr:rowOff>
    </xdr:to>
    <xdr:cxnSp macro="">
      <xdr:nvCxnSpPr>
        <xdr:cNvPr id="191" name="直線コネクタ 190"/>
        <xdr:cNvCxnSpPr/>
      </xdr:nvCxnSpPr>
      <xdr:spPr>
        <a:xfrm>
          <a:off x="4864100" y="1524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89310</xdr:rowOff>
    </xdr:from>
    <xdr:ext cx="762000" cy="259045"/>
    <xdr:sp macro="" textlink="">
      <xdr:nvSpPr>
        <xdr:cNvPr id="192" name="人件費・物件費等の状況最大値テキスト"/>
        <xdr:cNvSpPr txBox="1"/>
      </xdr:nvSpPr>
      <xdr:spPr>
        <a:xfrm>
          <a:off x="5041900" y="1380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92,988</a:t>
          </a:r>
          <a:endParaRPr kumimoji="1" lang="ja-JP" altLang="en-US" sz="1000" b="1">
            <a:latin typeface="ＭＳ Ｐゴシック"/>
          </a:endParaRPr>
        </a:p>
      </xdr:txBody>
    </xdr:sp>
    <xdr:clientData/>
  </xdr:oneCellAnchor>
  <xdr:twoCellAnchor>
    <xdr:from>
      <xdr:col>7</xdr:col>
      <xdr:colOff>63500</xdr:colOff>
      <xdr:row>82</xdr:row>
      <xdr:rowOff>2933</xdr:rowOff>
    </xdr:from>
    <xdr:to>
      <xdr:col>7</xdr:col>
      <xdr:colOff>241300</xdr:colOff>
      <xdr:row>82</xdr:row>
      <xdr:rowOff>2933</xdr:rowOff>
    </xdr:to>
    <xdr:cxnSp macro="">
      <xdr:nvCxnSpPr>
        <xdr:cNvPr id="193" name="直線コネクタ 192"/>
        <xdr:cNvCxnSpPr/>
      </xdr:nvCxnSpPr>
      <xdr:spPr>
        <a:xfrm>
          <a:off x="4864100" y="14061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3324</xdr:rowOff>
    </xdr:from>
    <xdr:to>
      <xdr:col>7</xdr:col>
      <xdr:colOff>152400</xdr:colOff>
      <xdr:row>84</xdr:row>
      <xdr:rowOff>15489</xdr:rowOff>
    </xdr:to>
    <xdr:cxnSp macro="">
      <xdr:nvCxnSpPr>
        <xdr:cNvPr id="194" name="直線コネクタ 193"/>
        <xdr:cNvCxnSpPr/>
      </xdr:nvCxnSpPr>
      <xdr:spPr>
        <a:xfrm>
          <a:off x="4114800" y="14405124"/>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132782</xdr:rowOff>
    </xdr:from>
    <xdr:ext cx="762000" cy="259045"/>
    <xdr:sp macro="" textlink="">
      <xdr:nvSpPr>
        <xdr:cNvPr id="195" name="人件費・物件費等の状況平均値テキスト"/>
        <xdr:cNvSpPr txBox="1"/>
      </xdr:nvSpPr>
      <xdr:spPr>
        <a:xfrm>
          <a:off x="5041900" y="14534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120,413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160705</xdr:rowOff>
    </xdr:from>
    <xdr:to>
      <xdr:col>7</xdr:col>
      <xdr:colOff>203200</xdr:colOff>
      <xdr:row>85</xdr:row>
      <xdr:rowOff>90855</xdr:rowOff>
    </xdr:to>
    <xdr:sp macro="" textlink="">
      <xdr:nvSpPr>
        <xdr:cNvPr id="196" name="フローチャート : 判断 195"/>
        <xdr:cNvSpPr/>
      </xdr:nvSpPr>
      <xdr:spPr>
        <a:xfrm>
          <a:off x="4902200" y="145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3324</xdr:rowOff>
    </xdr:from>
    <xdr:to>
      <xdr:col>6</xdr:col>
      <xdr:colOff>0</xdr:colOff>
      <xdr:row>84</xdr:row>
      <xdr:rowOff>3324</xdr:rowOff>
    </xdr:to>
    <xdr:cxnSp macro="">
      <xdr:nvCxnSpPr>
        <xdr:cNvPr id="197" name="直線コネクタ 196"/>
        <xdr:cNvCxnSpPr/>
      </xdr:nvCxnSpPr>
      <xdr:spPr>
        <a:xfrm>
          <a:off x="3225800" y="14405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32655</xdr:rowOff>
    </xdr:from>
    <xdr:to>
      <xdr:col>6</xdr:col>
      <xdr:colOff>50800</xdr:colOff>
      <xdr:row>84</xdr:row>
      <xdr:rowOff>134255</xdr:rowOff>
    </xdr:to>
    <xdr:sp macro="" textlink="">
      <xdr:nvSpPr>
        <xdr:cNvPr id="198" name="フローチャート : 判断 197"/>
        <xdr:cNvSpPr/>
      </xdr:nvSpPr>
      <xdr:spPr>
        <a:xfrm>
          <a:off x="40640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119032</xdr:rowOff>
    </xdr:from>
    <xdr:ext cx="736600" cy="259045"/>
    <xdr:sp macro="" textlink="">
      <xdr:nvSpPr>
        <xdr:cNvPr id="199" name="テキスト ボックス 198"/>
        <xdr:cNvSpPr txBox="1"/>
      </xdr:nvSpPr>
      <xdr:spPr>
        <a:xfrm>
          <a:off x="3733800" y="1452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165241</xdr:rowOff>
    </xdr:from>
    <xdr:to>
      <xdr:col>4</xdr:col>
      <xdr:colOff>482600</xdr:colOff>
      <xdr:row>84</xdr:row>
      <xdr:rowOff>3324</xdr:rowOff>
    </xdr:to>
    <xdr:cxnSp macro="">
      <xdr:nvCxnSpPr>
        <xdr:cNvPr id="200" name="直線コネクタ 199"/>
        <xdr:cNvCxnSpPr/>
      </xdr:nvCxnSpPr>
      <xdr:spPr>
        <a:xfrm>
          <a:off x="2336800" y="14395591"/>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138874</xdr:rowOff>
    </xdr:from>
    <xdr:to>
      <xdr:col>4</xdr:col>
      <xdr:colOff>533400</xdr:colOff>
      <xdr:row>84</xdr:row>
      <xdr:rowOff>69024</xdr:rowOff>
    </xdr:to>
    <xdr:sp macro="" textlink="">
      <xdr:nvSpPr>
        <xdr:cNvPr id="201" name="フローチャート : 判断 200"/>
        <xdr:cNvSpPr/>
      </xdr:nvSpPr>
      <xdr:spPr>
        <a:xfrm>
          <a:off x="3175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53801</xdr:rowOff>
    </xdr:from>
    <xdr:ext cx="762000" cy="259045"/>
    <xdr:sp macro="" textlink="">
      <xdr:nvSpPr>
        <xdr:cNvPr id="202" name="テキスト ボックス 201"/>
        <xdr:cNvSpPr txBox="1"/>
      </xdr:nvSpPr>
      <xdr:spPr>
        <a:xfrm>
          <a:off x="2844800" y="1445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165241</xdr:rowOff>
    </xdr:from>
    <xdr:to>
      <xdr:col>3</xdr:col>
      <xdr:colOff>279400</xdr:colOff>
      <xdr:row>84</xdr:row>
      <xdr:rowOff>30952</xdr:rowOff>
    </xdr:to>
    <xdr:cxnSp macro="">
      <xdr:nvCxnSpPr>
        <xdr:cNvPr id="203" name="直線コネクタ 202"/>
        <xdr:cNvCxnSpPr/>
      </xdr:nvCxnSpPr>
      <xdr:spPr>
        <a:xfrm flipV="1">
          <a:off x="1447800" y="14395591"/>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162863</xdr:rowOff>
    </xdr:from>
    <xdr:to>
      <xdr:col>3</xdr:col>
      <xdr:colOff>330200</xdr:colOff>
      <xdr:row>84</xdr:row>
      <xdr:rowOff>93013</xdr:rowOff>
    </xdr:to>
    <xdr:sp macro="" textlink="">
      <xdr:nvSpPr>
        <xdr:cNvPr id="204" name="フローチャート : 判断 203"/>
        <xdr:cNvSpPr/>
      </xdr:nvSpPr>
      <xdr:spPr>
        <a:xfrm>
          <a:off x="2286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77790</xdr:rowOff>
    </xdr:from>
    <xdr:ext cx="762000" cy="259045"/>
    <xdr:sp macro="" textlink="">
      <xdr:nvSpPr>
        <xdr:cNvPr id="205" name="テキスト ボックス 204"/>
        <xdr:cNvSpPr txBox="1"/>
      </xdr:nvSpPr>
      <xdr:spPr>
        <a:xfrm>
          <a:off x="1955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45424</xdr:rowOff>
    </xdr:from>
    <xdr:to>
      <xdr:col>2</xdr:col>
      <xdr:colOff>127000</xdr:colOff>
      <xdr:row>84</xdr:row>
      <xdr:rowOff>147024</xdr:rowOff>
    </xdr:to>
    <xdr:sp macro="" textlink="">
      <xdr:nvSpPr>
        <xdr:cNvPr id="206" name="フローチャート : 判断 205"/>
        <xdr:cNvSpPr/>
      </xdr:nvSpPr>
      <xdr:spPr>
        <a:xfrm>
          <a:off x="1397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131801</xdr:rowOff>
    </xdr:from>
    <xdr:ext cx="762000" cy="259045"/>
    <xdr:sp macro="" textlink="">
      <xdr:nvSpPr>
        <xdr:cNvPr id="207" name="テキスト ボックス 206"/>
        <xdr:cNvSpPr txBox="1"/>
      </xdr:nvSpPr>
      <xdr:spPr>
        <a:xfrm>
          <a:off x="1066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136139</xdr:rowOff>
    </xdr:from>
    <xdr:to>
      <xdr:col>7</xdr:col>
      <xdr:colOff>203200</xdr:colOff>
      <xdr:row>84</xdr:row>
      <xdr:rowOff>66289</xdr:rowOff>
    </xdr:to>
    <xdr:sp macro="" textlink="">
      <xdr:nvSpPr>
        <xdr:cNvPr id="213" name="円/楕円 212"/>
        <xdr:cNvSpPr/>
      </xdr:nvSpPr>
      <xdr:spPr>
        <a:xfrm>
          <a:off x="4902200" y="143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152666</xdr:rowOff>
    </xdr:from>
    <xdr:ext cx="762000" cy="259045"/>
    <xdr:sp macro="" textlink="">
      <xdr:nvSpPr>
        <xdr:cNvPr id="214" name="人件費・物件費等の状況該当値テキスト"/>
        <xdr:cNvSpPr txBox="1"/>
      </xdr:nvSpPr>
      <xdr:spPr>
        <a:xfrm>
          <a:off x="5041900" y="1421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123974</xdr:rowOff>
    </xdr:from>
    <xdr:to>
      <xdr:col>6</xdr:col>
      <xdr:colOff>50800</xdr:colOff>
      <xdr:row>84</xdr:row>
      <xdr:rowOff>54124</xdr:rowOff>
    </xdr:to>
    <xdr:sp macro="" textlink="">
      <xdr:nvSpPr>
        <xdr:cNvPr id="215" name="円/楕円 214"/>
        <xdr:cNvSpPr/>
      </xdr:nvSpPr>
      <xdr:spPr>
        <a:xfrm>
          <a:off x="4064000" y="14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64301</xdr:rowOff>
    </xdr:from>
    <xdr:ext cx="736600" cy="259045"/>
    <xdr:sp macro="" textlink="">
      <xdr:nvSpPr>
        <xdr:cNvPr id="216" name="テキスト ボックス 215"/>
        <xdr:cNvSpPr txBox="1"/>
      </xdr:nvSpPr>
      <xdr:spPr>
        <a:xfrm>
          <a:off x="3733800" y="141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123974</xdr:rowOff>
    </xdr:from>
    <xdr:to>
      <xdr:col>4</xdr:col>
      <xdr:colOff>533400</xdr:colOff>
      <xdr:row>84</xdr:row>
      <xdr:rowOff>54124</xdr:rowOff>
    </xdr:to>
    <xdr:sp macro="" textlink="">
      <xdr:nvSpPr>
        <xdr:cNvPr id="217" name="円/楕円 216"/>
        <xdr:cNvSpPr/>
      </xdr:nvSpPr>
      <xdr:spPr>
        <a:xfrm>
          <a:off x="3175000" y="14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64301</xdr:rowOff>
    </xdr:from>
    <xdr:ext cx="762000" cy="259045"/>
    <xdr:sp macro="" textlink="">
      <xdr:nvSpPr>
        <xdr:cNvPr id="218" name="テキスト ボックス 217"/>
        <xdr:cNvSpPr txBox="1"/>
      </xdr:nvSpPr>
      <xdr:spPr>
        <a:xfrm>
          <a:off x="2844800" y="141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114441</xdr:rowOff>
    </xdr:from>
    <xdr:to>
      <xdr:col>3</xdr:col>
      <xdr:colOff>330200</xdr:colOff>
      <xdr:row>84</xdr:row>
      <xdr:rowOff>44591</xdr:rowOff>
    </xdr:to>
    <xdr:sp macro="" textlink="">
      <xdr:nvSpPr>
        <xdr:cNvPr id="219" name="円/楕円 218"/>
        <xdr:cNvSpPr/>
      </xdr:nvSpPr>
      <xdr:spPr>
        <a:xfrm>
          <a:off x="2286000" y="143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54768</xdr:rowOff>
    </xdr:from>
    <xdr:ext cx="762000" cy="259045"/>
    <xdr:sp macro="" textlink="">
      <xdr:nvSpPr>
        <xdr:cNvPr id="220" name="テキスト ボックス 219"/>
        <xdr:cNvSpPr txBox="1"/>
      </xdr:nvSpPr>
      <xdr:spPr>
        <a:xfrm>
          <a:off x="1955800" y="1411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151602</xdr:rowOff>
    </xdr:from>
    <xdr:to>
      <xdr:col>2</xdr:col>
      <xdr:colOff>127000</xdr:colOff>
      <xdr:row>84</xdr:row>
      <xdr:rowOff>81752</xdr:rowOff>
    </xdr:to>
    <xdr:sp macro="" textlink="">
      <xdr:nvSpPr>
        <xdr:cNvPr id="221" name="円/楕円 220"/>
        <xdr:cNvSpPr/>
      </xdr:nvSpPr>
      <xdr:spPr>
        <a:xfrm>
          <a:off x="1397000" y="143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91929</xdr:rowOff>
    </xdr:from>
    <xdr:ext cx="762000" cy="259045"/>
    <xdr:sp macro="" textlink="">
      <xdr:nvSpPr>
        <xdr:cNvPr id="222" name="テキスト ボックス 221"/>
        <xdr:cNvSpPr txBox="1"/>
      </xdr:nvSpPr>
      <xdr:spPr>
        <a:xfrm>
          <a:off x="1066800" y="141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年度に実施した昇給抑制により一般職員の基本給を</a:t>
          </a:r>
          <a:r>
            <a:rPr kumimoji="1" lang="en-US" altLang="ja-JP" sz="1300">
              <a:solidFill>
                <a:schemeClr val="dk1"/>
              </a:solidFill>
              <a:effectLst/>
              <a:latin typeface="+mn-lt"/>
              <a:ea typeface="+mn-ea"/>
              <a:cs typeface="+mn-cs"/>
            </a:rPr>
            <a:t>7,151</a:t>
          </a:r>
          <a:r>
            <a:rPr kumimoji="1" lang="ja-JP" altLang="ja-JP" sz="1300">
              <a:solidFill>
                <a:schemeClr val="dk1"/>
              </a:solidFill>
              <a:effectLst/>
              <a:latin typeface="+mn-lt"/>
              <a:ea typeface="+mn-ea"/>
              <a:cs typeface="+mn-cs"/>
            </a:rPr>
            <a:t>万円減額したことで昨年度から</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ポイント減少し、類似団体及び全国市平均と比較しても低水準となっている。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147864</xdr:rowOff>
    </xdr:from>
    <xdr:to>
      <xdr:col>24</xdr:col>
      <xdr:colOff>558800</xdr:colOff>
      <xdr:row>82</xdr:row>
      <xdr:rowOff>166914</xdr:rowOff>
    </xdr:to>
    <xdr:cxnSp macro="">
      <xdr:nvCxnSpPr>
        <xdr:cNvPr id="253" name="直線コネクタ 252"/>
        <xdr:cNvCxnSpPr/>
      </xdr:nvCxnSpPr>
      <xdr:spPr>
        <a:xfrm flipV="1">
          <a:off x="17018000" y="13863864"/>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138991</xdr:rowOff>
    </xdr:from>
    <xdr:ext cx="762000" cy="259045"/>
    <xdr:sp macro="" textlink="">
      <xdr:nvSpPr>
        <xdr:cNvPr id="254" name="給与水準   （国との比較）最小値テキスト"/>
        <xdr:cNvSpPr txBox="1"/>
      </xdr:nvSpPr>
      <xdr:spPr>
        <a:xfrm>
          <a:off x="17106900" y="1419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24</xdr:col>
      <xdr:colOff>469900</xdr:colOff>
      <xdr:row>82</xdr:row>
      <xdr:rowOff>166914</xdr:rowOff>
    </xdr:from>
    <xdr:to>
      <xdr:col>24</xdr:col>
      <xdr:colOff>647700</xdr:colOff>
      <xdr:row>82</xdr:row>
      <xdr:rowOff>166914</xdr:rowOff>
    </xdr:to>
    <xdr:cxnSp macro="">
      <xdr:nvCxnSpPr>
        <xdr:cNvPr id="255" name="直線コネクタ 254"/>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62791</xdr:rowOff>
    </xdr:from>
    <xdr:ext cx="762000" cy="259045"/>
    <xdr:sp macro="" textlink="">
      <xdr:nvSpPr>
        <xdr:cNvPr id="256"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24</xdr:col>
      <xdr:colOff>469900</xdr:colOff>
      <xdr:row>80</xdr:row>
      <xdr:rowOff>147864</xdr:rowOff>
    </xdr:from>
    <xdr:to>
      <xdr:col>24</xdr:col>
      <xdr:colOff>647700</xdr:colOff>
      <xdr:row>80</xdr:row>
      <xdr:rowOff>147864</xdr:rowOff>
    </xdr:to>
    <xdr:cxnSp macro="">
      <xdr:nvCxnSpPr>
        <xdr:cNvPr id="257" name="直線コネクタ 256"/>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147864</xdr:rowOff>
    </xdr:from>
    <xdr:to>
      <xdr:col>24</xdr:col>
      <xdr:colOff>558800</xdr:colOff>
      <xdr:row>80</xdr:row>
      <xdr:rowOff>165100</xdr:rowOff>
    </xdr:to>
    <xdr:cxnSp macro="">
      <xdr:nvCxnSpPr>
        <xdr:cNvPr id="258" name="直線コネクタ 257"/>
        <xdr:cNvCxnSpPr/>
      </xdr:nvCxnSpPr>
      <xdr:spPr>
        <a:xfrm flipV="1">
          <a:off x="16179800" y="138638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121756</xdr:rowOff>
    </xdr:from>
    <xdr:ext cx="762000" cy="259045"/>
    <xdr:sp macro="" textlink="">
      <xdr:nvSpPr>
        <xdr:cNvPr id="259" name="給与水準   （国との比較）平均値テキスト"/>
        <xdr:cNvSpPr txBox="1"/>
      </xdr:nvSpPr>
      <xdr:spPr>
        <a:xfrm>
          <a:off x="17106900" y="1400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60" name="フローチャート : 判断 259"/>
        <xdr:cNvSpPr/>
      </xdr:nvSpPr>
      <xdr:spPr>
        <a:xfrm>
          <a:off x="169672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78921</xdr:rowOff>
    </xdr:from>
    <xdr:to>
      <xdr:col>23</xdr:col>
      <xdr:colOff>406400</xdr:colOff>
      <xdr:row>80</xdr:row>
      <xdr:rowOff>165100</xdr:rowOff>
    </xdr:to>
    <xdr:cxnSp macro="">
      <xdr:nvCxnSpPr>
        <xdr:cNvPr id="261" name="直線コネクタ 260"/>
        <xdr:cNvCxnSpPr/>
      </xdr:nvCxnSpPr>
      <xdr:spPr>
        <a:xfrm>
          <a:off x="15290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115207</xdr:rowOff>
    </xdr:from>
    <xdr:to>
      <xdr:col>23</xdr:col>
      <xdr:colOff>457200</xdr:colOff>
      <xdr:row>82</xdr:row>
      <xdr:rowOff>45357</xdr:rowOff>
    </xdr:to>
    <xdr:sp macro="" textlink="">
      <xdr:nvSpPr>
        <xdr:cNvPr id="262" name="フローチャート : 判断 261"/>
        <xdr:cNvSpPr/>
      </xdr:nvSpPr>
      <xdr:spPr>
        <a:xfrm>
          <a:off x="16129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30134</xdr:rowOff>
    </xdr:from>
    <xdr:ext cx="736600" cy="259045"/>
    <xdr:sp macro="" textlink="">
      <xdr:nvSpPr>
        <xdr:cNvPr id="263" name="テキスト ボックス 262"/>
        <xdr:cNvSpPr txBox="1"/>
      </xdr:nvSpPr>
      <xdr:spPr>
        <a:xfrm>
          <a:off x="15798800" y="1408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78921</xdr:rowOff>
    </xdr:from>
    <xdr:to>
      <xdr:col>22</xdr:col>
      <xdr:colOff>203200</xdr:colOff>
      <xdr:row>89</xdr:row>
      <xdr:rowOff>69850</xdr:rowOff>
    </xdr:to>
    <xdr:cxnSp macro="">
      <xdr:nvCxnSpPr>
        <xdr:cNvPr id="264" name="直線コネクタ 263"/>
        <xdr:cNvCxnSpPr/>
      </xdr:nvCxnSpPr>
      <xdr:spPr>
        <a:xfrm flipV="1">
          <a:off x="14401800" y="13794921"/>
          <a:ext cx="889000" cy="15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115207</xdr:rowOff>
    </xdr:from>
    <xdr:to>
      <xdr:col>22</xdr:col>
      <xdr:colOff>254000</xdr:colOff>
      <xdr:row>82</xdr:row>
      <xdr:rowOff>45357</xdr:rowOff>
    </xdr:to>
    <xdr:sp macro="" textlink="">
      <xdr:nvSpPr>
        <xdr:cNvPr id="265" name="フローチャート : 判断 264"/>
        <xdr:cNvSpPr/>
      </xdr:nvSpPr>
      <xdr:spPr>
        <a:xfrm>
          <a:off x="15240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30134</xdr:rowOff>
    </xdr:from>
    <xdr:ext cx="762000" cy="259045"/>
    <xdr:sp macro="" textlink="">
      <xdr:nvSpPr>
        <xdr:cNvPr id="266" name="テキスト ボックス 265"/>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104321</xdr:rowOff>
    </xdr:to>
    <xdr:cxnSp macro="">
      <xdr:nvCxnSpPr>
        <xdr:cNvPr id="267" name="直線コネクタ 266"/>
        <xdr:cNvCxnSpPr/>
      </xdr:nvCxnSpPr>
      <xdr:spPr>
        <a:xfrm flipV="1">
          <a:off x="13512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105229</xdr:rowOff>
    </xdr:from>
    <xdr:to>
      <xdr:col>21</xdr:col>
      <xdr:colOff>50800</xdr:colOff>
      <xdr:row>90</xdr:row>
      <xdr:rowOff>35379</xdr:rowOff>
    </xdr:to>
    <xdr:sp macro="" textlink="">
      <xdr:nvSpPr>
        <xdr:cNvPr id="268" name="フローチャート : 判断 267"/>
        <xdr:cNvSpPr/>
      </xdr:nvSpPr>
      <xdr:spPr>
        <a:xfrm>
          <a:off x="14351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20156</xdr:rowOff>
    </xdr:from>
    <xdr:ext cx="762000" cy="259045"/>
    <xdr:sp macro="" textlink="">
      <xdr:nvSpPr>
        <xdr:cNvPr id="269" name="テキスト ボックス 268"/>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70" name="フローチャート : 判断 269"/>
        <xdr:cNvSpPr/>
      </xdr:nvSpPr>
      <xdr:spPr>
        <a:xfrm>
          <a:off x="13462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20156</xdr:rowOff>
    </xdr:from>
    <xdr:ext cx="762000" cy="259045"/>
    <xdr:sp macro="" textlink="">
      <xdr:nvSpPr>
        <xdr:cNvPr id="271" name="テキスト ボックス 270"/>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97064</xdr:rowOff>
    </xdr:from>
    <xdr:to>
      <xdr:col>24</xdr:col>
      <xdr:colOff>609600</xdr:colOff>
      <xdr:row>81</xdr:row>
      <xdr:rowOff>27214</xdr:rowOff>
    </xdr:to>
    <xdr:sp macro="" textlink="">
      <xdr:nvSpPr>
        <xdr:cNvPr id="277" name="円/楕円 276"/>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18341</xdr:rowOff>
    </xdr:from>
    <xdr:ext cx="762000" cy="259045"/>
    <xdr:sp macro="" textlink="">
      <xdr:nvSpPr>
        <xdr:cNvPr id="278" name="給与水準   （国との比較）該当値テキスト"/>
        <xdr:cNvSpPr txBox="1"/>
      </xdr:nvSpPr>
      <xdr:spPr>
        <a:xfrm>
          <a:off x="17106900" y="137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9" name="円/楕円 27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80" name="テキスト ボックス 27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28121</xdr:rowOff>
    </xdr:from>
    <xdr:to>
      <xdr:col>22</xdr:col>
      <xdr:colOff>254000</xdr:colOff>
      <xdr:row>80</xdr:row>
      <xdr:rowOff>129721</xdr:rowOff>
    </xdr:to>
    <xdr:sp macro="" textlink="">
      <xdr:nvSpPr>
        <xdr:cNvPr id="281" name="円/楕円 280"/>
        <xdr:cNvSpPr/>
      </xdr:nvSpPr>
      <xdr:spPr>
        <a:xfrm>
          <a:off x="15240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139898</xdr:rowOff>
    </xdr:from>
    <xdr:ext cx="762000" cy="259045"/>
    <xdr:sp macro="" textlink="">
      <xdr:nvSpPr>
        <xdr:cNvPr id="282" name="テキスト ボックス 281"/>
        <xdr:cNvSpPr txBox="1"/>
      </xdr:nvSpPr>
      <xdr:spPr>
        <a:xfrm>
          <a:off x="14909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4" name="テキスト ボックス 283"/>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6" name="テキスト ボックス 285"/>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第６次飯田市定員適正化計画（</a:t>
          </a:r>
          <a:r>
            <a:rPr kumimoji="1" lang="en-US" altLang="ja-JP" sz="1300">
              <a:solidFill>
                <a:schemeClr val="dk1"/>
              </a:solidFill>
              <a:effectLst/>
              <a:latin typeface="+mn-lt"/>
              <a:ea typeface="+mn-ea"/>
              <a:cs typeface="+mn-cs"/>
            </a:rPr>
            <a:t>H23.4.1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H29.4.1</a:t>
          </a:r>
          <a:r>
            <a:rPr kumimoji="1" lang="ja-JP" altLang="ja-JP" sz="1300">
              <a:solidFill>
                <a:schemeClr val="dk1"/>
              </a:solidFill>
              <a:effectLst/>
              <a:latin typeface="+mn-lt"/>
              <a:ea typeface="+mn-ea"/>
              <a:cs typeface="+mn-cs"/>
            </a:rPr>
            <a:t>）に則り、職員数の削減に努めている。平成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月１日現在の職員数は</a:t>
          </a:r>
          <a:r>
            <a:rPr kumimoji="1" lang="en-US" altLang="ja-JP" sz="1300">
              <a:solidFill>
                <a:schemeClr val="dk1"/>
              </a:solidFill>
              <a:effectLst/>
              <a:latin typeface="+mn-lt"/>
              <a:ea typeface="+mn-ea"/>
              <a:cs typeface="+mn-cs"/>
            </a:rPr>
            <a:t>718</a:t>
          </a:r>
          <a:r>
            <a:rPr kumimoji="1" lang="ja-JP" altLang="ja-JP" sz="1300">
              <a:solidFill>
                <a:schemeClr val="dk1"/>
              </a:solidFill>
              <a:effectLst/>
              <a:latin typeface="+mn-lt"/>
              <a:ea typeface="+mn-ea"/>
              <a:cs typeface="+mn-cs"/>
            </a:rPr>
            <a:t>人で、前年度と比較して７人減となっている。</a:t>
          </a:r>
          <a:endParaRPr lang="ja-JP" altLang="ja-JP" sz="1300">
            <a:effectLst/>
          </a:endParaRPr>
        </a:p>
        <a:p>
          <a:r>
            <a:rPr kumimoji="1" lang="ja-JP" altLang="ja-JP" sz="1300">
              <a:solidFill>
                <a:schemeClr val="dk1"/>
              </a:solidFill>
              <a:effectLst/>
              <a:latin typeface="+mn-lt"/>
              <a:ea typeface="+mn-ea"/>
              <a:cs typeface="+mn-cs"/>
            </a:rPr>
            <a:t>　人口</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人当たりの職員数は</a:t>
          </a:r>
          <a:r>
            <a:rPr kumimoji="1" lang="en-US" altLang="ja-JP" sz="1300">
              <a:solidFill>
                <a:schemeClr val="dk1"/>
              </a:solidFill>
              <a:effectLst/>
              <a:latin typeface="+mn-lt"/>
              <a:ea typeface="+mn-ea"/>
              <a:cs typeface="+mn-cs"/>
            </a:rPr>
            <a:t>6.92</a:t>
          </a:r>
          <a:r>
            <a:rPr kumimoji="1" lang="ja-JP" altLang="ja-JP" sz="1300">
              <a:solidFill>
                <a:schemeClr val="dk1"/>
              </a:solidFill>
              <a:effectLst/>
              <a:latin typeface="+mn-lt"/>
              <a:ea typeface="+mn-ea"/>
              <a:cs typeface="+mn-cs"/>
            </a:rPr>
            <a:t>人で、類似団体及び全国平均とほぼ同水準である。人口減少時代の中、人口</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人当たりの職員数を昨年度よりも減少させていることは、適正化計画に基づく計画的な削減の結果であるといえる。</a:t>
          </a:r>
          <a:endParaRPr lang="ja-JP" altLang="ja-JP" sz="1300">
            <a:effectLst/>
          </a:endParaRPr>
        </a:p>
        <a:p>
          <a:r>
            <a:rPr kumimoji="1" lang="ja-JP" altLang="ja-JP" sz="1300">
              <a:solidFill>
                <a:schemeClr val="dk1"/>
              </a:solidFill>
              <a:effectLst/>
              <a:latin typeface="+mn-lt"/>
              <a:ea typeface="+mn-ea"/>
              <a:cs typeface="+mn-cs"/>
            </a:rPr>
            <a:t>　今後も、適正な定員管理状況の検討を行いながら、定員管理に努める。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23919</xdr:rowOff>
    </xdr:from>
    <xdr:to>
      <xdr:col>24</xdr:col>
      <xdr:colOff>558800</xdr:colOff>
      <xdr:row>67</xdr:row>
      <xdr:rowOff>43815</xdr:rowOff>
    </xdr:to>
    <xdr:cxnSp macro="">
      <xdr:nvCxnSpPr>
        <xdr:cNvPr id="316" name="直線コネクタ 315"/>
        <xdr:cNvCxnSpPr/>
      </xdr:nvCxnSpPr>
      <xdr:spPr>
        <a:xfrm flipV="1">
          <a:off x="17018000" y="10139469"/>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7"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8" name="直線コネクタ 317"/>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110296</xdr:rowOff>
    </xdr:from>
    <xdr:ext cx="762000" cy="259045"/>
    <xdr:sp macro="" textlink="">
      <xdr:nvSpPr>
        <xdr:cNvPr id="319"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24</xdr:col>
      <xdr:colOff>469900</xdr:colOff>
      <xdr:row>59</xdr:row>
      <xdr:rowOff>23919</xdr:rowOff>
    </xdr:from>
    <xdr:to>
      <xdr:col>24</xdr:col>
      <xdr:colOff>647700</xdr:colOff>
      <xdr:row>59</xdr:row>
      <xdr:rowOff>23919</xdr:rowOff>
    </xdr:to>
    <xdr:cxnSp macro="">
      <xdr:nvCxnSpPr>
        <xdr:cNvPr id="320" name="直線コネクタ 319"/>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85725</xdr:rowOff>
    </xdr:to>
    <xdr:cxnSp macro="">
      <xdr:nvCxnSpPr>
        <xdr:cNvPr id="321" name="直線コネクタ 320"/>
        <xdr:cNvCxnSpPr/>
      </xdr:nvCxnSpPr>
      <xdr:spPr>
        <a:xfrm flipV="1">
          <a:off x="16179800" y="103606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28592</xdr:rowOff>
    </xdr:from>
    <xdr:ext cx="762000" cy="259045"/>
    <xdr:sp macro="" textlink="">
      <xdr:nvSpPr>
        <xdr:cNvPr id="322" name="定員管理の状況平均値テキスト"/>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23" name="フローチャート : 判断 322"/>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69638</xdr:rowOff>
    </xdr:from>
    <xdr:to>
      <xdr:col>23</xdr:col>
      <xdr:colOff>406400</xdr:colOff>
      <xdr:row>60</xdr:row>
      <xdr:rowOff>85725</xdr:rowOff>
    </xdr:to>
    <xdr:cxnSp macro="">
      <xdr:nvCxnSpPr>
        <xdr:cNvPr id="324" name="直線コネクタ 323"/>
        <xdr:cNvCxnSpPr/>
      </xdr:nvCxnSpPr>
      <xdr:spPr>
        <a:xfrm>
          <a:off x="15290800" y="103566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170180</xdr:rowOff>
    </xdr:from>
    <xdr:to>
      <xdr:col>23</xdr:col>
      <xdr:colOff>457200</xdr:colOff>
      <xdr:row>60</xdr:row>
      <xdr:rowOff>100330</xdr:rowOff>
    </xdr:to>
    <xdr:sp macro="" textlink="">
      <xdr:nvSpPr>
        <xdr:cNvPr id="325" name="フローチャート : 判断 324"/>
        <xdr:cNvSpPr/>
      </xdr:nvSpPr>
      <xdr:spPr>
        <a:xfrm>
          <a:off x="16129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26" name="テキスト ボックス 32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61595</xdr:rowOff>
    </xdr:from>
    <xdr:to>
      <xdr:col>22</xdr:col>
      <xdr:colOff>203200</xdr:colOff>
      <xdr:row>60</xdr:row>
      <xdr:rowOff>69638</xdr:rowOff>
    </xdr:to>
    <xdr:cxnSp macro="">
      <xdr:nvCxnSpPr>
        <xdr:cNvPr id="327" name="直線コネクタ 326"/>
        <xdr:cNvCxnSpPr/>
      </xdr:nvCxnSpPr>
      <xdr:spPr>
        <a:xfrm>
          <a:off x="14401800" y="103485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166158</xdr:rowOff>
    </xdr:from>
    <xdr:to>
      <xdr:col>22</xdr:col>
      <xdr:colOff>254000</xdr:colOff>
      <xdr:row>60</xdr:row>
      <xdr:rowOff>96308</xdr:rowOff>
    </xdr:to>
    <xdr:sp macro="" textlink="">
      <xdr:nvSpPr>
        <xdr:cNvPr id="328" name="フローチャート : 判断 327"/>
        <xdr:cNvSpPr/>
      </xdr:nvSpPr>
      <xdr:spPr>
        <a:xfrm>
          <a:off x="15240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106485</xdr:rowOff>
    </xdr:from>
    <xdr:ext cx="762000" cy="259045"/>
    <xdr:sp macro="" textlink="">
      <xdr:nvSpPr>
        <xdr:cNvPr id="329" name="テキスト ボックス 328"/>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61595</xdr:rowOff>
    </xdr:from>
    <xdr:to>
      <xdr:col>21</xdr:col>
      <xdr:colOff>0</xdr:colOff>
      <xdr:row>60</xdr:row>
      <xdr:rowOff>109855</xdr:rowOff>
    </xdr:to>
    <xdr:cxnSp macro="">
      <xdr:nvCxnSpPr>
        <xdr:cNvPr id="330" name="直線コネクタ 329"/>
        <xdr:cNvCxnSpPr/>
      </xdr:nvCxnSpPr>
      <xdr:spPr>
        <a:xfrm flipV="1">
          <a:off x="13512800" y="103485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2752</xdr:rowOff>
    </xdr:from>
    <xdr:to>
      <xdr:col>21</xdr:col>
      <xdr:colOff>50800</xdr:colOff>
      <xdr:row>60</xdr:row>
      <xdr:rowOff>104352</xdr:rowOff>
    </xdr:to>
    <xdr:sp macro="" textlink="">
      <xdr:nvSpPr>
        <xdr:cNvPr id="331" name="フローチャート : 判断 330"/>
        <xdr:cNvSpPr/>
      </xdr:nvSpPr>
      <xdr:spPr>
        <a:xfrm>
          <a:off x="14351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114529</xdr:rowOff>
    </xdr:from>
    <xdr:ext cx="762000" cy="259045"/>
    <xdr:sp macro="" textlink="">
      <xdr:nvSpPr>
        <xdr:cNvPr id="332" name="テキスト ボックス 331"/>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75142</xdr:rowOff>
    </xdr:from>
    <xdr:to>
      <xdr:col>19</xdr:col>
      <xdr:colOff>533400</xdr:colOff>
      <xdr:row>61</xdr:row>
      <xdr:rowOff>5292</xdr:rowOff>
    </xdr:to>
    <xdr:sp macro="" textlink="">
      <xdr:nvSpPr>
        <xdr:cNvPr id="333" name="フローチャート : 判断 332"/>
        <xdr:cNvSpPr/>
      </xdr:nvSpPr>
      <xdr:spPr>
        <a:xfrm>
          <a:off x="13462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161519</xdr:rowOff>
    </xdr:from>
    <xdr:ext cx="762000" cy="259045"/>
    <xdr:sp macro="" textlink="">
      <xdr:nvSpPr>
        <xdr:cNvPr id="334" name="テキスト ボックス 333"/>
        <xdr:cNvSpPr txBox="1"/>
      </xdr:nvSpPr>
      <xdr:spPr>
        <a:xfrm>
          <a:off x="13131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40" name="円/楕円 339"/>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41"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42" name="円/楕円 341"/>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121302</xdr:rowOff>
    </xdr:from>
    <xdr:ext cx="736600" cy="259045"/>
    <xdr:sp macro="" textlink="">
      <xdr:nvSpPr>
        <xdr:cNvPr id="343" name="テキスト ボックス 342"/>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18838</xdr:rowOff>
    </xdr:from>
    <xdr:to>
      <xdr:col>22</xdr:col>
      <xdr:colOff>254000</xdr:colOff>
      <xdr:row>60</xdr:row>
      <xdr:rowOff>120438</xdr:rowOff>
    </xdr:to>
    <xdr:sp macro="" textlink="">
      <xdr:nvSpPr>
        <xdr:cNvPr id="344" name="円/楕円 343"/>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45" name="テキスト ボックス 344"/>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10795</xdr:rowOff>
    </xdr:from>
    <xdr:to>
      <xdr:col>21</xdr:col>
      <xdr:colOff>50800</xdr:colOff>
      <xdr:row>60</xdr:row>
      <xdr:rowOff>112395</xdr:rowOff>
    </xdr:to>
    <xdr:sp macro="" textlink="">
      <xdr:nvSpPr>
        <xdr:cNvPr id="346" name="円/楕円 345"/>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97172</xdr:rowOff>
    </xdr:from>
    <xdr:ext cx="762000" cy="259045"/>
    <xdr:sp macro="" textlink="">
      <xdr:nvSpPr>
        <xdr:cNvPr id="347" name="テキスト ボックス 346"/>
        <xdr:cNvSpPr txBox="1"/>
      </xdr:nvSpPr>
      <xdr:spPr>
        <a:xfrm>
          <a:off x="14020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59055</xdr:rowOff>
    </xdr:from>
    <xdr:to>
      <xdr:col>19</xdr:col>
      <xdr:colOff>533400</xdr:colOff>
      <xdr:row>60</xdr:row>
      <xdr:rowOff>160655</xdr:rowOff>
    </xdr:to>
    <xdr:sp macro="" textlink="">
      <xdr:nvSpPr>
        <xdr:cNvPr id="348" name="円/楕円 347"/>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170832</xdr:rowOff>
    </xdr:from>
    <xdr:ext cx="762000" cy="259045"/>
    <xdr:sp macro="" textlink="">
      <xdr:nvSpPr>
        <xdr:cNvPr id="349" name="テキスト ボックス 348"/>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カ年平均値は</a:t>
          </a:r>
          <a:r>
            <a:rPr kumimoji="1" lang="en-US" altLang="ja-JP" sz="1300">
              <a:solidFill>
                <a:schemeClr val="dk1"/>
              </a:solidFill>
              <a:effectLst/>
              <a:latin typeface="+mn-lt"/>
              <a:ea typeface="+mn-ea"/>
              <a:cs typeface="+mn-cs"/>
            </a:rPr>
            <a:t>7.8</a:t>
          </a:r>
          <a:r>
            <a:rPr kumimoji="1" lang="ja-JP" altLang="ja-JP" sz="1300">
              <a:solidFill>
                <a:schemeClr val="dk1"/>
              </a:solidFill>
              <a:effectLst/>
              <a:latin typeface="+mn-lt"/>
              <a:ea typeface="+mn-ea"/>
              <a:cs typeface="+mn-cs"/>
            </a:rPr>
            <a:t>％で前年度対比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ポイント改善した。　</a:t>
          </a:r>
          <a:endParaRPr lang="ja-JP" altLang="ja-JP" sz="1300">
            <a:effectLst/>
          </a:endParaRPr>
        </a:p>
        <a:p>
          <a:r>
            <a:rPr kumimoji="1" lang="ja-JP" altLang="ja-JP" sz="1300">
              <a:solidFill>
                <a:schemeClr val="dk1"/>
              </a:solidFill>
              <a:effectLst/>
              <a:latin typeface="+mn-lt"/>
              <a:ea typeface="+mn-ea"/>
              <a:cs typeface="+mn-cs"/>
            </a:rPr>
            <a:t>　しかし、単年度における比率を見ると平成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8.4</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7.3</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7.9</a:t>
          </a:r>
          <a:r>
            <a:rPr kumimoji="1" lang="ja-JP" altLang="ja-JP" sz="1300">
              <a:solidFill>
                <a:schemeClr val="dk1"/>
              </a:solidFill>
              <a:effectLst/>
              <a:latin typeface="+mn-lt"/>
              <a:ea typeface="+mn-ea"/>
              <a:cs typeface="+mn-cs"/>
            </a:rPr>
            <a:t>％となっており、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ポイント上昇している。これは、公営企業に要する経費の財源とする地方債の償還の財源に充てたと認められる繰入金（準元利償還金）が増加したことによるものと分析している。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全国平均及び長野県平均よりもやや高い水準となっており、今後のリニア時代における大規模事業に備え、長期的な視点から地方債の発行等に留意していく必要がある。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114300</xdr:rowOff>
    </xdr:to>
    <xdr:cxnSp macro="">
      <xdr:nvCxnSpPr>
        <xdr:cNvPr id="379" name="直線コネクタ 378"/>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86377</xdr:rowOff>
    </xdr:from>
    <xdr:ext cx="762000" cy="259045"/>
    <xdr:sp macro="" textlink="">
      <xdr:nvSpPr>
        <xdr:cNvPr id="380" name="公債費負担の状況最小値テキスト"/>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114300</xdr:rowOff>
    </xdr:from>
    <xdr:to>
      <xdr:col>24</xdr:col>
      <xdr:colOff>647700</xdr:colOff>
      <xdr:row>45</xdr:row>
      <xdr:rowOff>114300</xdr:rowOff>
    </xdr:to>
    <xdr:cxnSp macro="">
      <xdr:nvCxnSpPr>
        <xdr:cNvPr id="381" name="直線コネクタ 380"/>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82"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83" name="直線コネクタ 382"/>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139700</xdr:rowOff>
    </xdr:from>
    <xdr:to>
      <xdr:col>24</xdr:col>
      <xdr:colOff>558800</xdr:colOff>
      <xdr:row>35</xdr:row>
      <xdr:rowOff>159808</xdr:rowOff>
    </xdr:to>
    <xdr:cxnSp macro="">
      <xdr:nvCxnSpPr>
        <xdr:cNvPr id="384" name="直線コネクタ 383"/>
        <xdr:cNvCxnSpPr/>
      </xdr:nvCxnSpPr>
      <xdr:spPr>
        <a:xfrm flipV="1">
          <a:off x="16179800" y="61404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5"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6" name="フローチャート : 判断 385"/>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159808</xdr:rowOff>
    </xdr:from>
    <xdr:to>
      <xdr:col>23</xdr:col>
      <xdr:colOff>406400</xdr:colOff>
      <xdr:row>36</xdr:row>
      <xdr:rowOff>109008</xdr:rowOff>
    </xdr:to>
    <xdr:cxnSp macro="">
      <xdr:nvCxnSpPr>
        <xdr:cNvPr id="387" name="直線コネクタ 386"/>
        <xdr:cNvCxnSpPr/>
      </xdr:nvCxnSpPr>
      <xdr:spPr>
        <a:xfrm flipV="1">
          <a:off x="15290800" y="61605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47625</xdr:rowOff>
    </xdr:from>
    <xdr:to>
      <xdr:col>23</xdr:col>
      <xdr:colOff>457200</xdr:colOff>
      <xdr:row>37</xdr:row>
      <xdr:rowOff>149225</xdr:rowOff>
    </xdr:to>
    <xdr:sp macro="" textlink="">
      <xdr:nvSpPr>
        <xdr:cNvPr id="388" name="フローチャート : 判断 387"/>
        <xdr:cNvSpPr/>
      </xdr:nvSpPr>
      <xdr:spPr>
        <a:xfrm>
          <a:off x="16129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134002</xdr:rowOff>
    </xdr:from>
    <xdr:ext cx="736600" cy="259045"/>
    <xdr:sp macro="" textlink="">
      <xdr:nvSpPr>
        <xdr:cNvPr id="389" name="テキスト ボックス 388"/>
        <xdr:cNvSpPr txBox="1"/>
      </xdr:nvSpPr>
      <xdr:spPr>
        <a:xfrm>
          <a:off x="15798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109008</xdr:rowOff>
    </xdr:from>
    <xdr:to>
      <xdr:col>22</xdr:col>
      <xdr:colOff>203200</xdr:colOff>
      <xdr:row>36</xdr:row>
      <xdr:rowOff>149225</xdr:rowOff>
    </xdr:to>
    <xdr:cxnSp macro="">
      <xdr:nvCxnSpPr>
        <xdr:cNvPr id="390" name="直線コネクタ 389"/>
        <xdr:cNvCxnSpPr/>
      </xdr:nvCxnSpPr>
      <xdr:spPr>
        <a:xfrm flipV="1">
          <a:off x="14401800" y="62812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91" name="フローチャート : 判断 390"/>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392" name="テキスト ボックス 391"/>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149225</xdr:rowOff>
    </xdr:from>
    <xdr:to>
      <xdr:col>21</xdr:col>
      <xdr:colOff>0</xdr:colOff>
      <xdr:row>37</xdr:row>
      <xdr:rowOff>118533</xdr:rowOff>
    </xdr:to>
    <xdr:cxnSp macro="">
      <xdr:nvCxnSpPr>
        <xdr:cNvPr id="393" name="直線コネクタ 392"/>
        <xdr:cNvCxnSpPr/>
      </xdr:nvCxnSpPr>
      <xdr:spPr>
        <a:xfrm flipV="1">
          <a:off x="13512800" y="63214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26458</xdr:rowOff>
    </xdr:from>
    <xdr:to>
      <xdr:col>21</xdr:col>
      <xdr:colOff>50800</xdr:colOff>
      <xdr:row>39</xdr:row>
      <xdr:rowOff>128058</xdr:rowOff>
    </xdr:to>
    <xdr:sp macro="" textlink="">
      <xdr:nvSpPr>
        <xdr:cNvPr id="394" name="フローチャート : 判断 393"/>
        <xdr:cNvSpPr/>
      </xdr:nvSpPr>
      <xdr:spPr>
        <a:xfrm>
          <a:off x="14351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112835</xdr:rowOff>
    </xdr:from>
    <xdr:ext cx="762000" cy="259045"/>
    <xdr:sp macro="" textlink="">
      <xdr:nvSpPr>
        <xdr:cNvPr id="395" name="テキスト ボックス 394"/>
        <xdr:cNvSpPr txBox="1"/>
      </xdr:nvSpPr>
      <xdr:spPr>
        <a:xfrm>
          <a:off x="14020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396" name="フローチャート : 判断 395"/>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82144</xdr:rowOff>
    </xdr:from>
    <xdr:ext cx="762000" cy="259045"/>
    <xdr:sp macro="" textlink="">
      <xdr:nvSpPr>
        <xdr:cNvPr id="397" name="テキスト ボックス 396"/>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88900</xdr:rowOff>
    </xdr:from>
    <xdr:to>
      <xdr:col>24</xdr:col>
      <xdr:colOff>609600</xdr:colOff>
      <xdr:row>36</xdr:row>
      <xdr:rowOff>19050</xdr:rowOff>
    </xdr:to>
    <xdr:sp macro="" textlink="">
      <xdr:nvSpPr>
        <xdr:cNvPr id="403" name="円/楕円 402"/>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10177</xdr:rowOff>
    </xdr:from>
    <xdr:ext cx="762000" cy="259045"/>
    <xdr:sp macro="" textlink="">
      <xdr:nvSpPr>
        <xdr:cNvPr id="404"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109008</xdr:rowOff>
    </xdr:from>
    <xdr:to>
      <xdr:col>23</xdr:col>
      <xdr:colOff>457200</xdr:colOff>
      <xdr:row>36</xdr:row>
      <xdr:rowOff>39158</xdr:rowOff>
    </xdr:to>
    <xdr:sp macro="" textlink="">
      <xdr:nvSpPr>
        <xdr:cNvPr id="405" name="円/楕円 404"/>
        <xdr:cNvSpPr/>
      </xdr:nvSpPr>
      <xdr:spPr>
        <a:xfrm>
          <a:off x="161290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49335</xdr:rowOff>
    </xdr:from>
    <xdr:ext cx="736600" cy="259045"/>
    <xdr:sp macro="" textlink="">
      <xdr:nvSpPr>
        <xdr:cNvPr id="406" name="テキスト ボックス 405"/>
        <xdr:cNvSpPr txBox="1"/>
      </xdr:nvSpPr>
      <xdr:spPr>
        <a:xfrm>
          <a:off x="15798800" y="5878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58208</xdr:rowOff>
    </xdr:from>
    <xdr:to>
      <xdr:col>22</xdr:col>
      <xdr:colOff>254000</xdr:colOff>
      <xdr:row>36</xdr:row>
      <xdr:rowOff>159808</xdr:rowOff>
    </xdr:to>
    <xdr:sp macro="" textlink="">
      <xdr:nvSpPr>
        <xdr:cNvPr id="407" name="円/楕円 406"/>
        <xdr:cNvSpPr/>
      </xdr:nvSpPr>
      <xdr:spPr>
        <a:xfrm>
          <a:off x="15240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169985</xdr:rowOff>
    </xdr:from>
    <xdr:ext cx="762000" cy="259045"/>
    <xdr:sp macro="" textlink="">
      <xdr:nvSpPr>
        <xdr:cNvPr id="408" name="テキスト ボックス 407"/>
        <xdr:cNvSpPr txBox="1"/>
      </xdr:nvSpPr>
      <xdr:spPr>
        <a:xfrm>
          <a:off x="14909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98425</xdr:rowOff>
    </xdr:from>
    <xdr:to>
      <xdr:col>21</xdr:col>
      <xdr:colOff>50800</xdr:colOff>
      <xdr:row>37</xdr:row>
      <xdr:rowOff>28575</xdr:rowOff>
    </xdr:to>
    <xdr:sp macro="" textlink="">
      <xdr:nvSpPr>
        <xdr:cNvPr id="409" name="円/楕円 408"/>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38752</xdr:rowOff>
    </xdr:from>
    <xdr:ext cx="762000" cy="259045"/>
    <xdr:sp macro="" textlink="">
      <xdr:nvSpPr>
        <xdr:cNvPr id="410" name="テキスト ボックス 409"/>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67733</xdr:rowOff>
    </xdr:from>
    <xdr:to>
      <xdr:col>19</xdr:col>
      <xdr:colOff>533400</xdr:colOff>
      <xdr:row>37</xdr:row>
      <xdr:rowOff>169334</xdr:rowOff>
    </xdr:to>
    <xdr:sp macro="" textlink="">
      <xdr:nvSpPr>
        <xdr:cNvPr id="411" name="円/楕円 410"/>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8060</xdr:rowOff>
    </xdr:from>
    <xdr:ext cx="762000" cy="259045"/>
    <xdr:sp macro="" textlink="">
      <xdr:nvSpPr>
        <xdr:cNvPr id="412" name="テキスト ボックス 411"/>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残高、退職手当負担見込額等の将来負担額は前年度と比較から減少しているものの、将来負担比率算定上の控除項目である「基準財政需要額算入見込額等」の充当可能財源が、減税補てん債の一部償還完了などの影響により大幅減となったため、将来負担比率が昨年度の「数値なし」から</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％に増加した。</a:t>
          </a:r>
          <a:endParaRPr lang="ja-JP" altLang="ja-JP" sz="1300">
            <a:effectLst/>
          </a:endParaRPr>
        </a:p>
        <a:p>
          <a:r>
            <a:rPr kumimoji="1" lang="ja-JP" altLang="ja-JP" sz="1300">
              <a:solidFill>
                <a:schemeClr val="dk1"/>
              </a:solidFill>
              <a:effectLst/>
              <a:latin typeface="+mn-lt"/>
              <a:ea typeface="+mn-ea"/>
              <a:cs typeface="+mn-cs"/>
            </a:rPr>
            <a:t>　今後、リニア中央新幹線開通に伴う周辺整備、三遠南信自動車道整備、老朽化資産の修繕など大規模事業が想定されるため、長期的な視点から地方債の発行等に留意していく必要がある。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54822</xdr:rowOff>
    </xdr:from>
    <xdr:to>
      <xdr:col>24</xdr:col>
      <xdr:colOff>558800</xdr:colOff>
      <xdr:row>23</xdr:row>
      <xdr:rowOff>62795</xdr:rowOff>
    </xdr:to>
    <xdr:cxnSp macro="">
      <xdr:nvCxnSpPr>
        <xdr:cNvPr id="441" name="直線コネクタ 440"/>
        <xdr:cNvCxnSpPr/>
      </xdr:nvCxnSpPr>
      <xdr:spPr>
        <a:xfrm flipV="1">
          <a:off x="17018000" y="2455122"/>
          <a:ext cx="0" cy="1551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34872</xdr:rowOff>
    </xdr:from>
    <xdr:ext cx="762000" cy="259045"/>
    <xdr:sp macro="" textlink="">
      <xdr:nvSpPr>
        <xdr:cNvPr id="442" name="将来負担の状況最小値テキスト"/>
        <xdr:cNvSpPr txBox="1"/>
      </xdr:nvSpPr>
      <xdr:spPr>
        <a:xfrm>
          <a:off x="17106900" y="397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a:t>
          </a:r>
          <a:endParaRPr kumimoji="1" lang="ja-JP" altLang="en-US" sz="1000" b="1">
            <a:latin typeface="ＭＳ Ｐゴシック"/>
          </a:endParaRPr>
        </a:p>
      </xdr:txBody>
    </xdr:sp>
    <xdr:clientData/>
  </xdr:oneCellAnchor>
  <xdr:twoCellAnchor>
    <xdr:from>
      <xdr:col>24</xdr:col>
      <xdr:colOff>469900</xdr:colOff>
      <xdr:row>23</xdr:row>
      <xdr:rowOff>62795</xdr:rowOff>
    </xdr:from>
    <xdr:to>
      <xdr:col>24</xdr:col>
      <xdr:colOff>647700</xdr:colOff>
      <xdr:row>23</xdr:row>
      <xdr:rowOff>62795</xdr:rowOff>
    </xdr:to>
    <xdr:cxnSp macro="">
      <xdr:nvCxnSpPr>
        <xdr:cNvPr id="443" name="直線コネクタ 442"/>
        <xdr:cNvCxnSpPr/>
      </xdr:nvCxnSpPr>
      <xdr:spPr>
        <a:xfrm>
          <a:off x="16929100" y="400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141199</xdr:rowOff>
    </xdr:from>
    <xdr:ext cx="762000" cy="259045"/>
    <xdr:sp macro="" textlink="">
      <xdr:nvSpPr>
        <xdr:cNvPr id="444" name="将来負担の状況最大値テキスト"/>
        <xdr:cNvSpPr txBox="1"/>
      </xdr:nvSpPr>
      <xdr:spPr>
        <a:xfrm>
          <a:off x="17106900" y="21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24</xdr:col>
      <xdr:colOff>469900</xdr:colOff>
      <xdr:row>14</xdr:row>
      <xdr:rowOff>54822</xdr:rowOff>
    </xdr:from>
    <xdr:to>
      <xdr:col>24</xdr:col>
      <xdr:colOff>647700</xdr:colOff>
      <xdr:row>14</xdr:row>
      <xdr:rowOff>54822</xdr:rowOff>
    </xdr:to>
    <xdr:cxnSp macro="">
      <xdr:nvCxnSpPr>
        <xdr:cNvPr id="445" name="直線コネクタ 444"/>
        <xdr:cNvCxnSpPr/>
      </xdr:nvCxnSpPr>
      <xdr:spPr>
        <a:xfrm>
          <a:off x="16929100" y="245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31767</xdr:rowOff>
    </xdr:from>
    <xdr:ext cx="762000" cy="259045"/>
    <xdr:sp macro="" textlink="">
      <xdr:nvSpPr>
        <xdr:cNvPr id="446" name="将来負担の状況平均値テキスト"/>
        <xdr:cNvSpPr txBox="1"/>
      </xdr:nvSpPr>
      <xdr:spPr>
        <a:xfrm>
          <a:off x="17106900" y="328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59690</xdr:rowOff>
    </xdr:from>
    <xdr:to>
      <xdr:col>24</xdr:col>
      <xdr:colOff>609600</xdr:colOff>
      <xdr:row>19</xdr:row>
      <xdr:rowOff>161290</xdr:rowOff>
    </xdr:to>
    <xdr:sp macro="" textlink="">
      <xdr:nvSpPr>
        <xdr:cNvPr id="447" name="フローチャート : 判断 446"/>
        <xdr:cNvSpPr/>
      </xdr:nvSpPr>
      <xdr:spPr>
        <a:xfrm>
          <a:off x="16967200" y="331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23072</xdr:rowOff>
    </xdr:from>
    <xdr:to>
      <xdr:col>23</xdr:col>
      <xdr:colOff>457200</xdr:colOff>
      <xdr:row>16</xdr:row>
      <xdr:rowOff>124672</xdr:rowOff>
    </xdr:to>
    <xdr:sp macro="" textlink="">
      <xdr:nvSpPr>
        <xdr:cNvPr id="448" name="フローチャート : 判断 447"/>
        <xdr:cNvSpPr/>
      </xdr:nvSpPr>
      <xdr:spPr>
        <a:xfrm>
          <a:off x="16129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134849</xdr:rowOff>
    </xdr:from>
    <xdr:ext cx="736600" cy="259045"/>
    <xdr:sp macro="" textlink="">
      <xdr:nvSpPr>
        <xdr:cNvPr id="449" name="テキスト ボックス 448"/>
        <xdr:cNvSpPr txBox="1"/>
      </xdr:nvSpPr>
      <xdr:spPr>
        <a:xfrm>
          <a:off x="15798800" y="25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142381</xdr:rowOff>
    </xdr:from>
    <xdr:to>
      <xdr:col>22</xdr:col>
      <xdr:colOff>254000</xdr:colOff>
      <xdr:row>17</xdr:row>
      <xdr:rowOff>72531</xdr:rowOff>
    </xdr:to>
    <xdr:sp macro="" textlink="">
      <xdr:nvSpPr>
        <xdr:cNvPr id="450" name="フローチャート : 判断 449"/>
        <xdr:cNvSpPr/>
      </xdr:nvSpPr>
      <xdr:spPr>
        <a:xfrm>
          <a:off x="15240000" y="28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82708</xdr:rowOff>
    </xdr:from>
    <xdr:ext cx="762000" cy="259045"/>
    <xdr:sp macro="" textlink="">
      <xdr:nvSpPr>
        <xdr:cNvPr id="451" name="テキスト ボックス 450"/>
        <xdr:cNvSpPr txBox="1"/>
      </xdr:nvSpPr>
      <xdr:spPr>
        <a:xfrm>
          <a:off x="14909800" y="265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147884</xdr:rowOff>
    </xdr:from>
    <xdr:to>
      <xdr:col>21</xdr:col>
      <xdr:colOff>50800</xdr:colOff>
      <xdr:row>18</xdr:row>
      <xdr:rowOff>78034</xdr:rowOff>
    </xdr:to>
    <xdr:sp macro="" textlink="">
      <xdr:nvSpPr>
        <xdr:cNvPr id="452" name="フローチャート : 判断 451"/>
        <xdr:cNvSpPr/>
      </xdr:nvSpPr>
      <xdr:spPr>
        <a:xfrm>
          <a:off x="14351000" y="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88211</xdr:rowOff>
    </xdr:from>
    <xdr:ext cx="762000" cy="259045"/>
    <xdr:sp macro="" textlink="">
      <xdr:nvSpPr>
        <xdr:cNvPr id="453" name="テキスト ボックス 452"/>
        <xdr:cNvSpPr txBox="1"/>
      </xdr:nvSpPr>
      <xdr:spPr>
        <a:xfrm>
          <a:off x="14020800" y="283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44803</xdr:rowOff>
    </xdr:from>
    <xdr:to>
      <xdr:col>19</xdr:col>
      <xdr:colOff>533400</xdr:colOff>
      <xdr:row>18</xdr:row>
      <xdr:rowOff>146403</xdr:rowOff>
    </xdr:to>
    <xdr:sp macro="" textlink="">
      <xdr:nvSpPr>
        <xdr:cNvPr id="454" name="フローチャート : 判断 453"/>
        <xdr:cNvSpPr/>
      </xdr:nvSpPr>
      <xdr:spPr>
        <a:xfrm>
          <a:off x="13462000" y="313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131180</xdr:rowOff>
    </xdr:from>
    <xdr:ext cx="762000" cy="259045"/>
    <xdr:sp macro="" textlink="">
      <xdr:nvSpPr>
        <xdr:cNvPr id="455" name="テキスト ボックス 454"/>
        <xdr:cNvSpPr txBox="1"/>
      </xdr:nvSpPr>
      <xdr:spPr>
        <a:xfrm>
          <a:off x="13131800" y="321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4022</xdr:rowOff>
    </xdr:from>
    <xdr:to>
      <xdr:col>24</xdr:col>
      <xdr:colOff>609600</xdr:colOff>
      <xdr:row>14</xdr:row>
      <xdr:rowOff>105622</xdr:rowOff>
    </xdr:to>
    <xdr:sp macro="" textlink="">
      <xdr:nvSpPr>
        <xdr:cNvPr id="461" name="円/楕円 460"/>
        <xdr:cNvSpPr/>
      </xdr:nvSpPr>
      <xdr:spPr>
        <a:xfrm>
          <a:off x="169672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96749</xdr:rowOff>
    </xdr:from>
    <xdr:ext cx="762000" cy="259045"/>
    <xdr:sp macro="" textlink="">
      <xdr:nvSpPr>
        <xdr:cNvPr id="462" name="将来負担の状況該当値テキスト"/>
        <xdr:cNvSpPr txBox="1"/>
      </xdr:nvSpPr>
      <xdr:spPr>
        <a:xfrm>
          <a:off x="17106900" y="232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123190</xdr:rowOff>
    </xdr:from>
    <xdr:to>
      <xdr:col>19</xdr:col>
      <xdr:colOff>533400</xdr:colOff>
      <xdr:row>14</xdr:row>
      <xdr:rowOff>53340</xdr:rowOff>
    </xdr:to>
    <xdr:sp macro="" textlink="">
      <xdr:nvSpPr>
        <xdr:cNvPr id="463" name="円/楕円 462"/>
        <xdr:cNvSpPr/>
      </xdr:nvSpPr>
      <xdr:spPr>
        <a:xfrm>
          <a:off x="13462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63517</xdr:rowOff>
    </xdr:from>
    <xdr:ext cx="762000" cy="259045"/>
    <xdr:sp macro="" textlink="">
      <xdr:nvSpPr>
        <xdr:cNvPr id="464" name="テキスト ボックス 463"/>
        <xdr:cNvSpPr txBox="1"/>
      </xdr:nvSpPr>
      <xdr:spPr>
        <a:xfrm>
          <a:off x="13131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104,247
102,146
658.66
46,095,030
44,900,391
1,047,459
27,610,659
44,197,491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昨年度から</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ポイント減少し、長野県平均を下回った。</a:t>
          </a:r>
          <a:endParaRPr lang="ja-JP" altLang="ja-JP" sz="1300">
            <a:effectLst/>
          </a:endParaRPr>
        </a:p>
        <a:p>
          <a:r>
            <a:rPr kumimoji="1" lang="ja-JP" altLang="ja-JP" sz="1300">
              <a:solidFill>
                <a:schemeClr val="dk1"/>
              </a:solidFill>
              <a:effectLst/>
              <a:latin typeface="+mn-lt"/>
              <a:ea typeface="+mn-ea"/>
              <a:cs typeface="+mn-cs"/>
            </a:rPr>
            <a:t>　定年退職者等の減による退職手当の減額（前年度比△</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987</a:t>
          </a:r>
          <a:r>
            <a:rPr kumimoji="1" lang="ja-JP" altLang="ja-JP" sz="1300">
              <a:solidFill>
                <a:schemeClr val="dk1"/>
              </a:solidFill>
              <a:effectLst/>
              <a:latin typeface="+mn-lt"/>
              <a:ea typeface="+mn-ea"/>
              <a:cs typeface="+mn-cs"/>
            </a:rPr>
            <a:t>万円）、職員数の減及び昇給抑制等による一般職員の基本給の減額（前年度比△</a:t>
          </a:r>
          <a:r>
            <a:rPr kumimoji="1" lang="en-US" altLang="ja-JP" sz="1300">
              <a:solidFill>
                <a:schemeClr val="dk1"/>
              </a:solidFill>
              <a:effectLst/>
              <a:latin typeface="+mn-lt"/>
              <a:ea typeface="+mn-ea"/>
              <a:cs typeface="+mn-cs"/>
            </a:rPr>
            <a:t>7,157</a:t>
          </a:r>
          <a:r>
            <a:rPr kumimoji="1" lang="ja-JP" altLang="ja-JP" sz="1300">
              <a:solidFill>
                <a:schemeClr val="dk1"/>
              </a:solidFill>
              <a:effectLst/>
              <a:latin typeface="+mn-lt"/>
              <a:ea typeface="+mn-ea"/>
              <a:cs typeface="+mn-cs"/>
            </a:rPr>
            <a:t>万円）が主な要因となっている。</a:t>
          </a:r>
          <a:endParaRPr lang="ja-JP" altLang="ja-JP" sz="1300">
            <a:effectLst/>
          </a:endParaRPr>
        </a:p>
        <a:p>
          <a:r>
            <a:rPr kumimoji="1" lang="ja-JP" altLang="ja-JP" sz="1300">
              <a:solidFill>
                <a:schemeClr val="dk1"/>
              </a:solidFill>
              <a:effectLst/>
              <a:latin typeface="+mn-lt"/>
              <a:ea typeface="+mn-ea"/>
              <a:cs typeface="+mn-cs"/>
            </a:rPr>
            <a:t>　今後も、第</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次飯田市定員適正化計画（</a:t>
          </a:r>
          <a:r>
            <a:rPr kumimoji="1" lang="en-US" altLang="ja-JP" sz="1300">
              <a:solidFill>
                <a:schemeClr val="dk1"/>
              </a:solidFill>
              <a:effectLst/>
              <a:latin typeface="+mn-lt"/>
              <a:ea typeface="+mn-ea"/>
              <a:cs typeface="+mn-cs"/>
            </a:rPr>
            <a:t>H23.4.1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H29.4.1</a:t>
          </a:r>
          <a:r>
            <a:rPr kumimoji="1" lang="ja-JP" altLang="ja-JP" sz="1300">
              <a:solidFill>
                <a:schemeClr val="dk1"/>
              </a:solidFill>
              <a:effectLst/>
              <a:latin typeface="+mn-lt"/>
              <a:ea typeface="+mn-ea"/>
              <a:cs typeface="+mn-cs"/>
            </a:rPr>
            <a:t>）に基づいた適正な職員数の管理や行財政改革による経費削減に努める必要がある。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1270</xdr:rowOff>
    </xdr:from>
    <xdr:to>
      <xdr:col>7</xdr:col>
      <xdr:colOff>15875</xdr:colOff>
      <xdr:row>40</xdr:row>
      <xdr:rowOff>127000</xdr:rowOff>
    </xdr:to>
    <xdr:cxnSp macro="">
      <xdr:nvCxnSpPr>
        <xdr:cNvPr id="59" name="直線コネクタ 58"/>
        <xdr:cNvCxnSpPr/>
      </xdr:nvCxnSpPr>
      <xdr:spPr>
        <a:xfrm flipV="1">
          <a:off x="4826000" y="5659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0"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1" name="直線コネクタ 60"/>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87647</xdr:rowOff>
    </xdr:from>
    <xdr:ext cx="762000" cy="259045"/>
    <xdr:sp macro="" textlink="">
      <xdr:nvSpPr>
        <xdr:cNvPr id="62"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33</xdr:row>
      <xdr:rowOff>1270</xdr:rowOff>
    </xdr:from>
    <xdr:to>
      <xdr:col>7</xdr:col>
      <xdr:colOff>104775</xdr:colOff>
      <xdr:row>33</xdr:row>
      <xdr:rowOff>1270</xdr:rowOff>
    </xdr:to>
    <xdr:cxnSp macro="">
      <xdr:nvCxnSpPr>
        <xdr:cNvPr id="63" name="直線コネクタ 62"/>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36</xdr:row>
      <xdr:rowOff>12700</xdr:rowOff>
    </xdr:to>
    <xdr:cxnSp macro="">
      <xdr:nvCxnSpPr>
        <xdr:cNvPr id="64" name="直線コネクタ 63"/>
        <xdr:cNvCxnSpPr/>
      </xdr:nvCxnSpPr>
      <xdr:spPr>
        <a:xfrm flipV="1">
          <a:off x="3987800" y="6002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2557</xdr:rowOff>
    </xdr:from>
    <xdr:ext cx="762000" cy="259045"/>
    <xdr:sp macro="" textlink="">
      <xdr:nvSpPr>
        <xdr:cNvPr id="65" name="人件費平均値テキスト"/>
        <xdr:cNvSpPr txBox="1"/>
      </xdr:nvSpPr>
      <xdr:spPr>
        <a:xfrm>
          <a:off x="4914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66" name="フローチャート : 判断 65"/>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81280</xdr:rowOff>
    </xdr:from>
    <xdr:to>
      <xdr:col>5</xdr:col>
      <xdr:colOff>549275</xdr:colOff>
      <xdr:row>36</xdr:row>
      <xdr:rowOff>12700</xdr:rowOff>
    </xdr:to>
    <xdr:cxnSp macro="">
      <xdr:nvCxnSpPr>
        <xdr:cNvPr id="67" name="直線コネクタ 66"/>
        <xdr:cNvCxnSpPr/>
      </xdr:nvCxnSpPr>
      <xdr:spPr>
        <a:xfrm>
          <a:off x="3098800" y="59105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35</xdr:row>
      <xdr:rowOff>1270</xdr:rowOff>
    </xdr:to>
    <xdr:cxnSp macro="">
      <xdr:nvCxnSpPr>
        <xdr:cNvPr id="70" name="直線コネクタ 69"/>
        <xdr:cNvCxnSpPr/>
      </xdr:nvCxnSpPr>
      <xdr:spPr>
        <a:xfrm flipV="1">
          <a:off x="2209800" y="591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24130</xdr:rowOff>
    </xdr:to>
    <xdr:cxnSp macro="">
      <xdr:nvCxnSpPr>
        <xdr:cNvPr id="73" name="直線コネクタ 72"/>
        <xdr:cNvCxnSpPr/>
      </xdr:nvCxnSpPr>
      <xdr:spPr>
        <a:xfrm flipV="1">
          <a:off x="1320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76" name="フローチャート :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77" name="テキスト ボックス 76"/>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3" name="円/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4"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7" name="円/楕円 86"/>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88" name="テキスト ボックス 87"/>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89" name="円/楕円 88"/>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0" name="テキスト ボックス 89"/>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1" name="円/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2" name="テキスト ボックス 91"/>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昨年度から</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ポイント減少し、類似団体、全国平均及び長野県平均のいずれの数値と比較しても低い傾向にある。</a:t>
          </a:r>
          <a:endParaRPr lang="ja-JP" altLang="ja-JP" sz="1300">
            <a:effectLst/>
          </a:endParaRPr>
        </a:p>
        <a:p>
          <a:r>
            <a:rPr kumimoji="1" lang="ja-JP" altLang="ja-JP" sz="1300">
              <a:solidFill>
                <a:schemeClr val="dk1"/>
              </a:solidFill>
              <a:effectLst/>
              <a:latin typeface="+mn-lt"/>
              <a:ea typeface="+mn-ea"/>
              <a:cs typeface="+mn-cs"/>
            </a:rPr>
            <a:t>　当初予算編成でのシーリングや行革の取り組みによる経常経費の削減に努めているが、経常経費のシーリングも限界にきているため、新たな行革的取り組みを検討する必要がある。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17</xdr:row>
      <xdr:rowOff>69850</xdr:rowOff>
    </xdr:to>
    <xdr:cxnSp macro="">
      <xdr:nvCxnSpPr>
        <xdr:cNvPr id="122" name="直線コネクタ 121"/>
        <xdr:cNvCxnSpPr/>
      </xdr:nvCxnSpPr>
      <xdr:spPr>
        <a:xfrm flipV="1">
          <a:off x="16510000" y="22987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41927</xdr:rowOff>
    </xdr:from>
    <xdr:ext cx="762000" cy="259045"/>
    <xdr:sp macro="" textlink="">
      <xdr:nvSpPr>
        <xdr:cNvPr id="123" name="物件費最小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23</xdr:col>
      <xdr:colOff>628650</xdr:colOff>
      <xdr:row>17</xdr:row>
      <xdr:rowOff>69850</xdr:rowOff>
    </xdr:from>
    <xdr:to>
      <xdr:col>24</xdr:col>
      <xdr:colOff>120650</xdr:colOff>
      <xdr:row>17</xdr:row>
      <xdr:rowOff>69850</xdr:rowOff>
    </xdr:to>
    <xdr:cxnSp macro="">
      <xdr:nvCxnSpPr>
        <xdr:cNvPr id="124" name="直線コネクタ 123"/>
        <xdr:cNvCxnSpPr/>
      </xdr:nvCxnSpPr>
      <xdr:spPr>
        <a:xfrm>
          <a:off x="16421100" y="298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15</xdr:row>
      <xdr:rowOff>53521</xdr:rowOff>
    </xdr:to>
    <xdr:cxnSp macro="">
      <xdr:nvCxnSpPr>
        <xdr:cNvPr id="127" name="直線コネクタ 126"/>
        <xdr:cNvCxnSpPr/>
      </xdr:nvCxnSpPr>
      <xdr:spPr>
        <a:xfrm flipV="1">
          <a:off x="15671800" y="24619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146248</xdr:rowOff>
    </xdr:from>
    <xdr:ext cx="762000" cy="259045"/>
    <xdr:sp macro="" textlink="">
      <xdr:nvSpPr>
        <xdr:cNvPr id="128" name="物件費平均値テキスト"/>
        <xdr:cNvSpPr txBox="1"/>
      </xdr:nvSpPr>
      <xdr:spPr>
        <a:xfrm>
          <a:off x="16598900" y="2546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29" name="フローチャート : 判断 128"/>
        <xdr:cNvSpPr/>
      </xdr:nvSpPr>
      <xdr:spPr>
        <a:xfrm>
          <a:off x="164592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53521</xdr:rowOff>
    </xdr:to>
    <xdr:cxnSp macro="">
      <xdr:nvCxnSpPr>
        <xdr:cNvPr id="130" name="直線コネクタ 129"/>
        <xdr:cNvCxnSpPr/>
      </xdr:nvCxnSpPr>
      <xdr:spPr>
        <a:xfrm>
          <a:off x="14782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20</xdr:row>
      <xdr:rowOff>125186</xdr:rowOff>
    </xdr:from>
    <xdr:to>
      <xdr:col>22</xdr:col>
      <xdr:colOff>615950</xdr:colOff>
      <xdr:row>21</xdr:row>
      <xdr:rowOff>55336</xdr:rowOff>
    </xdr:to>
    <xdr:sp macro="" textlink="">
      <xdr:nvSpPr>
        <xdr:cNvPr id="131" name="フローチャート : 判断 130"/>
        <xdr:cNvSpPr/>
      </xdr:nvSpPr>
      <xdr:spPr>
        <a:xfrm>
          <a:off x="15621000" y="355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40113</xdr:rowOff>
    </xdr:from>
    <xdr:ext cx="736600" cy="259045"/>
    <xdr:sp macro="" textlink="">
      <xdr:nvSpPr>
        <xdr:cNvPr id="132" name="テキスト ボックス 131"/>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167821</xdr:rowOff>
    </xdr:from>
    <xdr:to>
      <xdr:col>21</xdr:col>
      <xdr:colOff>361950</xdr:colOff>
      <xdr:row>14</xdr:row>
      <xdr:rowOff>127000</xdr:rowOff>
    </xdr:to>
    <xdr:cxnSp macro="">
      <xdr:nvCxnSpPr>
        <xdr:cNvPr id="133" name="直線コネクタ 132"/>
        <xdr:cNvCxnSpPr/>
      </xdr:nvCxnSpPr>
      <xdr:spPr>
        <a:xfrm>
          <a:off x="13893800" y="2396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20</xdr:row>
      <xdr:rowOff>59872</xdr:rowOff>
    </xdr:from>
    <xdr:to>
      <xdr:col>21</xdr:col>
      <xdr:colOff>412750</xdr:colOff>
      <xdr:row>20</xdr:row>
      <xdr:rowOff>161472</xdr:rowOff>
    </xdr:to>
    <xdr:sp macro="" textlink="">
      <xdr:nvSpPr>
        <xdr:cNvPr id="134" name="フローチャート : 判断 133"/>
        <xdr:cNvSpPr/>
      </xdr:nvSpPr>
      <xdr:spPr>
        <a:xfrm>
          <a:off x="14732000" y="34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146249</xdr:rowOff>
    </xdr:from>
    <xdr:ext cx="762000" cy="259045"/>
    <xdr:sp macro="" textlink="">
      <xdr:nvSpPr>
        <xdr:cNvPr id="135" name="テキスト ボックス 134"/>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13</xdr:row>
      <xdr:rowOff>167821</xdr:rowOff>
    </xdr:to>
    <xdr:cxnSp macro="">
      <xdr:nvCxnSpPr>
        <xdr:cNvPr id="136" name="直線コネクタ 135"/>
        <xdr:cNvCxnSpPr/>
      </xdr:nvCxnSpPr>
      <xdr:spPr>
        <a:xfrm>
          <a:off x="13004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35378</xdr:rowOff>
    </xdr:from>
    <xdr:to>
      <xdr:col>20</xdr:col>
      <xdr:colOff>209550</xdr:colOff>
      <xdr:row>19</xdr:row>
      <xdr:rowOff>136978</xdr:rowOff>
    </xdr:to>
    <xdr:sp macro="" textlink="">
      <xdr:nvSpPr>
        <xdr:cNvPr id="137" name="フローチャート : 判断 136"/>
        <xdr:cNvSpPr/>
      </xdr:nvSpPr>
      <xdr:spPr>
        <a:xfrm>
          <a:off x="13843000" y="329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121755</xdr:rowOff>
    </xdr:from>
    <xdr:ext cx="762000" cy="259045"/>
    <xdr:sp macro="" textlink="">
      <xdr:nvSpPr>
        <xdr:cNvPr id="138" name="テキスト ボックス 137"/>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43543</xdr:rowOff>
    </xdr:from>
    <xdr:to>
      <xdr:col>19</xdr:col>
      <xdr:colOff>6350</xdr:colOff>
      <xdr:row>18</xdr:row>
      <xdr:rowOff>145143</xdr:rowOff>
    </xdr:to>
    <xdr:sp macro="" textlink="">
      <xdr:nvSpPr>
        <xdr:cNvPr id="139" name="フローチャート : 判断 138"/>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129920</xdr:rowOff>
    </xdr:from>
    <xdr:ext cx="762000" cy="259045"/>
    <xdr:sp macro="" textlink="">
      <xdr:nvSpPr>
        <xdr:cNvPr id="140" name="テキスト ボックス 139"/>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6" name="円/楕円 145"/>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47"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48" name="円/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2" name="円/楕円 151"/>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3" name="テキスト ボックス 152"/>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4" name="円/楕円 153"/>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5" name="テキスト ボックス 154"/>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昨年度から</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ポイント上昇し、類似団体及び長野県平均から見ても当市の扶助費の比率は高い水準にある。</a:t>
          </a:r>
          <a:endParaRPr lang="ja-JP" altLang="ja-JP" sz="1300">
            <a:effectLst/>
          </a:endParaRPr>
        </a:p>
        <a:p>
          <a:r>
            <a:rPr kumimoji="1" lang="ja-JP" altLang="ja-JP" sz="1300">
              <a:solidFill>
                <a:schemeClr val="dk1"/>
              </a:solidFill>
              <a:effectLst/>
              <a:latin typeface="+mn-lt"/>
              <a:ea typeface="+mn-ea"/>
              <a:cs typeface="+mn-cs"/>
            </a:rPr>
            <a:t>　子ども・子育て支援新制度の施行に伴い、民間保育所運営費負担金が５億</a:t>
          </a:r>
          <a:r>
            <a:rPr kumimoji="1" lang="en-US" altLang="ja-JP" sz="1300">
              <a:solidFill>
                <a:schemeClr val="dk1"/>
              </a:solidFill>
              <a:effectLst/>
              <a:latin typeface="+mn-lt"/>
              <a:ea typeface="+mn-ea"/>
              <a:cs typeface="+mn-cs"/>
            </a:rPr>
            <a:t>981</a:t>
          </a:r>
          <a:r>
            <a:rPr kumimoji="1" lang="ja-JP" altLang="ja-JP" sz="1300">
              <a:solidFill>
                <a:schemeClr val="dk1"/>
              </a:solidFill>
              <a:effectLst/>
              <a:latin typeface="+mn-lt"/>
              <a:ea typeface="+mn-ea"/>
              <a:cs typeface="+mn-cs"/>
            </a:rPr>
            <a:t>万円の増額となったことをはじめ、障害児者に対するサービスの充実等が扶助費を大きく増加する要因となっている。また、平成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年度からは、</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歳以下の医療費無料化の実施により、扶助費はさらに増加する見込みである。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56</xdr:row>
      <xdr:rowOff>12700</xdr:rowOff>
    </xdr:from>
    <xdr:to>
      <xdr:col>7</xdr:col>
      <xdr:colOff>15875</xdr:colOff>
      <xdr:row>61</xdr:row>
      <xdr:rowOff>146050</xdr:rowOff>
    </xdr:to>
    <xdr:cxnSp macro="">
      <xdr:nvCxnSpPr>
        <xdr:cNvPr id="183" name="直線コネクタ 182"/>
        <xdr:cNvCxnSpPr/>
      </xdr:nvCxnSpPr>
      <xdr:spPr>
        <a:xfrm flipV="1">
          <a:off x="4826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99077</xdr:rowOff>
    </xdr:from>
    <xdr:ext cx="762000" cy="259045"/>
    <xdr:sp macro="" textlink="">
      <xdr:nvSpPr>
        <xdr:cNvPr id="186" name="扶助費最大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56</xdr:row>
      <xdr:rowOff>12700</xdr:rowOff>
    </xdr:from>
    <xdr:to>
      <xdr:col>7</xdr:col>
      <xdr:colOff>104775</xdr:colOff>
      <xdr:row>56</xdr:row>
      <xdr:rowOff>12700</xdr:rowOff>
    </xdr:to>
    <xdr:cxnSp macro="">
      <xdr:nvCxnSpPr>
        <xdr:cNvPr id="187" name="直線コネクタ 186"/>
        <xdr:cNvCxnSpPr/>
      </xdr:nvCxnSpPr>
      <xdr:spPr>
        <a:xfrm>
          <a:off x="4737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61</xdr:row>
      <xdr:rowOff>146050</xdr:rowOff>
    </xdr:to>
    <xdr:cxnSp macro="">
      <xdr:nvCxnSpPr>
        <xdr:cNvPr id="188" name="直線コネクタ 187"/>
        <xdr:cNvCxnSpPr/>
      </xdr:nvCxnSpPr>
      <xdr:spPr>
        <a:xfrm>
          <a:off x="3987800" y="99949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190" name="フローチャート : 判断 189"/>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58</xdr:row>
      <xdr:rowOff>50800</xdr:rowOff>
    </xdr:to>
    <xdr:cxnSp macro="">
      <xdr:nvCxnSpPr>
        <xdr:cNvPr id="191" name="直線コネクタ 190"/>
        <xdr:cNvCxnSpPr/>
      </xdr:nvCxnSpPr>
      <xdr:spPr>
        <a:xfrm>
          <a:off x="3098800" y="9690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88900</xdr:rowOff>
    </xdr:to>
    <xdr:cxnSp macro="">
      <xdr:nvCxnSpPr>
        <xdr:cNvPr id="194" name="直線コネクタ 193"/>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114300</xdr:rowOff>
    </xdr:from>
    <xdr:to>
      <xdr:col>4</xdr:col>
      <xdr:colOff>396875</xdr:colOff>
      <xdr:row>57</xdr:row>
      <xdr:rowOff>44450</xdr:rowOff>
    </xdr:to>
    <xdr:sp macro="" textlink="">
      <xdr:nvSpPr>
        <xdr:cNvPr id="195" name="フローチャート : 判断 194"/>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196" name="テキスト ボックス 19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56</xdr:row>
      <xdr:rowOff>88900</xdr:rowOff>
    </xdr:to>
    <xdr:cxnSp macro="">
      <xdr:nvCxnSpPr>
        <xdr:cNvPr id="197" name="直線コネクタ 196"/>
        <xdr:cNvCxnSpPr/>
      </xdr:nvCxnSpPr>
      <xdr:spPr>
        <a:xfrm>
          <a:off x="1320800" y="938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95250</xdr:rowOff>
    </xdr:from>
    <xdr:to>
      <xdr:col>3</xdr:col>
      <xdr:colOff>193675</xdr:colOff>
      <xdr:row>58</xdr:row>
      <xdr:rowOff>25400</xdr:rowOff>
    </xdr:to>
    <xdr:sp macro="" textlink="">
      <xdr:nvSpPr>
        <xdr:cNvPr id="198" name="フローチャート : 判断 197"/>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199" name="テキスト ボックス 198"/>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0" name="フローチャート : 判断 199"/>
        <xdr:cNvSpPr/>
      </xdr:nvSpPr>
      <xdr:spPr>
        <a:xfrm>
          <a:off x="1270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1" name="テキスト ボックス 200"/>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95250</xdr:rowOff>
    </xdr:from>
    <xdr:to>
      <xdr:col>7</xdr:col>
      <xdr:colOff>66675</xdr:colOff>
      <xdr:row>62</xdr:row>
      <xdr:rowOff>25400</xdr:rowOff>
    </xdr:to>
    <xdr:sp macro="" textlink="">
      <xdr:nvSpPr>
        <xdr:cNvPr id="207" name="円/楕円 206"/>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3827</xdr:rowOff>
    </xdr:from>
    <xdr:ext cx="762000" cy="259045"/>
    <xdr:sp macro="" textlink="">
      <xdr:nvSpPr>
        <xdr:cNvPr id="208"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9" name="円/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3" name="円/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14" name="テキスト ボックス 213"/>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その他の経費については、類似団体、全国平均及び長野県平均のいずれの数値と比較しても高い水準にある。</a:t>
          </a:r>
          <a:endParaRPr lang="ja-JP" altLang="ja-JP" sz="1300">
            <a:effectLst/>
          </a:endParaRPr>
        </a:p>
        <a:p>
          <a:r>
            <a:rPr kumimoji="1" lang="ja-JP" altLang="ja-JP" sz="1300">
              <a:solidFill>
                <a:schemeClr val="dk1"/>
              </a:solidFill>
              <a:effectLst/>
              <a:latin typeface="+mn-lt"/>
              <a:ea typeface="+mn-ea"/>
              <a:cs typeface="+mn-cs"/>
            </a:rPr>
            <a:t>　高水準の主な要因は、繰出金の増加傾向によるもので、平成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年度は国民健康保険税改定及び経営基盤強化（基金積立）の影響により繰出金が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5,151</a:t>
          </a:r>
          <a:r>
            <a:rPr kumimoji="1" lang="ja-JP" altLang="ja-JP" sz="1300">
              <a:solidFill>
                <a:schemeClr val="dk1"/>
              </a:solidFill>
              <a:effectLst/>
              <a:latin typeface="+mn-lt"/>
              <a:ea typeface="+mn-ea"/>
              <a:cs typeface="+mn-cs"/>
            </a:rPr>
            <a:t>万円増額となったほか、下水道事業、介護老人保健施設、介護保険特別会計への繰出金も増額となっており、施設整備を行う市立病院への繰出金も増加傾向にある。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60</xdr:row>
      <xdr:rowOff>143328</xdr:rowOff>
    </xdr:to>
    <xdr:cxnSp macro="">
      <xdr:nvCxnSpPr>
        <xdr:cNvPr id="246" name="直線コネクタ 245"/>
        <xdr:cNvCxnSpPr/>
      </xdr:nvCxnSpPr>
      <xdr:spPr>
        <a:xfrm flipV="1">
          <a:off x="16510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49"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0" name="直線コネクタ 249"/>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143328</xdr:rowOff>
    </xdr:from>
    <xdr:to>
      <xdr:col>24</xdr:col>
      <xdr:colOff>31750</xdr:colOff>
      <xdr:row>61</xdr:row>
      <xdr:rowOff>20865</xdr:rowOff>
    </xdr:to>
    <xdr:cxnSp macro="">
      <xdr:nvCxnSpPr>
        <xdr:cNvPr id="251" name="直線コネクタ 250"/>
        <xdr:cNvCxnSpPr/>
      </xdr:nvCxnSpPr>
      <xdr:spPr>
        <a:xfrm flipV="1">
          <a:off x="15671800" y="10430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100892</xdr:rowOff>
    </xdr:from>
    <xdr:ext cx="762000" cy="259045"/>
    <xdr:sp macro="" textlink="">
      <xdr:nvSpPr>
        <xdr:cNvPr id="252" name="その他平均値テキスト"/>
        <xdr:cNvSpPr txBox="1"/>
      </xdr:nvSpPr>
      <xdr:spPr>
        <a:xfrm>
          <a:off x="16598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84365</xdr:rowOff>
    </xdr:from>
    <xdr:to>
      <xdr:col>24</xdr:col>
      <xdr:colOff>82550</xdr:colOff>
      <xdr:row>56</xdr:row>
      <xdr:rowOff>14515</xdr:rowOff>
    </xdr:to>
    <xdr:sp macro="" textlink="">
      <xdr:nvSpPr>
        <xdr:cNvPr id="253" name="フローチャート : 判断 252"/>
        <xdr:cNvSpPr/>
      </xdr:nvSpPr>
      <xdr:spPr>
        <a:xfrm>
          <a:off x="16459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61685</xdr:rowOff>
    </xdr:from>
    <xdr:to>
      <xdr:col>22</xdr:col>
      <xdr:colOff>565150</xdr:colOff>
      <xdr:row>61</xdr:row>
      <xdr:rowOff>20865</xdr:rowOff>
    </xdr:to>
    <xdr:cxnSp macro="">
      <xdr:nvCxnSpPr>
        <xdr:cNvPr id="254" name="直線コネクタ 253"/>
        <xdr:cNvCxnSpPr/>
      </xdr:nvCxnSpPr>
      <xdr:spPr>
        <a:xfrm>
          <a:off x="14782800" y="10005785"/>
          <a:ext cx="889000" cy="47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27215</xdr:rowOff>
    </xdr:from>
    <xdr:to>
      <xdr:col>22</xdr:col>
      <xdr:colOff>615950</xdr:colOff>
      <xdr:row>54</xdr:row>
      <xdr:rowOff>128815</xdr:rowOff>
    </xdr:to>
    <xdr:sp macro="" textlink="">
      <xdr:nvSpPr>
        <xdr:cNvPr id="255" name="フローチャート : 判断 254"/>
        <xdr:cNvSpPr/>
      </xdr:nvSpPr>
      <xdr:spPr>
        <a:xfrm>
          <a:off x="15621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138992</xdr:rowOff>
    </xdr:from>
    <xdr:ext cx="736600" cy="259045"/>
    <xdr:sp macro="" textlink="">
      <xdr:nvSpPr>
        <xdr:cNvPr id="256" name="テキスト ボックス 255"/>
        <xdr:cNvSpPr txBox="1"/>
      </xdr:nvSpPr>
      <xdr:spPr>
        <a:xfrm>
          <a:off x="15290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29028</xdr:rowOff>
    </xdr:from>
    <xdr:to>
      <xdr:col>21</xdr:col>
      <xdr:colOff>361950</xdr:colOff>
      <xdr:row>58</xdr:row>
      <xdr:rowOff>61685</xdr:rowOff>
    </xdr:to>
    <xdr:cxnSp macro="">
      <xdr:nvCxnSpPr>
        <xdr:cNvPr id="257" name="直線コネクタ 256"/>
        <xdr:cNvCxnSpPr/>
      </xdr:nvCxnSpPr>
      <xdr:spPr>
        <a:xfrm>
          <a:off x="13893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53</xdr:row>
      <xdr:rowOff>149678</xdr:rowOff>
    </xdr:from>
    <xdr:to>
      <xdr:col>21</xdr:col>
      <xdr:colOff>412750</xdr:colOff>
      <xdr:row>54</xdr:row>
      <xdr:rowOff>79828</xdr:rowOff>
    </xdr:to>
    <xdr:sp macro="" textlink="">
      <xdr:nvSpPr>
        <xdr:cNvPr id="258" name="フローチャート : 判断 257"/>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90005</xdr:rowOff>
    </xdr:from>
    <xdr:ext cx="762000" cy="259045"/>
    <xdr:sp macro="" textlink="">
      <xdr:nvSpPr>
        <xdr:cNvPr id="259" name="テキスト ボックス 258"/>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29028</xdr:rowOff>
    </xdr:from>
    <xdr:to>
      <xdr:col>20</xdr:col>
      <xdr:colOff>158750</xdr:colOff>
      <xdr:row>58</xdr:row>
      <xdr:rowOff>94343</xdr:rowOff>
    </xdr:to>
    <xdr:cxnSp macro="">
      <xdr:nvCxnSpPr>
        <xdr:cNvPr id="260" name="直線コネクタ 259"/>
        <xdr:cNvCxnSpPr/>
      </xdr:nvCxnSpPr>
      <xdr:spPr>
        <a:xfrm flipV="1">
          <a:off x="13004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84365</xdr:rowOff>
    </xdr:from>
    <xdr:to>
      <xdr:col>20</xdr:col>
      <xdr:colOff>209550</xdr:colOff>
      <xdr:row>54</xdr:row>
      <xdr:rowOff>14515</xdr:rowOff>
    </xdr:to>
    <xdr:sp macro="" textlink="">
      <xdr:nvSpPr>
        <xdr:cNvPr id="261" name="フローチャート : 判断 260"/>
        <xdr:cNvSpPr/>
      </xdr:nvSpPr>
      <xdr:spPr>
        <a:xfrm>
          <a:off x="13843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24692</xdr:rowOff>
    </xdr:from>
    <xdr:ext cx="762000" cy="259045"/>
    <xdr:sp macro="" textlink="">
      <xdr:nvSpPr>
        <xdr:cNvPr id="262" name="テキスト ボックス 261"/>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2722</xdr:rowOff>
    </xdr:from>
    <xdr:to>
      <xdr:col>19</xdr:col>
      <xdr:colOff>6350</xdr:colOff>
      <xdr:row>53</xdr:row>
      <xdr:rowOff>104322</xdr:rowOff>
    </xdr:to>
    <xdr:sp macro="" textlink="">
      <xdr:nvSpPr>
        <xdr:cNvPr id="263" name="フローチャート : 判断 262"/>
        <xdr:cNvSpPr/>
      </xdr:nvSpPr>
      <xdr:spPr>
        <a:xfrm>
          <a:off x="12954000" y="908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114499</xdr:rowOff>
    </xdr:from>
    <xdr:ext cx="762000" cy="259045"/>
    <xdr:sp macro="" textlink="">
      <xdr:nvSpPr>
        <xdr:cNvPr id="264" name="テキスト ボックス 263"/>
        <xdr:cNvSpPr txBox="1"/>
      </xdr:nvSpPr>
      <xdr:spPr>
        <a:xfrm>
          <a:off x="12623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92528</xdr:rowOff>
    </xdr:from>
    <xdr:to>
      <xdr:col>24</xdr:col>
      <xdr:colOff>82550</xdr:colOff>
      <xdr:row>61</xdr:row>
      <xdr:rowOff>22678</xdr:rowOff>
    </xdr:to>
    <xdr:sp macro="" textlink="">
      <xdr:nvSpPr>
        <xdr:cNvPr id="270" name="円/楕円 269"/>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1105</xdr:rowOff>
    </xdr:from>
    <xdr:ext cx="762000" cy="259045"/>
    <xdr:sp macro="" textlink="">
      <xdr:nvSpPr>
        <xdr:cNvPr id="271" name="その他該当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141515</xdr:rowOff>
    </xdr:from>
    <xdr:to>
      <xdr:col>22</xdr:col>
      <xdr:colOff>615950</xdr:colOff>
      <xdr:row>61</xdr:row>
      <xdr:rowOff>71665</xdr:rowOff>
    </xdr:to>
    <xdr:sp macro="" textlink="">
      <xdr:nvSpPr>
        <xdr:cNvPr id="272" name="円/楕円 271"/>
        <xdr:cNvSpPr/>
      </xdr:nvSpPr>
      <xdr:spPr>
        <a:xfrm>
          <a:off x="15621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56442</xdr:rowOff>
    </xdr:from>
    <xdr:ext cx="736600" cy="259045"/>
    <xdr:sp macro="" textlink="">
      <xdr:nvSpPr>
        <xdr:cNvPr id="273" name="テキスト ボックス 272"/>
        <xdr:cNvSpPr txBox="1"/>
      </xdr:nvSpPr>
      <xdr:spPr>
        <a:xfrm>
          <a:off x="15290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xdr:rowOff>
    </xdr:from>
    <xdr:to>
      <xdr:col>21</xdr:col>
      <xdr:colOff>412750</xdr:colOff>
      <xdr:row>58</xdr:row>
      <xdr:rowOff>112485</xdr:rowOff>
    </xdr:to>
    <xdr:sp macro="" textlink="">
      <xdr:nvSpPr>
        <xdr:cNvPr id="274" name="円/楕円 273"/>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75" name="テキスト ボックス 27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149678</xdr:rowOff>
    </xdr:from>
    <xdr:to>
      <xdr:col>20</xdr:col>
      <xdr:colOff>209550</xdr:colOff>
      <xdr:row>58</xdr:row>
      <xdr:rowOff>79828</xdr:rowOff>
    </xdr:to>
    <xdr:sp macro="" textlink="">
      <xdr:nvSpPr>
        <xdr:cNvPr id="276" name="円/楕円 275"/>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77" name="テキスト ボックス 276"/>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43543</xdr:rowOff>
    </xdr:from>
    <xdr:to>
      <xdr:col>19</xdr:col>
      <xdr:colOff>6350</xdr:colOff>
      <xdr:row>58</xdr:row>
      <xdr:rowOff>145143</xdr:rowOff>
    </xdr:to>
    <xdr:sp macro="" textlink="">
      <xdr:nvSpPr>
        <xdr:cNvPr id="278" name="円/楕円 277"/>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129920</xdr:rowOff>
    </xdr:from>
    <xdr:ext cx="762000" cy="259045"/>
    <xdr:sp macro="" textlink="">
      <xdr:nvSpPr>
        <xdr:cNvPr id="279" name="テキスト ボックス 278"/>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昨年度から</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ポイント減少し、類似団体及び長野県平均より低い水準にあるが、全国平均から見ると高い傾向にある。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年度は、前年度の大雪により支出した農作物被害対策補助金の減少（△</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4,820</a:t>
          </a:r>
          <a:r>
            <a:rPr kumimoji="1" lang="ja-JP" altLang="ja-JP" sz="1300">
              <a:solidFill>
                <a:schemeClr val="dk1"/>
              </a:solidFill>
              <a:effectLst/>
              <a:latin typeface="+mn-lt"/>
              <a:ea typeface="+mn-ea"/>
              <a:cs typeface="+mn-cs"/>
            </a:rPr>
            <a:t>万円）やごみ中間処理施設広域連合負担金の減額（△</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3,060</a:t>
          </a:r>
          <a:r>
            <a:rPr kumimoji="1" lang="ja-JP" altLang="ja-JP" sz="1300">
              <a:solidFill>
                <a:schemeClr val="dk1"/>
              </a:solidFill>
              <a:effectLst/>
              <a:latin typeface="+mn-lt"/>
              <a:ea typeface="+mn-ea"/>
              <a:cs typeface="+mn-cs"/>
            </a:rPr>
            <a:t>万円）などにより比率が減少している。</a:t>
          </a:r>
          <a:endParaRPr lang="ja-JP" altLang="ja-JP" sz="1300">
            <a:effectLst/>
          </a:endParaRPr>
        </a:p>
        <a:p>
          <a:r>
            <a:rPr kumimoji="1" lang="ja-JP" altLang="ja-JP" sz="1300">
              <a:solidFill>
                <a:schemeClr val="dk1"/>
              </a:solidFill>
              <a:effectLst/>
              <a:latin typeface="+mn-lt"/>
              <a:ea typeface="+mn-ea"/>
              <a:cs typeface="+mn-cs"/>
            </a:rPr>
            <a:t>　行革的な取り組みから負・補・交の見直しにも取り組んでいるが、補助等の廃止を視野に事業の見直しを行ってく必要がある。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88900</xdr:rowOff>
    </xdr:from>
    <xdr:to>
      <xdr:col>24</xdr:col>
      <xdr:colOff>31750</xdr:colOff>
      <xdr:row>41</xdr:row>
      <xdr:rowOff>107950</xdr:rowOff>
    </xdr:to>
    <xdr:cxnSp macro="">
      <xdr:nvCxnSpPr>
        <xdr:cNvPr id="307" name="直線コネクタ 306"/>
        <xdr:cNvCxnSpPr/>
      </xdr:nvCxnSpPr>
      <xdr:spPr>
        <a:xfrm flipV="1">
          <a:off x="16510000" y="5918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3827</xdr:rowOff>
    </xdr:from>
    <xdr:ext cx="762000" cy="259045"/>
    <xdr:sp macro="" textlink="">
      <xdr:nvSpPr>
        <xdr:cNvPr id="310" name="補助費等最大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23</xdr:col>
      <xdr:colOff>628650</xdr:colOff>
      <xdr:row>34</xdr:row>
      <xdr:rowOff>88900</xdr:rowOff>
    </xdr:from>
    <xdr:to>
      <xdr:col>24</xdr:col>
      <xdr:colOff>120650</xdr:colOff>
      <xdr:row>34</xdr:row>
      <xdr:rowOff>88900</xdr:rowOff>
    </xdr:to>
    <xdr:cxnSp macro="">
      <xdr:nvCxnSpPr>
        <xdr:cNvPr id="311" name="直線コネクタ 310"/>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88900</xdr:rowOff>
    </xdr:from>
    <xdr:to>
      <xdr:col>24</xdr:col>
      <xdr:colOff>31750</xdr:colOff>
      <xdr:row>36</xdr:row>
      <xdr:rowOff>165100</xdr:rowOff>
    </xdr:to>
    <xdr:cxnSp macro="">
      <xdr:nvCxnSpPr>
        <xdr:cNvPr id="312" name="直線コネクタ 311"/>
        <xdr:cNvCxnSpPr/>
      </xdr:nvCxnSpPr>
      <xdr:spPr>
        <a:xfrm flipV="1">
          <a:off x="15671800" y="59182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1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4" name="フローチャート :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40</xdr:row>
      <xdr:rowOff>165100</xdr:rowOff>
    </xdr:to>
    <xdr:cxnSp macro="">
      <xdr:nvCxnSpPr>
        <xdr:cNvPr id="315" name="直線コネクタ 314"/>
        <xdr:cNvCxnSpPr/>
      </xdr:nvCxnSpPr>
      <xdr:spPr>
        <a:xfrm flipV="1">
          <a:off x="14782800" y="63373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32</xdr:row>
      <xdr:rowOff>152400</xdr:rowOff>
    </xdr:from>
    <xdr:to>
      <xdr:col>22</xdr:col>
      <xdr:colOff>615950</xdr:colOff>
      <xdr:row>33</xdr:row>
      <xdr:rowOff>82550</xdr:rowOff>
    </xdr:to>
    <xdr:sp macro="" textlink="">
      <xdr:nvSpPr>
        <xdr:cNvPr id="316" name="フローチャート : 判断 315"/>
        <xdr:cNvSpPr/>
      </xdr:nvSpPr>
      <xdr:spPr>
        <a:xfrm>
          <a:off x="15621000" y="56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17" name="テキスト ボックス 316"/>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xdr:rowOff>
    </xdr:from>
    <xdr:to>
      <xdr:col>21</xdr:col>
      <xdr:colOff>361950</xdr:colOff>
      <xdr:row>40</xdr:row>
      <xdr:rowOff>165100</xdr:rowOff>
    </xdr:to>
    <xdr:cxnSp macro="">
      <xdr:nvCxnSpPr>
        <xdr:cNvPr id="318" name="直線コネクタ 317"/>
        <xdr:cNvCxnSpPr/>
      </xdr:nvCxnSpPr>
      <xdr:spPr>
        <a:xfrm>
          <a:off x="13893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33</xdr:row>
      <xdr:rowOff>95250</xdr:rowOff>
    </xdr:from>
    <xdr:to>
      <xdr:col>21</xdr:col>
      <xdr:colOff>412750</xdr:colOff>
      <xdr:row>34</xdr:row>
      <xdr:rowOff>25400</xdr:rowOff>
    </xdr:to>
    <xdr:sp macro="" textlink="">
      <xdr:nvSpPr>
        <xdr:cNvPr id="319" name="フローチャート : 判断 318"/>
        <xdr:cNvSpPr/>
      </xdr:nvSpPr>
      <xdr:spPr>
        <a:xfrm>
          <a:off x="14732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20" name="テキスト ボックス 319"/>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xdr:rowOff>
    </xdr:from>
    <xdr:to>
      <xdr:col>20</xdr:col>
      <xdr:colOff>158750</xdr:colOff>
      <xdr:row>40</xdr:row>
      <xdr:rowOff>50800</xdr:rowOff>
    </xdr:to>
    <xdr:cxnSp macro="">
      <xdr:nvCxnSpPr>
        <xdr:cNvPr id="321" name="直線コネクタ 320"/>
        <xdr:cNvCxnSpPr/>
      </xdr:nvCxnSpPr>
      <xdr:spPr>
        <a:xfrm flipV="1">
          <a:off x="13004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0</xdr:rowOff>
    </xdr:from>
    <xdr:to>
      <xdr:col>20</xdr:col>
      <xdr:colOff>209550</xdr:colOff>
      <xdr:row>34</xdr:row>
      <xdr:rowOff>101600</xdr:rowOff>
    </xdr:to>
    <xdr:sp macro="" textlink="">
      <xdr:nvSpPr>
        <xdr:cNvPr id="322" name="フローチャート : 判断 321"/>
        <xdr:cNvSpPr/>
      </xdr:nvSpPr>
      <xdr:spPr>
        <a:xfrm>
          <a:off x="13843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23" name="テキスト ボックス 322"/>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24" name="フローチャート : 判断 323"/>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25" name="テキスト ボックス 324"/>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38100</xdr:rowOff>
    </xdr:from>
    <xdr:to>
      <xdr:col>24</xdr:col>
      <xdr:colOff>82550</xdr:colOff>
      <xdr:row>34</xdr:row>
      <xdr:rowOff>139700</xdr:rowOff>
    </xdr:to>
    <xdr:sp macro="" textlink="">
      <xdr:nvSpPr>
        <xdr:cNvPr id="331" name="円/楕円 330"/>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118127</xdr:rowOff>
    </xdr:from>
    <xdr:ext cx="762000" cy="259045"/>
    <xdr:sp macro="" textlink="">
      <xdr:nvSpPr>
        <xdr:cNvPr id="332"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33" name="円/楕円 332"/>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34" name="テキスト ボックス 333"/>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114300</xdr:rowOff>
    </xdr:from>
    <xdr:to>
      <xdr:col>21</xdr:col>
      <xdr:colOff>412750</xdr:colOff>
      <xdr:row>41</xdr:row>
      <xdr:rowOff>44450</xdr:rowOff>
    </xdr:to>
    <xdr:sp macro="" textlink="">
      <xdr:nvSpPr>
        <xdr:cNvPr id="335" name="円/楕円 334"/>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29227</xdr:rowOff>
    </xdr:from>
    <xdr:ext cx="762000" cy="259045"/>
    <xdr:sp macro="" textlink="">
      <xdr:nvSpPr>
        <xdr:cNvPr id="336" name="テキスト ボックス 335"/>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133350</xdr:rowOff>
    </xdr:from>
    <xdr:to>
      <xdr:col>20</xdr:col>
      <xdr:colOff>209550</xdr:colOff>
      <xdr:row>40</xdr:row>
      <xdr:rowOff>63500</xdr:rowOff>
    </xdr:to>
    <xdr:sp macro="" textlink="">
      <xdr:nvSpPr>
        <xdr:cNvPr id="337" name="円/楕円 336"/>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48277</xdr:rowOff>
    </xdr:from>
    <xdr:ext cx="762000" cy="259045"/>
    <xdr:sp macro="" textlink="">
      <xdr:nvSpPr>
        <xdr:cNvPr id="338" name="テキスト ボックス 337"/>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0</xdr:rowOff>
    </xdr:from>
    <xdr:to>
      <xdr:col>19</xdr:col>
      <xdr:colOff>6350</xdr:colOff>
      <xdr:row>40</xdr:row>
      <xdr:rowOff>101600</xdr:rowOff>
    </xdr:to>
    <xdr:sp macro="" textlink="">
      <xdr:nvSpPr>
        <xdr:cNvPr id="339" name="円/楕円 338"/>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86377</xdr:rowOff>
    </xdr:from>
    <xdr:ext cx="762000" cy="259045"/>
    <xdr:sp macro="" textlink="">
      <xdr:nvSpPr>
        <xdr:cNvPr id="340" name="テキスト ボックス 339"/>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昨年度から</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ポイント減少し、類似団体より低い水準にあるが、長野県平均より高い傾向にある。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年度は、市役所庁舎建設事業や公民館耐震化整備など大型事業も完了し、普通建設事業は前年度比</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8,754</a:t>
          </a:r>
          <a:r>
            <a:rPr kumimoji="1" lang="ja-JP" altLang="ja-JP" sz="1300">
              <a:solidFill>
                <a:schemeClr val="dk1"/>
              </a:solidFill>
              <a:effectLst/>
              <a:latin typeface="+mn-lt"/>
              <a:ea typeface="+mn-ea"/>
              <a:cs typeface="+mn-cs"/>
            </a:rPr>
            <a:t>万円減少した。地方債借入もそれに伴い</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4,990</a:t>
          </a:r>
          <a:r>
            <a:rPr kumimoji="1" lang="ja-JP" altLang="ja-JP" sz="1300">
              <a:solidFill>
                <a:schemeClr val="dk1"/>
              </a:solidFill>
              <a:effectLst/>
              <a:latin typeface="+mn-lt"/>
              <a:ea typeface="+mn-ea"/>
              <a:cs typeface="+mn-cs"/>
            </a:rPr>
            <a:t>万円減少している。借入抑制及び元利償還の着実な実施により公債費は減少しているが、引き続き長期的視点に立った地方債の発行に努める。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1270</xdr:rowOff>
    </xdr:to>
    <xdr:cxnSp macro="">
      <xdr:nvCxnSpPr>
        <xdr:cNvPr id="366" name="直線コネクタ 365"/>
        <xdr:cNvCxnSpPr/>
      </xdr:nvCxnSpPr>
      <xdr:spPr>
        <a:xfrm flipV="1">
          <a:off x="4826000" y="12471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69"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0" name="直線コネクタ 369"/>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75</xdr:row>
      <xdr:rowOff>115570</xdr:rowOff>
    </xdr:to>
    <xdr:cxnSp macro="">
      <xdr:nvCxnSpPr>
        <xdr:cNvPr id="371" name="直線コネクタ 370"/>
        <xdr:cNvCxnSpPr/>
      </xdr:nvCxnSpPr>
      <xdr:spPr>
        <a:xfrm flipV="1">
          <a:off x="3987800" y="127685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72"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3" name="フローチャート : 判断 372"/>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115570</xdr:rowOff>
    </xdr:to>
    <xdr:cxnSp macro="">
      <xdr:nvCxnSpPr>
        <xdr:cNvPr id="374" name="直線コネクタ 373"/>
        <xdr:cNvCxnSpPr/>
      </xdr:nvCxnSpPr>
      <xdr:spPr>
        <a:xfrm>
          <a:off x="3098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76200</xdr:rowOff>
    </xdr:from>
    <xdr:to>
      <xdr:col>5</xdr:col>
      <xdr:colOff>600075</xdr:colOff>
      <xdr:row>75</xdr:row>
      <xdr:rowOff>6350</xdr:rowOff>
    </xdr:to>
    <xdr:sp macro="" textlink="">
      <xdr:nvSpPr>
        <xdr:cNvPr id="375" name="フローチャート : 判断 374"/>
        <xdr:cNvSpPr/>
      </xdr:nvSpPr>
      <xdr:spPr>
        <a:xfrm>
          <a:off x="3937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76" name="テキスト ボックス 375"/>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115570</xdr:rowOff>
    </xdr:to>
    <xdr:cxnSp macro="">
      <xdr:nvCxnSpPr>
        <xdr:cNvPr id="377" name="直線コネクタ 376"/>
        <xdr:cNvCxnSpPr/>
      </xdr:nvCxnSpPr>
      <xdr:spPr>
        <a:xfrm>
          <a:off x="2209800" y="1292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167640</xdr:rowOff>
    </xdr:from>
    <xdr:to>
      <xdr:col>4</xdr:col>
      <xdr:colOff>396875</xdr:colOff>
      <xdr:row>75</xdr:row>
      <xdr:rowOff>97790</xdr:rowOff>
    </xdr:to>
    <xdr:sp macro="" textlink="">
      <xdr:nvSpPr>
        <xdr:cNvPr id="378" name="フローチャート : 判断 377"/>
        <xdr:cNvSpPr/>
      </xdr:nvSpPr>
      <xdr:spPr>
        <a:xfrm>
          <a:off x="3048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79" name="テキスト ボックス 378"/>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92710</xdr:rowOff>
    </xdr:to>
    <xdr:cxnSp macro="">
      <xdr:nvCxnSpPr>
        <xdr:cNvPr id="380" name="直線コネクタ 379"/>
        <xdr:cNvCxnSpPr/>
      </xdr:nvCxnSpPr>
      <xdr:spPr>
        <a:xfrm flipV="1">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41910</xdr:rowOff>
    </xdr:from>
    <xdr:to>
      <xdr:col>3</xdr:col>
      <xdr:colOff>193675</xdr:colOff>
      <xdr:row>75</xdr:row>
      <xdr:rowOff>143510</xdr:rowOff>
    </xdr:to>
    <xdr:sp macro="" textlink="">
      <xdr:nvSpPr>
        <xdr:cNvPr id="381" name="フローチャート : 判断 380"/>
        <xdr:cNvSpPr/>
      </xdr:nvSpPr>
      <xdr:spPr>
        <a:xfrm>
          <a:off x="2159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128288</xdr:rowOff>
    </xdr:from>
    <xdr:ext cx="762000" cy="259045"/>
    <xdr:sp macro="" textlink="">
      <xdr:nvSpPr>
        <xdr:cNvPr id="382" name="テキスト ボックス 381"/>
        <xdr:cNvSpPr txBox="1"/>
      </xdr:nvSpPr>
      <xdr:spPr>
        <a:xfrm>
          <a:off x="1828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83" name="フローチャート : 判断 382"/>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4" name="テキスト ボックス 383"/>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30480</xdr:rowOff>
    </xdr:from>
    <xdr:to>
      <xdr:col>7</xdr:col>
      <xdr:colOff>66675</xdr:colOff>
      <xdr:row>74</xdr:row>
      <xdr:rowOff>132080</xdr:rowOff>
    </xdr:to>
    <xdr:sp macro="" textlink="">
      <xdr:nvSpPr>
        <xdr:cNvPr id="390" name="円/楕円 389"/>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47007</xdr:rowOff>
    </xdr:from>
    <xdr:ext cx="762000" cy="259045"/>
    <xdr:sp macro="" textlink="">
      <xdr:nvSpPr>
        <xdr:cNvPr id="391"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92" name="円/楕円 39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93" name="テキスト ボックス 392"/>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4" name="円/楕円 393"/>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151147</xdr:rowOff>
    </xdr:from>
    <xdr:ext cx="762000" cy="259045"/>
    <xdr:sp macro="" textlink="">
      <xdr:nvSpPr>
        <xdr:cNvPr id="395" name="テキスト ボックス 394"/>
        <xdr:cNvSpPr txBox="1"/>
      </xdr:nvSpPr>
      <xdr:spPr>
        <a:xfrm>
          <a:off x="2717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6" name="円/楕円 395"/>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7" name="テキスト ボックス 396"/>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8" name="円/楕円 397"/>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128288</xdr:rowOff>
    </xdr:from>
    <xdr:ext cx="762000" cy="259045"/>
    <xdr:sp macro="" textlink="">
      <xdr:nvSpPr>
        <xdr:cNvPr id="399" name="テキスト ボックス 398"/>
        <xdr:cNvSpPr txBox="1"/>
      </xdr:nvSpPr>
      <xdr:spPr>
        <a:xfrm>
          <a:off x="939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公債費以外にかかる経常収支比率は</a:t>
          </a:r>
          <a:r>
            <a:rPr kumimoji="1" lang="en-US" altLang="ja-JP" sz="1300">
              <a:solidFill>
                <a:schemeClr val="dk1"/>
              </a:solidFill>
              <a:effectLst/>
              <a:latin typeface="+mn-lt"/>
              <a:ea typeface="+mn-ea"/>
              <a:cs typeface="+mn-cs"/>
            </a:rPr>
            <a:t>71.9</a:t>
          </a:r>
          <a:r>
            <a:rPr kumimoji="1" lang="ja-JP" altLang="ja-JP" sz="1300">
              <a:solidFill>
                <a:schemeClr val="dk1"/>
              </a:solidFill>
              <a:effectLst/>
              <a:latin typeface="+mn-lt"/>
              <a:ea typeface="+mn-ea"/>
              <a:cs typeface="+mn-cs"/>
            </a:rPr>
            <a:t>％と、前年度から</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ポイント減少しているものの、類似団体及び長野県平均から見ても高い水準である。</a:t>
          </a:r>
          <a:endParaRPr lang="ja-JP" altLang="ja-JP" sz="1300">
            <a:effectLst/>
          </a:endParaRPr>
        </a:p>
        <a:p>
          <a:r>
            <a:rPr kumimoji="1" lang="ja-JP" altLang="ja-JP" sz="1300">
              <a:solidFill>
                <a:schemeClr val="dk1"/>
              </a:solidFill>
              <a:effectLst/>
              <a:latin typeface="+mn-lt"/>
              <a:ea typeface="+mn-ea"/>
              <a:cs typeface="+mn-cs"/>
            </a:rPr>
            <a:t>　人件費、物件費の比率は低い水準にあるが、扶助費の伸びと繰出金が含まれる「その他」の水準が高いことが要因となっている。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127000</xdr:rowOff>
    </xdr:from>
    <xdr:to>
      <xdr:col>24</xdr:col>
      <xdr:colOff>31750</xdr:colOff>
      <xdr:row>78</xdr:row>
      <xdr:rowOff>104139</xdr:rowOff>
    </xdr:to>
    <xdr:cxnSp macro="">
      <xdr:nvCxnSpPr>
        <xdr:cNvPr id="425" name="直線コネクタ 424"/>
        <xdr:cNvCxnSpPr/>
      </xdr:nvCxnSpPr>
      <xdr:spPr>
        <a:xfrm flipV="1">
          <a:off x="16510000" y="12471400"/>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76216</xdr:rowOff>
    </xdr:from>
    <xdr:ext cx="762000" cy="259045"/>
    <xdr:sp macro="" textlink="">
      <xdr:nvSpPr>
        <xdr:cNvPr id="426" name="公債費以外最小値テキスト"/>
        <xdr:cNvSpPr txBox="1"/>
      </xdr:nvSpPr>
      <xdr:spPr>
        <a:xfrm>
          <a:off x="16598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23</xdr:col>
      <xdr:colOff>628650</xdr:colOff>
      <xdr:row>78</xdr:row>
      <xdr:rowOff>104139</xdr:rowOff>
    </xdr:from>
    <xdr:to>
      <xdr:col>24</xdr:col>
      <xdr:colOff>120650</xdr:colOff>
      <xdr:row>78</xdr:row>
      <xdr:rowOff>104139</xdr:rowOff>
    </xdr:to>
    <xdr:cxnSp macro="">
      <xdr:nvCxnSpPr>
        <xdr:cNvPr id="427" name="直線コネクタ 426"/>
        <xdr:cNvCxnSpPr/>
      </xdr:nvCxnSpPr>
      <xdr:spPr>
        <a:xfrm>
          <a:off x="16421100" y="1347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41927</xdr:rowOff>
    </xdr:from>
    <xdr:ext cx="762000" cy="259045"/>
    <xdr:sp macro="" textlink="">
      <xdr:nvSpPr>
        <xdr:cNvPr id="428"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72</xdr:row>
      <xdr:rowOff>127000</xdr:rowOff>
    </xdr:from>
    <xdr:to>
      <xdr:col>24</xdr:col>
      <xdr:colOff>120650</xdr:colOff>
      <xdr:row>72</xdr:row>
      <xdr:rowOff>127000</xdr:rowOff>
    </xdr:to>
    <xdr:cxnSp macro="">
      <xdr:nvCxnSpPr>
        <xdr:cNvPr id="429" name="直線コネクタ 428"/>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81</xdr:row>
      <xdr:rowOff>24130</xdr:rowOff>
    </xdr:to>
    <xdr:cxnSp macro="">
      <xdr:nvCxnSpPr>
        <xdr:cNvPr id="430" name="直線コネクタ 429"/>
        <xdr:cNvCxnSpPr/>
      </xdr:nvCxnSpPr>
      <xdr:spPr>
        <a:xfrm flipV="1">
          <a:off x="15671800" y="13477239"/>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24147</xdr:rowOff>
    </xdr:from>
    <xdr:ext cx="762000" cy="259045"/>
    <xdr:sp macro="" textlink="">
      <xdr:nvSpPr>
        <xdr:cNvPr id="431" name="公債費以外平均値テキスト"/>
        <xdr:cNvSpPr txBox="1"/>
      </xdr:nvSpPr>
      <xdr:spPr>
        <a:xfrm>
          <a:off x="16598900" y="1253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32" name="フローチャート : 判断 431"/>
        <xdr:cNvSpPr/>
      </xdr:nvSpPr>
      <xdr:spPr>
        <a:xfrm>
          <a:off x="164592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81</xdr:row>
      <xdr:rowOff>24130</xdr:rowOff>
    </xdr:to>
    <xdr:cxnSp macro="">
      <xdr:nvCxnSpPr>
        <xdr:cNvPr id="433" name="直線コネクタ 432"/>
        <xdr:cNvCxnSpPr/>
      </xdr:nvCxnSpPr>
      <xdr:spPr>
        <a:xfrm>
          <a:off x="14782800" y="1322578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34" name="フローチャート : 判断 433"/>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35" name="テキスト ボックス 434"/>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77</xdr:row>
      <xdr:rowOff>24130</xdr:rowOff>
    </xdr:to>
    <xdr:cxnSp macro="">
      <xdr:nvCxnSpPr>
        <xdr:cNvPr id="436" name="直線コネクタ 435"/>
        <xdr:cNvCxnSpPr/>
      </xdr:nvCxnSpPr>
      <xdr:spPr>
        <a:xfrm>
          <a:off x="13893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73</xdr:row>
      <xdr:rowOff>156210</xdr:rowOff>
    </xdr:from>
    <xdr:to>
      <xdr:col>21</xdr:col>
      <xdr:colOff>412750</xdr:colOff>
      <xdr:row>74</xdr:row>
      <xdr:rowOff>86360</xdr:rowOff>
    </xdr:to>
    <xdr:sp macro="" textlink="">
      <xdr:nvSpPr>
        <xdr:cNvPr id="437" name="フローチャート : 判断 436"/>
        <xdr:cNvSpPr/>
      </xdr:nvSpPr>
      <xdr:spPr>
        <a:xfrm>
          <a:off x="14732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38" name="テキスト ボックス 437"/>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104139</xdr:rowOff>
    </xdr:to>
    <xdr:cxnSp macro="">
      <xdr:nvCxnSpPr>
        <xdr:cNvPr id="439" name="直線コネクタ 438"/>
        <xdr:cNvCxnSpPr/>
      </xdr:nvCxnSpPr>
      <xdr:spPr>
        <a:xfrm flipV="1">
          <a:off x="13004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30480</xdr:rowOff>
    </xdr:from>
    <xdr:to>
      <xdr:col>20</xdr:col>
      <xdr:colOff>209550</xdr:colOff>
      <xdr:row>74</xdr:row>
      <xdr:rowOff>132080</xdr:rowOff>
    </xdr:to>
    <xdr:sp macro="" textlink="">
      <xdr:nvSpPr>
        <xdr:cNvPr id="440" name="フローチャート : 判断 439"/>
        <xdr:cNvSpPr/>
      </xdr:nvSpPr>
      <xdr:spPr>
        <a:xfrm>
          <a:off x="13843000" y="1271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41" name="テキスト ボックス 440"/>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72</xdr:row>
      <xdr:rowOff>99060</xdr:rowOff>
    </xdr:from>
    <xdr:to>
      <xdr:col>19</xdr:col>
      <xdr:colOff>6350</xdr:colOff>
      <xdr:row>73</xdr:row>
      <xdr:rowOff>29210</xdr:rowOff>
    </xdr:to>
    <xdr:sp macro="" textlink="">
      <xdr:nvSpPr>
        <xdr:cNvPr id="442" name="フローチャート : 判断 441"/>
        <xdr:cNvSpPr/>
      </xdr:nvSpPr>
      <xdr:spPr>
        <a:xfrm>
          <a:off x="12954000" y="124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39387</xdr:rowOff>
    </xdr:from>
    <xdr:ext cx="762000" cy="259045"/>
    <xdr:sp macro="" textlink="">
      <xdr:nvSpPr>
        <xdr:cNvPr id="443" name="テキスト ボックス 442"/>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9" name="円/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133366</xdr:rowOff>
    </xdr:from>
    <xdr:ext cx="762000" cy="259045"/>
    <xdr:sp macro="" textlink="">
      <xdr:nvSpPr>
        <xdr:cNvPr id="450" name="公債費以外該当値テキスト"/>
        <xdr:cNvSpPr txBox="1"/>
      </xdr:nvSpPr>
      <xdr:spPr>
        <a:xfrm>
          <a:off x="16598900" y="1333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144780</xdr:rowOff>
    </xdr:from>
    <xdr:to>
      <xdr:col>22</xdr:col>
      <xdr:colOff>615950</xdr:colOff>
      <xdr:row>81</xdr:row>
      <xdr:rowOff>74930</xdr:rowOff>
    </xdr:to>
    <xdr:sp macro="" textlink="">
      <xdr:nvSpPr>
        <xdr:cNvPr id="451" name="円/楕円 450"/>
        <xdr:cNvSpPr/>
      </xdr:nvSpPr>
      <xdr:spPr>
        <a:xfrm>
          <a:off x="15621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59707</xdr:rowOff>
    </xdr:from>
    <xdr:ext cx="736600" cy="259045"/>
    <xdr:sp macro="" textlink="">
      <xdr:nvSpPr>
        <xdr:cNvPr id="452" name="テキスト ボックス 451"/>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3" name="円/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4" name="テキスト ボックス 45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5" name="円/楕円 454"/>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6" name="テキスト ボックス 455"/>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7" name="円/楕円 456"/>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8" name="テキスト ボックス 45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97053</xdr:rowOff>
    </xdr:from>
    <xdr:to>
      <xdr:col>4</xdr:col>
      <xdr:colOff>1117600</xdr:colOff>
      <xdr:row>19</xdr:row>
      <xdr:rowOff>2946</xdr:rowOff>
    </xdr:to>
    <xdr:cxnSp macro="">
      <xdr:nvCxnSpPr>
        <xdr:cNvPr id="45" name="直線コネクタ 44"/>
        <xdr:cNvCxnSpPr/>
      </xdr:nvCxnSpPr>
      <xdr:spPr bwMode="auto">
        <a:xfrm flipV="1">
          <a:off x="5651500" y="2202078"/>
          <a:ext cx="0" cy="1106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146473</xdr:rowOff>
    </xdr:from>
    <xdr:ext cx="762000" cy="259045"/>
    <xdr:sp macro="" textlink="">
      <xdr:nvSpPr>
        <xdr:cNvPr id="46" name="人口1人当たり決算額の推移最小値テキスト130"/>
        <xdr:cNvSpPr txBox="1"/>
      </xdr:nvSpPr>
      <xdr:spPr>
        <a:xfrm>
          <a:off x="5740400" y="328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66,506</a:t>
          </a:r>
          <a:endParaRPr kumimoji="1" lang="ja-JP" altLang="en-US" sz="1000" b="1">
            <a:latin typeface="ＭＳ Ｐゴシック"/>
          </a:endParaRPr>
        </a:p>
      </xdr:txBody>
    </xdr:sp>
    <xdr:clientData/>
  </xdr:oneCellAnchor>
  <xdr:twoCellAnchor>
    <xdr:from>
      <xdr:col>4</xdr:col>
      <xdr:colOff>1028700</xdr:colOff>
      <xdr:row>19</xdr:row>
      <xdr:rowOff>2946</xdr:rowOff>
    </xdr:from>
    <xdr:to>
      <xdr:col>5</xdr:col>
      <xdr:colOff>73025</xdr:colOff>
      <xdr:row>19</xdr:row>
      <xdr:rowOff>2946</xdr:rowOff>
    </xdr:to>
    <xdr:cxnSp macro="">
      <xdr:nvCxnSpPr>
        <xdr:cNvPr id="47" name="直線コネクタ 46"/>
        <xdr:cNvCxnSpPr/>
      </xdr:nvCxnSpPr>
      <xdr:spPr bwMode="auto">
        <a:xfrm>
          <a:off x="5562600" y="3308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11980</xdr:rowOff>
    </xdr:from>
    <xdr:ext cx="762000" cy="259045"/>
    <xdr:sp macro="" textlink="">
      <xdr:nvSpPr>
        <xdr:cNvPr id="48" name="人口1人当たり決算額の推移最大値テキスト130"/>
        <xdr:cNvSpPr txBox="1"/>
      </xdr:nvSpPr>
      <xdr:spPr>
        <a:xfrm>
          <a:off x="5740400" y="19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95,536</a:t>
          </a:r>
          <a:endParaRPr kumimoji="1" lang="ja-JP" altLang="en-US" sz="1000" b="1">
            <a:latin typeface="ＭＳ Ｐゴシック"/>
          </a:endParaRPr>
        </a:p>
      </xdr:txBody>
    </xdr:sp>
    <xdr:clientData/>
  </xdr:oneCellAnchor>
  <xdr:twoCellAnchor>
    <xdr:from>
      <xdr:col>4</xdr:col>
      <xdr:colOff>1028700</xdr:colOff>
      <xdr:row>12</xdr:row>
      <xdr:rowOff>97053</xdr:rowOff>
    </xdr:from>
    <xdr:to>
      <xdr:col>5</xdr:col>
      <xdr:colOff>73025</xdr:colOff>
      <xdr:row>12</xdr:row>
      <xdr:rowOff>97053</xdr:rowOff>
    </xdr:to>
    <xdr:cxnSp macro="">
      <xdr:nvCxnSpPr>
        <xdr:cNvPr id="49" name="直線コネクタ 48"/>
        <xdr:cNvCxnSpPr/>
      </xdr:nvCxnSpPr>
      <xdr:spPr bwMode="auto">
        <a:xfrm>
          <a:off x="5562600" y="2202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3023</xdr:rowOff>
    </xdr:from>
    <xdr:to>
      <xdr:col>4</xdr:col>
      <xdr:colOff>1117600</xdr:colOff>
      <xdr:row>17</xdr:row>
      <xdr:rowOff>5347</xdr:rowOff>
    </xdr:to>
    <xdr:cxnSp macro="">
      <xdr:nvCxnSpPr>
        <xdr:cNvPr id="50" name="直線コネクタ 49"/>
        <xdr:cNvCxnSpPr/>
      </xdr:nvCxnSpPr>
      <xdr:spPr bwMode="auto">
        <a:xfrm>
          <a:off x="5003800" y="2965298"/>
          <a:ext cx="6477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130065</xdr:rowOff>
    </xdr:from>
    <xdr:ext cx="762000" cy="259045"/>
    <xdr:sp macro="" textlink="">
      <xdr:nvSpPr>
        <xdr:cNvPr id="51" name="人口1人当たり決算額の推移平均値テキスト130"/>
        <xdr:cNvSpPr txBox="1"/>
      </xdr:nvSpPr>
      <xdr:spPr>
        <a:xfrm>
          <a:off x="5740400" y="2577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80,270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113538</xdr:rowOff>
    </xdr:from>
    <xdr:to>
      <xdr:col>5</xdr:col>
      <xdr:colOff>34925</xdr:colOff>
      <xdr:row>16</xdr:row>
      <xdr:rowOff>43688</xdr:rowOff>
    </xdr:to>
    <xdr:sp macro="" textlink="">
      <xdr:nvSpPr>
        <xdr:cNvPr id="52" name="フローチャート : 判断 51"/>
        <xdr:cNvSpPr/>
      </xdr:nvSpPr>
      <xdr:spPr bwMode="auto">
        <a:xfrm>
          <a:off x="5600700" y="2732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3023</xdr:rowOff>
    </xdr:from>
    <xdr:to>
      <xdr:col>4</xdr:col>
      <xdr:colOff>469900</xdr:colOff>
      <xdr:row>17</xdr:row>
      <xdr:rowOff>31064</xdr:rowOff>
    </xdr:to>
    <xdr:cxnSp macro="">
      <xdr:nvCxnSpPr>
        <xdr:cNvPr id="53" name="直線コネクタ 52"/>
        <xdr:cNvCxnSpPr/>
      </xdr:nvCxnSpPr>
      <xdr:spPr bwMode="auto">
        <a:xfrm flipV="1">
          <a:off x="4305300" y="2965298"/>
          <a:ext cx="698500" cy="28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92507</xdr:rowOff>
    </xdr:from>
    <xdr:to>
      <xdr:col>4</xdr:col>
      <xdr:colOff>520700</xdr:colOff>
      <xdr:row>18</xdr:row>
      <xdr:rowOff>22657</xdr:rowOff>
    </xdr:to>
    <xdr:sp macro="" textlink="">
      <xdr:nvSpPr>
        <xdr:cNvPr id="54" name="フローチャート : 判断 53"/>
        <xdr:cNvSpPr/>
      </xdr:nvSpPr>
      <xdr:spPr bwMode="auto">
        <a:xfrm>
          <a:off x="4953000" y="3054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7434</xdr:rowOff>
    </xdr:from>
    <xdr:ext cx="736600" cy="259045"/>
    <xdr:sp macro="" textlink="">
      <xdr:nvSpPr>
        <xdr:cNvPr id="55" name="テキスト ボックス 54"/>
        <xdr:cNvSpPr txBox="1"/>
      </xdr:nvSpPr>
      <xdr:spPr>
        <a:xfrm>
          <a:off x="4622800" y="314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18453</xdr:rowOff>
    </xdr:from>
    <xdr:to>
      <xdr:col>3</xdr:col>
      <xdr:colOff>904875</xdr:colOff>
      <xdr:row>17</xdr:row>
      <xdr:rowOff>31064</xdr:rowOff>
    </xdr:to>
    <xdr:cxnSp macro="">
      <xdr:nvCxnSpPr>
        <xdr:cNvPr id="56" name="直線コネクタ 55"/>
        <xdr:cNvCxnSpPr/>
      </xdr:nvCxnSpPr>
      <xdr:spPr bwMode="auto">
        <a:xfrm>
          <a:off x="3606800" y="2980728"/>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113005</xdr:rowOff>
    </xdr:from>
    <xdr:to>
      <xdr:col>3</xdr:col>
      <xdr:colOff>955675</xdr:colOff>
      <xdr:row>18</xdr:row>
      <xdr:rowOff>43155</xdr:rowOff>
    </xdr:to>
    <xdr:sp macro="" textlink="">
      <xdr:nvSpPr>
        <xdr:cNvPr id="57" name="フローチャート : 判断 56"/>
        <xdr:cNvSpPr/>
      </xdr:nvSpPr>
      <xdr:spPr bwMode="auto">
        <a:xfrm>
          <a:off x="4254500" y="30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27932</xdr:rowOff>
    </xdr:from>
    <xdr:ext cx="762000" cy="259045"/>
    <xdr:sp macro="" textlink="">
      <xdr:nvSpPr>
        <xdr:cNvPr id="58" name="テキスト ボックス 57"/>
        <xdr:cNvSpPr txBox="1"/>
      </xdr:nvSpPr>
      <xdr:spPr>
        <a:xfrm>
          <a:off x="3924300" y="316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140373</xdr:rowOff>
    </xdr:from>
    <xdr:to>
      <xdr:col>3</xdr:col>
      <xdr:colOff>206375</xdr:colOff>
      <xdr:row>17</xdr:row>
      <xdr:rowOff>18453</xdr:rowOff>
    </xdr:to>
    <xdr:cxnSp macro="">
      <xdr:nvCxnSpPr>
        <xdr:cNvPr id="59" name="直線コネクタ 58"/>
        <xdr:cNvCxnSpPr/>
      </xdr:nvCxnSpPr>
      <xdr:spPr bwMode="auto">
        <a:xfrm>
          <a:off x="2908300" y="2931198"/>
          <a:ext cx="698500" cy="4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72123</xdr:rowOff>
    </xdr:from>
    <xdr:to>
      <xdr:col>3</xdr:col>
      <xdr:colOff>257175</xdr:colOff>
      <xdr:row>18</xdr:row>
      <xdr:rowOff>2273</xdr:rowOff>
    </xdr:to>
    <xdr:sp macro="" textlink="">
      <xdr:nvSpPr>
        <xdr:cNvPr id="60" name="フローチャート : 判断 59"/>
        <xdr:cNvSpPr/>
      </xdr:nvSpPr>
      <xdr:spPr bwMode="auto">
        <a:xfrm>
          <a:off x="3556000" y="3034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158500</xdr:rowOff>
    </xdr:from>
    <xdr:ext cx="762000" cy="259045"/>
    <xdr:sp macro="" textlink="">
      <xdr:nvSpPr>
        <xdr:cNvPr id="61" name="テキスト ボックス 60"/>
        <xdr:cNvSpPr txBox="1"/>
      </xdr:nvSpPr>
      <xdr:spPr>
        <a:xfrm>
          <a:off x="3225800" y="31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119405</xdr:rowOff>
    </xdr:from>
    <xdr:to>
      <xdr:col>2</xdr:col>
      <xdr:colOff>692150</xdr:colOff>
      <xdr:row>17</xdr:row>
      <xdr:rowOff>49555</xdr:rowOff>
    </xdr:to>
    <xdr:sp macro="" textlink="">
      <xdr:nvSpPr>
        <xdr:cNvPr id="62" name="フローチャート : 判断 61"/>
        <xdr:cNvSpPr/>
      </xdr:nvSpPr>
      <xdr:spPr bwMode="auto">
        <a:xfrm>
          <a:off x="2857500" y="2910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34332</xdr:rowOff>
    </xdr:from>
    <xdr:ext cx="762000" cy="259045"/>
    <xdr:sp macro="" textlink="">
      <xdr:nvSpPr>
        <xdr:cNvPr id="63" name="テキスト ボックス 62"/>
        <xdr:cNvSpPr txBox="1"/>
      </xdr:nvSpPr>
      <xdr:spPr>
        <a:xfrm>
          <a:off x="2527300" y="29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125997</xdr:rowOff>
    </xdr:from>
    <xdr:to>
      <xdr:col>5</xdr:col>
      <xdr:colOff>34925</xdr:colOff>
      <xdr:row>17</xdr:row>
      <xdr:rowOff>56147</xdr:rowOff>
    </xdr:to>
    <xdr:sp macro="" textlink="">
      <xdr:nvSpPr>
        <xdr:cNvPr id="69" name="円/楕円 68"/>
        <xdr:cNvSpPr/>
      </xdr:nvSpPr>
      <xdr:spPr bwMode="auto">
        <a:xfrm>
          <a:off x="5600700" y="291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98074</xdr:rowOff>
    </xdr:from>
    <xdr:ext cx="762000" cy="259045"/>
    <xdr:sp macro="" textlink="">
      <xdr:nvSpPr>
        <xdr:cNvPr id="70" name="人口1人当たり決算額の推移該当値テキスト130"/>
        <xdr:cNvSpPr txBox="1"/>
      </xdr:nvSpPr>
      <xdr:spPr>
        <a:xfrm>
          <a:off x="5740400" y="288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123673</xdr:rowOff>
    </xdr:from>
    <xdr:to>
      <xdr:col>4</xdr:col>
      <xdr:colOff>520700</xdr:colOff>
      <xdr:row>17</xdr:row>
      <xdr:rowOff>53823</xdr:rowOff>
    </xdr:to>
    <xdr:sp macro="" textlink="">
      <xdr:nvSpPr>
        <xdr:cNvPr id="71" name="円/楕円 70"/>
        <xdr:cNvSpPr/>
      </xdr:nvSpPr>
      <xdr:spPr bwMode="auto">
        <a:xfrm>
          <a:off x="4953000" y="291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64000</xdr:rowOff>
    </xdr:from>
    <xdr:ext cx="736600" cy="259045"/>
    <xdr:sp macro="" textlink="">
      <xdr:nvSpPr>
        <xdr:cNvPr id="72" name="テキスト ボックス 71"/>
        <xdr:cNvSpPr txBox="1"/>
      </xdr:nvSpPr>
      <xdr:spPr>
        <a:xfrm>
          <a:off x="4622800" y="268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151714</xdr:rowOff>
    </xdr:from>
    <xdr:to>
      <xdr:col>3</xdr:col>
      <xdr:colOff>955675</xdr:colOff>
      <xdr:row>17</xdr:row>
      <xdr:rowOff>81864</xdr:rowOff>
    </xdr:to>
    <xdr:sp macro="" textlink="">
      <xdr:nvSpPr>
        <xdr:cNvPr id="73" name="円/楕円 72"/>
        <xdr:cNvSpPr/>
      </xdr:nvSpPr>
      <xdr:spPr bwMode="auto">
        <a:xfrm>
          <a:off x="4254500" y="294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92041</xdr:rowOff>
    </xdr:from>
    <xdr:ext cx="762000" cy="259045"/>
    <xdr:sp macro="" textlink="">
      <xdr:nvSpPr>
        <xdr:cNvPr id="74" name="テキスト ボックス 73"/>
        <xdr:cNvSpPr txBox="1"/>
      </xdr:nvSpPr>
      <xdr:spPr>
        <a:xfrm>
          <a:off x="3924300" y="27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139103</xdr:rowOff>
    </xdr:from>
    <xdr:to>
      <xdr:col>3</xdr:col>
      <xdr:colOff>257175</xdr:colOff>
      <xdr:row>17</xdr:row>
      <xdr:rowOff>69253</xdr:rowOff>
    </xdr:to>
    <xdr:sp macro="" textlink="">
      <xdr:nvSpPr>
        <xdr:cNvPr id="75" name="円/楕円 74"/>
        <xdr:cNvSpPr/>
      </xdr:nvSpPr>
      <xdr:spPr bwMode="auto">
        <a:xfrm>
          <a:off x="3556000" y="292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79430</xdr:rowOff>
    </xdr:from>
    <xdr:ext cx="762000" cy="259045"/>
    <xdr:sp macro="" textlink="">
      <xdr:nvSpPr>
        <xdr:cNvPr id="76" name="テキスト ボックス 75"/>
        <xdr:cNvSpPr txBox="1"/>
      </xdr:nvSpPr>
      <xdr:spPr>
        <a:xfrm>
          <a:off x="3225800" y="26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89573</xdr:rowOff>
    </xdr:from>
    <xdr:to>
      <xdr:col>2</xdr:col>
      <xdr:colOff>692150</xdr:colOff>
      <xdr:row>17</xdr:row>
      <xdr:rowOff>19723</xdr:rowOff>
    </xdr:to>
    <xdr:sp macro="" textlink="">
      <xdr:nvSpPr>
        <xdr:cNvPr id="77" name="円/楕円 76"/>
        <xdr:cNvSpPr/>
      </xdr:nvSpPr>
      <xdr:spPr bwMode="auto">
        <a:xfrm>
          <a:off x="2857500" y="288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29900</xdr:rowOff>
    </xdr:from>
    <xdr:ext cx="762000" cy="259045"/>
    <xdr:sp macro="" textlink="">
      <xdr:nvSpPr>
        <xdr:cNvPr id="78" name="テキスト ボックス 77"/>
        <xdr:cNvSpPr txBox="1"/>
      </xdr:nvSpPr>
      <xdr:spPr>
        <a:xfrm>
          <a:off x="2527300" y="26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268229</xdr:rowOff>
    </xdr:from>
    <xdr:to>
      <xdr:col>4</xdr:col>
      <xdr:colOff>1117600</xdr:colOff>
      <xdr:row>37</xdr:row>
      <xdr:rowOff>50373</xdr:rowOff>
    </xdr:to>
    <xdr:cxnSp macro="">
      <xdr:nvCxnSpPr>
        <xdr:cNvPr id="106" name="直線コネクタ 105"/>
        <xdr:cNvCxnSpPr/>
      </xdr:nvCxnSpPr>
      <xdr:spPr bwMode="auto">
        <a:xfrm flipV="1">
          <a:off x="5651500" y="6192779"/>
          <a:ext cx="0" cy="982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53966</xdr:rowOff>
    </xdr:from>
    <xdr:ext cx="762000" cy="259045"/>
    <xdr:sp macro="" textlink="">
      <xdr:nvSpPr>
        <xdr:cNvPr id="107" name="人口1人当たり決算額の推移最小値テキスト445"/>
        <xdr:cNvSpPr txBox="1"/>
      </xdr:nvSpPr>
      <xdr:spPr>
        <a:xfrm>
          <a:off x="5740400" y="71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16,676</a:t>
          </a:r>
          <a:endParaRPr kumimoji="1" lang="ja-JP" altLang="en-US" sz="1000" b="1">
            <a:latin typeface="ＭＳ Ｐゴシック"/>
          </a:endParaRPr>
        </a:p>
      </xdr:txBody>
    </xdr:sp>
    <xdr:clientData/>
  </xdr:oneCellAnchor>
  <xdr:twoCellAnchor>
    <xdr:from>
      <xdr:col>4</xdr:col>
      <xdr:colOff>1028700</xdr:colOff>
      <xdr:row>37</xdr:row>
      <xdr:rowOff>50373</xdr:rowOff>
    </xdr:from>
    <xdr:to>
      <xdr:col>5</xdr:col>
      <xdr:colOff>73025</xdr:colOff>
      <xdr:row>37</xdr:row>
      <xdr:rowOff>50373</xdr:rowOff>
    </xdr:to>
    <xdr:cxnSp macro="">
      <xdr:nvCxnSpPr>
        <xdr:cNvPr id="108" name="直線コネクタ 107"/>
        <xdr:cNvCxnSpPr/>
      </xdr:nvCxnSpPr>
      <xdr:spPr bwMode="auto">
        <a:xfrm>
          <a:off x="5562600" y="717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xdr:rowOff>
    </xdr:from>
    <xdr:ext cx="762000" cy="259045"/>
    <xdr:sp macro="" textlink="">
      <xdr:nvSpPr>
        <xdr:cNvPr id="109" name="人口1人当たり決算額の推移最大値テキスト445"/>
        <xdr:cNvSpPr txBox="1"/>
      </xdr:nvSpPr>
      <xdr:spPr>
        <a:xfrm>
          <a:off x="5740400" y="593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38,161</a:t>
          </a:r>
          <a:endParaRPr kumimoji="1" lang="ja-JP" altLang="en-US" sz="1000" b="1">
            <a:latin typeface="ＭＳ Ｐゴシック"/>
          </a:endParaRPr>
        </a:p>
      </xdr:txBody>
    </xdr:sp>
    <xdr:clientData/>
  </xdr:oneCellAnchor>
  <xdr:twoCellAnchor>
    <xdr:from>
      <xdr:col>4</xdr:col>
      <xdr:colOff>1028700</xdr:colOff>
      <xdr:row>33</xdr:row>
      <xdr:rowOff>268229</xdr:rowOff>
    </xdr:from>
    <xdr:to>
      <xdr:col>5</xdr:col>
      <xdr:colOff>73025</xdr:colOff>
      <xdr:row>33</xdr:row>
      <xdr:rowOff>268229</xdr:rowOff>
    </xdr:to>
    <xdr:cxnSp macro="">
      <xdr:nvCxnSpPr>
        <xdr:cNvPr id="110" name="直線コネクタ 109"/>
        <xdr:cNvCxnSpPr/>
      </xdr:nvCxnSpPr>
      <xdr:spPr bwMode="auto">
        <a:xfrm>
          <a:off x="5562600" y="61927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43790</xdr:rowOff>
    </xdr:from>
    <xdr:to>
      <xdr:col>4</xdr:col>
      <xdr:colOff>1117600</xdr:colOff>
      <xdr:row>37</xdr:row>
      <xdr:rowOff>127412</xdr:rowOff>
    </xdr:to>
    <xdr:cxnSp macro="">
      <xdr:nvCxnSpPr>
        <xdr:cNvPr id="111" name="直線コネクタ 110"/>
        <xdr:cNvCxnSpPr/>
      </xdr:nvCxnSpPr>
      <xdr:spPr bwMode="auto">
        <a:xfrm flipV="1">
          <a:off x="5003800" y="7168490"/>
          <a:ext cx="6477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243100</xdr:rowOff>
    </xdr:from>
    <xdr:ext cx="762000" cy="259045"/>
    <xdr:sp macro="" textlink="">
      <xdr:nvSpPr>
        <xdr:cNvPr id="112" name="人口1人当たり決算額の推移平均値テキスト445"/>
        <xdr:cNvSpPr txBox="1"/>
      </xdr:nvSpPr>
      <xdr:spPr>
        <a:xfrm>
          <a:off x="5740400" y="6510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55123</xdr:rowOff>
    </xdr:from>
    <xdr:to>
      <xdr:col>5</xdr:col>
      <xdr:colOff>34925</xdr:colOff>
      <xdr:row>35</xdr:row>
      <xdr:rowOff>156723</xdr:rowOff>
    </xdr:to>
    <xdr:sp macro="" textlink="">
      <xdr:nvSpPr>
        <xdr:cNvPr id="113" name="フローチャート : 判断 112"/>
        <xdr:cNvSpPr/>
      </xdr:nvSpPr>
      <xdr:spPr bwMode="auto">
        <a:xfrm>
          <a:off x="5600700" y="6665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3511</xdr:rowOff>
    </xdr:from>
    <xdr:to>
      <xdr:col>4</xdr:col>
      <xdr:colOff>469900</xdr:colOff>
      <xdr:row>37</xdr:row>
      <xdr:rowOff>127412</xdr:rowOff>
    </xdr:to>
    <xdr:cxnSp macro="">
      <xdr:nvCxnSpPr>
        <xdr:cNvPr id="114" name="直線コネクタ 113"/>
        <xdr:cNvCxnSpPr/>
      </xdr:nvCxnSpPr>
      <xdr:spPr bwMode="auto">
        <a:xfrm>
          <a:off x="4305300" y="7128211"/>
          <a:ext cx="698500" cy="123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123841</xdr:rowOff>
    </xdr:from>
    <xdr:to>
      <xdr:col>4</xdr:col>
      <xdr:colOff>520700</xdr:colOff>
      <xdr:row>37</xdr:row>
      <xdr:rowOff>53991</xdr:rowOff>
    </xdr:to>
    <xdr:sp macro="" textlink="">
      <xdr:nvSpPr>
        <xdr:cNvPr id="115" name="フローチャート : 判断 114"/>
        <xdr:cNvSpPr/>
      </xdr:nvSpPr>
      <xdr:spPr bwMode="auto">
        <a:xfrm>
          <a:off x="4953000" y="707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235618</xdr:rowOff>
    </xdr:from>
    <xdr:ext cx="736600" cy="259045"/>
    <xdr:sp macro="" textlink="">
      <xdr:nvSpPr>
        <xdr:cNvPr id="116" name="テキスト ボックス 115"/>
        <xdr:cNvSpPr txBox="1"/>
      </xdr:nvSpPr>
      <xdr:spPr>
        <a:xfrm>
          <a:off x="4622800" y="684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3511</xdr:rowOff>
    </xdr:from>
    <xdr:to>
      <xdr:col>3</xdr:col>
      <xdr:colOff>904875</xdr:colOff>
      <xdr:row>37</xdr:row>
      <xdr:rowOff>44841</xdr:rowOff>
    </xdr:to>
    <xdr:cxnSp macro="">
      <xdr:nvCxnSpPr>
        <xdr:cNvPr id="117" name="直線コネクタ 116"/>
        <xdr:cNvCxnSpPr/>
      </xdr:nvCxnSpPr>
      <xdr:spPr bwMode="auto">
        <a:xfrm flipV="1">
          <a:off x="3606800" y="7128211"/>
          <a:ext cx="698500" cy="41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23027</xdr:rowOff>
    </xdr:from>
    <xdr:to>
      <xdr:col>3</xdr:col>
      <xdr:colOff>955675</xdr:colOff>
      <xdr:row>36</xdr:row>
      <xdr:rowOff>124627</xdr:rowOff>
    </xdr:to>
    <xdr:sp macro="" textlink="">
      <xdr:nvSpPr>
        <xdr:cNvPr id="118" name="フローチャート : 判断 117"/>
        <xdr:cNvSpPr/>
      </xdr:nvSpPr>
      <xdr:spPr bwMode="auto">
        <a:xfrm>
          <a:off x="4254500" y="6976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134804</xdr:rowOff>
    </xdr:from>
    <xdr:ext cx="762000" cy="259045"/>
    <xdr:sp macro="" textlink="">
      <xdr:nvSpPr>
        <xdr:cNvPr id="119" name="テキスト ボックス 118"/>
        <xdr:cNvSpPr txBox="1"/>
      </xdr:nvSpPr>
      <xdr:spPr>
        <a:xfrm>
          <a:off x="3924300" y="67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102631</xdr:rowOff>
    </xdr:from>
    <xdr:to>
      <xdr:col>3</xdr:col>
      <xdr:colOff>206375</xdr:colOff>
      <xdr:row>37</xdr:row>
      <xdr:rowOff>44841</xdr:rowOff>
    </xdr:to>
    <xdr:cxnSp macro="">
      <xdr:nvCxnSpPr>
        <xdr:cNvPr id="120" name="直線コネクタ 119"/>
        <xdr:cNvCxnSpPr/>
      </xdr:nvCxnSpPr>
      <xdr:spPr bwMode="auto">
        <a:xfrm>
          <a:off x="2908300" y="7055881"/>
          <a:ext cx="698500" cy="11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308229</xdr:rowOff>
    </xdr:from>
    <xdr:to>
      <xdr:col>3</xdr:col>
      <xdr:colOff>257175</xdr:colOff>
      <xdr:row>36</xdr:row>
      <xdr:rowOff>66929</xdr:rowOff>
    </xdr:to>
    <xdr:sp macro="" textlink="">
      <xdr:nvSpPr>
        <xdr:cNvPr id="121" name="フローチャート : 判断 120"/>
        <xdr:cNvSpPr/>
      </xdr:nvSpPr>
      <xdr:spPr bwMode="auto">
        <a:xfrm>
          <a:off x="3556000" y="6918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77106</xdr:rowOff>
    </xdr:from>
    <xdr:ext cx="762000" cy="259045"/>
    <xdr:sp macro="" textlink="">
      <xdr:nvSpPr>
        <xdr:cNvPr id="122" name="テキスト ボックス 121"/>
        <xdr:cNvSpPr txBox="1"/>
      </xdr:nvSpPr>
      <xdr:spPr>
        <a:xfrm>
          <a:off x="3225800" y="668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227396</xdr:rowOff>
    </xdr:from>
    <xdr:to>
      <xdr:col>2</xdr:col>
      <xdr:colOff>692150</xdr:colOff>
      <xdr:row>35</xdr:row>
      <xdr:rowOff>328996</xdr:rowOff>
    </xdr:to>
    <xdr:sp macro="" textlink="">
      <xdr:nvSpPr>
        <xdr:cNvPr id="123" name="フローチャート : 判断 122"/>
        <xdr:cNvSpPr/>
      </xdr:nvSpPr>
      <xdr:spPr bwMode="auto">
        <a:xfrm>
          <a:off x="2857500" y="6837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339173</xdr:rowOff>
    </xdr:from>
    <xdr:ext cx="762000" cy="259045"/>
    <xdr:sp macro="" textlink="">
      <xdr:nvSpPr>
        <xdr:cNvPr id="124" name="テキスト ボックス 123"/>
        <xdr:cNvSpPr txBox="1"/>
      </xdr:nvSpPr>
      <xdr:spPr>
        <a:xfrm>
          <a:off x="2527300" y="66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164440</xdr:rowOff>
    </xdr:from>
    <xdr:to>
      <xdr:col>5</xdr:col>
      <xdr:colOff>34925</xdr:colOff>
      <xdr:row>37</xdr:row>
      <xdr:rowOff>94590</xdr:rowOff>
    </xdr:to>
    <xdr:sp macro="" textlink="">
      <xdr:nvSpPr>
        <xdr:cNvPr id="130" name="円/楕円 129"/>
        <xdr:cNvSpPr/>
      </xdr:nvSpPr>
      <xdr:spPr bwMode="auto">
        <a:xfrm>
          <a:off x="5600700" y="711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73017</xdr:rowOff>
    </xdr:from>
    <xdr:ext cx="762000" cy="259045"/>
    <xdr:sp macro="" textlink="">
      <xdr:nvSpPr>
        <xdr:cNvPr id="131" name="人口1人当たり決算額の推移該当値テキスト445"/>
        <xdr:cNvSpPr txBox="1"/>
      </xdr:nvSpPr>
      <xdr:spPr>
        <a:xfrm>
          <a:off x="5740400" y="70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16,820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76612</xdr:rowOff>
    </xdr:from>
    <xdr:to>
      <xdr:col>4</xdr:col>
      <xdr:colOff>520700</xdr:colOff>
      <xdr:row>37</xdr:row>
      <xdr:rowOff>178212</xdr:rowOff>
    </xdr:to>
    <xdr:sp macro="" textlink="">
      <xdr:nvSpPr>
        <xdr:cNvPr id="132" name="円/楕円 131"/>
        <xdr:cNvSpPr/>
      </xdr:nvSpPr>
      <xdr:spPr bwMode="auto">
        <a:xfrm>
          <a:off x="4953000" y="7201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162989</xdr:rowOff>
    </xdr:from>
    <xdr:ext cx="736600" cy="259045"/>
    <xdr:sp macro="" textlink="">
      <xdr:nvSpPr>
        <xdr:cNvPr id="133" name="テキスト ボックス 132"/>
        <xdr:cNvSpPr txBox="1"/>
      </xdr:nvSpPr>
      <xdr:spPr>
        <a:xfrm>
          <a:off x="4622800" y="728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124161</xdr:rowOff>
    </xdr:from>
    <xdr:to>
      <xdr:col>3</xdr:col>
      <xdr:colOff>955675</xdr:colOff>
      <xdr:row>37</xdr:row>
      <xdr:rowOff>54311</xdr:rowOff>
    </xdr:to>
    <xdr:sp macro="" textlink="">
      <xdr:nvSpPr>
        <xdr:cNvPr id="134" name="円/楕円 133"/>
        <xdr:cNvSpPr/>
      </xdr:nvSpPr>
      <xdr:spPr bwMode="auto">
        <a:xfrm>
          <a:off x="4254500" y="707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39088</xdr:rowOff>
    </xdr:from>
    <xdr:ext cx="762000" cy="259045"/>
    <xdr:sp macro="" textlink="">
      <xdr:nvSpPr>
        <xdr:cNvPr id="135" name="テキスト ボックス 134"/>
        <xdr:cNvSpPr txBox="1"/>
      </xdr:nvSpPr>
      <xdr:spPr>
        <a:xfrm>
          <a:off x="3924300" y="71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165491</xdr:rowOff>
    </xdr:from>
    <xdr:to>
      <xdr:col>3</xdr:col>
      <xdr:colOff>257175</xdr:colOff>
      <xdr:row>37</xdr:row>
      <xdr:rowOff>95641</xdr:rowOff>
    </xdr:to>
    <xdr:sp macro="" textlink="">
      <xdr:nvSpPr>
        <xdr:cNvPr id="136" name="円/楕円 135"/>
        <xdr:cNvSpPr/>
      </xdr:nvSpPr>
      <xdr:spPr bwMode="auto">
        <a:xfrm>
          <a:off x="3556000" y="711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80418</xdr:rowOff>
    </xdr:from>
    <xdr:ext cx="762000" cy="259045"/>
    <xdr:sp macro="" textlink="">
      <xdr:nvSpPr>
        <xdr:cNvPr id="137" name="テキスト ボックス 136"/>
        <xdr:cNvSpPr txBox="1"/>
      </xdr:nvSpPr>
      <xdr:spPr>
        <a:xfrm>
          <a:off x="3225800" y="720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51831</xdr:rowOff>
    </xdr:from>
    <xdr:to>
      <xdr:col>2</xdr:col>
      <xdr:colOff>692150</xdr:colOff>
      <xdr:row>36</xdr:row>
      <xdr:rowOff>153431</xdr:rowOff>
    </xdr:to>
    <xdr:sp macro="" textlink="">
      <xdr:nvSpPr>
        <xdr:cNvPr id="138" name="円/楕円 137"/>
        <xdr:cNvSpPr/>
      </xdr:nvSpPr>
      <xdr:spPr bwMode="auto">
        <a:xfrm>
          <a:off x="2857500" y="700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138208</xdr:rowOff>
    </xdr:from>
    <xdr:ext cx="762000" cy="259045"/>
    <xdr:sp macro="" textlink="">
      <xdr:nvSpPr>
        <xdr:cNvPr id="139" name="テキスト ボックス 138"/>
        <xdr:cNvSpPr txBox="1"/>
      </xdr:nvSpPr>
      <xdr:spPr>
        <a:xfrm>
          <a:off x="2527300" y="709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104,247
102,146
658.66
46,095,030
44,900,391
1,047,459
27,610,659
44,197,491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59309</xdr:rowOff>
    </xdr:from>
    <xdr:to>
      <xdr:col>6</xdr:col>
      <xdr:colOff>510540</xdr:colOff>
      <xdr:row>38</xdr:row>
      <xdr:rowOff>102</xdr:rowOff>
    </xdr:to>
    <xdr:cxnSp macro="">
      <xdr:nvCxnSpPr>
        <xdr:cNvPr id="56" name="直線コネクタ 55"/>
        <xdr:cNvCxnSpPr/>
      </xdr:nvCxnSpPr>
      <xdr:spPr>
        <a:xfrm flipV="1">
          <a:off x="4633595" y="5202809"/>
          <a:ext cx="1270" cy="1312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3929</xdr:rowOff>
    </xdr:from>
    <xdr:ext cx="534377" cy="259045"/>
    <xdr:sp macro="" textlink="">
      <xdr:nvSpPr>
        <xdr:cNvPr id="57" name="人件費最小値テキスト"/>
        <xdr:cNvSpPr txBox="1"/>
      </xdr:nvSpPr>
      <xdr:spPr>
        <a:xfrm>
          <a:off x="4686300" y="65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55,664</a:t>
          </a:r>
          <a:endParaRPr kumimoji="1" lang="ja-JP" altLang="en-US" sz="1000" b="1">
            <a:latin typeface="ＭＳ Ｐゴシック"/>
          </a:endParaRPr>
        </a:p>
      </xdr:txBody>
    </xdr:sp>
    <xdr:clientData/>
  </xdr:oneCellAnchor>
  <xdr:twoCellAnchor>
    <xdr:from>
      <xdr:col>6</xdr:col>
      <xdr:colOff>422275</xdr:colOff>
      <xdr:row>38</xdr:row>
      <xdr:rowOff>102</xdr:rowOff>
    </xdr:from>
    <xdr:to>
      <xdr:col>6</xdr:col>
      <xdr:colOff>600075</xdr:colOff>
      <xdr:row>38</xdr:row>
      <xdr:rowOff>102</xdr:rowOff>
    </xdr:to>
    <xdr:cxnSp macro="">
      <xdr:nvCxnSpPr>
        <xdr:cNvPr id="58" name="直線コネクタ 57"/>
        <xdr:cNvCxnSpPr/>
      </xdr:nvCxnSpPr>
      <xdr:spPr>
        <a:xfrm>
          <a:off x="4546600" y="651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5986</xdr:rowOff>
    </xdr:from>
    <xdr:ext cx="534377" cy="259045"/>
    <xdr:sp macro="" textlink="">
      <xdr:nvSpPr>
        <xdr:cNvPr id="59" name="人件費最大値テキスト"/>
        <xdr:cNvSpPr txBox="1"/>
      </xdr:nvSpPr>
      <xdr:spPr>
        <a:xfrm>
          <a:off x="4686300" y="49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90,110</a:t>
          </a:r>
          <a:endParaRPr kumimoji="1" lang="ja-JP" altLang="en-US" sz="1000" b="1">
            <a:latin typeface="ＭＳ Ｐゴシック"/>
          </a:endParaRPr>
        </a:p>
      </xdr:txBody>
    </xdr:sp>
    <xdr:clientData/>
  </xdr:oneCellAnchor>
  <xdr:twoCellAnchor>
    <xdr:from>
      <xdr:col>6</xdr:col>
      <xdr:colOff>422275</xdr:colOff>
      <xdr:row>30</xdr:row>
      <xdr:rowOff>59309</xdr:rowOff>
    </xdr:from>
    <xdr:to>
      <xdr:col>6</xdr:col>
      <xdr:colOff>600075</xdr:colOff>
      <xdr:row>30</xdr:row>
      <xdr:rowOff>59309</xdr:rowOff>
    </xdr:to>
    <xdr:cxnSp macro="">
      <xdr:nvCxnSpPr>
        <xdr:cNvPr id="60" name="直線コネクタ 59"/>
        <xdr:cNvCxnSpPr/>
      </xdr:nvCxnSpPr>
      <xdr:spPr>
        <a:xfrm>
          <a:off x="4546600" y="5202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150901</xdr:rowOff>
    </xdr:from>
    <xdr:to>
      <xdr:col>6</xdr:col>
      <xdr:colOff>511175</xdr:colOff>
      <xdr:row>37</xdr:row>
      <xdr:rowOff>67005</xdr:rowOff>
    </xdr:to>
    <xdr:cxnSp macro="">
      <xdr:nvCxnSpPr>
        <xdr:cNvPr id="61" name="直線コネクタ 60"/>
        <xdr:cNvCxnSpPr/>
      </xdr:nvCxnSpPr>
      <xdr:spPr>
        <a:xfrm>
          <a:off x="3797300" y="6323101"/>
          <a:ext cx="8382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71658</xdr:rowOff>
    </xdr:from>
    <xdr:ext cx="534377" cy="259045"/>
    <xdr:sp macro="" textlink="">
      <xdr:nvSpPr>
        <xdr:cNvPr id="62" name="人件費平均値テキスト"/>
        <xdr:cNvSpPr txBox="1"/>
      </xdr:nvSpPr>
      <xdr:spPr>
        <a:xfrm>
          <a:off x="4686300" y="5900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66,553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48781</xdr:rowOff>
    </xdr:from>
    <xdr:to>
      <xdr:col>6</xdr:col>
      <xdr:colOff>561975</xdr:colOff>
      <xdr:row>35</xdr:row>
      <xdr:rowOff>150381</xdr:rowOff>
    </xdr:to>
    <xdr:sp macro="" textlink="">
      <xdr:nvSpPr>
        <xdr:cNvPr id="63" name="フローチャート : 判断 62"/>
        <xdr:cNvSpPr/>
      </xdr:nvSpPr>
      <xdr:spPr>
        <a:xfrm>
          <a:off x="4584700" y="604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150901</xdr:rowOff>
    </xdr:from>
    <xdr:to>
      <xdr:col>5</xdr:col>
      <xdr:colOff>358775</xdr:colOff>
      <xdr:row>37</xdr:row>
      <xdr:rowOff>65215</xdr:rowOff>
    </xdr:to>
    <xdr:cxnSp macro="">
      <xdr:nvCxnSpPr>
        <xdr:cNvPr id="64" name="直線コネクタ 63"/>
        <xdr:cNvCxnSpPr/>
      </xdr:nvCxnSpPr>
      <xdr:spPr>
        <a:xfrm flipV="1">
          <a:off x="2908300" y="6323101"/>
          <a:ext cx="8890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115494</xdr:rowOff>
    </xdr:from>
    <xdr:to>
      <xdr:col>5</xdr:col>
      <xdr:colOff>409575</xdr:colOff>
      <xdr:row>37</xdr:row>
      <xdr:rowOff>45644</xdr:rowOff>
    </xdr:to>
    <xdr:sp macro="" textlink="">
      <xdr:nvSpPr>
        <xdr:cNvPr id="65" name="フローチャート : 判断 64"/>
        <xdr:cNvSpPr/>
      </xdr:nvSpPr>
      <xdr:spPr>
        <a:xfrm>
          <a:off x="3746500" y="628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36771</xdr:rowOff>
    </xdr:from>
    <xdr:ext cx="534377" cy="259045"/>
    <xdr:sp macro="" textlink="">
      <xdr:nvSpPr>
        <xdr:cNvPr id="66" name="テキスト ボックス 65"/>
        <xdr:cNvSpPr txBox="1"/>
      </xdr:nvSpPr>
      <xdr:spPr>
        <a:xfrm>
          <a:off x="3530111" y="6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65215</xdr:rowOff>
    </xdr:from>
    <xdr:to>
      <xdr:col>4</xdr:col>
      <xdr:colOff>155575</xdr:colOff>
      <xdr:row>37</xdr:row>
      <xdr:rowOff>76454</xdr:rowOff>
    </xdr:to>
    <xdr:cxnSp macro="">
      <xdr:nvCxnSpPr>
        <xdr:cNvPr id="67" name="直線コネクタ 66"/>
        <xdr:cNvCxnSpPr/>
      </xdr:nvCxnSpPr>
      <xdr:spPr>
        <a:xfrm flipV="1">
          <a:off x="2019300" y="6408865"/>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135649</xdr:rowOff>
    </xdr:from>
    <xdr:to>
      <xdr:col>4</xdr:col>
      <xdr:colOff>206375</xdr:colOff>
      <xdr:row>37</xdr:row>
      <xdr:rowOff>65799</xdr:rowOff>
    </xdr:to>
    <xdr:sp macro="" textlink="">
      <xdr:nvSpPr>
        <xdr:cNvPr id="68" name="フローチャート : 判断 67"/>
        <xdr:cNvSpPr/>
      </xdr:nvSpPr>
      <xdr:spPr>
        <a:xfrm>
          <a:off x="2857500" y="63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82326</xdr:rowOff>
    </xdr:from>
    <xdr:ext cx="534377" cy="259045"/>
    <xdr:sp macro="" textlink="">
      <xdr:nvSpPr>
        <xdr:cNvPr id="69" name="テキスト ボックス 68"/>
        <xdr:cNvSpPr txBox="1"/>
      </xdr:nvSpPr>
      <xdr:spPr>
        <a:xfrm>
          <a:off x="2641111" y="60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3111</xdr:rowOff>
    </xdr:from>
    <xdr:to>
      <xdr:col>2</xdr:col>
      <xdr:colOff>638175</xdr:colOff>
      <xdr:row>37</xdr:row>
      <xdr:rowOff>76454</xdr:rowOff>
    </xdr:to>
    <xdr:cxnSp macro="">
      <xdr:nvCxnSpPr>
        <xdr:cNvPr id="70" name="直線コネクタ 69"/>
        <xdr:cNvCxnSpPr/>
      </xdr:nvCxnSpPr>
      <xdr:spPr>
        <a:xfrm>
          <a:off x="1130300" y="6346761"/>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88481</xdr:rowOff>
    </xdr:from>
    <xdr:to>
      <xdr:col>3</xdr:col>
      <xdr:colOff>3175</xdr:colOff>
      <xdr:row>37</xdr:row>
      <xdr:rowOff>18631</xdr:rowOff>
    </xdr:to>
    <xdr:sp macro="" textlink="">
      <xdr:nvSpPr>
        <xdr:cNvPr id="71" name="フローチャート : 判断 70"/>
        <xdr:cNvSpPr/>
      </xdr:nvSpPr>
      <xdr:spPr>
        <a:xfrm>
          <a:off x="1968500" y="626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35158</xdr:rowOff>
    </xdr:from>
    <xdr:ext cx="534377" cy="259045"/>
    <xdr:sp macro="" textlink="">
      <xdr:nvSpPr>
        <xdr:cNvPr id="72" name="テキスト ボックス 71"/>
        <xdr:cNvSpPr txBox="1"/>
      </xdr:nvSpPr>
      <xdr:spPr>
        <a:xfrm>
          <a:off x="1752111" y="60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153137</xdr:rowOff>
    </xdr:from>
    <xdr:to>
      <xdr:col>1</xdr:col>
      <xdr:colOff>485775</xdr:colOff>
      <xdr:row>36</xdr:row>
      <xdr:rowOff>83287</xdr:rowOff>
    </xdr:to>
    <xdr:sp macro="" textlink="">
      <xdr:nvSpPr>
        <xdr:cNvPr id="73" name="フローチャート : 判断 72"/>
        <xdr:cNvSpPr/>
      </xdr:nvSpPr>
      <xdr:spPr>
        <a:xfrm>
          <a:off x="1079500" y="615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99814</xdr:rowOff>
    </xdr:from>
    <xdr:ext cx="534377" cy="259045"/>
    <xdr:sp macro="" textlink="">
      <xdr:nvSpPr>
        <xdr:cNvPr id="74" name="テキスト ボックス 73"/>
        <xdr:cNvSpPr txBox="1"/>
      </xdr:nvSpPr>
      <xdr:spPr>
        <a:xfrm>
          <a:off x="863111" y="592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16205</xdr:rowOff>
    </xdr:from>
    <xdr:to>
      <xdr:col>6</xdr:col>
      <xdr:colOff>561975</xdr:colOff>
      <xdr:row>37</xdr:row>
      <xdr:rowOff>117805</xdr:rowOff>
    </xdr:to>
    <xdr:sp macro="" textlink="">
      <xdr:nvSpPr>
        <xdr:cNvPr id="80" name="円/楕円 79"/>
        <xdr:cNvSpPr/>
      </xdr:nvSpPr>
      <xdr:spPr>
        <a:xfrm>
          <a:off x="4584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102582</xdr:rowOff>
    </xdr:from>
    <xdr:ext cx="534377" cy="259045"/>
    <xdr:sp macro="" textlink="">
      <xdr:nvSpPr>
        <xdr:cNvPr id="81" name="人件費該当値テキスト"/>
        <xdr:cNvSpPr txBox="1"/>
      </xdr:nvSpPr>
      <xdr:spPr>
        <a:xfrm>
          <a:off x="4686300" y="62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100101</xdr:rowOff>
    </xdr:from>
    <xdr:to>
      <xdr:col>5</xdr:col>
      <xdr:colOff>409575</xdr:colOff>
      <xdr:row>37</xdr:row>
      <xdr:rowOff>30251</xdr:rowOff>
    </xdr:to>
    <xdr:sp macro="" textlink="">
      <xdr:nvSpPr>
        <xdr:cNvPr id="82" name="円/楕円 81"/>
        <xdr:cNvSpPr/>
      </xdr:nvSpPr>
      <xdr:spPr>
        <a:xfrm>
          <a:off x="3746500" y="62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46778</xdr:rowOff>
    </xdr:from>
    <xdr:ext cx="534377" cy="259045"/>
    <xdr:sp macro="" textlink="">
      <xdr:nvSpPr>
        <xdr:cNvPr id="83" name="テキスト ボックス 82"/>
        <xdr:cNvSpPr txBox="1"/>
      </xdr:nvSpPr>
      <xdr:spPr>
        <a:xfrm>
          <a:off x="3530111" y="60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14415</xdr:rowOff>
    </xdr:from>
    <xdr:to>
      <xdr:col>4</xdr:col>
      <xdr:colOff>206375</xdr:colOff>
      <xdr:row>37</xdr:row>
      <xdr:rowOff>116015</xdr:rowOff>
    </xdr:to>
    <xdr:sp macro="" textlink="">
      <xdr:nvSpPr>
        <xdr:cNvPr id="84" name="円/楕円 83"/>
        <xdr:cNvSpPr/>
      </xdr:nvSpPr>
      <xdr:spPr>
        <a:xfrm>
          <a:off x="28575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107142</xdr:rowOff>
    </xdr:from>
    <xdr:ext cx="534377" cy="259045"/>
    <xdr:sp macro="" textlink="">
      <xdr:nvSpPr>
        <xdr:cNvPr id="85" name="テキスト ボックス 84"/>
        <xdr:cNvSpPr txBox="1"/>
      </xdr:nvSpPr>
      <xdr:spPr>
        <a:xfrm>
          <a:off x="2641111" y="64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25654</xdr:rowOff>
    </xdr:from>
    <xdr:to>
      <xdr:col>3</xdr:col>
      <xdr:colOff>3175</xdr:colOff>
      <xdr:row>37</xdr:row>
      <xdr:rowOff>127254</xdr:rowOff>
    </xdr:to>
    <xdr:sp macro="" textlink="">
      <xdr:nvSpPr>
        <xdr:cNvPr id="86" name="円/楕円 85"/>
        <xdr:cNvSpPr/>
      </xdr:nvSpPr>
      <xdr:spPr>
        <a:xfrm>
          <a:off x="1968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118381</xdr:rowOff>
    </xdr:from>
    <xdr:ext cx="534377" cy="259045"/>
    <xdr:sp macro="" textlink="">
      <xdr:nvSpPr>
        <xdr:cNvPr id="87" name="テキスト ボックス 86"/>
        <xdr:cNvSpPr txBox="1"/>
      </xdr:nvSpPr>
      <xdr:spPr>
        <a:xfrm>
          <a:off x="1752111" y="64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123761</xdr:rowOff>
    </xdr:from>
    <xdr:to>
      <xdr:col>1</xdr:col>
      <xdr:colOff>485775</xdr:colOff>
      <xdr:row>37</xdr:row>
      <xdr:rowOff>53911</xdr:rowOff>
    </xdr:to>
    <xdr:sp macro="" textlink="">
      <xdr:nvSpPr>
        <xdr:cNvPr id="88" name="円/楕円 87"/>
        <xdr:cNvSpPr/>
      </xdr:nvSpPr>
      <xdr:spPr>
        <a:xfrm>
          <a:off x="1079500" y="6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45038</xdr:rowOff>
    </xdr:from>
    <xdr:ext cx="534377" cy="259045"/>
    <xdr:sp macro="" textlink="">
      <xdr:nvSpPr>
        <xdr:cNvPr id="89" name="テキスト ボックス 88"/>
        <xdr:cNvSpPr txBox="1"/>
      </xdr:nvSpPr>
      <xdr:spPr>
        <a:xfrm>
          <a:off x="863111" y="63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2" name="テキスト ボックス 101"/>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6" name="テキスト ボックス 105"/>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152444</xdr:rowOff>
    </xdr:from>
    <xdr:to>
      <xdr:col>6</xdr:col>
      <xdr:colOff>510540</xdr:colOff>
      <xdr:row>57</xdr:row>
      <xdr:rowOff>118097</xdr:rowOff>
    </xdr:to>
    <xdr:cxnSp macro="">
      <xdr:nvCxnSpPr>
        <xdr:cNvPr id="110" name="直線コネクタ 109"/>
        <xdr:cNvCxnSpPr/>
      </xdr:nvCxnSpPr>
      <xdr:spPr>
        <a:xfrm flipV="1">
          <a:off x="4633595" y="8724944"/>
          <a:ext cx="1270" cy="1165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121924</xdr:rowOff>
    </xdr:from>
    <xdr:ext cx="534377" cy="259045"/>
    <xdr:sp macro="" textlink="">
      <xdr:nvSpPr>
        <xdr:cNvPr id="111" name="物件費最小値テキスト"/>
        <xdr:cNvSpPr txBox="1"/>
      </xdr:nvSpPr>
      <xdr:spPr>
        <a:xfrm>
          <a:off x="4686300" y="98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41,378</a:t>
          </a:r>
          <a:endParaRPr kumimoji="1" lang="ja-JP" altLang="en-US" sz="1000" b="1">
            <a:latin typeface="ＭＳ Ｐゴシック"/>
          </a:endParaRPr>
        </a:p>
      </xdr:txBody>
    </xdr:sp>
    <xdr:clientData/>
  </xdr:oneCellAnchor>
  <xdr:twoCellAnchor>
    <xdr:from>
      <xdr:col>6</xdr:col>
      <xdr:colOff>422275</xdr:colOff>
      <xdr:row>57</xdr:row>
      <xdr:rowOff>118097</xdr:rowOff>
    </xdr:from>
    <xdr:to>
      <xdr:col>6</xdr:col>
      <xdr:colOff>600075</xdr:colOff>
      <xdr:row>57</xdr:row>
      <xdr:rowOff>118097</xdr:rowOff>
    </xdr:to>
    <xdr:cxnSp macro="">
      <xdr:nvCxnSpPr>
        <xdr:cNvPr id="112" name="直線コネクタ 111"/>
        <xdr:cNvCxnSpPr/>
      </xdr:nvCxnSpPr>
      <xdr:spPr>
        <a:xfrm>
          <a:off x="4546600" y="9890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99121</xdr:rowOff>
    </xdr:from>
    <xdr:ext cx="534377" cy="259045"/>
    <xdr:sp macro="" textlink="">
      <xdr:nvSpPr>
        <xdr:cNvPr id="113" name="物件費最大値テキスト"/>
        <xdr:cNvSpPr txBox="1"/>
      </xdr:nvSpPr>
      <xdr:spPr>
        <a:xfrm>
          <a:off x="4686300" y="85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61,777</a:t>
          </a:r>
          <a:endParaRPr kumimoji="1" lang="ja-JP" altLang="en-US" sz="1000" b="1">
            <a:latin typeface="ＭＳ Ｐゴシック"/>
          </a:endParaRPr>
        </a:p>
      </xdr:txBody>
    </xdr:sp>
    <xdr:clientData/>
  </xdr:oneCellAnchor>
  <xdr:twoCellAnchor>
    <xdr:from>
      <xdr:col>6</xdr:col>
      <xdr:colOff>422275</xdr:colOff>
      <xdr:row>50</xdr:row>
      <xdr:rowOff>152444</xdr:rowOff>
    </xdr:from>
    <xdr:to>
      <xdr:col>6</xdr:col>
      <xdr:colOff>600075</xdr:colOff>
      <xdr:row>50</xdr:row>
      <xdr:rowOff>152444</xdr:rowOff>
    </xdr:to>
    <xdr:cxnSp macro="">
      <xdr:nvCxnSpPr>
        <xdr:cNvPr id="114" name="直線コネクタ 113"/>
        <xdr:cNvCxnSpPr/>
      </xdr:nvCxnSpPr>
      <xdr:spPr>
        <a:xfrm>
          <a:off x="4546600" y="872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169018</xdr:rowOff>
    </xdr:from>
    <xdr:to>
      <xdr:col>6</xdr:col>
      <xdr:colOff>511175</xdr:colOff>
      <xdr:row>54</xdr:row>
      <xdr:rowOff>25571</xdr:rowOff>
    </xdr:to>
    <xdr:cxnSp macro="">
      <xdr:nvCxnSpPr>
        <xdr:cNvPr id="115" name="直線コネクタ 114"/>
        <xdr:cNvCxnSpPr/>
      </xdr:nvCxnSpPr>
      <xdr:spPr>
        <a:xfrm flipV="1">
          <a:off x="3797300" y="9255868"/>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16222</xdr:rowOff>
    </xdr:from>
    <xdr:ext cx="534377" cy="259045"/>
    <xdr:sp macro="" textlink="">
      <xdr:nvSpPr>
        <xdr:cNvPr id="116" name="物件費平均値テキスト"/>
        <xdr:cNvSpPr txBox="1"/>
      </xdr:nvSpPr>
      <xdr:spPr>
        <a:xfrm>
          <a:off x="4686300" y="893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54,672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164795</xdr:rowOff>
    </xdr:from>
    <xdr:to>
      <xdr:col>6</xdr:col>
      <xdr:colOff>561975</xdr:colOff>
      <xdr:row>53</xdr:row>
      <xdr:rowOff>94945</xdr:rowOff>
    </xdr:to>
    <xdr:sp macro="" textlink="">
      <xdr:nvSpPr>
        <xdr:cNvPr id="117" name="フローチャート : 判断 116"/>
        <xdr:cNvSpPr/>
      </xdr:nvSpPr>
      <xdr:spPr>
        <a:xfrm>
          <a:off x="4584700" y="908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25571</xdr:rowOff>
    </xdr:from>
    <xdr:to>
      <xdr:col>5</xdr:col>
      <xdr:colOff>358775</xdr:colOff>
      <xdr:row>54</xdr:row>
      <xdr:rowOff>48603</xdr:rowOff>
    </xdr:to>
    <xdr:cxnSp macro="">
      <xdr:nvCxnSpPr>
        <xdr:cNvPr id="118" name="直線コネクタ 117"/>
        <xdr:cNvCxnSpPr/>
      </xdr:nvCxnSpPr>
      <xdr:spPr>
        <a:xfrm flipV="1">
          <a:off x="2908300" y="9283871"/>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145307</xdr:rowOff>
    </xdr:from>
    <xdr:to>
      <xdr:col>5</xdr:col>
      <xdr:colOff>409575</xdr:colOff>
      <xdr:row>53</xdr:row>
      <xdr:rowOff>75457</xdr:rowOff>
    </xdr:to>
    <xdr:sp macro="" textlink="">
      <xdr:nvSpPr>
        <xdr:cNvPr id="119" name="フローチャート : 判断 118"/>
        <xdr:cNvSpPr/>
      </xdr:nvSpPr>
      <xdr:spPr>
        <a:xfrm>
          <a:off x="3746500" y="906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91984</xdr:rowOff>
    </xdr:from>
    <xdr:ext cx="534377" cy="259045"/>
    <xdr:sp macro="" textlink="">
      <xdr:nvSpPr>
        <xdr:cNvPr id="120" name="テキスト ボックス 119"/>
        <xdr:cNvSpPr txBox="1"/>
      </xdr:nvSpPr>
      <xdr:spPr>
        <a:xfrm>
          <a:off x="3530111" y="883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48603</xdr:rowOff>
    </xdr:from>
    <xdr:to>
      <xdr:col>4</xdr:col>
      <xdr:colOff>155575</xdr:colOff>
      <xdr:row>54</xdr:row>
      <xdr:rowOff>140443</xdr:rowOff>
    </xdr:to>
    <xdr:cxnSp macro="">
      <xdr:nvCxnSpPr>
        <xdr:cNvPr id="121" name="直線コネクタ 120"/>
        <xdr:cNvCxnSpPr/>
      </xdr:nvCxnSpPr>
      <xdr:spPr>
        <a:xfrm flipV="1">
          <a:off x="2019300" y="9306903"/>
          <a:ext cx="889000" cy="9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121247</xdr:rowOff>
    </xdr:from>
    <xdr:to>
      <xdr:col>4</xdr:col>
      <xdr:colOff>206375</xdr:colOff>
      <xdr:row>54</xdr:row>
      <xdr:rowOff>51397</xdr:rowOff>
    </xdr:to>
    <xdr:sp macro="" textlink="">
      <xdr:nvSpPr>
        <xdr:cNvPr id="122" name="フローチャート : 判断 121"/>
        <xdr:cNvSpPr/>
      </xdr:nvSpPr>
      <xdr:spPr>
        <a:xfrm>
          <a:off x="2857500" y="920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67924</xdr:rowOff>
    </xdr:from>
    <xdr:ext cx="534377" cy="259045"/>
    <xdr:sp macro="" textlink="">
      <xdr:nvSpPr>
        <xdr:cNvPr id="123" name="テキスト ボックス 122"/>
        <xdr:cNvSpPr txBox="1"/>
      </xdr:nvSpPr>
      <xdr:spPr>
        <a:xfrm>
          <a:off x="2641111" y="898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81921</xdr:rowOff>
    </xdr:from>
    <xdr:to>
      <xdr:col>2</xdr:col>
      <xdr:colOff>638175</xdr:colOff>
      <xdr:row>54</xdr:row>
      <xdr:rowOff>140443</xdr:rowOff>
    </xdr:to>
    <xdr:cxnSp macro="">
      <xdr:nvCxnSpPr>
        <xdr:cNvPr id="124" name="直線コネクタ 123"/>
        <xdr:cNvCxnSpPr/>
      </xdr:nvCxnSpPr>
      <xdr:spPr>
        <a:xfrm>
          <a:off x="1130300" y="934022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95072</xdr:rowOff>
    </xdr:from>
    <xdr:to>
      <xdr:col>3</xdr:col>
      <xdr:colOff>3175</xdr:colOff>
      <xdr:row>54</xdr:row>
      <xdr:rowOff>25222</xdr:rowOff>
    </xdr:to>
    <xdr:sp macro="" textlink="">
      <xdr:nvSpPr>
        <xdr:cNvPr id="125" name="フローチャート : 判断 124"/>
        <xdr:cNvSpPr/>
      </xdr:nvSpPr>
      <xdr:spPr>
        <a:xfrm>
          <a:off x="1968500" y="918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41749</xdr:rowOff>
    </xdr:from>
    <xdr:ext cx="534377" cy="259045"/>
    <xdr:sp macro="" textlink="">
      <xdr:nvSpPr>
        <xdr:cNvPr id="126" name="テキスト ボックス 125"/>
        <xdr:cNvSpPr txBox="1"/>
      </xdr:nvSpPr>
      <xdr:spPr>
        <a:xfrm>
          <a:off x="1752111" y="89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63068</xdr:rowOff>
    </xdr:from>
    <xdr:to>
      <xdr:col>1</xdr:col>
      <xdr:colOff>485775</xdr:colOff>
      <xdr:row>53</xdr:row>
      <xdr:rowOff>164668</xdr:rowOff>
    </xdr:to>
    <xdr:sp macro="" textlink="">
      <xdr:nvSpPr>
        <xdr:cNvPr id="127" name="フローチャート : 判断 126"/>
        <xdr:cNvSpPr/>
      </xdr:nvSpPr>
      <xdr:spPr>
        <a:xfrm>
          <a:off x="1079500" y="914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9745</xdr:rowOff>
    </xdr:from>
    <xdr:ext cx="534377" cy="259045"/>
    <xdr:sp macro="" textlink="">
      <xdr:nvSpPr>
        <xdr:cNvPr id="128" name="テキスト ボックス 127"/>
        <xdr:cNvSpPr txBox="1"/>
      </xdr:nvSpPr>
      <xdr:spPr>
        <a:xfrm>
          <a:off x="863111" y="89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118218</xdr:rowOff>
    </xdr:from>
    <xdr:to>
      <xdr:col>6</xdr:col>
      <xdr:colOff>561975</xdr:colOff>
      <xdr:row>54</xdr:row>
      <xdr:rowOff>48368</xdr:rowOff>
    </xdr:to>
    <xdr:sp macro="" textlink="">
      <xdr:nvSpPr>
        <xdr:cNvPr id="134" name="円/楕円 133"/>
        <xdr:cNvSpPr/>
      </xdr:nvSpPr>
      <xdr:spPr>
        <a:xfrm>
          <a:off x="4584700" y="92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96645</xdr:rowOff>
    </xdr:from>
    <xdr:ext cx="534377" cy="259045"/>
    <xdr:sp macro="" textlink="">
      <xdr:nvSpPr>
        <xdr:cNvPr id="135" name="物件費該当値テキスト"/>
        <xdr:cNvSpPr txBox="1"/>
      </xdr:nvSpPr>
      <xdr:spPr>
        <a:xfrm>
          <a:off x="4686300" y="91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146221</xdr:rowOff>
    </xdr:from>
    <xdr:to>
      <xdr:col>5</xdr:col>
      <xdr:colOff>409575</xdr:colOff>
      <xdr:row>54</xdr:row>
      <xdr:rowOff>76371</xdr:rowOff>
    </xdr:to>
    <xdr:sp macro="" textlink="">
      <xdr:nvSpPr>
        <xdr:cNvPr id="136" name="円/楕円 135"/>
        <xdr:cNvSpPr/>
      </xdr:nvSpPr>
      <xdr:spPr>
        <a:xfrm>
          <a:off x="3746500" y="923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67498</xdr:rowOff>
    </xdr:from>
    <xdr:ext cx="534377" cy="259045"/>
    <xdr:sp macro="" textlink="">
      <xdr:nvSpPr>
        <xdr:cNvPr id="137" name="テキスト ボックス 136"/>
        <xdr:cNvSpPr txBox="1"/>
      </xdr:nvSpPr>
      <xdr:spPr>
        <a:xfrm>
          <a:off x="3530111" y="93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169253</xdr:rowOff>
    </xdr:from>
    <xdr:to>
      <xdr:col>4</xdr:col>
      <xdr:colOff>206375</xdr:colOff>
      <xdr:row>54</xdr:row>
      <xdr:rowOff>99403</xdr:rowOff>
    </xdr:to>
    <xdr:sp macro="" textlink="">
      <xdr:nvSpPr>
        <xdr:cNvPr id="138" name="円/楕円 137"/>
        <xdr:cNvSpPr/>
      </xdr:nvSpPr>
      <xdr:spPr>
        <a:xfrm>
          <a:off x="2857500" y="92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90530</xdr:rowOff>
    </xdr:from>
    <xdr:ext cx="534377" cy="259045"/>
    <xdr:sp macro="" textlink="">
      <xdr:nvSpPr>
        <xdr:cNvPr id="139" name="テキスト ボックス 138"/>
        <xdr:cNvSpPr txBox="1"/>
      </xdr:nvSpPr>
      <xdr:spPr>
        <a:xfrm>
          <a:off x="2641111" y="93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89643</xdr:rowOff>
    </xdr:from>
    <xdr:to>
      <xdr:col>3</xdr:col>
      <xdr:colOff>3175</xdr:colOff>
      <xdr:row>55</xdr:row>
      <xdr:rowOff>19793</xdr:rowOff>
    </xdr:to>
    <xdr:sp macro="" textlink="">
      <xdr:nvSpPr>
        <xdr:cNvPr id="140" name="円/楕円 139"/>
        <xdr:cNvSpPr/>
      </xdr:nvSpPr>
      <xdr:spPr>
        <a:xfrm>
          <a:off x="1968500" y="93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10920</xdr:rowOff>
    </xdr:from>
    <xdr:ext cx="534377" cy="259045"/>
    <xdr:sp macro="" textlink="">
      <xdr:nvSpPr>
        <xdr:cNvPr id="141" name="テキスト ボックス 140"/>
        <xdr:cNvSpPr txBox="1"/>
      </xdr:nvSpPr>
      <xdr:spPr>
        <a:xfrm>
          <a:off x="1752111" y="94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31121</xdr:rowOff>
    </xdr:from>
    <xdr:to>
      <xdr:col>1</xdr:col>
      <xdr:colOff>485775</xdr:colOff>
      <xdr:row>54</xdr:row>
      <xdr:rowOff>132721</xdr:rowOff>
    </xdr:to>
    <xdr:sp macro="" textlink="">
      <xdr:nvSpPr>
        <xdr:cNvPr id="142" name="円/楕円 141"/>
        <xdr:cNvSpPr/>
      </xdr:nvSpPr>
      <xdr:spPr>
        <a:xfrm>
          <a:off x="1079500" y="92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123848</xdr:rowOff>
    </xdr:from>
    <xdr:ext cx="534377" cy="259045"/>
    <xdr:sp macro="" textlink="">
      <xdr:nvSpPr>
        <xdr:cNvPr id="143" name="テキスト ボックス 142"/>
        <xdr:cNvSpPr txBox="1"/>
      </xdr:nvSpPr>
      <xdr:spPr>
        <a:xfrm>
          <a:off x="863111" y="93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57" name="テキスト ボックス 156"/>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72</xdr:row>
      <xdr:rowOff>111777</xdr:rowOff>
    </xdr:from>
    <xdr:ext cx="467179" cy="259045"/>
    <xdr:sp macro="" textlink="">
      <xdr:nvSpPr>
        <xdr:cNvPr id="159" name="テキスト ボックス 158"/>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168927</xdr:rowOff>
    </xdr:from>
    <xdr:ext cx="467179" cy="259045"/>
    <xdr:sp macro="" textlink="">
      <xdr:nvSpPr>
        <xdr:cNvPr id="161" name="テキスト ボックス 160"/>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63" name="テキスト ボックス 162"/>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24485</xdr:rowOff>
    </xdr:from>
    <xdr:to>
      <xdr:col>6</xdr:col>
      <xdr:colOff>510540</xdr:colOff>
      <xdr:row>77</xdr:row>
      <xdr:rowOff>71806</xdr:rowOff>
    </xdr:to>
    <xdr:cxnSp macro="">
      <xdr:nvCxnSpPr>
        <xdr:cNvPr id="165" name="直線コネクタ 164"/>
        <xdr:cNvCxnSpPr/>
      </xdr:nvCxnSpPr>
      <xdr:spPr>
        <a:xfrm flipV="1">
          <a:off x="4633595" y="12197435"/>
          <a:ext cx="1270" cy="1076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75633</xdr:rowOff>
    </xdr:from>
    <xdr:ext cx="469744" cy="259045"/>
    <xdr:sp macro="" textlink="">
      <xdr:nvSpPr>
        <xdr:cNvPr id="166" name="維持補修費最小値テキスト"/>
        <xdr:cNvSpPr txBox="1"/>
      </xdr:nvSpPr>
      <xdr:spPr>
        <a:xfrm>
          <a:off x="4686300" y="132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6</xdr:col>
      <xdr:colOff>422275</xdr:colOff>
      <xdr:row>77</xdr:row>
      <xdr:rowOff>71806</xdr:rowOff>
    </xdr:from>
    <xdr:to>
      <xdr:col>6</xdr:col>
      <xdr:colOff>600075</xdr:colOff>
      <xdr:row>77</xdr:row>
      <xdr:rowOff>71806</xdr:rowOff>
    </xdr:to>
    <xdr:cxnSp macro="">
      <xdr:nvCxnSpPr>
        <xdr:cNvPr id="167" name="直線コネクタ 166"/>
        <xdr:cNvCxnSpPr/>
      </xdr:nvCxnSpPr>
      <xdr:spPr>
        <a:xfrm>
          <a:off x="4546600" y="1327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142612</xdr:rowOff>
    </xdr:from>
    <xdr:ext cx="469744" cy="259045"/>
    <xdr:sp macro="" textlink="">
      <xdr:nvSpPr>
        <xdr:cNvPr id="168" name="維持補修費最大値テキスト"/>
        <xdr:cNvSpPr txBox="1"/>
      </xdr:nvSpPr>
      <xdr:spPr>
        <a:xfrm>
          <a:off x="4686300" y="1197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5,754</a:t>
          </a:r>
          <a:endParaRPr kumimoji="1" lang="ja-JP" altLang="en-US" sz="1000" b="1">
            <a:latin typeface="ＭＳ Ｐゴシック"/>
          </a:endParaRPr>
        </a:p>
      </xdr:txBody>
    </xdr:sp>
    <xdr:clientData/>
  </xdr:oneCellAnchor>
  <xdr:twoCellAnchor>
    <xdr:from>
      <xdr:col>6</xdr:col>
      <xdr:colOff>422275</xdr:colOff>
      <xdr:row>71</xdr:row>
      <xdr:rowOff>24485</xdr:rowOff>
    </xdr:from>
    <xdr:to>
      <xdr:col>6</xdr:col>
      <xdr:colOff>600075</xdr:colOff>
      <xdr:row>71</xdr:row>
      <xdr:rowOff>24485</xdr:rowOff>
    </xdr:to>
    <xdr:cxnSp macro="">
      <xdr:nvCxnSpPr>
        <xdr:cNvPr id="169" name="直線コネクタ 168"/>
        <xdr:cNvCxnSpPr/>
      </xdr:nvCxnSpPr>
      <xdr:spPr>
        <a:xfrm>
          <a:off x="4546600" y="1219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122098</xdr:rowOff>
    </xdr:from>
    <xdr:to>
      <xdr:col>6</xdr:col>
      <xdr:colOff>511175</xdr:colOff>
      <xdr:row>73</xdr:row>
      <xdr:rowOff>33172</xdr:rowOff>
    </xdr:to>
    <xdr:cxnSp macro="">
      <xdr:nvCxnSpPr>
        <xdr:cNvPr id="170" name="直線コネクタ 169"/>
        <xdr:cNvCxnSpPr/>
      </xdr:nvCxnSpPr>
      <xdr:spPr>
        <a:xfrm flipV="1">
          <a:off x="3797300" y="12466498"/>
          <a:ext cx="8382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120363</xdr:rowOff>
    </xdr:from>
    <xdr:ext cx="469744" cy="259045"/>
    <xdr:sp macro="" textlink="">
      <xdr:nvSpPr>
        <xdr:cNvPr id="171" name="維持補修費平均値テキスト"/>
        <xdr:cNvSpPr txBox="1"/>
      </xdr:nvSpPr>
      <xdr:spPr>
        <a:xfrm>
          <a:off x="4686300" y="12464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4,268</a:t>
          </a:r>
          <a:endParaRPr kumimoji="1" lang="ja-JP" altLang="en-US" sz="1000" b="1">
            <a:solidFill>
              <a:srgbClr val="000080"/>
            </a:solidFill>
            <a:latin typeface="ＭＳ Ｐゴシック"/>
          </a:endParaRPr>
        </a:p>
      </xdr:txBody>
    </xdr:sp>
    <xdr:clientData/>
  </xdr:oneCellAnchor>
  <xdr:twoCellAnchor>
    <xdr:from>
      <xdr:col>6</xdr:col>
      <xdr:colOff>460375</xdr:colOff>
      <xdr:row>72</xdr:row>
      <xdr:rowOff>141936</xdr:rowOff>
    </xdr:from>
    <xdr:to>
      <xdr:col>6</xdr:col>
      <xdr:colOff>561975</xdr:colOff>
      <xdr:row>73</xdr:row>
      <xdr:rowOff>72086</xdr:rowOff>
    </xdr:to>
    <xdr:sp macro="" textlink="">
      <xdr:nvSpPr>
        <xdr:cNvPr id="172" name="フローチャート : 判断 171"/>
        <xdr:cNvSpPr/>
      </xdr:nvSpPr>
      <xdr:spPr>
        <a:xfrm>
          <a:off x="4584700" y="124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113868</xdr:rowOff>
    </xdr:from>
    <xdr:to>
      <xdr:col>5</xdr:col>
      <xdr:colOff>358775</xdr:colOff>
      <xdr:row>73</xdr:row>
      <xdr:rowOff>33172</xdr:rowOff>
    </xdr:to>
    <xdr:cxnSp macro="">
      <xdr:nvCxnSpPr>
        <xdr:cNvPr id="173" name="直線コネクタ 172"/>
        <xdr:cNvCxnSpPr/>
      </xdr:nvCxnSpPr>
      <xdr:spPr>
        <a:xfrm>
          <a:off x="2908300" y="12286818"/>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117932</xdr:rowOff>
    </xdr:from>
    <xdr:to>
      <xdr:col>5</xdr:col>
      <xdr:colOff>409575</xdr:colOff>
      <xdr:row>74</xdr:row>
      <xdr:rowOff>48082</xdr:rowOff>
    </xdr:to>
    <xdr:sp macro="" textlink="">
      <xdr:nvSpPr>
        <xdr:cNvPr id="174" name="フローチャート : 判断 173"/>
        <xdr:cNvSpPr/>
      </xdr:nvSpPr>
      <xdr:spPr>
        <a:xfrm>
          <a:off x="3746500" y="126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39209</xdr:rowOff>
    </xdr:from>
    <xdr:ext cx="469744" cy="259045"/>
    <xdr:sp macro="" textlink="">
      <xdr:nvSpPr>
        <xdr:cNvPr id="175" name="テキスト ボックス 174"/>
        <xdr:cNvSpPr txBox="1"/>
      </xdr:nvSpPr>
      <xdr:spPr>
        <a:xfrm>
          <a:off x="3562427" y="1272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105639</xdr:rowOff>
    </xdr:from>
    <xdr:to>
      <xdr:col>4</xdr:col>
      <xdr:colOff>155575</xdr:colOff>
      <xdr:row>71</xdr:row>
      <xdr:rowOff>113868</xdr:rowOff>
    </xdr:to>
    <xdr:cxnSp macro="">
      <xdr:nvCxnSpPr>
        <xdr:cNvPr id="176" name="直線コネクタ 175"/>
        <xdr:cNvCxnSpPr/>
      </xdr:nvCxnSpPr>
      <xdr:spPr>
        <a:xfrm>
          <a:off x="2019300" y="12107139"/>
          <a:ext cx="8890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63526</xdr:rowOff>
    </xdr:from>
    <xdr:to>
      <xdr:col>4</xdr:col>
      <xdr:colOff>206375</xdr:colOff>
      <xdr:row>73</xdr:row>
      <xdr:rowOff>165126</xdr:rowOff>
    </xdr:to>
    <xdr:sp macro="" textlink="">
      <xdr:nvSpPr>
        <xdr:cNvPr id="177" name="フローチャート : 判断 176"/>
        <xdr:cNvSpPr/>
      </xdr:nvSpPr>
      <xdr:spPr>
        <a:xfrm>
          <a:off x="2857500" y="1257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156253</xdr:rowOff>
    </xdr:from>
    <xdr:ext cx="469744" cy="259045"/>
    <xdr:sp macro="" textlink="">
      <xdr:nvSpPr>
        <xdr:cNvPr id="178" name="テキスト ボックス 177"/>
        <xdr:cNvSpPr txBox="1"/>
      </xdr:nvSpPr>
      <xdr:spPr>
        <a:xfrm>
          <a:off x="2673427" y="1267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105639</xdr:rowOff>
    </xdr:from>
    <xdr:to>
      <xdr:col>2</xdr:col>
      <xdr:colOff>638175</xdr:colOff>
      <xdr:row>71</xdr:row>
      <xdr:rowOff>15799</xdr:rowOff>
    </xdr:to>
    <xdr:cxnSp macro="">
      <xdr:nvCxnSpPr>
        <xdr:cNvPr id="179" name="直線コネクタ 178"/>
        <xdr:cNvCxnSpPr/>
      </xdr:nvCxnSpPr>
      <xdr:spPr>
        <a:xfrm flipV="1">
          <a:off x="1130300" y="1210713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144679</xdr:rowOff>
    </xdr:from>
    <xdr:to>
      <xdr:col>3</xdr:col>
      <xdr:colOff>3175</xdr:colOff>
      <xdr:row>74</xdr:row>
      <xdr:rowOff>74829</xdr:rowOff>
    </xdr:to>
    <xdr:sp macro="" textlink="">
      <xdr:nvSpPr>
        <xdr:cNvPr id="180" name="フローチャート : 判断 179"/>
        <xdr:cNvSpPr/>
      </xdr:nvSpPr>
      <xdr:spPr>
        <a:xfrm>
          <a:off x="1968500" y="1266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65956</xdr:rowOff>
    </xdr:from>
    <xdr:ext cx="469744" cy="259045"/>
    <xdr:sp macro="" textlink="">
      <xdr:nvSpPr>
        <xdr:cNvPr id="181" name="テキスト ボックス 180"/>
        <xdr:cNvSpPr txBox="1"/>
      </xdr:nvSpPr>
      <xdr:spPr>
        <a:xfrm>
          <a:off x="1784427" y="1275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167767</xdr:rowOff>
    </xdr:from>
    <xdr:to>
      <xdr:col>1</xdr:col>
      <xdr:colOff>485775</xdr:colOff>
      <xdr:row>74</xdr:row>
      <xdr:rowOff>97917</xdr:rowOff>
    </xdr:to>
    <xdr:sp macro="" textlink="">
      <xdr:nvSpPr>
        <xdr:cNvPr id="182" name="フローチャート : 判断 181"/>
        <xdr:cNvSpPr/>
      </xdr:nvSpPr>
      <xdr:spPr>
        <a:xfrm>
          <a:off x="1079500" y="126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89044</xdr:rowOff>
    </xdr:from>
    <xdr:ext cx="469744" cy="259045"/>
    <xdr:sp macro="" textlink="">
      <xdr:nvSpPr>
        <xdr:cNvPr id="183" name="テキスト ボックス 182"/>
        <xdr:cNvSpPr txBox="1"/>
      </xdr:nvSpPr>
      <xdr:spPr>
        <a:xfrm>
          <a:off x="895427" y="127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71298</xdr:rowOff>
    </xdr:from>
    <xdr:to>
      <xdr:col>6</xdr:col>
      <xdr:colOff>561975</xdr:colOff>
      <xdr:row>73</xdr:row>
      <xdr:rowOff>1448</xdr:rowOff>
    </xdr:to>
    <xdr:sp macro="" textlink="">
      <xdr:nvSpPr>
        <xdr:cNvPr id="189" name="円/楕円 188"/>
        <xdr:cNvSpPr/>
      </xdr:nvSpPr>
      <xdr:spPr>
        <a:xfrm>
          <a:off x="4584700" y="124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94175</xdr:rowOff>
    </xdr:from>
    <xdr:ext cx="469744" cy="259045"/>
    <xdr:sp macro="" textlink="">
      <xdr:nvSpPr>
        <xdr:cNvPr id="190" name="維持補修費該当値テキスト"/>
        <xdr:cNvSpPr txBox="1"/>
      </xdr:nvSpPr>
      <xdr:spPr>
        <a:xfrm>
          <a:off x="4686300" y="1226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153822</xdr:rowOff>
    </xdr:from>
    <xdr:to>
      <xdr:col>5</xdr:col>
      <xdr:colOff>409575</xdr:colOff>
      <xdr:row>73</xdr:row>
      <xdr:rowOff>83972</xdr:rowOff>
    </xdr:to>
    <xdr:sp macro="" textlink="">
      <xdr:nvSpPr>
        <xdr:cNvPr id="191" name="円/楕円 190"/>
        <xdr:cNvSpPr/>
      </xdr:nvSpPr>
      <xdr:spPr>
        <a:xfrm>
          <a:off x="3746500" y="12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100499</xdr:rowOff>
    </xdr:from>
    <xdr:ext cx="469744" cy="259045"/>
    <xdr:sp macro="" textlink="">
      <xdr:nvSpPr>
        <xdr:cNvPr id="192" name="テキスト ボックス 191"/>
        <xdr:cNvSpPr txBox="1"/>
      </xdr:nvSpPr>
      <xdr:spPr>
        <a:xfrm>
          <a:off x="3562427" y="1227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63068</xdr:rowOff>
    </xdr:from>
    <xdr:to>
      <xdr:col>4</xdr:col>
      <xdr:colOff>206375</xdr:colOff>
      <xdr:row>71</xdr:row>
      <xdr:rowOff>164668</xdr:rowOff>
    </xdr:to>
    <xdr:sp macro="" textlink="">
      <xdr:nvSpPr>
        <xdr:cNvPr id="193" name="円/楕円 192"/>
        <xdr:cNvSpPr/>
      </xdr:nvSpPr>
      <xdr:spPr>
        <a:xfrm>
          <a:off x="2857500" y="12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9745</xdr:rowOff>
    </xdr:from>
    <xdr:ext cx="469744" cy="259045"/>
    <xdr:sp macro="" textlink="">
      <xdr:nvSpPr>
        <xdr:cNvPr id="194" name="テキスト ボックス 193"/>
        <xdr:cNvSpPr txBox="1"/>
      </xdr:nvSpPr>
      <xdr:spPr>
        <a:xfrm>
          <a:off x="2673427" y="1201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54839</xdr:rowOff>
    </xdr:from>
    <xdr:to>
      <xdr:col>3</xdr:col>
      <xdr:colOff>3175</xdr:colOff>
      <xdr:row>70</xdr:row>
      <xdr:rowOff>156439</xdr:rowOff>
    </xdr:to>
    <xdr:sp macro="" textlink="">
      <xdr:nvSpPr>
        <xdr:cNvPr id="195" name="円/楕円 194"/>
        <xdr:cNvSpPr/>
      </xdr:nvSpPr>
      <xdr:spPr>
        <a:xfrm>
          <a:off x="1968500" y="120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69</xdr:row>
      <xdr:rowOff>1516</xdr:rowOff>
    </xdr:from>
    <xdr:ext cx="469744" cy="259045"/>
    <xdr:sp macro="" textlink="">
      <xdr:nvSpPr>
        <xdr:cNvPr id="196" name="テキスト ボックス 195"/>
        <xdr:cNvSpPr txBox="1"/>
      </xdr:nvSpPr>
      <xdr:spPr>
        <a:xfrm>
          <a:off x="1784427" y="1183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136449</xdr:rowOff>
    </xdr:from>
    <xdr:to>
      <xdr:col>1</xdr:col>
      <xdr:colOff>485775</xdr:colOff>
      <xdr:row>71</xdr:row>
      <xdr:rowOff>66599</xdr:rowOff>
    </xdr:to>
    <xdr:sp macro="" textlink="">
      <xdr:nvSpPr>
        <xdr:cNvPr id="197" name="円/楕円 196"/>
        <xdr:cNvSpPr/>
      </xdr:nvSpPr>
      <xdr:spPr>
        <a:xfrm>
          <a:off x="1079500" y="121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83126</xdr:rowOff>
    </xdr:from>
    <xdr:ext cx="469744" cy="259045"/>
    <xdr:sp macro="" textlink="">
      <xdr:nvSpPr>
        <xdr:cNvPr id="198" name="テキスト ボックス 197"/>
        <xdr:cNvSpPr txBox="1"/>
      </xdr:nvSpPr>
      <xdr:spPr>
        <a:xfrm>
          <a:off x="895427" y="1191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63500</xdr:rowOff>
    </xdr:from>
    <xdr:to>
      <xdr:col>6</xdr:col>
      <xdr:colOff>510540</xdr:colOff>
      <xdr:row>94</xdr:row>
      <xdr:rowOff>97943</xdr:rowOff>
    </xdr:to>
    <xdr:cxnSp macro="">
      <xdr:nvCxnSpPr>
        <xdr:cNvPr id="223" name="直線コネクタ 222"/>
        <xdr:cNvCxnSpPr/>
      </xdr:nvCxnSpPr>
      <xdr:spPr>
        <a:xfrm flipV="1">
          <a:off x="4633595" y="15665450"/>
          <a:ext cx="1270" cy="54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101770</xdr:rowOff>
    </xdr:from>
    <xdr:ext cx="534377" cy="259045"/>
    <xdr:sp macro="" textlink="">
      <xdr:nvSpPr>
        <xdr:cNvPr id="224" name="扶助費最小値テキスト"/>
        <xdr:cNvSpPr txBox="1"/>
      </xdr:nvSpPr>
      <xdr:spPr>
        <a:xfrm>
          <a:off x="4686300" y="162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75,548</a:t>
          </a:r>
          <a:endParaRPr kumimoji="1" lang="ja-JP" altLang="en-US" sz="1000" b="1">
            <a:latin typeface="ＭＳ Ｐゴシック"/>
          </a:endParaRPr>
        </a:p>
      </xdr:txBody>
    </xdr:sp>
    <xdr:clientData/>
  </xdr:oneCellAnchor>
  <xdr:twoCellAnchor>
    <xdr:from>
      <xdr:col>6</xdr:col>
      <xdr:colOff>422275</xdr:colOff>
      <xdr:row>94</xdr:row>
      <xdr:rowOff>97943</xdr:rowOff>
    </xdr:from>
    <xdr:to>
      <xdr:col>6</xdr:col>
      <xdr:colOff>600075</xdr:colOff>
      <xdr:row>94</xdr:row>
      <xdr:rowOff>97943</xdr:rowOff>
    </xdr:to>
    <xdr:cxnSp macro="">
      <xdr:nvCxnSpPr>
        <xdr:cNvPr id="225" name="直線コネクタ 224"/>
        <xdr:cNvCxnSpPr/>
      </xdr:nvCxnSpPr>
      <xdr:spPr>
        <a:xfrm>
          <a:off x="4546600" y="16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10177</xdr:rowOff>
    </xdr:from>
    <xdr:ext cx="534377" cy="259045"/>
    <xdr:sp macro="" textlink="">
      <xdr:nvSpPr>
        <xdr:cNvPr id="226" name="扶助費最大値テキスト"/>
        <xdr:cNvSpPr txBox="1"/>
      </xdr:nvSpPr>
      <xdr:spPr>
        <a:xfrm>
          <a:off x="4686300" y="154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82,750</a:t>
          </a:r>
          <a:endParaRPr kumimoji="1" lang="ja-JP" altLang="en-US" sz="1000" b="1">
            <a:latin typeface="ＭＳ Ｐゴシック"/>
          </a:endParaRPr>
        </a:p>
      </xdr:txBody>
    </xdr:sp>
    <xdr:clientData/>
  </xdr:oneCellAnchor>
  <xdr:twoCellAnchor>
    <xdr:from>
      <xdr:col>6</xdr:col>
      <xdr:colOff>422275</xdr:colOff>
      <xdr:row>91</xdr:row>
      <xdr:rowOff>63500</xdr:rowOff>
    </xdr:from>
    <xdr:to>
      <xdr:col>6</xdr:col>
      <xdr:colOff>600075</xdr:colOff>
      <xdr:row>91</xdr:row>
      <xdr:rowOff>63500</xdr:rowOff>
    </xdr:to>
    <xdr:cxnSp macro="">
      <xdr:nvCxnSpPr>
        <xdr:cNvPr id="227" name="直線コネクタ 226"/>
        <xdr:cNvCxnSpPr/>
      </xdr:nvCxnSpPr>
      <xdr:spPr>
        <a:xfrm>
          <a:off x="4546600" y="1566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86740</xdr:rowOff>
    </xdr:from>
    <xdr:to>
      <xdr:col>6</xdr:col>
      <xdr:colOff>511175</xdr:colOff>
      <xdr:row>95</xdr:row>
      <xdr:rowOff>78206</xdr:rowOff>
    </xdr:to>
    <xdr:cxnSp macro="">
      <xdr:nvCxnSpPr>
        <xdr:cNvPr id="228" name="直線コネクタ 227"/>
        <xdr:cNvCxnSpPr/>
      </xdr:nvCxnSpPr>
      <xdr:spPr>
        <a:xfrm flipV="1">
          <a:off x="3797300" y="16031590"/>
          <a:ext cx="838200" cy="3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115282</xdr:rowOff>
    </xdr:from>
    <xdr:ext cx="534377" cy="259045"/>
    <xdr:sp macro="" textlink="">
      <xdr:nvSpPr>
        <xdr:cNvPr id="229" name="扶助費平均値テキスト"/>
        <xdr:cNvSpPr txBox="1"/>
      </xdr:nvSpPr>
      <xdr:spPr>
        <a:xfrm>
          <a:off x="4686300" y="1571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79,454</a:t>
          </a:r>
          <a:endParaRPr kumimoji="1" lang="ja-JP" altLang="en-US" sz="1000" b="1">
            <a:solidFill>
              <a:srgbClr val="000080"/>
            </a:solidFill>
            <a:latin typeface="ＭＳ Ｐゴシック"/>
          </a:endParaRPr>
        </a:p>
      </xdr:txBody>
    </xdr:sp>
    <xdr:clientData/>
  </xdr:oneCellAnchor>
  <xdr:twoCellAnchor>
    <xdr:from>
      <xdr:col>6</xdr:col>
      <xdr:colOff>460375</xdr:colOff>
      <xdr:row>92</xdr:row>
      <xdr:rowOff>92405</xdr:rowOff>
    </xdr:from>
    <xdr:to>
      <xdr:col>6</xdr:col>
      <xdr:colOff>561975</xdr:colOff>
      <xdr:row>93</xdr:row>
      <xdr:rowOff>22555</xdr:rowOff>
    </xdr:to>
    <xdr:sp macro="" textlink="">
      <xdr:nvSpPr>
        <xdr:cNvPr id="230" name="フローチャート : 判断 229"/>
        <xdr:cNvSpPr/>
      </xdr:nvSpPr>
      <xdr:spPr>
        <a:xfrm>
          <a:off x="4584700" y="1586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78206</xdr:rowOff>
    </xdr:from>
    <xdr:to>
      <xdr:col>5</xdr:col>
      <xdr:colOff>358775</xdr:colOff>
      <xdr:row>97</xdr:row>
      <xdr:rowOff>82322</xdr:rowOff>
    </xdr:to>
    <xdr:cxnSp macro="">
      <xdr:nvCxnSpPr>
        <xdr:cNvPr id="231" name="直線コネクタ 230"/>
        <xdr:cNvCxnSpPr/>
      </xdr:nvCxnSpPr>
      <xdr:spPr>
        <a:xfrm flipV="1">
          <a:off x="2908300" y="16365956"/>
          <a:ext cx="889000" cy="3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41960</xdr:rowOff>
    </xdr:from>
    <xdr:to>
      <xdr:col>5</xdr:col>
      <xdr:colOff>409575</xdr:colOff>
      <xdr:row>96</xdr:row>
      <xdr:rowOff>143560</xdr:rowOff>
    </xdr:to>
    <xdr:sp macro="" textlink="">
      <xdr:nvSpPr>
        <xdr:cNvPr id="232" name="フローチャート : 判断 231"/>
        <xdr:cNvSpPr/>
      </xdr:nvSpPr>
      <xdr:spPr>
        <a:xfrm>
          <a:off x="3746500" y="165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134687</xdr:rowOff>
    </xdr:from>
    <xdr:ext cx="534377" cy="259045"/>
    <xdr:sp macro="" textlink="">
      <xdr:nvSpPr>
        <xdr:cNvPr id="233" name="テキスト ボックス 232"/>
        <xdr:cNvSpPr txBox="1"/>
      </xdr:nvSpPr>
      <xdr:spPr>
        <a:xfrm>
          <a:off x="3530111"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82322</xdr:rowOff>
    </xdr:from>
    <xdr:to>
      <xdr:col>4</xdr:col>
      <xdr:colOff>155575</xdr:colOff>
      <xdr:row>97</xdr:row>
      <xdr:rowOff>170180</xdr:rowOff>
    </xdr:to>
    <xdr:cxnSp macro="">
      <xdr:nvCxnSpPr>
        <xdr:cNvPr id="234" name="直線コネクタ 233"/>
        <xdr:cNvCxnSpPr/>
      </xdr:nvCxnSpPr>
      <xdr:spPr>
        <a:xfrm flipV="1">
          <a:off x="2019300" y="16712972"/>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79223</xdr:rowOff>
    </xdr:from>
    <xdr:to>
      <xdr:col>4</xdr:col>
      <xdr:colOff>206375</xdr:colOff>
      <xdr:row>99</xdr:row>
      <xdr:rowOff>9373</xdr:rowOff>
    </xdr:to>
    <xdr:sp macro="" textlink="">
      <xdr:nvSpPr>
        <xdr:cNvPr id="235" name="フローチャート : 判断 234"/>
        <xdr:cNvSpPr/>
      </xdr:nvSpPr>
      <xdr:spPr>
        <a:xfrm>
          <a:off x="2857500" y="1688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500</xdr:rowOff>
    </xdr:from>
    <xdr:ext cx="534377" cy="259045"/>
    <xdr:sp macro="" textlink="">
      <xdr:nvSpPr>
        <xdr:cNvPr id="236" name="テキスト ボックス 235"/>
        <xdr:cNvSpPr txBox="1"/>
      </xdr:nvSpPr>
      <xdr:spPr>
        <a:xfrm>
          <a:off x="2641111" y="169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170180</xdr:rowOff>
    </xdr:from>
    <xdr:to>
      <xdr:col>2</xdr:col>
      <xdr:colOff>638175</xdr:colOff>
      <xdr:row>98</xdr:row>
      <xdr:rowOff>24409</xdr:rowOff>
    </xdr:to>
    <xdr:cxnSp macro="">
      <xdr:nvCxnSpPr>
        <xdr:cNvPr id="237" name="直線コネクタ 236"/>
        <xdr:cNvCxnSpPr/>
      </xdr:nvCxnSpPr>
      <xdr:spPr>
        <a:xfrm flipV="1">
          <a:off x="1130300" y="16800830"/>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171120</xdr:rowOff>
    </xdr:from>
    <xdr:to>
      <xdr:col>3</xdr:col>
      <xdr:colOff>3175</xdr:colOff>
      <xdr:row>99</xdr:row>
      <xdr:rowOff>101270</xdr:rowOff>
    </xdr:to>
    <xdr:sp macro="" textlink="">
      <xdr:nvSpPr>
        <xdr:cNvPr id="238" name="フローチャート : 判断 237"/>
        <xdr:cNvSpPr/>
      </xdr:nvSpPr>
      <xdr:spPr>
        <a:xfrm>
          <a:off x="1968500" y="169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92397</xdr:rowOff>
    </xdr:from>
    <xdr:ext cx="534377" cy="259045"/>
    <xdr:sp macro="" textlink="">
      <xdr:nvSpPr>
        <xdr:cNvPr id="239" name="テキスト ボックス 238"/>
        <xdr:cNvSpPr txBox="1"/>
      </xdr:nvSpPr>
      <xdr:spPr>
        <a:xfrm>
          <a:off x="1752111" y="170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23444</xdr:rowOff>
    </xdr:from>
    <xdr:to>
      <xdr:col>1</xdr:col>
      <xdr:colOff>485775</xdr:colOff>
      <xdr:row>99</xdr:row>
      <xdr:rowOff>125044</xdr:rowOff>
    </xdr:to>
    <xdr:sp macro="" textlink="">
      <xdr:nvSpPr>
        <xdr:cNvPr id="240" name="フローチャート : 判断 239"/>
        <xdr:cNvSpPr/>
      </xdr:nvSpPr>
      <xdr:spPr>
        <a:xfrm>
          <a:off x="1079500" y="1699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116171</xdr:rowOff>
    </xdr:from>
    <xdr:ext cx="534377" cy="259045"/>
    <xdr:sp macro="" textlink="">
      <xdr:nvSpPr>
        <xdr:cNvPr id="241" name="テキスト ボックス 240"/>
        <xdr:cNvSpPr txBox="1"/>
      </xdr:nvSpPr>
      <xdr:spPr>
        <a:xfrm>
          <a:off x="863111" y="1708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35940</xdr:rowOff>
    </xdr:from>
    <xdr:to>
      <xdr:col>6</xdr:col>
      <xdr:colOff>561975</xdr:colOff>
      <xdr:row>93</xdr:row>
      <xdr:rowOff>137540</xdr:rowOff>
    </xdr:to>
    <xdr:sp macro="" textlink="">
      <xdr:nvSpPr>
        <xdr:cNvPr id="247" name="円/楕円 246"/>
        <xdr:cNvSpPr/>
      </xdr:nvSpPr>
      <xdr:spPr>
        <a:xfrm>
          <a:off x="4584700" y="159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14367</xdr:rowOff>
    </xdr:from>
    <xdr:ext cx="534377" cy="259045"/>
    <xdr:sp macro="" textlink="">
      <xdr:nvSpPr>
        <xdr:cNvPr id="248" name="扶助費該当値テキスト"/>
        <xdr:cNvSpPr txBox="1"/>
      </xdr:nvSpPr>
      <xdr:spPr>
        <a:xfrm>
          <a:off x="4686300"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27406</xdr:rowOff>
    </xdr:from>
    <xdr:to>
      <xdr:col>5</xdr:col>
      <xdr:colOff>409575</xdr:colOff>
      <xdr:row>95</xdr:row>
      <xdr:rowOff>129006</xdr:rowOff>
    </xdr:to>
    <xdr:sp macro="" textlink="">
      <xdr:nvSpPr>
        <xdr:cNvPr id="249" name="円/楕円 248"/>
        <xdr:cNvSpPr/>
      </xdr:nvSpPr>
      <xdr:spPr>
        <a:xfrm>
          <a:off x="3746500" y="163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145533</xdr:rowOff>
    </xdr:from>
    <xdr:ext cx="534377" cy="259045"/>
    <xdr:sp macro="" textlink="">
      <xdr:nvSpPr>
        <xdr:cNvPr id="250" name="テキスト ボックス 249"/>
        <xdr:cNvSpPr txBox="1"/>
      </xdr:nvSpPr>
      <xdr:spPr>
        <a:xfrm>
          <a:off x="3530111" y="160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31522</xdr:rowOff>
    </xdr:from>
    <xdr:to>
      <xdr:col>4</xdr:col>
      <xdr:colOff>206375</xdr:colOff>
      <xdr:row>97</xdr:row>
      <xdr:rowOff>133122</xdr:rowOff>
    </xdr:to>
    <xdr:sp macro="" textlink="">
      <xdr:nvSpPr>
        <xdr:cNvPr id="251" name="円/楕円 250"/>
        <xdr:cNvSpPr/>
      </xdr:nvSpPr>
      <xdr:spPr>
        <a:xfrm>
          <a:off x="2857500" y="166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149649</xdr:rowOff>
    </xdr:from>
    <xdr:ext cx="534377" cy="259045"/>
    <xdr:sp macro="" textlink="">
      <xdr:nvSpPr>
        <xdr:cNvPr id="252" name="テキスト ボックス 251"/>
        <xdr:cNvSpPr txBox="1"/>
      </xdr:nvSpPr>
      <xdr:spPr>
        <a:xfrm>
          <a:off x="2641111" y="164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119380</xdr:rowOff>
    </xdr:from>
    <xdr:to>
      <xdr:col>3</xdr:col>
      <xdr:colOff>3175</xdr:colOff>
      <xdr:row>98</xdr:row>
      <xdr:rowOff>49530</xdr:rowOff>
    </xdr:to>
    <xdr:sp macro="" textlink="">
      <xdr:nvSpPr>
        <xdr:cNvPr id="253" name="円/楕円 252"/>
        <xdr:cNvSpPr/>
      </xdr:nvSpPr>
      <xdr:spPr>
        <a:xfrm>
          <a:off x="1968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66057</xdr:rowOff>
    </xdr:from>
    <xdr:ext cx="534377" cy="259045"/>
    <xdr:sp macro="" textlink="">
      <xdr:nvSpPr>
        <xdr:cNvPr id="254" name="テキスト ボックス 253"/>
        <xdr:cNvSpPr txBox="1"/>
      </xdr:nvSpPr>
      <xdr:spPr>
        <a:xfrm>
          <a:off x="1752111" y="1652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145059</xdr:rowOff>
    </xdr:from>
    <xdr:to>
      <xdr:col>1</xdr:col>
      <xdr:colOff>485775</xdr:colOff>
      <xdr:row>98</xdr:row>
      <xdr:rowOff>75209</xdr:rowOff>
    </xdr:to>
    <xdr:sp macro="" textlink="">
      <xdr:nvSpPr>
        <xdr:cNvPr id="255" name="円/楕円 254"/>
        <xdr:cNvSpPr/>
      </xdr:nvSpPr>
      <xdr:spPr>
        <a:xfrm>
          <a:off x="1079500" y="167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91736</xdr:rowOff>
    </xdr:from>
    <xdr:ext cx="534377" cy="259045"/>
    <xdr:sp macro="" textlink="">
      <xdr:nvSpPr>
        <xdr:cNvPr id="256" name="テキスト ボックス 255"/>
        <xdr:cNvSpPr txBox="1"/>
      </xdr:nvSpPr>
      <xdr:spPr>
        <a:xfrm>
          <a:off x="863111" y="165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9" name="テキスト ボックス 26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1" name="テキスト ボックス 27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3" name="テキスト ボックス 27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5" name="テキスト ボックス 27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24577</xdr:rowOff>
    </xdr:from>
    <xdr:to>
      <xdr:col>15</xdr:col>
      <xdr:colOff>180340</xdr:colOff>
      <xdr:row>36</xdr:row>
      <xdr:rowOff>39482</xdr:rowOff>
    </xdr:to>
    <xdr:cxnSp macro="">
      <xdr:nvCxnSpPr>
        <xdr:cNvPr id="279" name="直線コネクタ 278"/>
        <xdr:cNvCxnSpPr/>
      </xdr:nvCxnSpPr>
      <xdr:spPr>
        <a:xfrm flipV="1">
          <a:off x="10475595" y="5168077"/>
          <a:ext cx="1270" cy="104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43309</xdr:rowOff>
    </xdr:from>
    <xdr:ext cx="534377" cy="259045"/>
    <xdr:sp macro="" textlink="">
      <xdr:nvSpPr>
        <xdr:cNvPr id="280" name="補助費等最小値テキスト"/>
        <xdr:cNvSpPr txBox="1"/>
      </xdr:nvSpPr>
      <xdr:spPr>
        <a:xfrm>
          <a:off x="10528300" y="62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49,692</a:t>
          </a:r>
          <a:endParaRPr kumimoji="1" lang="ja-JP" altLang="en-US" sz="1000" b="1">
            <a:latin typeface="ＭＳ Ｐゴシック"/>
          </a:endParaRPr>
        </a:p>
      </xdr:txBody>
    </xdr:sp>
    <xdr:clientData/>
  </xdr:oneCellAnchor>
  <xdr:twoCellAnchor>
    <xdr:from>
      <xdr:col>15</xdr:col>
      <xdr:colOff>92075</xdr:colOff>
      <xdr:row>36</xdr:row>
      <xdr:rowOff>39482</xdr:rowOff>
    </xdr:from>
    <xdr:to>
      <xdr:col>15</xdr:col>
      <xdr:colOff>269875</xdr:colOff>
      <xdr:row>36</xdr:row>
      <xdr:rowOff>39482</xdr:rowOff>
    </xdr:to>
    <xdr:cxnSp macro="">
      <xdr:nvCxnSpPr>
        <xdr:cNvPr id="281" name="直線コネクタ 280"/>
        <xdr:cNvCxnSpPr/>
      </xdr:nvCxnSpPr>
      <xdr:spPr>
        <a:xfrm>
          <a:off x="10388600" y="621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142704</xdr:rowOff>
    </xdr:from>
    <xdr:ext cx="534377" cy="259045"/>
    <xdr:sp macro="" textlink="">
      <xdr:nvSpPr>
        <xdr:cNvPr id="282" name="補助費等最大値テキスト"/>
        <xdr:cNvSpPr txBox="1"/>
      </xdr:nvSpPr>
      <xdr:spPr>
        <a:xfrm>
          <a:off x="10528300" y="4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72,518</a:t>
          </a:r>
          <a:endParaRPr kumimoji="1" lang="ja-JP" altLang="en-US" sz="1000" b="1">
            <a:latin typeface="ＭＳ Ｐゴシック"/>
          </a:endParaRPr>
        </a:p>
      </xdr:txBody>
    </xdr:sp>
    <xdr:clientData/>
  </xdr:oneCellAnchor>
  <xdr:twoCellAnchor>
    <xdr:from>
      <xdr:col>15</xdr:col>
      <xdr:colOff>92075</xdr:colOff>
      <xdr:row>30</xdr:row>
      <xdr:rowOff>24577</xdr:rowOff>
    </xdr:from>
    <xdr:to>
      <xdr:col>15</xdr:col>
      <xdr:colOff>269875</xdr:colOff>
      <xdr:row>30</xdr:row>
      <xdr:rowOff>24577</xdr:rowOff>
    </xdr:to>
    <xdr:cxnSp macro="">
      <xdr:nvCxnSpPr>
        <xdr:cNvPr id="283" name="直線コネクタ 282"/>
        <xdr:cNvCxnSpPr/>
      </xdr:nvCxnSpPr>
      <xdr:spPr>
        <a:xfrm>
          <a:off x="10388600" y="516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107010</xdr:rowOff>
    </xdr:from>
    <xdr:to>
      <xdr:col>15</xdr:col>
      <xdr:colOff>180975</xdr:colOff>
      <xdr:row>36</xdr:row>
      <xdr:rowOff>39482</xdr:rowOff>
    </xdr:to>
    <xdr:cxnSp macro="">
      <xdr:nvCxnSpPr>
        <xdr:cNvPr id="284" name="直線コネクタ 283"/>
        <xdr:cNvCxnSpPr/>
      </xdr:nvCxnSpPr>
      <xdr:spPr>
        <a:xfrm>
          <a:off x="9639300" y="6107760"/>
          <a:ext cx="8382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108302</xdr:rowOff>
    </xdr:from>
    <xdr:ext cx="534377" cy="259045"/>
    <xdr:sp macro="" textlink="">
      <xdr:nvSpPr>
        <xdr:cNvPr id="285" name="補助費等平均値テキスト"/>
        <xdr:cNvSpPr txBox="1"/>
      </xdr:nvSpPr>
      <xdr:spPr>
        <a:xfrm>
          <a:off x="10528300" y="542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62,576</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85425</xdr:rowOff>
    </xdr:from>
    <xdr:to>
      <xdr:col>15</xdr:col>
      <xdr:colOff>231775</xdr:colOff>
      <xdr:row>33</xdr:row>
      <xdr:rowOff>15575</xdr:rowOff>
    </xdr:to>
    <xdr:sp macro="" textlink="">
      <xdr:nvSpPr>
        <xdr:cNvPr id="286" name="フローチャート : 判断 285"/>
        <xdr:cNvSpPr/>
      </xdr:nvSpPr>
      <xdr:spPr>
        <a:xfrm>
          <a:off x="10426700" y="557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106919</xdr:rowOff>
    </xdr:from>
    <xdr:to>
      <xdr:col>14</xdr:col>
      <xdr:colOff>28575</xdr:colOff>
      <xdr:row>35</xdr:row>
      <xdr:rowOff>107010</xdr:rowOff>
    </xdr:to>
    <xdr:cxnSp macro="">
      <xdr:nvCxnSpPr>
        <xdr:cNvPr id="287" name="直線コネクタ 286"/>
        <xdr:cNvCxnSpPr/>
      </xdr:nvCxnSpPr>
      <xdr:spPr>
        <a:xfrm>
          <a:off x="8750300" y="610766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158303</xdr:rowOff>
    </xdr:from>
    <xdr:to>
      <xdr:col>14</xdr:col>
      <xdr:colOff>79375</xdr:colOff>
      <xdr:row>38</xdr:row>
      <xdr:rowOff>88454</xdr:rowOff>
    </xdr:to>
    <xdr:sp macro="" textlink="">
      <xdr:nvSpPr>
        <xdr:cNvPr id="288" name="フローチャート : 判断 287"/>
        <xdr:cNvSpPr/>
      </xdr:nvSpPr>
      <xdr:spPr>
        <a:xfrm>
          <a:off x="9588500" y="65019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79580</xdr:rowOff>
    </xdr:from>
    <xdr:ext cx="534377" cy="259045"/>
    <xdr:sp macro="" textlink="">
      <xdr:nvSpPr>
        <xdr:cNvPr id="289" name="テキスト ボックス 288"/>
        <xdr:cNvSpPr txBox="1"/>
      </xdr:nvSpPr>
      <xdr:spPr>
        <a:xfrm>
          <a:off x="9372111" y="659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106919</xdr:rowOff>
    </xdr:from>
    <xdr:to>
      <xdr:col>12</xdr:col>
      <xdr:colOff>511175</xdr:colOff>
      <xdr:row>35</xdr:row>
      <xdr:rowOff>139471</xdr:rowOff>
    </xdr:to>
    <xdr:cxnSp macro="">
      <xdr:nvCxnSpPr>
        <xdr:cNvPr id="290" name="直線コネクタ 289"/>
        <xdr:cNvCxnSpPr/>
      </xdr:nvCxnSpPr>
      <xdr:spPr>
        <a:xfrm flipV="1">
          <a:off x="7861300" y="6107669"/>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4821</xdr:rowOff>
    </xdr:from>
    <xdr:to>
      <xdr:col>12</xdr:col>
      <xdr:colOff>561975</xdr:colOff>
      <xdr:row>38</xdr:row>
      <xdr:rowOff>106421</xdr:rowOff>
    </xdr:to>
    <xdr:sp macro="" textlink="">
      <xdr:nvSpPr>
        <xdr:cNvPr id="291" name="フローチャート : 判断 290"/>
        <xdr:cNvSpPr/>
      </xdr:nvSpPr>
      <xdr:spPr>
        <a:xfrm>
          <a:off x="8699500" y="65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97548</xdr:rowOff>
    </xdr:from>
    <xdr:ext cx="534377" cy="259045"/>
    <xdr:sp macro="" textlink="">
      <xdr:nvSpPr>
        <xdr:cNvPr id="292" name="テキスト ボックス 291"/>
        <xdr:cNvSpPr txBox="1"/>
      </xdr:nvSpPr>
      <xdr:spPr>
        <a:xfrm>
          <a:off x="8483111" y="66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27229</xdr:rowOff>
    </xdr:from>
    <xdr:to>
      <xdr:col>11</xdr:col>
      <xdr:colOff>307975</xdr:colOff>
      <xdr:row>35</xdr:row>
      <xdr:rowOff>139471</xdr:rowOff>
    </xdr:to>
    <xdr:cxnSp macro="">
      <xdr:nvCxnSpPr>
        <xdr:cNvPr id="293" name="直線コネクタ 292"/>
        <xdr:cNvCxnSpPr/>
      </xdr:nvCxnSpPr>
      <xdr:spPr>
        <a:xfrm>
          <a:off x="6972300" y="6027979"/>
          <a:ext cx="889000" cy="1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146645</xdr:rowOff>
    </xdr:from>
    <xdr:to>
      <xdr:col>11</xdr:col>
      <xdr:colOff>358775</xdr:colOff>
      <xdr:row>36</xdr:row>
      <xdr:rowOff>76795</xdr:rowOff>
    </xdr:to>
    <xdr:sp macro="" textlink="">
      <xdr:nvSpPr>
        <xdr:cNvPr id="294" name="フローチャート : 判断 293"/>
        <xdr:cNvSpPr/>
      </xdr:nvSpPr>
      <xdr:spPr>
        <a:xfrm>
          <a:off x="7810500" y="614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67922</xdr:rowOff>
    </xdr:from>
    <xdr:ext cx="534377" cy="259045"/>
    <xdr:sp macro="" textlink="">
      <xdr:nvSpPr>
        <xdr:cNvPr id="295" name="テキスト ボックス 294"/>
        <xdr:cNvSpPr txBox="1"/>
      </xdr:nvSpPr>
      <xdr:spPr>
        <a:xfrm>
          <a:off x="7594111" y="624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123190</xdr:rowOff>
    </xdr:from>
    <xdr:to>
      <xdr:col>10</xdr:col>
      <xdr:colOff>155575</xdr:colOff>
      <xdr:row>38</xdr:row>
      <xdr:rowOff>53340</xdr:rowOff>
    </xdr:to>
    <xdr:sp macro="" textlink="">
      <xdr:nvSpPr>
        <xdr:cNvPr id="296" name="フローチャート : 判断 295"/>
        <xdr:cNvSpPr/>
      </xdr:nvSpPr>
      <xdr:spPr>
        <a:xfrm>
          <a:off x="6921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44467</xdr:rowOff>
    </xdr:from>
    <xdr:ext cx="534377" cy="259045"/>
    <xdr:sp macro="" textlink="">
      <xdr:nvSpPr>
        <xdr:cNvPr id="297" name="テキスト ボックス 296"/>
        <xdr:cNvSpPr txBox="1"/>
      </xdr:nvSpPr>
      <xdr:spPr>
        <a:xfrm>
          <a:off x="6705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160132</xdr:rowOff>
    </xdr:from>
    <xdr:to>
      <xdr:col>15</xdr:col>
      <xdr:colOff>231775</xdr:colOff>
      <xdr:row>36</xdr:row>
      <xdr:rowOff>90282</xdr:rowOff>
    </xdr:to>
    <xdr:sp macro="" textlink="">
      <xdr:nvSpPr>
        <xdr:cNvPr id="303" name="円/楕円 302"/>
        <xdr:cNvSpPr/>
      </xdr:nvSpPr>
      <xdr:spPr>
        <a:xfrm>
          <a:off x="10426700" y="61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75059</xdr:rowOff>
    </xdr:from>
    <xdr:ext cx="534377" cy="259045"/>
    <xdr:sp macro="" textlink="">
      <xdr:nvSpPr>
        <xdr:cNvPr id="304" name="補助費等該当値テキスト"/>
        <xdr:cNvSpPr txBox="1"/>
      </xdr:nvSpPr>
      <xdr:spPr>
        <a:xfrm>
          <a:off x="10528300" y="60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56210</xdr:rowOff>
    </xdr:from>
    <xdr:to>
      <xdr:col>14</xdr:col>
      <xdr:colOff>79375</xdr:colOff>
      <xdr:row>35</xdr:row>
      <xdr:rowOff>157810</xdr:rowOff>
    </xdr:to>
    <xdr:sp macro="" textlink="">
      <xdr:nvSpPr>
        <xdr:cNvPr id="305" name="円/楕円 304"/>
        <xdr:cNvSpPr/>
      </xdr:nvSpPr>
      <xdr:spPr>
        <a:xfrm>
          <a:off x="9588500" y="60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2887</xdr:rowOff>
    </xdr:from>
    <xdr:ext cx="534377" cy="259045"/>
    <xdr:sp macro="" textlink="">
      <xdr:nvSpPr>
        <xdr:cNvPr id="306" name="テキスト ボックス 305"/>
        <xdr:cNvSpPr txBox="1"/>
      </xdr:nvSpPr>
      <xdr:spPr>
        <a:xfrm>
          <a:off x="9372111" y="58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56119</xdr:rowOff>
    </xdr:from>
    <xdr:to>
      <xdr:col>12</xdr:col>
      <xdr:colOff>561975</xdr:colOff>
      <xdr:row>35</xdr:row>
      <xdr:rowOff>157719</xdr:rowOff>
    </xdr:to>
    <xdr:sp macro="" textlink="">
      <xdr:nvSpPr>
        <xdr:cNvPr id="307" name="円/楕円 306"/>
        <xdr:cNvSpPr/>
      </xdr:nvSpPr>
      <xdr:spPr>
        <a:xfrm>
          <a:off x="8699500" y="60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2796</xdr:rowOff>
    </xdr:from>
    <xdr:ext cx="534377" cy="259045"/>
    <xdr:sp macro="" textlink="">
      <xdr:nvSpPr>
        <xdr:cNvPr id="308" name="テキスト ボックス 307"/>
        <xdr:cNvSpPr txBox="1"/>
      </xdr:nvSpPr>
      <xdr:spPr>
        <a:xfrm>
          <a:off x="8483111" y="58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88671</xdr:rowOff>
    </xdr:from>
    <xdr:to>
      <xdr:col>11</xdr:col>
      <xdr:colOff>358775</xdr:colOff>
      <xdr:row>36</xdr:row>
      <xdr:rowOff>18821</xdr:rowOff>
    </xdr:to>
    <xdr:sp macro="" textlink="">
      <xdr:nvSpPr>
        <xdr:cNvPr id="309" name="円/楕円 308"/>
        <xdr:cNvSpPr/>
      </xdr:nvSpPr>
      <xdr:spPr>
        <a:xfrm>
          <a:off x="7810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35348</xdr:rowOff>
    </xdr:from>
    <xdr:ext cx="534377" cy="259045"/>
    <xdr:sp macro="" textlink="">
      <xdr:nvSpPr>
        <xdr:cNvPr id="310" name="テキスト ボックス 309"/>
        <xdr:cNvSpPr txBox="1"/>
      </xdr:nvSpPr>
      <xdr:spPr>
        <a:xfrm>
          <a:off x="7594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147879</xdr:rowOff>
    </xdr:from>
    <xdr:to>
      <xdr:col>10</xdr:col>
      <xdr:colOff>155575</xdr:colOff>
      <xdr:row>35</xdr:row>
      <xdr:rowOff>78029</xdr:rowOff>
    </xdr:to>
    <xdr:sp macro="" textlink="">
      <xdr:nvSpPr>
        <xdr:cNvPr id="311" name="円/楕円 310"/>
        <xdr:cNvSpPr/>
      </xdr:nvSpPr>
      <xdr:spPr>
        <a:xfrm>
          <a:off x="69215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94556</xdr:rowOff>
    </xdr:from>
    <xdr:ext cx="534377" cy="259045"/>
    <xdr:sp macro="" textlink="">
      <xdr:nvSpPr>
        <xdr:cNvPr id="312" name="テキスト ボックス 311"/>
        <xdr:cNvSpPr txBox="1"/>
      </xdr:nvSpPr>
      <xdr:spPr>
        <a:xfrm>
          <a:off x="6705111" y="57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5" name="テキスト ボックス 32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40579</xdr:rowOff>
    </xdr:from>
    <xdr:to>
      <xdr:col>15</xdr:col>
      <xdr:colOff>180340</xdr:colOff>
      <xdr:row>58</xdr:row>
      <xdr:rowOff>147335</xdr:rowOff>
    </xdr:to>
    <xdr:cxnSp macro="">
      <xdr:nvCxnSpPr>
        <xdr:cNvPr id="335" name="直線コネクタ 334"/>
        <xdr:cNvCxnSpPr/>
      </xdr:nvCxnSpPr>
      <xdr:spPr>
        <a:xfrm flipV="1">
          <a:off x="10475595" y="8784529"/>
          <a:ext cx="1270" cy="130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151162</xdr:rowOff>
    </xdr:from>
    <xdr:ext cx="534377" cy="259045"/>
    <xdr:sp macro="" textlink="">
      <xdr:nvSpPr>
        <xdr:cNvPr id="336" name="普通建設事業費最小値テキスト"/>
        <xdr:cNvSpPr txBox="1"/>
      </xdr:nvSpPr>
      <xdr:spPr>
        <a:xfrm>
          <a:off x="10528300" y="10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39,666</a:t>
          </a:r>
          <a:endParaRPr kumimoji="1" lang="ja-JP" altLang="en-US" sz="1000" b="1">
            <a:latin typeface="ＭＳ Ｐゴシック"/>
          </a:endParaRPr>
        </a:p>
      </xdr:txBody>
    </xdr:sp>
    <xdr:clientData/>
  </xdr:oneCellAnchor>
  <xdr:twoCellAnchor>
    <xdr:from>
      <xdr:col>15</xdr:col>
      <xdr:colOff>92075</xdr:colOff>
      <xdr:row>58</xdr:row>
      <xdr:rowOff>147335</xdr:rowOff>
    </xdr:from>
    <xdr:to>
      <xdr:col>15</xdr:col>
      <xdr:colOff>269875</xdr:colOff>
      <xdr:row>58</xdr:row>
      <xdr:rowOff>147335</xdr:rowOff>
    </xdr:to>
    <xdr:cxnSp macro="">
      <xdr:nvCxnSpPr>
        <xdr:cNvPr id="337" name="直線コネクタ 336"/>
        <xdr:cNvCxnSpPr/>
      </xdr:nvCxnSpPr>
      <xdr:spPr>
        <a:xfrm>
          <a:off x="10388600" y="1009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158706</xdr:rowOff>
    </xdr:from>
    <xdr:ext cx="534377" cy="259045"/>
    <xdr:sp macro="" textlink="">
      <xdr:nvSpPr>
        <xdr:cNvPr id="338" name="普通建設事業費最大値テキスト"/>
        <xdr:cNvSpPr txBox="1"/>
      </xdr:nvSpPr>
      <xdr:spPr>
        <a:xfrm>
          <a:off x="10528300" y="85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96,836</a:t>
          </a:r>
          <a:endParaRPr kumimoji="1" lang="ja-JP" altLang="en-US" sz="1000" b="1">
            <a:latin typeface="ＭＳ Ｐゴシック"/>
          </a:endParaRPr>
        </a:p>
      </xdr:txBody>
    </xdr:sp>
    <xdr:clientData/>
  </xdr:oneCellAnchor>
  <xdr:twoCellAnchor>
    <xdr:from>
      <xdr:col>15</xdr:col>
      <xdr:colOff>92075</xdr:colOff>
      <xdr:row>51</xdr:row>
      <xdr:rowOff>40579</xdr:rowOff>
    </xdr:from>
    <xdr:to>
      <xdr:col>15</xdr:col>
      <xdr:colOff>269875</xdr:colOff>
      <xdr:row>51</xdr:row>
      <xdr:rowOff>40579</xdr:rowOff>
    </xdr:to>
    <xdr:cxnSp macro="">
      <xdr:nvCxnSpPr>
        <xdr:cNvPr id="339" name="直線コネクタ 338"/>
        <xdr:cNvCxnSpPr/>
      </xdr:nvCxnSpPr>
      <xdr:spPr>
        <a:xfrm>
          <a:off x="10388600" y="878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33401</xdr:rowOff>
    </xdr:from>
    <xdr:to>
      <xdr:col>15</xdr:col>
      <xdr:colOff>180975</xdr:colOff>
      <xdr:row>57</xdr:row>
      <xdr:rowOff>17924</xdr:rowOff>
    </xdr:to>
    <xdr:cxnSp macro="">
      <xdr:nvCxnSpPr>
        <xdr:cNvPr id="340" name="直線コネクタ 339"/>
        <xdr:cNvCxnSpPr/>
      </xdr:nvCxnSpPr>
      <xdr:spPr>
        <a:xfrm>
          <a:off x="9639300" y="8948801"/>
          <a:ext cx="838200" cy="84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69577</xdr:rowOff>
    </xdr:from>
    <xdr:ext cx="534377" cy="259045"/>
    <xdr:sp macro="" textlink="">
      <xdr:nvSpPr>
        <xdr:cNvPr id="341" name="普通建設事業費平均値テキスト"/>
        <xdr:cNvSpPr txBox="1"/>
      </xdr:nvSpPr>
      <xdr:spPr>
        <a:xfrm>
          <a:off x="10528300" y="9327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46700</xdr:rowOff>
    </xdr:from>
    <xdr:to>
      <xdr:col>15</xdr:col>
      <xdr:colOff>231775</xdr:colOff>
      <xdr:row>55</xdr:row>
      <xdr:rowOff>148300</xdr:rowOff>
    </xdr:to>
    <xdr:sp macro="" textlink="">
      <xdr:nvSpPr>
        <xdr:cNvPr id="342" name="フローチャート : 判断 341"/>
        <xdr:cNvSpPr/>
      </xdr:nvSpPr>
      <xdr:spPr>
        <a:xfrm>
          <a:off x="10426700" y="947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33401</xdr:rowOff>
    </xdr:from>
    <xdr:to>
      <xdr:col>14</xdr:col>
      <xdr:colOff>28575</xdr:colOff>
      <xdr:row>56</xdr:row>
      <xdr:rowOff>104015</xdr:rowOff>
    </xdr:to>
    <xdr:cxnSp macro="">
      <xdr:nvCxnSpPr>
        <xdr:cNvPr id="343" name="直線コネクタ 342"/>
        <xdr:cNvCxnSpPr/>
      </xdr:nvCxnSpPr>
      <xdr:spPr>
        <a:xfrm flipV="1">
          <a:off x="8750300" y="8948801"/>
          <a:ext cx="889000" cy="75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48049</xdr:rowOff>
    </xdr:from>
    <xdr:to>
      <xdr:col>14</xdr:col>
      <xdr:colOff>79375</xdr:colOff>
      <xdr:row>55</xdr:row>
      <xdr:rowOff>149649</xdr:rowOff>
    </xdr:to>
    <xdr:sp macro="" textlink="">
      <xdr:nvSpPr>
        <xdr:cNvPr id="344" name="フローチャート : 判断 343"/>
        <xdr:cNvSpPr/>
      </xdr:nvSpPr>
      <xdr:spPr>
        <a:xfrm>
          <a:off x="9588500" y="94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140776</xdr:rowOff>
    </xdr:from>
    <xdr:ext cx="534377" cy="259045"/>
    <xdr:sp macro="" textlink="">
      <xdr:nvSpPr>
        <xdr:cNvPr id="345" name="テキスト ボックス 344"/>
        <xdr:cNvSpPr txBox="1"/>
      </xdr:nvSpPr>
      <xdr:spPr>
        <a:xfrm>
          <a:off x="9372111" y="9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104015</xdr:rowOff>
    </xdr:from>
    <xdr:to>
      <xdr:col>12</xdr:col>
      <xdr:colOff>511175</xdr:colOff>
      <xdr:row>58</xdr:row>
      <xdr:rowOff>18634</xdr:rowOff>
    </xdr:to>
    <xdr:cxnSp macro="">
      <xdr:nvCxnSpPr>
        <xdr:cNvPr id="346" name="直線コネクタ 345"/>
        <xdr:cNvCxnSpPr/>
      </xdr:nvCxnSpPr>
      <xdr:spPr>
        <a:xfrm flipV="1">
          <a:off x="7861300" y="9705215"/>
          <a:ext cx="889000" cy="2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40437</xdr:rowOff>
    </xdr:from>
    <xdr:to>
      <xdr:col>12</xdr:col>
      <xdr:colOff>561975</xdr:colOff>
      <xdr:row>55</xdr:row>
      <xdr:rowOff>142037</xdr:rowOff>
    </xdr:to>
    <xdr:sp macro="" textlink="">
      <xdr:nvSpPr>
        <xdr:cNvPr id="347" name="フローチャート : 判断 346"/>
        <xdr:cNvSpPr/>
      </xdr:nvSpPr>
      <xdr:spPr>
        <a:xfrm>
          <a:off x="8699500" y="947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158564</xdr:rowOff>
    </xdr:from>
    <xdr:ext cx="534377" cy="259045"/>
    <xdr:sp macro="" textlink="">
      <xdr:nvSpPr>
        <xdr:cNvPr id="348" name="テキスト ボックス 347"/>
        <xdr:cNvSpPr txBox="1"/>
      </xdr:nvSpPr>
      <xdr:spPr>
        <a:xfrm>
          <a:off x="8483111" y="92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144821</xdr:rowOff>
    </xdr:from>
    <xdr:to>
      <xdr:col>11</xdr:col>
      <xdr:colOff>307975</xdr:colOff>
      <xdr:row>58</xdr:row>
      <xdr:rowOff>18634</xdr:rowOff>
    </xdr:to>
    <xdr:cxnSp macro="">
      <xdr:nvCxnSpPr>
        <xdr:cNvPr id="349" name="直線コネクタ 348"/>
        <xdr:cNvCxnSpPr/>
      </xdr:nvCxnSpPr>
      <xdr:spPr>
        <a:xfrm>
          <a:off x="6972300" y="9574571"/>
          <a:ext cx="8890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20411</xdr:rowOff>
    </xdr:from>
    <xdr:to>
      <xdr:col>11</xdr:col>
      <xdr:colOff>358775</xdr:colOff>
      <xdr:row>56</xdr:row>
      <xdr:rowOff>122011</xdr:rowOff>
    </xdr:to>
    <xdr:sp macro="" textlink="">
      <xdr:nvSpPr>
        <xdr:cNvPr id="350" name="フローチャート : 判断 349"/>
        <xdr:cNvSpPr/>
      </xdr:nvSpPr>
      <xdr:spPr>
        <a:xfrm>
          <a:off x="7810500" y="962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138538</xdr:rowOff>
    </xdr:from>
    <xdr:ext cx="534377" cy="259045"/>
    <xdr:sp macro="" textlink="">
      <xdr:nvSpPr>
        <xdr:cNvPr id="351" name="テキスト ボックス 350"/>
        <xdr:cNvSpPr txBox="1"/>
      </xdr:nvSpPr>
      <xdr:spPr>
        <a:xfrm>
          <a:off x="7594111" y="93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16411</xdr:rowOff>
    </xdr:from>
    <xdr:to>
      <xdr:col>10</xdr:col>
      <xdr:colOff>155575</xdr:colOff>
      <xdr:row>57</xdr:row>
      <xdr:rowOff>118011</xdr:rowOff>
    </xdr:to>
    <xdr:sp macro="" textlink="">
      <xdr:nvSpPr>
        <xdr:cNvPr id="352" name="フローチャート : 判断 351"/>
        <xdr:cNvSpPr/>
      </xdr:nvSpPr>
      <xdr:spPr>
        <a:xfrm>
          <a:off x="6921500" y="978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109138</xdr:rowOff>
    </xdr:from>
    <xdr:ext cx="534377" cy="259045"/>
    <xdr:sp macro="" textlink="">
      <xdr:nvSpPr>
        <xdr:cNvPr id="353" name="テキスト ボックス 352"/>
        <xdr:cNvSpPr txBox="1"/>
      </xdr:nvSpPr>
      <xdr:spPr>
        <a:xfrm>
          <a:off x="6705111" y="988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50,671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138574</xdr:rowOff>
    </xdr:from>
    <xdr:to>
      <xdr:col>15</xdr:col>
      <xdr:colOff>231775</xdr:colOff>
      <xdr:row>57</xdr:row>
      <xdr:rowOff>68724</xdr:rowOff>
    </xdr:to>
    <xdr:sp macro="" textlink="">
      <xdr:nvSpPr>
        <xdr:cNvPr id="359" name="円/楕円 358"/>
        <xdr:cNvSpPr/>
      </xdr:nvSpPr>
      <xdr:spPr>
        <a:xfrm>
          <a:off x="10426700" y="97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117001</xdr:rowOff>
    </xdr:from>
    <xdr:ext cx="534377" cy="259045"/>
    <xdr:sp macro="" textlink="">
      <xdr:nvSpPr>
        <xdr:cNvPr id="360" name="普通建設事業費該当値テキスト"/>
        <xdr:cNvSpPr txBox="1"/>
      </xdr:nvSpPr>
      <xdr:spPr>
        <a:xfrm>
          <a:off x="10528300" y="971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52,827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154051</xdr:rowOff>
    </xdr:from>
    <xdr:to>
      <xdr:col>14</xdr:col>
      <xdr:colOff>79375</xdr:colOff>
      <xdr:row>52</xdr:row>
      <xdr:rowOff>84201</xdr:rowOff>
    </xdr:to>
    <xdr:sp macro="" textlink="">
      <xdr:nvSpPr>
        <xdr:cNvPr id="361" name="円/楕円 360"/>
        <xdr:cNvSpPr/>
      </xdr:nvSpPr>
      <xdr:spPr>
        <a:xfrm>
          <a:off x="9588500" y="88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100728</xdr:rowOff>
    </xdr:from>
    <xdr:ext cx="534377" cy="259045"/>
    <xdr:sp macro="" textlink="">
      <xdr:nvSpPr>
        <xdr:cNvPr id="362" name="テキスト ボックス 361"/>
        <xdr:cNvSpPr txBox="1"/>
      </xdr:nvSpPr>
      <xdr:spPr>
        <a:xfrm>
          <a:off x="9372111" y="867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53215</xdr:rowOff>
    </xdr:from>
    <xdr:to>
      <xdr:col>12</xdr:col>
      <xdr:colOff>561975</xdr:colOff>
      <xdr:row>56</xdr:row>
      <xdr:rowOff>154815</xdr:rowOff>
    </xdr:to>
    <xdr:sp macro="" textlink="">
      <xdr:nvSpPr>
        <xdr:cNvPr id="363" name="円/楕円 362"/>
        <xdr:cNvSpPr/>
      </xdr:nvSpPr>
      <xdr:spPr>
        <a:xfrm>
          <a:off x="8699500" y="96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145942</xdr:rowOff>
    </xdr:from>
    <xdr:ext cx="534377" cy="259045"/>
    <xdr:sp macro="" textlink="">
      <xdr:nvSpPr>
        <xdr:cNvPr id="364" name="テキスト ボックス 363"/>
        <xdr:cNvSpPr txBox="1"/>
      </xdr:nvSpPr>
      <xdr:spPr>
        <a:xfrm>
          <a:off x="8483111" y="97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139284</xdr:rowOff>
    </xdr:from>
    <xdr:to>
      <xdr:col>11</xdr:col>
      <xdr:colOff>358775</xdr:colOff>
      <xdr:row>58</xdr:row>
      <xdr:rowOff>69434</xdr:rowOff>
    </xdr:to>
    <xdr:sp macro="" textlink="">
      <xdr:nvSpPr>
        <xdr:cNvPr id="365" name="円/楕円 364"/>
        <xdr:cNvSpPr/>
      </xdr:nvSpPr>
      <xdr:spPr>
        <a:xfrm>
          <a:off x="7810500" y="9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60561</xdr:rowOff>
    </xdr:from>
    <xdr:ext cx="534377" cy="259045"/>
    <xdr:sp macro="" textlink="">
      <xdr:nvSpPr>
        <xdr:cNvPr id="366" name="テキスト ボックス 365"/>
        <xdr:cNvSpPr txBox="1"/>
      </xdr:nvSpPr>
      <xdr:spPr>
        <a:xfrm>
          <a:off x="7594111" y="100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94021</xdr:rowOff>
    </xdr:from>
    <xdr:to>
      <xdr:col>10</xdr:col>
      <xdr:colOff>155575</xdr:colOff>
      <xdr:row>56</xdr:row>
      <xdr:rowOff>24171</xdr:rowOff>
    </xdr:to>
    <xdr:sp macro="" textlink="">
      <xdr:nvSpPr>
        <xdr:cNvPr id="367" name="円/楕円 366"/>
        <xdr:cNvSpPr/>
      </xdr:nvSpPr>
      <xdr:spPr>
        <a:xfrm>
          <a:off x="6921500" y="95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40698</xdr:rowOff>
    </xdr:from>
    <xdr:ext cx="534377" cy="259045"/>
    <xdr:sp macro="" textlink="">
      <xdr:nvSpPr>
        <xdr:cNvPr id="368" name="テキスト ボックス 367"/>
        <xdr:cNvSpPr txBox="1"/>
      </xdr:nvSpPr>
      <xdr:spPr>
        <a:xfrm>
          <a:off x="6705111" y="929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127908</xdr:rowOff>
    </xdr:from>
    <xdr:to>
      <xdr:col>15</xdr:col>
      <xdr:colOff>180340</xdr:colOff>
      <xdr:row>78</xdr:row>
      <xdr:rowOff>2463</xdr:rowOff>
    </xdr:to>
    <xdr:cxnSp macro="">
      <xdr:nvCxnSpPr>
        <xdr:cNvPr id="392" name="直線コネクタ 391"/>
        <xdr:cNvCxnSpPr/>
      </xdr:nvCxnSpPr>
      <xdr:spPr>
        <a:xfrm flipV="1">
          <a:off x="10475595" y="12300858"/>
          <a:ext cx="1270" cy="10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6290</xdr:rowOff>
    </xdr:from>
    <xdr:ext cx="534377" cy="259045"/>
    <xdr:sp macro="" textlink="">
      <xdr:nvSpPr>
        <xdr:cNvPr id="393" name="普通建設事業費 （ うち新規整備　）最小値テキスト"/>
        <xdr:cNvSpPr txBox="1"/>
      </xdr:nvSpPr>
      <xdr:spPr>
        <a:xfrm>
          <a:off x="10528300" y="13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11,204</a:t>
          </a:r>
          <a:endParaRPr kumimoji="1" lang="ja-JP" altLang="en-US" sz="1000" b="1">
            <a:latin typeface="ＭＳ Ｐゴシック"/>
          </a:endParaRPr>
        </a:p>
      </xdr:txBody>
    </xdr:sp>
    <xdr:clientData/>
  </xdr:oneCellAnchor>
  <xdr:twoCellAnchor>
    <xdr:from>
      <xdr:col>15</xdr:col>
      <xdr:colOff>92075</xdr:colOff>
      <xdr:row>78</xdr:row>
      <xdr:rowOff>2463</xdr:rowOff>
    </xdr:from>
    <xdr:to>
      <xdr:col>15</xdr:col>
      <xdr:colOff>269875</xdr:colOff>
      <xdr:row>78</xdr:row>
      <xdr:rowOff>2463</xdr:rowOff>
    </xdr:to>
    <xdr:cxnSp macro="">
      <xdr:nvCxnSpPr>
        <xdr:cNvPr id="394" name="直線コネクタ 393"/>
        <xdr:cNvCxnSpPr/>
      </xdr:nvCxnSpPr>
      <xdr:spPr>
        <a:xfrm>
          <a:off x="10388600" y="1337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74585</xdr:rowOff>
    </xdr:from>
    <xdr:ext cx="534377" cy="259045"/>
    <xdr:sp macro="" textlink="">
      <xdr:nvSpPr>
        <xdr:cNvPr id="395" name="普通建設事業費 （ うち新規整備　）最大値テキスト"/>
        <xdr:cNvSpPr txBox="1"/>
      </xdr:nvSpPr>
      <xdr:spPr>
        <a:xfrm>
          <a:off x="10528300" y="120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67,619</a:t>
          </a:r>
          <a:endParaRPr kumimoji="1" lang="ja-JP" altLang="en-US" sz="1000" b="1">
            <a:latin typeface="ＭＳ Ｐゴシック"/>
          </a:endParaRPr>
        </a:p>
      </xdr:txBody>
    </xdr:sp>
    <xdr:clientData/>
  </xdr:oneCellAnchor>
  <xdr:twoCellAnchor>
    <xdr:from>
      <xdr:col>15</xdr:col>
      <xdr:colOff>92075</xdr:colOff>
      <xdr:row>71</xdr:row>
      <xdr:rowOff>127908</xdr:rowOff>
    </xdr:from>
    <xdr:to>
      <xdr:col>15</xdr:col>
      <xdr:colOff>269875</xdr:colOff>
      <xdr:row>71</xdr:row>
      <xdr:rowOff>127908</xdr:rowOff>
    </xdr:to>
    <xdr:cxnSp macro="">
      <xdr:nvCxnSpPr>
        <xdr:cNvPr id="396" name="直線コネクタ 395"/>
        <xdr:cNvCxnSpPr/>
      </xdr:nvCxnSpPr>
      <xdr:spPr>
        <a:xfrm>
          <a:off x="10388600" y="1230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104496</xdr:rowOff>
    </xdr:from>
    <xdr:to>
      <xdr:col>15</xdr:col>
      <xdr:colOff>180975</xdr:colOff>
      <xdr:row>75</xdr:row>
      <xdr:rowOff>10217</xdr:rowOff>
    </xdr:to>
    <xdr:cxnSp macro="">
      <xdr:nvCxnSpPr>
        <xdr:cNvPr id="397" name="直線コネクタ 396"/>
        <xdr:cNvCxnSpPr/>
      </xdr:nvCxnSpPr>
      <xdr:spPr>
        <a:xfrm>
          <a:off x="9639300" y="12448896"/>
          <a:ext cx="838200" cy="4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104214</xdr:rowOff>
    </xdr:from>
    <xdr:ext cx="534377" cy="259045"/>
    <xdr:sp macro="" textlink="">
      <xdr:nvSpPr>
        <xdr:cNvPr id="398" name="普通建設事業費 （ うち新規整備　）平均値テキスト"/>
        <xdr:cNvSpPr txBox="1"/>
      </xdr:nvSpPr>
      <xdr:spPr>
        <a:xfrm>
          <a:off x="10528300" y="126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40,397</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81337</xdr:rowOff>
    </xdr:from>
    <xdr:to>
      <xdr:col>15</xdr:col>
      <xdr:colOff>231775</xdr:colOff>
      <xdr:row>75</xdr:row>
      <xdr:rowOff>11487</xdr:rowOff>
    </xdr:to>
    <xdr:sp macro="" textlink="">
      <xdr:nvSpPr>
        <xdr:cNvPr id="399" name="フローチャート : 判断 398"/>
        <xdr:cNvSpPr/>
      </xdr:nvSpPr>
      <xdr:spPr>
        <a:xfrm>
          <a:off x="10426700" y="127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55790</xdr:rowOff>
    </xdr:from>
    <xdr:to>
      <xdr:col>14</xdr:col>
      <xdr:colOff>79375</xdr:colOff>
      <xdr:row>76</xdr:row>
      <xdr:rowOff>157390</xdr:rowOff>
    </xdr:to>
    <xdr:sp macro="" textlink="">
      <xdr:nvSpPr>
        <xdr:cNvPr id="400" name="フローチャート : 判断 399"/>
        <xdr:cNvSpPr/>
      </xdr:nvSpPr>
      <xdr:spPr>
        <a:xfrm>
          <a:off x="9588500" y="130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148517</xdr:rowOff>
    </xdr:from>
    <xdr:ext cx="534377" cy="259045"/>
    <xdr:sp macro="" textlink="">
      <xdr:nvSpPr>
        <xdr:cNvPr id="401" name="テキスト ボックス 400"/>
        <xdr:cNvSpPr txBox="1"/>
      </xdr:nvSpPr>
      <xdr:spPr>
        <a:xfrm>
          <a:off x="9372111" y="131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130867</xdr:rowOff>
    </xdr:from>
    <xdr:to>
      <xdr:col>15</xdr:col>
      <xdr:colOff>231775</xdr:colOff>
      <xdr:row>75</xdr:row>
      <xdr:rowOff>61017</xdr:rowOff>
    </xdr:to>
    <xdr:sp macro="" textlink="">
      <xdr:nvSpPr>
        <xdr:cNvPr id="407" name="円/楕円 406"/>
        <xdr:cNvSpPr/>
      </xdr:nvSpPr>
      <xdr:spPr>
        <a:xfrm>
          <a:off x="10426700" y="128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109294</xdr:rowOff>
    </xdr:from>
    <xdr:ext cx="534377" cy="259045"/>
    <xdr:sp macro="" textlink="">
      <xdr:nvSpPr>
        <xdr:cNvPr id="408" name="普通建設事業費 （ うち新規整備　）該当値テキスト"/>
        <xdr:cNvSpPr txBox="1"/>
      </xdr:nvSpPr>
      <xdr:spPr>
        <a:xfrm>
          <a:off x="10528300" y="127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37,797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53696</xdr:rowOff>
    </xdr:from>
    <xdr:to>
      <xdr:col>14</xdr:col>
      <xdr:colOff>79375</xdr:colOff>
      <xdr:row>72</xdr:row>
      <xdr:rowOff>155296</xdr:rowOff>
    </xdr:to>
    <xdr:sp macro="" textlink="">
      <xdr:nvSpPr>
        <xdr:cNvPr id="409" name="円/楕円 408"/>
        <xdr:cNvSpPr/>
      </xdr:nvSpPr>
      <xdr:spPr>
        <a:xfrm>
          <a:off x="9588500" y="123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373</xdr:rowOff>
    </xdr:from>
    <xdr:ext cx="534377" cy="259045"/>
    <xdr:sp macro="" textlink="">
      <xdr:nvSpPr>
        <xdr:cNvPr id="410" name="テキスト ボックス 409"/>
        <xdr:cNvSpPr txBox="1"/>
      </xdr:nvSpPr>
      <xdr:spPr>
        <a:xfrm>
          <a:off x="9372111" y="121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2" name="正方形/長方形 41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3" name="正方形/長方形 41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4" name="正方形/長方形 41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5" name="正方形/長方形 41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6" name="正方形/長方形 41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7" name="正方形/長方形 41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1" name="直線コネクタ 42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2" name="テキスト ボックス 42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3" name="直線コネクタ 42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4" name="テキスト ボックス 42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5" name="直線コネクタ 42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6" name="テキスト ボックス 42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7" name="直線コネクタ 42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28" name="テキスト ボックス 42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9" name="直線コネクタ 42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0" name="テキスト ボックス 42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54660</xdr:rowOff>
    </xdr:from>
    <xdr:to>
      <xdr:col>15</xdr:col>
      <xdr:colOff>180340</xdr:colOff>
      <xdr:row>97</xdr:row>
      <xdr:rowOff>30338</xdr:rowOff>
    </xdr:to>
    <xdr:cxnSp macro="">
      <xdr:nvCxnSpPr>
        <xdr:cNvPr id="432" name="直線コネクタ 431"/>
        <xdr:cNvCxnSpPr/>
      </xdr:nvCxnSpPr>
      <xdr:spPr>
        <a:xfrm flipV="1">
          <a:off x="10475595" y="15828060"/>
          <a:ext cx="1270" cy="832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34165</xdr:rowOff>
    </xdr:from>
    <xdr:ext cx="469744" cy="259045"/>
    <xdr:sp macro="" textlink="">
      <xdr:nvSpPr>
        <xdr:cNvPr id="433" name="普通建設事業費 （ うち更新整備　）最小値テキスト"/>
        <xdr:cNvSpPr txBox="1"/>
      </xdr:nvSpPr>
      <xdr:spPr>
        <a:xfrm>
          <a:off x="10528300" y="1666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6,142</a:t>
          </a:r>
          <a:endParaRPr kumimoji="1" lang="ja-JP" altLang="en-US" sz="1000" b="1">
            <a:latin typeface="ＭＳ Ｐゴシック"/>
          </a:endParaRPr>
        </a:p>
      </xdr:txBody>
    </xdr:sp>
    <xdr:clientData/>
  </xdr:oneCellAnchor>
  <xdr:twoCellAnchor>
    <xdr:from>
      <xdr:col>15</xdr:col>
      <xdr:colOff>92075</xdr:colOff>
      <xdr:row>97</xdr:row>
      <xdr:rowOff>30338</xdr:rowOff>
    </xdr:from>
    <xdr:to>
      <xdr:col>15</xdr:col>
      <xdr:colOff>269875</xdr:colOff>
      <xdr:row>97</xdr:row>
      <xdr:rowOff>30338</xdr:rowOff>
    </xdr:to>
    <xdr:cxnSp macro="">
      <xdr:nvCxnSpPr>
        <xdr:cNvPr id="434" name="直線コネクタ 433"/>
        <xdr:cNvCxnSpPr/>
      </xdr:nvCxnSpPr>
      <xdr:spPr>
        <a:xfrm>
          <a:off x="10388600" y="1666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1337</xdr:rowOff>
    </xdr:from>
    <xdr:ext cx="534377" cy="259045"/>
    <xdr:sp macro="" textlink="">
      <xdr:nvSpPr>
        <xdr:cNvPr id="435" name="普通建設事業費 （ うち更新整備　）最大値テキスト"/>
        <xdr:cNvSpPr txBox="1"/>
      </xdr:nvSpPr>
      <xdr:spPr>
        <a:xfrm>
          <a:off x="10528300" y="156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24,360</a:t>
          </a:r>
          <a:endParaRPr kumimoji="1" lang="ja-JP" altLang="en-US" sz="1000" b="1">
            <a:latin typeface="ＭＳ Ｐゴシック"/>
          </a:endParaRPr>
        </a:p>
      </xdr:txBody>
    </xdr:sp>
    <xdr:clientData/>
  </xdr:oneCellAnchor>
  <xdr:twoCellAnchor>
    <xdr:from>
      <xdr:col>15</xdr:col>
      <xdr:colOff>92075</xdr:colOff>
      <xdr:row>92</xdr:row>
      <xdr:rowOff>54660</xdr:rowOff>
    </xdr:from>
    <xdr:to>
      <xdr:col>15</xdr:col>
      <xdr:colOff>269875</xdr:colOff>
      <xdr:row>92</xdr:row>
      <xdr:rowOff>54660</xdr:rowOff>
    </xdr:to>
    <xdr:cxnSp macro="">
      <xdr:nvCxnSpPr>
        <xdr:cNvPr id="436" name="直線コネクタ 435"/>
        <xdr:cNvCxnSpPr/>
      </xdr:nvCxnSpPr>
      <xdr:spPr>
        <a:xfrm>
          <a:off x="10388600" y="158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6975</xdr:rowOff>
    </xdr:from>
    <xdr:to>
      <xdr:col>15</xdr:col>
      <xdr:colOff>180975</xdr:colOff>
      <xdr:row>96</xdr:row>
      <xdr:rowOff>103032</xdr:rowOff>
    </xdr:to>
    <xdr:cxnSp macro="">
      <xdr:nvCxnSpPr>
        <xdr:cNvPr id="437" name="直線コネクタ 436"/>
        <xdr:cNvCxnSpPr/>
      </xdr:nvCxnSpPr>
      <xdr:spPr>
        <a:xfrm>
          <a:off x="9639300" y="16123275"/>
          <a:ext cx="838200" cy="4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128694</xdr:rowOff>
    </xdr:from>
    <xdr:ext cx="534377" cy="259045"/>
    <xdr:sp macro="" textlink="">
      <xdr:nvSpPr>
        <xdr:cNvPr id="438" name="普通建設事業費 （ うち更新整備　）平均値テキスト"/>
        <xdr:cNvSpPr txBox="1"/>
      </xdr:nvSpPr>
      <xdr:spPr>
        <a:xfrm>
          <a:off x="10528300" y="16073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14,630</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105817</xdr:rowOff>
    </xdr:from>
    <xdr:to>
      <xdr:col>15</xdr:col>
      <xdr:colOff>231775</xdr:colOff>
      <xdr:row>95</xdr:row>
      <xdr:rowOff>35967</xdr:rowOff>
    </xdr:to>
    <xdr:sp macro="" textlink="">
      <xdr:nvSpPr>
        <xdr:cNvPr id="439" name="フローチャート : 判断 438"/>
        <xdr:cNvSpPr/>
      </xdr:nvSpPr>
      <xdr:spPr>
        <a:xfrm>
          <a:off x="10426700" y="1622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90</xdr:row>
      <xdr:rowOff>93106</xdr:rowOff>
    </xdr:from>
    <xdr:to>
      <xdr:col>14</xdr:col>
      <xdr:colOff>79375</xdr:colOff>
      <xdr:row>91</xdr:row>
      <xdr:rowOff>23256</xdr:rowOff>
    </xdr:to>
    <xdr:sp macro="" textlink="">
      <xdr:nvSpPr>
        <xdr:cNvPr id="440" name="フローチャート : 判断 439"/>
        <xdr:cNvSpPr/>
      </xdr:nvSpPr>
      <xdr:spPr>
        <a:xfrm>
          <a:off x="9588500" y="1552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39783</xdr:rowOff>
    </xdr:from>
    <xdr:ext cx="534377" cy="259045"/>
    <xdr:sp macro="" textlink="">
      <xdr:nvSpPr>
        <xdr:cNvPr id="441" name="テキスト ボックス 440"/>
        <xdr:cNvSpPr txBox="1"/>
      </xdr:nvSpPr>
      <xdr:spPr>
        <a:xfrm>
          <a:off x="9372111" y="152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2" name="テキスト ボックス 44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3" name="テキスト ボックス 44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4" name="テキスト ボックス 44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5" name="テキスト ボックス 44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6" name="テキスト ボックス 44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52232</xdr:rowOff>
    </xdr:from>
    <xdr:to>
      <xdr:col>15</xdr:col>
      <xdr:colOff>231775</xdr:colOff>
      <xdr:row>96</xdr:row>
      <xdr:rowOff>153832</xdr:rowOff>
    </xdr:to>
    <xdr:sp macro="" textlink="">
      <xdr:nvSpPr>
        <xdr:cNvPr id="447" name="円/楕円 446"/>
        <xdr:cNvSpPr/>
      </xdr:nvSpPr>
      <xdr:spPr>
        <a:xfrm>
          <a:off x="10426700" y="165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138609</xdr:rowOff>
    </xdr:from>
    <xdr:ext cx="469744" cy="259045"/>
    <xdr:sp macro="" textlink="">
      <xdr:nvSpPr>
        <xdr:cNvPr id="448" name="普通建設事業費 （ うち更新整備　）該当値テキスト"/>
        <xdr:cNvSpPr txBox="1"/>
      </xdr:nvSpPr>
      <xdr:spPr>
        <a:xfrm>
          <a:off x="10528300" y="164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127625</xdr:rowOff>
    </xdr:from>
    <xdr:to>
      <xdr:col>14</xdr:col>
      <xdr:colOff>79375</xdr:colOff>
      <xdr:row>94</xdr:row>
      <xdr:rowOff>57775</xdr:rowOff>
    </xdr:to>
    <xdr:sp macro="" textlink="">
      <xdr:nvSpPr>
        <xdr:cNvPr id="449" name="円/楕円 448"/>
        <xdr:cNvSpPr/>
      </xdr:nvSpPr>
      <xdr:spPr>
        <a:xfrm>
          <a:off x="9588500" y="160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48902</xdr:rowOff>
    </xdr:from>
    <xdr:ext cx="534377" cy="259045"/>
    <xdr:sp macro="" textlink="">
      <xdr:nvSpPr>
        <xdr:cNvPr id="450" name="テキスト ボックス 449"/>
        <xdr:cNvSpPr txBox="1"/>
      </xdr:nvSpPr>
      <xdr:spPr>
        <a:xfrm>
          <a:off x="9372111" y="161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1" name="正方形/長方形 45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2" name="正方形/長方形 45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3" name="正方形/長方形 45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4" name="正方形/長方形 45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5" name="正方形/長方形 45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6" name="正方形/長方形 45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7" name="正方形/長方形 45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8" name="正方形/長方形 45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9" name="テキスト ボックス 45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0" name="直線コネクタ 45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1" name="直線コネクタ 46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2" name="テキスト ボックス 46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3" name="直線コネクタ 46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4" name="テキスト ボックス 46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5" name="直線コネクタ 46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6" name="テキスト ボックス 46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7" name="直線コネクタ 46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68" name="テキスト ボックス 46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9" name="直線コネクタ 46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0" name="テキスト ボックス 46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87808</xdr:rowOff>
    </xdr:from>
    <xdr:to>
      <xdr:col>23</xdr:col>
      <xdr:colOff>516889</xdr:colOff>
      <xdr:row>37</xdr:row>
      <xdr:rowOff>101981</xdr:rowOff>
    </xdr:to>
    <xdr:cxnSp macro="">
      <xdr:nvCxnSpPr>
        <xdr:cNvPr id="472" name="直線コネクタ 471"/>
        <xdr:cNvCxnSpPr/>
      </xdr:nvCxnSpPr>
      <xdr:spPr>
        <a:xfrm flipV="1">
          <a:off x="16317595" y="5402758"/>
          <a:ext cx="1269" cy="104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105808</xdr:rowOff>
    </xdr:from>
    <xdr:ext cx="378565" cy="259045"/>
    <xdr:sp macro="" textlink="">
      <xdr:nvSpPr>
        <xdr:cNvPr id="473" name="災害復旧事業費最小値テキスト"/>
        <xdr:cNvSpPr txBox="1"/>
      </xdr:nvSpPr>
      <xdr:spPr>
        <a:xfrm>
          <a:off x="16370300" y="644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37</xdr:row>
      <xdr:rowOff>101981</xdr:rowOff>
    </xdr:from>
    <xdr:to>
      <xdr:col>23</xdr:col>
      <xdr:colOff>606425</xdr:colOff>
      <xdr:row>37</xdr:row>
      <xdr:rowOff>101981</xdr:rowOff>
    </xdr:to>
    <xdr:cxnSp macro="">
      <xdr:nvCxnSpPr>
        <xdr:cNvPr id="474" name="直線コネクタ 473"/>
        <xdr:cNvCxnSpPr/>
      </xdr:nvCxnSpPr>
      <xdr:spPr>
        <a:xfrm>
          <a:off x="16230600" y="644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34485</xdr:rowOff>
    </xdr:from>
    <xdr:ext cx="469744" cy="259045"/>
    <xdr:sp macro="" textlink="">
      <xdr:nvSpPr>
        <xdr:cNvPr id="475" name="災害復旧事業費最大値テキスト"/>
        <xdr:cNvSpPr txBox="1"/>
      </xdr:nvSpPr>
      <xdr:spPr>
        <a:xfrm>
          <a:off x="16370300" y="517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5,477</a:t>
          </a:r>
          <a:endParaRPr kumimoji="1" lang="ja-JP" altLang="en-US" sz="1000" b="1">
            <a:latin typeface="ＭＳ Ｐゴシック"/>
          </a:endParaRPr>
        </a:p>
      </xdr:txBody>
    </xdr:sp>
    <xdr:clientData/>
  </xdr:oneCellAnchor>
  <xdr:twoCellAnchor>
    <xdr:from>
      <xdr:col>23</xdr:col>
      <xdr:colOff>428625</xdr:colOff>
      <xdr:row>31</xdr:row>
      <xdr:rowOff>87808</xdr:rowOff>
    </xdr:from>
    <xdr:to>
      <xdr:col>23</xdr:col>
      <xdr:colOff>606425</xdr:colOff>
      <xdr:row>31</xdr:row>
      <xdr:rowOff>87808</xdr:rowOff>
    </xdr:to>
    <xdr:cxnSp macro="">
      <xdr:nvCxnSpPr>
        <xdr:cNvPr id="476" name="直線コネクタ 475"/>
        <xdr:cNvCxnSpPr/>
      </xdr:nvCxnSpPr>
      <xdr:spPr>
        <a:xfrm>
          <a:off x="16230600" y="540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112725</xdr:rowOff>
    </xdr:from>
    <xdr:to>
      <xdr:col>23</xdr:col>
      <xdr:colOff>517525</xdr:colOff>
      <xdr:row>36</xdr:row>
      <xdr:rowOff>161417</xdr:rowOff>
    </xdr:to>
    <xdr:cxnSp macro="">
      <xdr:nvCxnSpPr>
        <xdr:cNvPr id="477" name="直線コネクタ 476"/>
        <xdr:cNvCxnSpPr/>
      </xdr:nvCxnSpPr>
      <xdr:spPr>
        <a:xfrm>
          <a:off x="15481300" y="5599125"/>
          <a:ext cx="838200" cy="7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100576</xdr:rowOff>
    </xdr:from>
    <xdr:ext cx="469744" cy="259045"/>
    <xdr:sp macro="" textlink="">
      <xdr:nvSpPr>
        <xdr:cNvPr id="478" name="災害復旧事業費平均値テキスト"/>
        <xdr:cNvSpPr txBox="1"/>
      </xdr:nvSpPr>
      <xdr:spPr>
        <a:xfrm>
          <a:off x="16370300" y="5929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77699</xdr:rowOff>
    </xdr:from>
    <xdr:to>
      <xdr:col>23</xdr:col>
      <xdr:colOff>568325</xdr:colOff>
      <xdr:row>36</xdr:row>
      <xdr:rowOff>7849</xdr:rowOff>
    </xdr:to>
    <xdr:sp macro="" textlink="">
      <xdr:nvSpPr>
        <xdr:cNvPr id="479" name="フローチャート : 判断 478"/>
        <xdr:cNvSpPr/>
      </xdr:nvSpPr>
      <xdr:spPr>
        <a:xfrm>
          <a:off x="16268700" y="607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56718</xdr:rowOff>
    </xdr:from>
    <xdr:to>
      <xdr:col>22</xdr:col>
      <xdr:colOff>365125</xdr:colOff>
      <xdr:row>32</xdr:row>
      <xdr:rowOff>112725</xdr:rowOff>
    </xdr:to>
    <xdr:cxnSp macro="">
      <xdr:nvCxnSpPr>
        <xdr:cNvPr id="480" name="直線コネクタ 479"/>
        <xdr:cNvCxnSpPr/>
      </xdr:nvCxnSpPr>
      <xdr:spPr>
        <a:xfrm>
          <a:off x="14592300" y="5543118"/>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33807</xdr:rowOff>
    </xdr:from>
    <xdr:to>
      <xdr:col>22</xdr:col>
      <xdr:colOff>415925</xdr:colOff>
      <xdr:row>35</xdr:row>
      <xdr:rowOff>135407</xdr:rowOff>
    </xdr:to>
    <xdr:sp macro="" textlink="">
      <xdr:nvSpPr>
        <xdr:cNvPr id="481" name="フローチャート : 判断 480"/>
        <xdr:cNvSpPr/>
      </xdr:nvSpPr>
      <xdr:spPr>
        <a:xfrm>
          <a:off x="15430500" y="60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126534</xdr:rowOff>
    </xdr:from>
    <xdr:ext cx="469744" cy="259045"/>
    <xdr:sp macro="" textlink="">
      <xdr:nvSpPr>
        <xdr:cNvPr id="482" name="テキスト ボックス 481"/>
        <xdr:cNvSpPr txBox="1"/>
      </xdr:nvSpPr>
      <xdr:spPr>
        <a:xfrm>
          <a:off x="15246427" y="61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56718</xdr:rowOff>
    </xdr:from>
    <xdr:to>
      <xdr:col>21</xdr:col>
      <xdr:colOff>161925</xdr:colOff>
      <xdr:row>35</xdr:row>
      <xdr:rowOff>151816</xdr:rowOff>
    </xdr:to>
    <xdr:cxnSp macro="">
      <xdr:nvCxnSpPr>
        <xdr:cNvPr id="483" name="直線コネクタ 482"/>
        <xdr:cNvCxnSpPr/>
      </xdr:nvCxnSpPr>
      <xdr:spPr>
        <a:xfrm flipV="1">
          <a:off x="13703300" y="5543118"/>
          <a:ext cx="889000" cy="6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24206</xdr:rowOff>
    </xdr:from>
    <xdr:to>
      <xdr:col>21</xdr:col>
      <xdr:colOff>212725</xdr:colOff>
      <xdr:row>35</xdr:row>
      <xdr:rowOff>125806</xdr:rowOff>
    </xdr:to>
    <xdr:sp macro="" textlink="">
      <xdr:nvSpPr>
        <xdr:cNvPr id="484" name="フローチャート : 判断 483"/>
        <xdr:cNvSpPr/>
      </xdr:nvSpPr>
      <xdr:spPr>
        <a:xfrm>
          <a:off x="14541500" y="60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116933</xdr:rowOff>
    </xdr:from>
    <xdr:ext cx="469744" cy="259045"/>
    <xdr:sp macro="" textlink="">
      <xdr:nvSpPr>
        <xdr:cNvPr id="485" name="テキスト ボックス 484"/>
        <xdr:cNvSpPr txBox="1"/>
      </xdr:nvSpPr>
      <xdr:spPr>
        <a:xfrm>
          <a:off x="14357427" y="61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44602</xdr:rowOff>
    </xdr:from>
    <xdr:to>
      <xdr:col>19</xdr:col>
      <xdr:colOff>644525</xdr:colOff>
      <xdr:row>35</xdr:row>
      <xdr:rowOff>151816</xdr:rowOff>
    </xdr:to>
    <xdr:cxnSp macro="">
      <xdr:nvCxnSpPr>
        <xdr:cNvPr id="486" name="直線コネクタ 485"/>
        <xdr:cNvCxnSpPr/>
      </xdr:nvCxnSpPr>
      <xdr:spPr>
        <a:xfrm>
          <a:off x="12814300" y="5531002"/>
          <a:ext cx="889000" cy="6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15291</xdr:rowOff>
    </xdr:from>
    <xdr:to>
      <xdr:col>20</xdr:col>
      <xdr:colOff>9525</xdr:colOff>
      <xdr:row>33</xdr:row>
      <xdr:rowOff>116891</xdr:rowOff>
    </xdr:to>
    <xdr:sp macro="" textlink="">
      <xdr:nvSpPr>
        <xdr:cNvPr id="487" name="フローチャート : 判断 486"/>
        <xdr:cNvSpPr/>
      </xdr:nvSpPr>
      <xdr:spPr>
        <a:xfrm>
          <a:off x="13652500" y="567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133418</xdr:rowOff>
    </xdr:from>
    <xdr:ext cx="469744" cy="259045"/>
    <xdr:sp macro="" textlink="">
      <xdr:nvSpPr>
        <xdr:cNvPr id="488" name="テキスト ボックス 487"/>
        <xdr:cNvSpPr txBox="1"/>
      </xdr:nvSpPr>
      <xdr:spPr>
        <a:xfrm>
          <a:off x="13468427" y="54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12548</xdr:rowOff>
    </xdr:from>
    <xdr:to>
      <xdr:col>18</xdr:col>
      <xdr:colOff>492125</xdr:colOff>
      <xdr:row>30</xdr:row>
      <xdr:rowOff>114148</xdr:rowOff>
    </xdr:to>
    <xdr:sp macro="" textlink="">
      <xdr:nvSpPr>
        <xdr:cNvPr id="489" name="フローチャート : 判断 488"/>
        <xdr:cNvSpPr/>
      </xdr:nvSpPr>
      <xdr:spPr>
        <a:xfrm>
          <a:off x="12763500" y="51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28</xdr:row>
      <xdr:rowOff>130675</xdr:rowOff>
    </xdr:from>
    <xdr:ext cx="469744" cy="259045"/>
    <xdr:sp macro="" textlink="">
      <xdr:nvSpPr>
        <xdr:cNvPr id="490" name="テキスト ボックス 489"/>
        <xdr:cNvSpPr txBox="1"/>
      </xdr:nvSpPr>
      <xdr:spPr>
        <a:xfrm>
          <a:off x="12579427" y="49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1" name="テキスト ボックス 49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2" name="テキスト ボックス 49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3" name="テキスト ボックス 49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4" name="テキスト ボックス 49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5" name="テキスト ボックス 49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110617</xdr:rowOff>
    </xdr:from>
    <xdr:to>
      <xdr:col>23</xdr:col>
      <xdr:colOff>568325</xdr:colOff>
      <xdr:row>37</xdr:row>
      <xdr:rowOff>40767</xdr:rowOff>
    </xdr:to>
    <xdr:sp macro="" textlink="">
      <xdr:nvSpPr>
        <xdr:cNvPr id="496" name="円/楕円 495"/>
        <xdr:cNvSpPr/>
      </xdr:nvSpPr>
      <xdr:spPr>
        <a:xfrm>
          <a:off x="16268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25544</xdr:rowOff>
    </xdr:from>
    <xdr:ext cx="469744" cy="259045"/>
    <xdr:sp macro="" textlink="">
      <xdr:nvSpPr>
        <xdr:cNvPr id="497" name="災害復旧事業費該当値テキスト"/>
        <xdr:cNvSpPr txBox="1"/>
      </xdr:nvSpPr>
      <xdr:spPr>
        <a:xfrm>
          <a:off x="16370300" y="619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61925</xdr:rowOff>
    </xdr:from>
    <xdr:to>
      <xdr:col>22</xdr:col>
      <xdr:colOff>415925</xdr:colOff>
      <xdr:row>32</xdr:row>
      <xdr:rowOff>163525</xdr:rowOff>
    </xdr:to>
    <xdr:sp macro="" textlink="">
      <xdr:nvSpPr>
        <xdr:cNvPr id="498" name="円/楕円 497"/>
        <xdr:cNvSpPr/>
      </xdr:nvSpPr>
      <xdr:spPr>
        <a:xfrm>
          <a:off x="15430500" y="55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31</xdr:row>
      <xdr:rowOff>8602</xdr:rowOff>
    </xdr:from>
    <xdr:ext cx="469744" cy="259045"/>
    <xdr:sp macro="" textlink="">
      <xdr:nvSpPr>
        <xdr:cNvPr id="499" name="テキスト ボックス 498"/>
        <xdr:cNvSpPr txBox="1"/>
      </xdr:nvSpPr>
      <xdr:spPr>
        <a:xfrm>
          <a:off x="15246427" y="53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5918</xdr:rowOff>
    </xdr:from>
    <xdr:to>
      <xdr:col>21</xdr:col>
      <xdr:colOff>212725</xdr:colOff>
      <xdr:row>32</xdr:row>
      <xdr:rowOff>107518</xdr:rowOff>
    </xdr:to>
    <xdr:sp macro="" textlink="">
      <xdr:nvSpPr>
        <xdr:cNvPr id="500" name="円/楕円 499"/>
        <xdr:cNvSpPr/>
      </xdr:nvSpPr>
      <xdr:spPr>
        <a:xfrm>
          <a:off x="14541500" y="54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30</xdr:row>
      <xdr:rowOff>124045</xdr:rowOff>
    </xdr:from>
    <xdr:ext cx="469744" cy="259045"/>
    <xdr:sp macro="" textlink="">
      <xdr:nvSpPr>
        <xdr:cNvPr id="501" name="テキスト ボックス 500"/>
        <xdr:cNvSpPr txBox="1"/>
      </xdr:nvSpPr>
      <xdr:spPr>
        <a:xfrm>
          <a:off x="14357427" y="526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101016</xdr:rowOff>
    </xdr:from>
    <xdr:to>
      <xdr:col>20</xdr:col>
      <xdr:colOff>9525</xdr:colOff>
      <xdr:row>36</xdr:row>
      <xdr:rowOff>31166</xdr:rowOff>
    </xdr:to>
    <xdr:sp macro="" textlink="">
      <xdr:nvSpPr>
        <xdr:cNvPr id="502" name="円/楕円 501"/>
        <xdr:cNvSpPr/>
      </xdr:nvSpPr>
      <xdr:spPr>
        <a:xfrm>
          <a:off x="13652500" y="61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22293</xdr:rowOff>
    </xdr:from>
    <xdr:ext cx="469744" cy="259045"/>
    <xdr:sp macro="" textlink="">
      <xdr:nvSpPr>
        <xdr:cNvPr id="503" name="テキスト ボックス 502"/>
        <xdr:cNvSpPr txBox="1"/>
      </xdr:nvSpPr>
      <xdr:spPr>
        <a:xfrm>
          <a:off x="13468427" y="61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165252</xdr:rowOff>
    </xdr:from>
    <xdr:to>
      <xdr:col>18</xdr:col>
      <xdr:colOff>492125</xdr:colOff>
      <xdr:row>32</xdr:row>
      <xdr:rowOff>95402</xdr:rowOff>
    </xdr:to>
    <xdr:sp macro="" textlink="">
      <xdr:nvSpPr>
        <xdr:cNvPr id="504" name="円/楕円 503"/>
        <xdr:cNvSpPr/>
      </xdr:nvSpPr>
      <xdr:spPr>
        <a:xfrm>
          <a:off x="127635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86529</xdr:rowOff>
    </xdr:from>
    <xdr:ext cx="469744" cy="259045"/>
    <xdr:sp macro="" textlink="">
      <xdr:nvSpPr>
        <xdr:cNvPr id="505" name="テキスト ボックス 504"/>
        <xdr:cNvSpPr txBox="1"/>
      </xdr:nvSpPr>
      <xdr:spPr>
        <a:xfrm>
          <a:off x="12579427" y="557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6" name="正方形/長方形 50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7" name="正方形/長方形 50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8" name="正方形/長方形 50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09" name="正方形/長方形 50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0" name="正方形/長方形 50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1" name="正方形/長方形 51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2" name="正方形/長方形 51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3" name="正方形/長方形 51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4" name="テキスト ボックス 51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5" name="直線コネクタ 51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6" name="直線コネクタ 51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7" name="テキスト ボックス 51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8" name="直線コネクタ 51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9" name="テキスト ボックス 51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1" name="直線コネクタ 52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3" name="直線コネクタ 52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6" name="直線コネクタ 52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8" name="フローチャート : 判断 52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9" name="直線コネクタ 52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0" name="フローチャート : 判断 52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1" name="テキスト ボックス 53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2" name="直線コネクタ 53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3" name="フローチャート : 判断 53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4" name="テキスト ボックス 53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5" name="直線コネクタ 53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6" name="フローチャート : 判断 53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7" name="テキスト ボックス 53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8" name="フローチャート : 判断 53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9" name="テキスト ボックス 53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0" name="テキスト ボックス 53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1" name="テキスト ボックス 54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2" name="テキスト ボックス 54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3" name="テキスト ボックス 54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4" name="テキスト ボックス 54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円/楕円 54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7" name="円/楕円 54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8" name="テキスト ボックス 54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9" name="円/楕円 54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0" name="テキスト ボックス 54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1" name="円/楕円 55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2" name="テキスト ボックス 55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円/楕円 55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4" name="テキスト ボックス 55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5" name="正方形/長方形 55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6" name="正方形/長方形 55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7" name="正方形/長方形 55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8" name="正方形/長方形 55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59" name="正方形/長方形 55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0" name="正方形/長方形 55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1" name="正方形/長方形 56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2" name="正方形/長方形 56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3" name="テキスト ボックス 56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4" name="直線コネクタ 56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5" name="テキスト ボックス 56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7" name="テキスト ボックス 56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9" name="テキスト ボックス 56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1" name="テキスト ボックス 57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3" name="テキスト ボックス 57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75" name="テキスト ボックス 57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68742</xdr:rowOff>
    </xdr:from>
    <xdr:to>
      <xdr:col>23</xdr:col>
      <xdr:colOff>516889</xdr:colOff>
      <xdr:row>78</xdr:row>
      <xdr:rowOff>55438</xdr:rowOff>
    </xdr:to>
    <xdr:cxnSp macro="">
      <xdr:nvCxnSpPr>
        <xdr:cNvPr id="577" name="直線コネクタ 576"/>
        <xdr:cNvCxnSpPr/>
      </xdr:nvCxnSpPr>
      <xdr:spPr>
        <a:xfrm flipV="1">
          <a:off x="16317595" y="12070242"/>
          <a:ext cx="1269" cy="135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59265</xdr:rowOff>
    </xdr:from>
    <xdr:ext cx="534377" cy="259045"/>
    <xdr:sp macro="" textlink="">
      <xdr:nvSpPr>
        <xdr:cNvPr id="578" name="公債費最小値テキスト"/>
        <xdr:cNvSpPr txBox="1"/>
      </xdr:nvSpPr>
      <xdr:spPr>
        <a:xfrm>
          <a:off x="16370300" y="134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41,843</a:t>
          </a:r>
          <a:endParaRPr kumimoji="1" lang="ja-JP" altLang="en-US" sz="1000" b="1">
            <a:latin typeface="ＭＳ Ｐゴシック"/>
          </a:endParaRPr>
        </a:p>
      </xdr:txBody>
    </xdr:sp>
    <xdr:clientData/>
  </xdr:oneCellAnchor>
  <xdr:twoCellAnchor>
    <xdr:from>
      <xdr:col>23</xdr:col>
      <xdr:colOff>428625</xdr:colOff>
      <xdr:row>78</xdr:row>
      <xdr:rowOff>55438</xdr:rowOff>
    </xdr:from>
    <xdr:to>
      <xdr:col>23</xdr:col>
      <xdr:colOff>606425</xdr:colOff>
      <xdr:row>78</xdr:row>
      <xdr:rowOff>55438</xdr:rowOff>
    </xdr:to>
    <xdr:cxnSp macro="">
      <xdr:nvCxnSpPr>
        <xdr:cNvPr id="579" name="直線コネクタ 578"/>
        <xdr:cNvCxnSpPr/>
      </xdr:nvCxnSpPr>
      <xdr:spPr>
        <a:xfrm>
          <a:off x="16230600" y="1342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15419</xdr:rowOff>
    </xdr:from>
    <xdr:ext cx="534377" cy="259045"/>
    <xdr:sp macro="" textlink="">
      <xdr:nvSpPr>
        <xdr:cNvPr id="580" name="公債費最大値テキスト"/>
        <xdr:cNvSpPr txBox="1"/>
      </xdr:nvSpPr>
      <xdr:spPr>
        <a:xfrm>
          <a:off x="16370300" y="118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71,552</a:t>
          </a:r>
          <a:endParaRPr kumimoji="1" lang="ja-JP" altLang="en-US" sz="1000" b="1">
            <a:latin typeface="ＭＳ Ｐゴシック"/>
          </a:endParaRPr>
        </a:p>
      </xdr:txBody>
    </xdr:sp>
    <xdr:clientData/>
  </xdr:oneCellAnchor>
  <xdr:twoCellAnchor>
    <xdr:from>
      <xdr:col>23</xdr:col>
      <xdr:colOff>428625</xdr:colOff>
      <xdr:row>70</xdr:row>
      <xdr:rowOff>68742</xdr:rowOff>
    </xdr:from>
    <xdr:to>
      <xdr:col>23</xdr:col>
      <xdr:colOff>606425</xdr:colOff>
      <xdr:row>70</xdr:row>
      <xdr:rowOff>68742</xdr:rowOff>
    </xdr:to>
    <xdr:cxnSp macro="">
      <xdr:nvCxnSpPr>
        <xdr:cNvPr id="581" name="直線コネクタ 580"/>
        <xdr:cNvCxnSpPr/>
      </xdr:nvCxnSpPr>
      <xdr:spPr>
        <a:xfrm>
          <a:off x="16230600" y="1207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161554</xdr:rowOff>
    </xdr:from>
    <xdr:to>
      <xdr:col>23</xdr:col>
      <xdr:colOff>517525</xdr:colOff>
      <xdr:row>77</xdr:row>
      <xdr:rowOff>15204</xdr:rowOff>
    </xdr:to>
    <xdr:cxnSp macro="">
      <xdr:nvCxnSpPr>
        <xdr:cNvPr id="582" name="直線コネクタ 581"/>
        <xdr:cNvCxnSpPr/>
      </xdr:nvCxnSpPr>
      <xdr:spPr>
        <a:xfrm>
          <a:off x="15481300" y="13191754"/>
          <a:ext cx="8382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165498</xdr:rowOff>
    </xdr:from>
    <xdr:ext cx="534377" cy="259045"/>
    <xdr:sp macro="" textlink="">
      <xdr:nvSpPr>
        <xdr:cNvPr id="583" name="公債費平均値テキスト"/>
        <xdr:cNvSpPr txBox="1"/>
      </xdr:nvSpPr>
      <xdr:spPr>
        <a:xfrm>
          <a:off x="16370300" y="12509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57,575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142621</xdr:rowOff>
    </xdr:from>
    <xdr:to>
      <xdr:col>23</xdr:col>
      <xdr:colOff>568325</xdr:colOff>
      <xdr:row>74</xdr:row>
      <xdr:rowOff>72771</xdr:rowOff>
    </xdr:to>
    <xdr:sp macro="" textlink="">
      <xdr:nvSpPr>
        <xdr:cNvPr id="584" name="フローチャート : 判断 583"/>
        <xdr:cNvSpPr/>
      </xdr:nvSpPr>
      <xdr:spPr>
        <a:xfrm>
          <a:off x="162687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161554</xdr:rowOff>
    </xdr:from>
    <xdr:to>
      <xdr:col>22</xdr:col>
      <xdr:colOff>365125</xdr:colOff>
      <xdr:row>76</xdr:row>
      <xdr:rowOff>167407</xdr:rowOff>
    </xdr:to>
    <xdr:cxnSp macro="">
      <xdr:nvCxnSpPr>
        <xdr:cNvPr id="585" name="直線コネクタ 584"/>
        <xdr:cNvCxnSpPr/>
      </xdr:nvCxnSpPr>
      <xdr:spPr>
        <a:xfrm flipV="1">
          <a:off x="14592300" y="1319175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93014</xdr:rowOff>
    </xdr:from>
    <xdr:to>
      <xdr:col>22</xdr:col>
      <xdr:colOff>415925</xdr:colOff>
      <xdr:row>77</xdr:row>
      <xdr:rowOff>23164</xdr:rowOff>
    </xdr:to>
    <xdr:sp macro="" textlink="">
      <xdr:nvSpPr>
        <xdr:cNvPr id="586" name="フローチャート : 判断 585"/>
        <xdr:cNvSpPr/>
      </xdr:nvSpPr>
      <xdr:spPr>
        <a:xfrm>
          <a:off x="15430500" y="13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39691</xdr:rowOff>
    </xdr:from>
    <xdr:ext cx="534377" cy="259045"/>
    <xdr:sp macro="" textlink="">
      <xdr:nvSpPr>
        <xdr:cNvPr id="587" name="テキスト ボックス 586"/>
        <xdr:cNvSpPr txBox="1"/>
      </xdr:nvSpPr>
      <xdr:spPr>
        <a:xfrm>
          <a:off x="15214111" y="1289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167407</xdr:rowOff>
    </xdr:from>
    <xdr:to>
      <xdr:col>21</xdr:col>
      <xdr:colOff>161925</xdr:colOff>
      <xdr:row>77</xdr:row>
      <xdr:rowOff>32395</xdr:rowOff>
    </xdr:to>
    <xdr:cxnSp macro="">
      <xdr:nvCxnSpPr>
        <xdr:cNvPr id="588" name="直線コネクタ 587"/>
        <xdr:cNvCxnSpPr/>
      </xdr:nvCxnSpPr>
      <xdr:spPr>
        <a:xfrm flipV="1">
          <a:off x="13703300" y="13197607"/>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83003</xdr:rowOff>
    </xdr:from>
    <xdr:to>
      <xdr:col>21</xdr:col>
      <xdr:colOff>212725</xdr:colOff>
      <xdr:row>77</xdr:row>
      <xdr:rowOff>13153</xdr:rowOff>
    </xdr:to>
    <xdr:sp macro="" textlink="">
      <xdr:nvSpPr>
        <xdr:cNvPr id="589" name="フローチャート : 判断 588"/>
        <xdr:cNvSpPr/>
      </xdr:nvSpPr>
      <xdr:spPr>
        <a:xfrm>
          <a:off x="14541500" y="1311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29679</xdr:rowOff>
    </xdr:from>
    <xdr:ext cx="534377" cy="259045"/>
    <xdr:sp macro="" textlink="">
      <xdr:nvSpPr>
        <xdr:cNvPr id="590" name="テキスト ボックス 589"/>
        <xdr:cNvSpPr txBox="1"/>
      </xdr:nvSpPr>
      <xdr:spPr>
        <a:xfrm>
          <a:off x="14325111" y="128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10266</xdr:rowOff>
    </xdr:from>
    <xdr:to>
      <xdr:col>19</xdr:col>
      <xdr:colOff>644525</xdr:colOff>
      <xdr:row>77</xdr:row>
      <xdr:rowOff>32395</xdr:rowOff>
    </xdr:to>
    <xdr:cxnSp macro="">
      <xdr:nvCxnSpPr>
        <xdr:cNvPr id="591" name="直線コネクタ 590"/>
        <xdr:cNvCxnSpPr/>
      </xdr:nvCxnSpPr>
      <xdr:spPr>
        <a:xfrm>
          <a:off x="12814300" y="13211916"/>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106091</xdr:rowOff>
    </xdr:from>
    <xdr:to>
      <xdr:col>20</xdr:col>
      <xdr:colOff>9525</xdr:colOff>
      <xdr:row>77</xdr:row>
      <xdr:rowOff>36241</xdr:rowOff>
    </xdr:to>
    <xdr:sp macro="" textlink="">
      <xdr:nvSpPr>
        <xdr:cNvPr id="592" name="フローチャート : 判断 591"/>
        <xdr:cNvSpPr/>
      </xdr:nvSpPr>
      <xdr:spPr>
        <a:xfrm>
          <a:off x="13652500" y="1313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52767</xdr:rowOff>
    </xdr:from>
    <xdr:ext cx="534377" cy="259045"/>
    <xdr:sp macro="" textlink="">
      <xdr:nvSpPr>
        <xdr:cNvPr id="593" name="テキスト ボックス 592"/>
        <xdr:cNvSpPr txBox="1"/>
      </xdr:nvSpPr>
      <xdr:spPr>
        <a:xfrm>
          <a:off x="13436111" y="129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158</xdr:rowOff>
    </xdr:from>
    <xdr:to>
      <xdr:col>18</xdr:col>
      <xdr:colOff>492125</xdr:colOff>
      <xdr:row>77</xdr:row>
      <xdr:rowOff>101758</xdr:rowOff>
    </xdr:to>
    <xdr:sp macro="" textlink="">
      <xdr:nvSpPr>
        <xdr:cNvPr id="594" name="フローチャート : 判断 593"/>
        <xdr:cNvSpPr/>
      </xdr:nvSpPr>
      <xdr:spPr>
        <a:xfrm>
          <a:off x="12763500" y="132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92885</xdr:rowOff>
    </xdr:from>
    <xdr:ext cx="534377" cy="259045"/>
    <xdr:sp macro="" textlink="">
      <xdr:nvSpPr>
        <xdr:cNvPr id="595" name="テキスト ボックス 594"/>
        <xdr:cNvSpPr txBox="1"/>
      </xdr:nvSpPr>
      <xdr:spPr>
        <a:xfrm>
          <a:off x="12547111" y="132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135854</xdr:rowOff>
    </xdr:from>
    <xdr:to>
      <xdr:col>23</xdr:col>
      <xdr:colOff>568325</xdr:colOff>
      <xdr:row>77</xdr:row>
      <xdr:rowOff>66004</xdr:rowOff>
    </xdr:to>
    <xdr:sp macro="" textlink="">
      <xdr:nvSpPr>
        <xdr:cNvPr id="601" name="円/楕円 600"/>
        <xdr:cNvSpPr/>
      </xdr:nvSpPr>
      <xdr:spPr>
        <a:xfrm>
          <a:off x="16268700" y="131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114281</xdr:rowOff>
    </xdr:from>
    <xdr:ext cx="534377" cy="259045"/>
    <xdr:sp macro="" textlink="">
      <xdr:nvSpPr>
        <xdr:cNvPr id="602" name="公債費該当値テキスト"/>
        <xdr:cNvSpPr txBox="1"/>
      </xdr:nvSpPr>
      <xdr:spPr>
        <a:xfrm>
          <a:off x="16370300" y="131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110754</xdr:rowOff>
    </xdr:from>
    <xdr:to>
      <xdr:col>22</xdr:col>
      <xdr:colOff>415925</xdr:colOff>
      <xdr:row>77</xdr:row>
      <xdr:rowOff>40904</xdr:rowOff>
    </xdr:to>
    <xdr:sp macro="" textlink="">
      <xdr:nvSpPr>
        <xdr:cNvPr id="603" name="円/楕円 602"/>
        <xdr:cNvSpPr/>
      </xdr:nvSpPr>
      <xdr:spPr>
        <a:xfrm>
          <a:off x="15430500" y="131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32031</xdr:rowOff>
    </xdr:from>
    <xdr:ext cx="534377" cy="259045"/>
    <xdr:sp macro="" textlink="">
      <xdr:nvSpPr>
        <xdr:cNvPr id="604" name="テキスト ボックス 603"/>
        <xdr:cNvSpPr txBox="1"/>
      </xdr:nvSpPr>
      <xdr:spPr>
        <a:xfrm>
          <a:off x="15214111" y="132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116607</xdr:rowOff>
    </xdr:from>
    <xdr:to>
      <xdr:col>21</xdr:col>
      <xdr:colOff>212725</xdr:colOff>
      <xdr:row>77</xdr:row>
      <xdr:rowOff>46757</xdr:rowOff>
    </xdr:to>
    <xdr:sp macro="" textlink="">
      <xdr:nvSpPr>
        <xdr:cNvPr id="605" name="円/楕円 604"/>
        <xdr:cNvSpPr/>
      </xdr:nvSpPr>
      <xdr:spPr>
        <a:xfrm>
          <a:off x="14541500" y="131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37884</xdr:rowOff>
    </xdr:from>
    <xdr:ext cx="534377" cy="259045"/>
    <xdr:sp macro="" textlink="">
      <xdr:nvSpPr>
        <xdr:cNvPr id="606" name="テキスト ボックス 605"/>
        <xdr:cNvSpPr txBox="1"/>
      </xdr:nvSpPr>
      <xdr:spPr>
        <a:xfrm>
          <a:off x="14325111" y="1323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153045</xdr:rowOff>
    </xdr:from>
    <xdr:to>
      <xdr:col>20</xdr:col>
      <xdr:colOff>9525</xdr:colOff>
      <xdr:row>77</xdr:row>
      <xdr:rowOff>83195</xdr:rowOff>
    </xdr:to>
    <xdr:sp macro="" textlink="">
      <xdr:nvSpPr>
        <xdr:cNvPr id="607" name="円/楕円 606"/>
        <xdr:cNvSpPr/>
      </xdr:nvSpPr>
      <xdr:spPr>
        <a:xfrm>
          <a:off x="13652500" y="131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74322</xdr:rowOff>
    </xdr:from>
    <xdr:ext cx="534377" cy="259045"/>
    <xdr:sp macro="" textlink="">
      <xdr:nvSpPr>
        <xdr:cNvPr id="608" name="テキスト ボックス 607"/>
        <xdr:cNvSpPr txBox="1"/>
      </xdr:nvSpPr>
      <xdr:spPr>
        <a:xfrm>
          <a:off x="13436111" y="1327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130916</xdr:rowOff>
    </xdr:from>
    <xdr:to>
      <xdr:col>18</xdr:col>
      <xdr:colOff>492125</xdr:colOff>
      <xdr:row>77</xdr:row>
      <xdr:rowOff>61066</xdr:rowOff>
    </xdr:to>
    <xdr:sp macro="" textlink="">
      <xdr:nvSpPr>
        <xdr:cNvPr id="609" name="円/楕円 608"/>
        <xdr:cNvSpPr/>
      </xdr:nvSpPr>
      <xdr:spPr>
        <a:xfrm>
          <a:off x="12763500" y="131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77594</xdr:rowOff>
    </xdr:from>
    <xdr:ext cx="534377" cy="259045"/>
    <xdr:sp macro="" textlink="">
      <xdr:nvSpPr>
        <xdr:cNvPr id="610" name="テキスト ボックス 609"/>
        <xdr:cNvSpPr txBox="1"/>
      </xdr:nvSpPr>
      <xdr:spPr>
        <a:xfrm>
          <a:off x="12547111" y="129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1" name="直線コネクタ 62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2" name="テキスト ボックス 62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3" name="直線コネクタ 62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4" name="テキスト ボックス 62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5" name="直線コネクタ 62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6" name="テキスト ボックス 62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7" name="直線コネクタ 62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8" name="テキスト ボックス 62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9" name="直線コネクタ 62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0" name="テキスト ボックス 62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2" name="テキスト ボックス 63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105868</xdr:rowOff>
    </xdr:from>
    <xdr:to>
      <xdr:col>23</xdr:col>
      <xdr:colOff>516889</xdr:colOff>
      <xdr:row>97</xdr:row>
      <xdr:rowOff>40336</xdr:rowOff>
    </xdr:to>
    <xdr:cxnSp macro="">
      <xdr:nvCxnSpPr>
        <xdr:cNvPr id="634" name="直線コネクタ 633"/>
        <xdr:cNvCxnSpPr/>
      </xdr:nvCxnSpPr>
      <xdr:spPr>
        <a:xfrm flipV="1">
          <a:off x="16317595" y="15707818"/>
          <a:ext cx="1269" cy="96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44163</xdr:rowOff>
    </xdr:from>
    <xdr:ext cx="469744" cy="259045"/>
    <xdr:sp macro="" textlink="">
      <xdr:nvSpPr>
        <xdr:cNvPr id="635" name="積立金最小値テキスト"/>
        <xdr:cNvSpPr txBox="1"/>
      </xdr:nvSpPr>
      <xdr:spPr>
        <a:xfrm>
          <a:off x="16370300" y="1667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9,108</a:t>
          </a:r>
          <a:endParaRPr kumimoji="1" lang="ja-JP" altLang="en-US" sz="1000" b="1">
            <a:latin typeface="ＭＳ Ｐゴシック"/>
          </a:endParaRPr>
        </a:p>
      </xdr:txBody>
    </xdr:sp>
    <xdr:clientData/>
  </xdr:oneCellAnchor>
  <xdr:twoCellAnchor>
    <xdr:from>
      <xdr:col>23</xdr:col>
      <xdr:colOff>428625</xdr:colOff>
      <xdr:row>97</xdr:row>
      <xdr:rowOff>40336</xdr:rowOff>
    </xdr:from>
    <xdr:to>
      <xdr:col>23</xdr:col>
      <xdr:colOff>606425</xdr:colOff>
      <xdr:row>97</xdr:row>
      <xdr:rowOff>40336</xdr:rowOff>
    </xdr:to>
    <xdr:cxnSp macro="">
      <xdr:nvCxnSpPr>
        <xdr:cNvPr id="636" name="直線コネクタ 635"/>
        <xdr:cNvCxnSpPr/>
      </xdr:nvCxnSpPr>
      <xdr:spPr>
        <a:xfrm>
          <a:off x="16230600" y="1667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52545</xdr:rowOff>
    </xdr:from>
    <xdr:ext cx="534377" cy="259045"/>
    <xdr:sp macro="" textlink="">
      <xdr:nvSpPr>
        <xdr:cNvPr id="637" name="積立金最大値テキスト"/>
        <xdr:cNvSpPr txBox="1"/>
      </xdr:nvSpPr>
      <xdr:spPr>
        <a:xfrm>
          <a:off x="16370300" y="154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23</xdr:col>
      <xdr:colOff>428625</xdr:colOff>
      <xdr:row>91</xdr:row>
      <xdr:rowOff>105868</xdr:rowOff>
    </xdr:from>
    <xdr:to>
      <xdr:col>23</xdr:col>
      <xdr:colOff>606425</xdr:colOff>
      <xdr:row>91</xdr:row>
      <xdr:rowOff>105868</xdr:rowOff>
    </xdr:to>
    <xdr:cxnSp macro="">
      <xdr:nvCxnSpPr>
        <xdr:cNvPr id="638" name="直線コネクタ 637"/>
        <xdr:cNvCxnSpPr/>
      </xdr:nvCxnSpPr>
      <xdr:spPr>
        <a:xfrm>
          <a:off x="16230600" y="1570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40336</xdr:rowOff>
    </xdr:from>
    <xdr:to>
      <xdr:col>23</xdr:col>
      <xdr:colOff>517525</xdr:colOff>
      <xdr:row>98</xdr:row>
      <xdr:rowOff>39421</xdr:rowOff>
    </xdr:to>
    <xdr:cxnSp macro="">
      <xdr:nvCxnSpPr>
        <xdr:cNvPr id="639" name="直線コネクタ 638"/>
        <xdr:cNvCxnSpPr/>
      </xdr:nvCxnSpPr>
      <xdr:spPr>
        <a:xfrm flipV="1">
          <a:off x="15481300" y="16670986"/>
          <a:ext cx="8382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132275</xdr:rowOff>
    </xdr:from>
    <xdr:ext cx="534377" cy="259045"/>
    <xdr:sp macro="" textlink="">
      <xdr:nvSpPr>
        <xdr:cNvPr id="640" name="積立金平均値テキスト"/>
        <xdr:cNvSpPr txBox="1"/>
      </xdr:nvSpPr>
      <xdr:spPr>
        <a:xfrm>
          <a:off x="16370300" y="16077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19,462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109398</xdr:rowOff>
    </xdr:from>
    <xdr:to>
      <xdr:col>23</xdr:col>
      <xdr:colOff>568325</xdr:colOff>
      <xdr:row>95</xdr:row>
      <xdr:rowOff>39548</xdr:rowOff>
    </xdr:to>
    <xdr:sp macro="" textlink="">
      <xdr:nvSpPr>
        <xdr:cNvPr id="641" name="フローチャート : 判断 640"/>
        <xdr:cNvSpPr/>
      </xdr:nvSpPr>
      <xdr:spPr>
        <a:xfrm>
          <a:off x="16268700" y="1622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140385</xdr:rowOff>
    </xdr:from>
    <xdr:to>
      <xdr:col>22</xdr:col>
      <xdr:colOff>365125</xdr:colOff>
      <xdr:row>98</xdr:row>
      <xdr:rowOff>39421</xdr:rowOff>
    </xdr:to>
    <xdr:cxnSp macro="">
      <xdr:nvCxnSpPr>
        <xdr:cNvPr id="642" name="直線コネクタ 641"/>
        <xdr:cNvCxnSpPr/>
      </xdr:nvCxnSpPr>
      <xdr:spPr>
        <a:xfrm>
          <a:off x="14592300" y="1677103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23482</xdr:rowOff>
    </xdr:from>
    <xdr:to>
      <xdr:col>22</xdr:col>
      <xdr:colOff>415925</xdr:colOff>
      <xdr:row>96</xdr:row>
      <xdr:rowOff>125082</xdr:rowOff>
    </xdr:to>
    <xdr:sp macro="" textlink="">
      <xdr:nvSpPr>
        <xdr:cNvPr id="643" name="フローチャート : 判断 642"/>
        <xdr:cNvSpPr/>
      </xdr:nvSpPr>
      <xdr:spPr>
        <a:xfrm>
          <a:off x="15430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141609</xdr:rowOff>
    </xdr:from>
    <xdr:ext cx="534377" cy="259045"/>
    <xdr:sp macro="" textlink="">
      <xdr:nvSpPr>
        <xdr:cNvPr id="644" name="テキスト ボックス 643"/>
        <xdr:cNvSpPr txBox="1"/>
      </xdr:nvSpPr>
      <xdr:spPr>
        <a:xfrm>
          <a:off x="15214111"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163931</xdr:rowOff>
    </xdr:from>
    <xdr:to>
      <xdr:col>21</xdr:col>
      <xdr:colOff>161925</xdr:colOff>
      <xdr:row>97</xdr:row>
      <xdr:rowOff>140385</xdr:rowOff>
    </xdr:to>
    <xdr:cxnSp macro="">
      <xdr:nvCxnSpPr>
        <xdr:cNvPr id="645" name="直線コネクタ 644"/>
        <xdr:cNvCxnSpPr/>
      </xdr:nvCxnSpPr>
      <xdr:spPr>
        <a:xfrm>
          <a:off x="13703300" y="16623131"/>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76212</xdr:rowOff>
    </xdr:from>
    <xdr:to>
      <xdr:col>21</xdr:col>
      <xdr:colOff>212725</xdr:colOff>
      <xdr:row>96</xdr:row>
      <xdr:rowOff>6362</xdr:rowOff>
    </xdr:to>
    <xdr:sp macro="" textlink="">
      <xdr:nvSpPr>
        <xdr:cNvPr id="646" name="フローチャート : 判断 645"/>
        <xdr:cNvSpPr/>
      </xdr:nvSpPr>
      <xdr:spPr>
        <a:xfrm>
          <a:off x="14541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22889</xdr:rowOff>
    </xdr:from>
    <xdr:ext cx="534377" cy="259045"/>
    <xdr:sp macro="" textlink="">
      <xdr:nvSpPr>
        <xdr:cNvPr id="647" name="テキスト ボックス 646"/>
        <xdr:cNvSpPr txBox="1"/>
      </xdr:nvSpPr>
      <xdr:spPr>
        <a:xfrm>
          <a:off x="14325111" y="161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163931</xdr:rowOff>
    </xdr:from>
    <xdr:to>
      <xdr:col>19</xdr:col>
      <xdr:colOff>644525</xdr:colOff>
      <xdr:row>97</xdr:row>
      <xdr:rowOff>135510</xdr:rowOff>
    </xdr:to>
    <xdr:cxnSp macro="">
      <xdr:nvCxnSpPr>
        <xdr:cNvPr id="648" name="直線コネクタ 647"/>
        <xdr:cNvCxnSpPr/>
      </xdr:nvCxnSpPr>
      <xdr:spPr>
        <a:xfrm flipV="1">
          <a:off x="12814300" y="16623131"/>
          <a:ext cx="889000" cy="14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69355</xdr:rowOff>
    </xdr:from>
    <xdr:to>
      <xdr:col>20</xdr:col>
      <xdr:colOff>9525</xdr:colOff>
      <xdr:row>96</xdr:row>
      <xdr:rowOff>170955</xdr:rowOff>
    </xdr:to>
    <xdr:sp macro="" textlink="">
      <xdr:nvSpPr>
        <xdr:cNvPr id="649" name="フローチャート : 判断 648"/>
        <xdr:cNvSpPr/>
      </xdr:nvSpPr>
      <xdr:spPr>
        <a:xfrm>
          <a:off x="13652500" y="165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16032</xdr:rowOff>
    </xdr:from>
    <xdr:ext cx="534377" cy="259045"/>
    <xdr:sp macro="" textlink="">
      <xdr:nvSpPr>
        <xdr:cNvPr id="650" name="テキスト ボックス 649"/>
        <xdr:cNvSpPr txBox="1"/>
      </xdr:nvSpPr>
      <xdr:spPr>
        <a:xfrm>
          <a:off x="1343611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124752</xdr:rowOff>
    </xdr:from>
    <xdr:to>
      <xdr:col>18</xdr:col>
      <xdr:colOff>492125</xdr:colOff>
      <xdr:row>96</xdr:row>
      <xdr:rowOff>54902</xdr:rowOff>
    </xdr:to>
    <xdr:sp macro="" textlink="">
      <xdr:nvSpPr>
        <xdr:cNvPr id="651" name="フローチャート : 判断 650"/>
        <xdr:cNvSpPr/>
      </xdr:nvSpPr>
      <xdr:spPr>
        <a:xfrm>
          <a:off x="12763500" y="164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71429</xdr:rowOff>
    </xdr:from>
    <xdr:ext cx="534377" cy="259045"/>
    <xdr:sp macro="" textlink="">
      <xdr:nvSpPr>
        <xdr:cNvPr id="652" name="テキスト ボックス 651"/>
        <xdr:cNvSpPr txBox="1"/>
      </xdr:nvSpPr>
      <xdr:spPr>
        <a:xfrm>
          <a:off x="12547111" y="161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14,559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160986</xdr:rowOff>
    </xdr:from>
    <xdr:to>
      <xdr:col>23</xdr:col>
      <xdr:colOff>568325</xdr:colOff>
      <xdr:row>97</xdr:row>
      <xdr:rowOff>91136</xdr:rowOff>
    </xdr:to>
    <xdr:sp macro="" textlink="">
      <xdr:nvSpPr>
        <xdr:cNvPr id="658" name="円/楕円 657"/>
        <xdr:cNvSpPr/>
      </xdr:nvSpPr>
      <xdr:spPr>
        <a:xfrm>
          <a:off x="16268700" y="16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75913</xdr:rowOff>
    </xdr:from>
    <xdr:ext cx="469744" cy="259045"/>
    <xdr:sp macro="" textlink="">
      <xdr:nvSpPr>
        <xdr:cNvPr id="659" name="積立金該当値テキスト"/>
        <xdr:cNvSpPr txBox="1"/>
      </xdr:nvSpPr>
      <xdr:spPr>
        <a:xfrm>
          <a:off x="16370300" y="165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160071</xdr:rowOff>
    </xdr:from>
    <xdr:to>
      <xdr:col>22</xdr:col>
      <xdr:colOff>415925</xdr:colOff>
      <xdr:row>98</xdr:row>
      <xdr:rowOff>90221</xdr:rowOff>
    </xdr:to>
    <xdr:sp macro="" textlink="">
      <xdr:nvSpPr>
        <xdr:cNvPr id="660" name="円/楕円 659"/>
        <xdr:cNvSpPr/>
      </xdr:nvSpPr>
      <xdr:spPr>
        <a:xfrm>
          <a:off x="15430500" y="167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81348</xdr:rowOff>
    </xdr:from>
    <xdr:ext cx="469744" cy="259045"/>
    <xdr:sp macro="" textlink="">
      <xdr:nvSpPr>
        <xdr:cNvPr id="661" name="テキスト ボックス 660"/>
        <xdr:cNvSpPr txBox="1"/>
      </xdr:nvSpPr>
      <xdr:spPr>
        <a:xfrm>
          <a:off x="15246427" y="168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89585</xdr:rowOff>
    </xdr:from>
    <xdr:to>
      <xdr:col>21</xdr:col>
      <xdr:colOff>212725</xdr:colOff>
      <xdr:row>98</xdr:row>
      <xdr:rowOff>19735</xdr:rowOff>
    </xdr:to>
    <xdr:sp macro="" textlink="">
      <xdr:nvSpPr>
        <xdr:cNvPr id="662" name="円/楕円 661"/>
        <xdr:cNvSpPr/>
      </xdr:nvSpPr>
      <xdr:spPr>
        <a:xfrm>
          <a:off x="14541500" y="167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10862</xdr:rowOff>
    </xdr:from>
    <xdr:ext cx="469744" cy="259045"/>
    <xdr:sp macro="" textlink="">
      <xdr:nvSpPr>
        <xdr:cNvPr id="663" name="テキスト ボックス 662"/>
        <xdr:cNvSpPr txBox="1"/>
      </xdr:nvSpPr>
      <xdr:spPr>
        <a:xfrm>
          <a:off x="14357427" y="168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113131</xdr:rowOff>
    </xdr:from>
    <xdr:to>
      <xdr:col>20</xdr:col>
      <xdr:colOff>9525</xdr:colOff>
      <xdr:row>97</xdr:row>
      <xdr:rowOff>43281</xdr:rowOff>
    </xdr:to>
    <xdr:sp macro="" textlink="">
      <xdr:nvSpPr>
        <xdr:cNvPr id="664" name="円/楕円 663"/>
        <xdr:cNvSpPr/>
      </xdr:nvSpPr>
      <xdr:spPr>
        <a:xfrm>
          <a:off x="13652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34408</xdr:rowOff>
    </xdr:from>
    <xdr:ext cx="534377" cy="259045"/>
    <xdr:sp macro="" textlink="">
      <xdr:nvSpPr>
        <xdr:cNvPr id="665" name="テキスト ボックス 664"/>
        <xdr:cNvSpPr txBox="1"/>
      </xdr:nvSpPr>
      <xdr:spPr>
        <a:xfrm>
          <a:off x="13436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84710</xdr:rowOff>
    </xdr:from>
    <xdr:to>
      <xdr:col>18</xdr:col>
      <xdr:colOff>492125</xdr:colOff>
      <xdr:row>98</xdr:row>
      <xdr:rowOff>14860</xdr:rowOff>
    </xdr:to>
    <xdr:sp macro="" textlink="">
      <xdr:nvSpPr>
        <xdr:cNvPr id="666" name="円/楕円 665"/>
        <xdr:cNvSpPr/>
      </xdr:nvSpPr>
      <xdr:spPr>
        <a:xfrm>
          <a:off x="12763500" y="16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5987</xdr:rowOff>
    </xdr:from>
    <xdr:ext cx="469744" cy="259045"/>
    <xdr:sp macro="" textlink="">
      <xdr:nvSpPr>
        <xdr:cNvPr id="667" name="テキスト ボックス 666"/>
        <xdr:cNvSpPr txBox="1"/>
      </xdr:nvSpPr>
      <xdr:spPr>
        <a:xfrm>
          <a:off x="12579427" y="168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7" name="テキスト ボックス 68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46736</xdr:rowOff>
    </xdr:from>
    <xdr:to>
      <xdr:col>32</xdr:col>
      <xdr:colOff>186689</xdr:colOff>
      <xdr:row>39</xdr:row>
      <xdr:rowOff>32639</xdr:rowOff>
    </xdr:to>
    <xdr:cxnSp macro="">
      <xdr:nvCxnSpPr>
        <xdr:cNvPr id="691" name="直線コネクタ 690"/>
        <xdr:cNvCxnSpPr/>
      </xdr:nvCxnSpPr>
      <xdr:spPr>
        <a:xfrm flipV="1">
          <a:off x="22159595" y="5533136"/>
          <a:ext cx="1269" cy="118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36466</xdr:rowOff>
    </xdr:from>
    <xdr:ext cx="313932" cy="259045"/>
    <xdr:sp macro="" textlink="">
      <xdr:nvSpPr>
        <xdr:cNvPr id="692" name="投資及び出資金最小値テキスト"/>
        <xdr:cNvSpPr txBox="1"/>
      </xdr:nvSpPr>
      <xdr:spPr>
        <a:xfrm>
          <a:off x="22212300" y="6723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32</xdr:col>
      <xdr:colOff>98425</xdr:colOff>
      <xdr:row>39</xdr:row>
      <xdr:rowOff>32639</xdr:rowOff>
    </xdr:from>
    <xdr:to>
      <xdr:col>32</xdr:col>
      <xdr:colOff>276225</xdr:colOff>
      <xdr:row>39</xdr:row>
      <xdr:rowOff>32639</xdr:rowOff>
    </xdr:to>
    <xdr:cxnSp macro="">
      <xdr:nvCxnSpPr>
        <xdr:cNvPr id="693" name="直線コネクタ 692"/>
        <xdr:cNvCxnSpPr/>
      </xdr:nvCxnSpPr>
      <xdr:spPr>
        <a:xfrm>
          <a:off x="22072600" y="671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164863</xdr:rowOff>
    </xdr:from>
    <xdr:ext cx="469744" cy="259045"/>
    <xdr:sp macro="" textlink="">
      <xdr:nvSpPr>
        <xdr:cNvPr id="694" name="投資及び出資金最大値テキスト"/>
        <xdr:cNvSpPr txBox="1"/>
      </xdr:nvSpPr>
      <xdr:spPr>
        <a:xfrm>
          <a:off x="22212300" y="530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6,288</a:t>
          </a:r>
          <a:endParaRPr kumimoji="1" lang="ja-JP" altLang="en-US" sz="1000" b="1">
            <a:latin typeface="ＭＳ Ｐゴシック"/>
          </a:endParaRPr>
        </a:p>
      </xdr:txBody>
    </xdr:sp>
    <xdr:clientData/>
  </xdr:oneCellAnchor>
  <xdr:twoCellAnchor>
    <xdr:from>
      <xdr:col>32</xdr:col>
      <xdr:colOff>98425</xdr:colOff>
      <xdr:row>32</xdr:row>
      <xdr:rowOff>46736</xdr:rowOff>
    </xdr:from>
    <xdr:to>
      <xdr:col>32</xdr:col>
      <xdr:colOff>276225</xdr:colOff>
      <xdr:row>32</xdr:row>
      <xdr:rowOff>46736</xdr:rowOff>
    </xdr:to>
    <xdr:cxnSp macro="">
      <xdr:nvCxnSpPr>
        <xdr:cNvPr id="695" name="直線コネクタ 694"/>
        <xdr:cNvCxnSpPr/>
      </xdr:nvCxnSpPr>
      <xdr:spPr>
        <a:xfrm>
          <a:off x="22072600" y="553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46736</xdr:rowOff>
    </xdr:from>
    <xdr:to>
      <xdr:col>32</xdr:col>
      <xdr:colOff>187325</xdr:colOff>
      <xdr:row>32</xdr:row>
      <xdr:rowOff>90551</xdr:rowOff>
    </xdr:to>
    <xdr:cxnSp macro="">
      <xdr:nvCxnSpPr>
        <xdr:cNvPr id="696" name="直線コネクタ 695"/>
        <xdr:cNvCxnSpPr/>
      </xdr:nvCxnSpPr>
      <xdr:spPr>
        <a:xfrm flipV="1">
          <a:off x="21323300" y="5533136"/>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39324</xdr:rowOff>
    </xdr:from>
    <xdr:ext cx="469744" cy="259045"/>
    <xdr:sp macro="" textlink="">
      <xdr:nvSpPr>
        <xdr:cNvPr id="697" name="投資及び出資金平均値テキスト"/>
        <xdr:cNvSpPr txBox="1"/>
      </xdr:nvSpPr>
      <xdr:spPr>
        <a:xfrm>
          <a:off x="22212300" y="62115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60897</xdr:rowOff>
    </xdr:from>
    <xdr:to>
      <xdr:col>32</xdr:col>
      <xdr:colOff>238125</xdr:colOff>
      <xdr:row>36</xdr:row>
      <xdr:rowOff>162497</xdr:rowOff>
    </xdr:to>
    <xdr:sp macro="" textlink="">
      <xdr:nvSpPr>
        <xdr:cNvPr id="698" name="フローチャート : 判断 697"/>
        <xdr:cNvSpPr/>
      </xdr:nvSpPr>
      <xdr:spPr>
        <a:xfrm>
          <a:off x="22110700" y="62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90551</xdr:rowOff>
    </xdr:from>
    <xdr:to>
      <xdr:col>31</xdr:col>
      <xdr:colOff>34925</xdr:colOff>
      <xdr:row>36</xdr:row>
      <xdr:rowOff>161798</xdr:rowOff>
    </xdr:to>
    <xdr:cxnSp macro="">
      <xdr:nvCxnSpPr>
        <xdr:cNvPr id="699" name="直線コネクタ 698"/>
        <xdr:cNvCxnSpPr/>
      </xdr:nvCxnSpPr>
      <xdr:spPr>
        <a:xfrm flipV="1">
          <a:off x="20434300" y="5576951"/>
          <a:ext cx="889000" cy="7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81280</xdr:rowOff>
    </xdr:from>
    <xdr:to>
      <xdr:col>31</xdr:col>
      <xdr:colOff>85725</xdr:colOff>
      <xdr:row>37</xdr:row>
      <xdr:rowOff>11430</xdr:rowOff>
    </xdr:to>
    <xdr:sp macro="" textlink="">
      <xdr:nvSpPr>
        <xdr:cNvPr id="700" name="フローチャート : 判断 699"/>
        <xdr:cNvSpPr/>
      </xdr:nvSpPr>
      <xdr:spPr>
        <a:xfrm>
          <a:off x="21272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2557</xdr:rowOff>
    </xdr:from>
    <xdr:ext cx="469744" cy="259045"/>
    <xdr:sp macro="" textlink="">
      <xdr:nvSpPr>
        <xdr:cNvPr id="701" name="テキスト ボックス 700"/>
        <xdr:cNvSpPr txBox="1"/>
      </xdr:nvSpPr>
      <xdr:spPr>
        <a:xfrm>
          <a:off x="21088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143891</xdr:rowOff>
    </xdr:from>
    <xdr:to>
      <xdr:col>29</xdr:col>
      <xdr:colOff>517525</xdr:colOff>
      <xdr:row>36</xdr:row>
      <xdr:rowOff>161798</xdr:rowOff>
    </xdr:to>
    <xdr:cxnSp macro="">
      <xdr:nvCxnSpPr>
        <xdr:cNvPr id="702" name="直線コネクタ 701"/>
        <xdr:cNvCxnSpPr/>
      </xdr:nvCxnSpPr>
      <xdr:spPr>
        <a:xfrm>
          <a:off x="19545300" y="5458841"/>
          <a:ext cx="889000" cy="8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16891</xdr:rowOff>
    </xdr:from>
    <xdr:to>
      <xdr:col>29</xdr:col>
      <xdr:colOff>568325</xdr:colOff>
      <xdr:row>37</xdr:row>
      <xdr:rowOff>118491</xdr:rowOff>
    </xdr:to>
    <xdr:sp macro="" textlink="">
      <xdr:nvSpPr>
        <xdr:cNvPr id="703" name="フローチャート : 判断 702"/>
        <xdr:cNvSpPr/>
      </xdr:nvSpPr>
      <xdr:spPr>
        <a:xfrm>
          <a:off x="203835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109618</xdr:rowOff>
    </xdr:from>
    <xdr:ext cx="469744" cy="259045"/>
    <xdr:sp macro="" textlink="">
      <xdr:nvSpPr>
        <xdr:cNvPr id="704" name="テキスト ボックス 703"/>
        <xdr:cNvSpPr txBox="1"/>
      </xdr:nvSpPr>
      <xdr:spPr>
        <a:xfrm>
          <a:off x="20199427"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143891</xdr:rowOff>
    </xdr:from>
    <xdr:to>
      <xdr:col>28</xdr:col>
      <xdr:colOff>314325</xdr:colOff>
      <xdr:row>39</xdr:row>
      <xdr:rowOff>44450</xdr:rowOff>
    </xdr:to>
    <xdr:cxnSp macro="">
      <xdr:nvCxnSpPr>
        <xdr:cNvPr id="705" name="直線コネクタ 704"/>
        <xdr:cNvCxnSpPr/>
      </xdr:nvCxnSpPr>
      <xdr:spPr>
        <a:xfrm flipV="1">
          <a:off x="18656300" y="5458841"/>
          <a:ext cx="889000" cy="12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141478</xdr:rowOff>
    </xdr:from>
    <xdr:to>
      <xdr:col>28</xdr:col>
      <xdr:colOff>365125</xdr:colOff>
      <xdr:row>37</xdr:row>
      <xdr:rowOff>71628</xdr:rowOff>
    </xdr:to>
    <xdr:sp macro="" textlink="">
      <xdr:nvSpPr>
        <xdr:cNvPr id="706" name="フローチャート : 判断 705"/>
        <xdr:cNvSpPr/>
      </xdr:nvSpPr>
      <xdr:spPr>
        <a:xfrm>
          <a:off x="19494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62755</xdr:rowOff>
    </xdr:from>
    <xdr:ext cx="469744" cy="259045"/>
    <xdr:sp macro="" textlink="">
      <xdr:nvSpPr>
        <xdr:cNvPr id="707" name="テキスト ボックス 706"/>
        <xdr:cNvSpPr txBox="1"/>
      </xdr:nvSpPr>
      <xdr:spPr>
        <a:xfrm>
          <a:off x="19310427"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128334</xdr:rowOff>
    </xdr:from>
    <xdr:to>
      <xdr:col>27</xdr:col>
      <xdr:colOff>161925</xdr:colOff>
      <xdr:row>37</xdr:row>
      <xdr:rowOff>58484</xdr:rowOff>
    </xdr:to>
    <xdr:sp macro="" textlink="">
      <xdr:nvSpPr>
        <xdr:cNvPr id="708" name="フローチャート : 判断 707"/>
        <xdr:cNvSpPr/>
      </xdr:nvSpPr>
      <xdr:spPr>
        <a:xfrm>
          <a:off x="18605500" y="630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75011</xdr:rowOff>
    </xdr:from>
    <xdr:ext cx="469744" cy="259045"/>
    <xdr:sp macro="" textlink="">
      <xdr:nvSpPr>
        <xdr:cNvPr id="709" name="テキスト ボックス 708"/>
        <xdr:cNvSpPr txBox="1"/>
      </xdr:nvSpPr>
      <xdr:spPr>
        <a:xfrm>
          <a:off x="18421427" y="607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167386</xdr:rowOff>
    </xdr:from>
    <xdr:to>
      <xdr:col>32</xdr:col>
      <xdr:colOff>238125</xdr:colOff>
      <xdr:row>32</xdr:row>
      <xdr:rowOff>97536</xdr:rowOff>
    </xdr:to>
    <xdr:sp macro="" textlink="">
      <xdr:nvSpPr>
        <xdr:cNvPr id="715" name="円/楕円 714"/>
        <xdr:cNvSpPr/>
      </xdr:nvSpPr>
      <xdr:spPr>
        <a:xfrm>
          <a:off x="22110700" y="54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120413</xdr:rowOff>
    </xdr:from>
    <xdr:ext cx="469744" cy="259045"/>
    <xdr:sp macro="" textlink="">
      <xdr:nvSpPr>
        <xdr:cNvPr id="716" name="投資及び出資金該当値テキスト"/>
        <xdr:cNvSpPr txBox="1"/>
      </xdr:nvSpPr>
      <xdr:spPr>
        <a:xfrm>
          <a:off x="22212300" y="543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6,288</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39751</xdr:rowOff>
    </xdr:from>
    <xdr:to>
      <xdr:col>31</xdr:col>
      <xdr:colOff>85725</xdr:colOff>
      <xdr:row>32</xdr:row>
      <xdr:rowOff>141351</xdr:rowOff>
    </xdr:to>
    <xdr:sp macro="" textlink="">
      <xdr:nvSpPr>
        <xdr:cNvPr id="717" name="円/楕円 716"/>
        <xdr:cNvSpPr/>
      </xdr:nvSpPr>
      <xdr:spPr>
        <a:xfrm>
          <a:off x="212725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157878</xdr:rowOff>
    </xdr:from>
    <xdr:ext cx="469744" cy="259045"/>
    <xdr:sp macro="" textlink="">
      <xdr:nvSpPr>
        <xdr:cNvPr id="718" name="テキスト ボックス 717"/>
        <xdr:cNvSpPr txBox="1"/>
      </xdr:nvSpPr>
      <xdr:spPr>
        <a:xfrm>
          <a:off x="21088427" y="53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110998</xdr:rowOff>
    </xdr:from>
    <xdr:to>
      <xdr:col>29</xdr:col>
      <xdr:colOff>568325</xdr:colOff>
      <xdr:row>37</xdr:row>
      <xdr:rowOff>41148</xdr:rowOff>
    </xdr:to>
    <xdr:sp macro="" textlink="">
      <xdr:nvSpPr>
        <xdr:cNvPr id="719" name="円/楕円 718"/>
        <xdr:cNvSpPr/>
      </xdr:nvSpPr>
      <xdr:spPr>
        <a:xfrm>
          <a:off x="20383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57675</xdr:rowOff>
    </xdr:from>
    <xdr:ext cx="469744" cy="259045"/>
    <xdr:sp macro="" textlink="">
      <xdr:nvSpPr>
        <xdr:cNvPr id="720" name="テキスト ボックス 719"/>
        <xdr:cNvSpPr txBox="1"/>
      </xdr:nvSpPr>
      <xdr:spPr>
        <a:xfrm>
          <a:off x="20199427" y="60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93091</xdr:rowOff>
    </xdr:from>
    <xdr:to>
      <xdr:col>28</xdr:col>
      <xdr:colOff>365125</xdr:colOff>
      <xdr:row>32</xdr:row>
      <xdr:rowOff>23241</xdr:rowOff>
    </xdr:to>
    <xdr:sp macro="" textlink="">
      <xdr:nvSpPr>
        <xdr:cNvPr id="721" name="円/楕円 720"/>
        <xdr:cNvSpPr/>
      </xdr:nvSpPr>
      <xdr:spPr>
        <a:xfrm>
          <a:off x="19494500" y="5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39768</xdr:rowOff>
    </xdr:from>
    <xdr:ext cx="469744" cy="259045"/>
    <xdr:sp macro="" textlink="">
      <xdr:nvSpPr>
        <xdr:cNvPr id="722" name="テキスト ボックス 721"/>
        <xdr:cNvSpPr txBox="1"/>
      </xdr:nvSpPr>
      <xdr:spPr>
        <a:xfrm>
          <a:off x="19310427" y="518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5" name="直線コネクタ 73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6" name="テキスト ボックス 73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7" name="直線コネクタ 73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38" name="テキスト ボックス 73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9" name="直線コネクタ 73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40" name="テキスト ボックス 73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1" name="直線コネクタ 74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42" name="テキスト ボックス 74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3" name="直線コネクタ 74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4" name="テキスト ボックス 74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5" name="直線コネクタ 74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6" name="テキスト ボックス 74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169309</xdr:rowOff>
    </xdr:from>
    <xdr:to>
      <xdr:col>32</xdr:col>
      <xdr:colOff>186689</xdr:colOff>
      <xdr:row>58</xdr:row>
      <xdr:rowOff>167785</xdr:rowOff>
    </xdr:to>
    <xdr:cxnSp macro="">
      <xdr:nvCxnSpPr>
        <xdr:cNvPr id="750" name="直線コネクタ 749"/>
        <xdr:cNvCxnSpPr/>
      </xdr:nvCxnSpPr>
      <xdr:spPr>
        <a:xfrm flipV="1">
          <a:off x="22159595" y="8570359"/>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162</xdr:rowOff>
    </xdr:from>
    <xdr:ext cx="378565" cy="259045"/>
    <xdr:sp macro="" textlink="">
      <xdr:nvSpPr>
        <xdr:cNvPr id="751" name="貸付金最小値テキスト"/>
        <xdr:cNvSpPr txBox="1"/>
      </xdr:nvSpPr>
      <xdr:spPr>
        <a:xfrm>
          <a:off x="22212300" y="1011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32</xdr:col>
      <xdr:colOff>98425</xdr:colOff>
      <xdr:row>58</xdr:row>
      <xdr:rowOff>167785</xdr:rowOff>
    </xdr:from>
    <xdr:to>
      <xdr:col>32</xdr:col>
      <xdr:colOff>276225</xdr:colOff>
      <xdr:row>58</xdr:row>
      <xdr:rowOff>167785</xdr:rowOff>
    </xdr:to>
    <xdr:cxnSp macro="">
      <xdr:nvCxnSpPr>
        <xdr:cNvPr id="752" name="直線コネクタ 751"/>
        <xdr:cNvCxnSpPr/>
      </xdr:nvCxnSpPr>
      <xdr:spPr>
        <a:xfrm>
          <a:off x="22072600" y="1011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115986</xdr:rowOff>
    </xdr:from>
    <xdr:ext cx="534377" cy="259045"/>
    <xdr:sp macro="" textlink="">
      <xdr:nvSpPr>
        <xdr:cNvPr id="753" name="貸付金最大値テキスト"/>
        <xdr:cNvSpPr txBox="1"/>
      </xdr:nvSpPr>
      <xdr:spPr>
        <a:xfrm>
          <a:off x="22212300" y="83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a:t>
          </a:r>
          <a:endParaRPr kumimoji="1" lang="ja-JP" altLang="en-US" sz="1000" b="1">
            <a:latin typeface="ＭＳ Ｐゴシック"/>
          </a:endParaRPr>
        </a:p>
      </xdr:txBody>
    </xdr:sp>
    <xdr:clientData/>
  </xdr:oneCellAnchor>
  <xdr:twoCellAnchor>
    <xdr:from>
      <xdr:col>32</xdr:col>
      <xdr:colOff>98425</xdr:colOff>
      <xdr:row>49</xdr:row>
      <xdr:rowOff>169309</xdr:rowOff>
    </xdr:from>
    <xdr:to>
      <xdr:col>32</xdr:col>
      <xdr:colOff>276225</xdr:colOff>
      <xdr:row>49</xdr:row>
      <xdr:rowOff>169309</xdr:rowOff>
    </xdr:to>
    <xdr:cxnSp macro="">
      <xdr:nvCxnSpPr>
        <xdr:cNvPr id="754" name="直線コネクタ 753"/>
        <xdr:cNvCxnSpPr/>
      </xdr:nvCxnSpPr>
      <xdr:spPr>
        <a:xfrm>
          <a:off x="22072600" y="8570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49</xdr:row>
      <xdr:rowOff>169309</xdr:rowOff>
    </xdr:from>
    <xdr:to>
      <xdr:col>32</xdr:col>
      <xdr:colOff>187325</xdr:colOff>
      <xdr:row>50</xdr:row>
      <xdr:rowOff>13753</xdr:rowOff>
    </xdr:to>
    <xdr:cxnSp macro="">
      <xdr:nvCxnSpPr>
        <xdr:cNvPr id="755" name="直線コネクタ 754"/>
        <xdr:cNvCxnSpPr/>
      </xdr:nvCxnSpPr>
      <xdr:spPr>
        <a:xfrm flipV="1">
          <a:off x="21323300" y="8570359"/>
          <a:ext cx="8382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144942</xdr:rowOff>
    </xdr:from>
    <xdr:ext cx="469744" cy="259045"/>
    <xdr:sp macro="" textlink="">
      <xdr:nvSpPr>
        <xdr:cNvPr id="756" name="貸付金平均値テキスト"/>
        <xdr:cNvSpPr txBox="1"/>
      </xdr:nvSpPr>
      <xdr:spPr>
        <a:xfrm>
          <a:off x="22212300" y="9403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166515</xdr:rowOff>
    </xdr:from>
    <xdr:to>
      <xdr:col>32</xdr:col>
      <xdr:colOff>238125</xdr:colOff>
      <xdr:row>55</xdr:row>
      <xdr:rowOff>96665</xdr:rowOff>
    </xdr:to>
    <xdr:sp macro="" textlink="">
      <xdr:nvSpPr>
        <xdr:cNvPr id="757" name="フローチャート : 判断 756"/>
        <xdr:cNvSpPr/>
      </xdr:nvSpPr>
      <xdr:spPr>
        <a:xfrm>
          <a:off x="22110700" y="94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13753</xdr:rowOff>
    </xdr:from>
    <xdr:to>
      <xdr:col>31</xdr:col>
      <xdr:colOff>34925</xdr:colOff>
      <xdr:row>50</xdr:row>
      <xdr:rowOff>155266</xdr:rowOff>
    </xdr:to>
    <xdr:cxnSp macro="">
      <xdr:nvCxnSpPr>
        <xdr:cNvPr id="758" name="直線コネクタ 757"/>
        <xdr:cNvCxnSpPr/>
      </xdr:nvCxnSpPr>
      <xdr:spPr>
        <a:xfrm flipV="1">
          <a:off x="20434300" y="8586253"/>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131572</xdr:rowOff>
    </xdr:from>
    <xdr:to>
      <xdr:col>31</xdr:col>
      <xdr:colOff>85725</xdr:colOff>
      <xdr:row>57</xdr:row>
      <xdr:rowOff>61722</xdr:rowOff>
    </xdr:to>
    <xdr:sp macro="" textlink="">
      <xdr:nvSpPr>
        <xdr:cNvPr id="759" name="フローチャート : 判断 758"/>
        <xdr:cNvSpPr/>
      </xdr:nvSpPr>
      <xdr:spPr>
        <a:xfrm>
          <a:off x="21272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52849</xdr:rowOff>
    </xdr:from>
    <xdr:ext cx="469744" cy="259045"/>
    <xdr:sp macro="" textlink="">
      <xdr:nvSpPr>
        <xdr:cNvPr id="760" name="テキスト ボックス 759"/>
        <xdr:cNvSpPr txBox="1"/>
      </xdr:nvSpPr>
      <xdr:spPr>
        <a:xfrm>
          <a:off x="21088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155266</xdr:rowOff>
    </xdr:from>
    <xdr:to>
      <xdr:col>29</xdr:col>
      <xdr:colOff>517525</xdr:colOff>
      <xdr:row>50</xdr:row>
      <xdr:rowOff>164193</xdr:rowOff>
    </xdr:to>
    <xdr:cxnSp macro="">
      <xdr:nvCxnSpPr>
        <xdr:cNvPr id="761" name="直線コネクタ 760"/>
        <xdr:cNvCxnSpPr/>
      </xdr:nvCxnSpPr>
      <xdr:spPr>
        <a:xfrm flipV="1">
          <a:off x="19545300" y="8727766"/>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152364</xdr:rowOff>
    </xdr:from>
    <xdr:to>
      <xdr:col>29</xdr:col>
      <xdr:colOff>568325</xdr:colOff>
      <xdr:row>57</xdr:row>
      <xdr:rowOff>82514</xdr:rowOff>
    </xdr:to>
    <xdr:sp macro="" textlink="">
      <xdr:nvSpPr>
        <xdr:cNvPr id="762" name="フローチャート : 判断 761"/>
        <xdr:cNvSpPr/>
      </xdr:nvSpPr>
      <xdr:spPr>
        <a:xfrm>
          <a:off x="20383500" y="975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73641</xdr:rowOff>
    </xdr:from>
    <xdr:ext cx="469744" cy="259045"/>
    <xdr:sp macro="" textlink="">
      <xdr:nvSpPr>
        <xdr:cNvPr id="763" name="テキスト ボックス 762"/>
        <xdr:cNvSpPr txBox="1"/>
      </xdr:nvSpPr>
      <xdr:spPr>
        <a:xfrm>
          <a:off x="20199427" y="984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139264</xdr:rowOff>
    </xdr:from>
    <xdr:to>
      <xdr:col>28</xdr:col>
      <xdr:colOff>314325</xdr:colOff>
      <xdr:row>50</xdr:row>
      <xdr:rowOff>164193</xdr:rowOff>
    </xdr:to>
    <xdr:cxnSp macro="">
      <xdr:nvCxnSpPr>
        <xdr:cNvPr id="764" name="直線コネクタ 763"/>
        <xdr:cNvCxnSpPr/>
      </xdr:nvCxnSpPr>
      <xdr:spPr>
        <a:xfrm>
          <a:off x="18656300" y="8711764"/>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144635</xdr:rowOff>
    </xdr:from>
    <xdr:to>
      <xdr:col>28</xdr:col>
      <xdr:colOff>365125</xdr:colOff>
      <xdr:row>57</xdr:row>
      <xdr:rowOff>74785</xdr:rowOff>
    </xdr:to>
    <xdr:sp macro="" textlink="">
      <xdr:nvSpPr>
        <xdr:cNvPr id="765" name="フローチャート : 判断 764"/>
        <xdr:cNvSpPr/>
      </xdr:nvSpPr>
      <xdr:spPr>
        <a:xfrm>
          <a:off x="19494500" y="97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65912</xdr:rowOff>
    </xdr:from>
    <xdr:ext cx="469744" cy="259045"/>
    <xdr:sp macro="" textlink="">
      <xdr:nvSpPr>
        <xdr:cNvPr id="766" name="テキスト ボックス 765"/>
        <xdr:cNvSpPr txBox="1"/>
      </xdr:nvSpPr>
      <xdr:spPr>
        <a:xfrm>
          <a:off x="19310427" y="98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135599</xdr:rowOff>
    </xdr:from>
    <xdr:to>
      <xdr:col>27</xdr:col>
      <xdr:colOff>161925</xdr:colOff>
      <xdr:row>57</xdr:row>
      <xdr:rowOff>65749</xdr:rowOff>
    </xdr:to>
    <xdr:sp macro="" textlink="">
      <xdr:nvSpPr>
        <xdr:cNvPr id="767" name="フローチャート : 判断 766"/>
        <xdr:cNvSpPr/>
      </xdr:nvSpPr>
      <xdr:spPr>
        <a:xfrm>
          <a:off x="18605500" y="97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56876</xdr:rowOff>
    </xdr:from>
    <xdr:ext cx="469744" cy="259045"/>
    <xdr:sp macro="" textlink="">
      <xdr:nvSpPr>
        <xdr:cNvPr id="768" name="テキスト ボックス 767"/>
        <xdr:cNvSpPr txBox="1"/>
      </xdr:nvSpPr>
      <xdr:spPr>
        <a:xfrm>
          <a:off x="18421427" y="982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49</xdr:row>
      <xdr:rowOff>118509</xdr:rowOff>
    </xdr:from>
    <xdr:to>
      <xdr:col>32</xdr:col>
      <xdr:colOff>238125</xdr:colOff>
      <xdr:row>50</xdr:row>
      <xdr:rowOff>48659</xdr:rowOff>
    </xdr:to>
    <xdr:sp macro="" textlink="">
      <xdr:nvSpPr>
        <xdr:cNvPr id="774" name="円/楕円 773"/>
        <xdr:cNvSpPr/>
      </xdr:nvSpPr>
      <xdr:spPr>
        <a:xfrm>
          <a:off x="22110700" y="85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71536</xdr:rowOff>
    </xdr:from>
    <xdr:ext cx="534377" cy="259045"/>
    <xdr:sp macro="" textlink="">
      <xdr:nvSpPr>
        <xdr:cNvPr id="775" name="貸付金該当値テキスト"/>
        <xdr:cNvSpPr txBox="1"/>
      </xdr:nvSpPr>
      <xdr:spPr>
        <a:xfrm>
          <a:off x="22212300" y="84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15,103</a:t>
          </a:r>
          <a:endParaRPr kumimoji="1" lang="ja-JP" altLang="en-US" sz="1000" b="1">
            <a:solidFill>
              <a:srgbClr val="FF0000"/>
            </a:solidFill>
            <a:latin typeface="ＭＳ Ｐゴシック"/>
          </a:endParaRPr>
        </a:p>
      </xdr:txBody>
    </xdr:sp>
    <xdr:clientData/>
  </xdr:oneCellAnchor>
  <xdr:twoCellAnchor>
    <xdr:from>
      <xdr:col>30</xdr:col>
      <xdr:colOff>669925</xdr:colOff>
      <xdr:row>49</xdr:row>
      <xdr:rowOff>134403</xdr:rowOff>
    </xdr:from>
    <xdr:to>
      <xdr:col>31</xdr:col>
      <xdr:colOff>85725</xdr:colOff>
      <xdr:row>50</xdr:row>
      <xdr:rowOff>64553</xdr:rowOff>
    </xdr:to>
    <xdr:sp macro="" textlink="">
      <xdr:nvSpPr>
        <xdr:cNvPr id="776" name="円/楕円 775"/>
        <xdr:cNvSpPr/>
      </xdr:nvSpPr>
      <xdr:spPr>
        <a:xfrm>
          <a:off x="21272500" y="85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48</xdr:row>
      <xdr:rowOff>81080</xdr:rowOff>
    </xdr:from>
    <xdr:ext cx="534377" cy="259045"/>
    <xdr:sp macro="" textlink="">
      <xdr:nvSpPr>
        <xdr:cNvPr id="777" name="テキスト ボックス 776"/>
        <xdr:cNvSpPr txBox="1"/>
      </xdr:nvSpPr>
      <xdr:spPr>
        <a:xfrm>
          <a:off x="21056111" y="83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14,957</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104466</xdr:rowOff>
    </xdr:from>
    <xdr:to>
      <xdr:col>29</xdr:col>
      <xdr:colOff>568325</xdr:colOff>
      <xdr:row>51</xdr:row>
      <xdr:rowOff>34616</xdr:rowOff>
    </xdr:to>
    <xdr:sp macro="" textlink="">
      <xdr:nvSpPr>
        <xdr:cNvPr id="778" name="円/楕円 777"/>
        <xdr:cNvSpPr/>
      </xdr:nvSpPr>
      <xdr:spPr>
        <a:xfrm>
          <a:off x="20383500" y="86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51143</xdr:rowOff>
    </xdr:from>
    <xdr:ext cx="534377" cy="259045"/>
    <xdr:sp macro="" textlink="">
      <xdr:nvSpPr>
        <xdr:cNvPr id="779" name="テキスト ボックス 778"/>
        <xdr:cNvSpPr txBox="1"/>
      </xdr:nvSpPr>
      <xdr:spPr>
        <a:xfrm>
          <a:off x="20167111" y="84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13,657</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113393</xdr:rowOff>
    </xdr:from>
    <xdr:to>
      <xdr:col>28</xdr:col>
      <xdr:colOff>365125</xdr:colOff>
      <xdr:row>51</xdr:row>
      <xdr:rowOff>43543</xdr:rowOff>
    </xdr:to>
    <xdr:sp macro="" textlink="">
      <xdr:nvSpPr>
        <xdr:cNvPr id="780" name="円/楕円 779"/>
        <xdr:cNvSpPr/>
      </xdr:nvSpPr>
      <xdr:spPr>
        <a:xfrm>
          <a:off x="19494500" y="86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60070</xdr:rowOff>
    </xdr:from>
    <xdr:ext cx="534377" cy="259045"/>
    <xdr:sp macro="" textlink="">
      <xdr:nvSpPr>
        <xdr:cNvPr id="781" name="テキスト ボックス 780"/>
        <xdr:cNvSpPr txBox="1"/>
      </xdr:nvSpPr>
      <xdr:spPr>
        <a:xfrm>
          <a:off x="19278111" y="84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13,575</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88464</xdr:rowOff>
    </xdr:from>
    <xdr:to>
      <xdr:col>27</xdr:col>
      <xdr:colOff>161925</xdr:colOff>
      <xdr:row>51</xdr:row>
      <xdr:rowOff>18614</xdr:rowOff>
    </xdr:to>
    <xdr:sp macro="" textlink="">
      <xdr:nvSpPr>
        <xdr:cNvPr id="782" name="円/楕円 781"/>
        <xdr:cNvSpPr/>
      </xdr:nvSpPr>
      <xdr:spPr>
        <a:xfrm>
          <a:off x="18605500" y="86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35141</xdr:rowOff>
    </xdr:from>
    <xdr:ext cx="534377" cy="259045"/>
    <xdr:sp macro="" textlink="">
      <xdr:nvSpPr>
        <xdr:cNvPr id="783" name="テキスト ボックス 782"/>
        <xdr:cNvSpPr txBox="1"/>
      </xdr:nvSpPr>
      <xdr:spPr>
        <a:xfrm>
          <a:off x="18389111" y="84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5" name="直線コネクタ 79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6" name="テキスト ボックス 79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7" name="直線コネクタ 79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8" name="テキスト ボックス 79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9" name="直線コネクタ 79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0" name="テキスト ボックス 79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1" name="直線コネクタ 80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2" name="テキスト ボックス 80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3" name="直線コネクタ 80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04" name="テキスト ボックス 80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6" name="テキスト ボックス 8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11455</xdr:rowOff>
    </xdr:from>
    <xdr:to>
      <xdr:col>32</xdr:col>
      <xdr:colOff>186689</xdr:colOff>
      <xdr:row>77</xdr:row>
      <xdr:rowOff>52451</xdr:rowOff>
    </xdr:to>
    <xdr:cxnSp macro="">
      <xdr:nvCxnSpPr>
        <xdr:cNvPr id="808" name="直線コネクタ 807"/>
        <xdr:cNvCxnSpPr/>
      </xdr:nvCxnSpPr>
      <xdr:spPr>
        <a:xfrm flipV="1">
          <a:off x="22159595" y="12184405"/>
          <a:ext cx="1269" cy="106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56278</xdr:rowOff>
    </xdr:from>
    <xdr:ext cx="534377" cy="259045"/>
    <xdr:sp macro="" textlink="">
      <xdr:nvSpPr>
        <xdr:cNvPr id="809" name="繰出金最小値テキスト"/>
        <xdr:cNvSpPr txBox="1"/>
      </xdr:nvSpPr>
      <xdr:spPr>
        <a:xfrm>
          <a:off x="22212300" y="132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32</xdr:col>
      <xdr:colOff>98425</xdr:colOff>
      <xdr:row>77</xdr:row>
      <xdr:rowOff>52451</xdr:rowOff>
    </xdr:from>
    <xdr:to>
      <xdr:col>32</xdr:col>
      <xdr:colOff>276225</xdr:colOff>
      <xdr:row>77</xdr:row>
      <xdr:rowOff>52451</xdr:rowOff>
    </xdr:to>
    <xdr:cxnSp macro="">
      <xdr:nvCxnSpPr>
        <xdr:cNvPr id="810" name="直線コネクタ 809"/>
        <xdr:cNvCxnSpPr/>
      </xdr:nvCxnSpPr>
      <xdr:spPr>
        <a:xfrm>
          <a:off x="22072600" y="1325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129582</xdr:rowOff>
    </xdr:from>
    <xdr:ext cx="534377" cy="259045"/>
    <xdr:sp macro="" textlink="">
      <xdr:nvSpPr>
        <xdr:cNvPr id="811" name="繰出金最大値テキスト"/>
        <xdr:cNvSpPr txBox="1"/>
      </xdr:nvSpPr>
      <xdr:spPr>
        <a:xfrm>
          <a:off x="22212300" y="11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58,433</a:t>
          </a:r>
          <a:endParaRPr kumimoji="1" lang="ja-JP" altLang="en-US" sz="1000" b="1">
            <a:latin typeface="ＭＳ Ｐゴシック"/>
          </a:endParaRPr>
        </a:p>
      </xdr:txBody>
    </xdr:sp>
    <xdr:clientData/>
  </xdr:oneCellAnchor>
  <xdr:twoCellAnchor>
    <xdr:from>
      <xdr:col>32</xdr:col>
      <xdr:colOff>98425</xdr:colOff>
      <xdr:row>71</xdr:row>
      <xdr:rowOff>11455</xdr:rowOff>
    </xdr:from>
    <xdr:to>
      <xdr:col>32</xdr:col>
      <xdr:colOff>276225</xdr:colOff>
      <xdr:row>71</xdr:row>
      <xdr:rowOff>11455</xdr:rowOff>
    </xdr:to>
    <xdr:cxnSp macro="">
      <xdr:nvCxnSpPr>
        <xdr:cNvPr id="812" name="直線コネクタ 811"/>
        <xdr:cNvCxnSpPr/>
      </xdr:nvCxnSpPr>
      <xdr:spPr>
        <a:xfrm>
          <a:off x="22072600" y="1218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166522</xdr:rowOff>
    </xdr:from>
    <xdr:to>
      <xdr:col>32</xdr:col>
      <xdr:colOff>187325</xdr:colOff>
      <xdr:row>73</xdr:row>
      <xdr:rowOff>83541</xdr:rowOff>
    </xdr:to>
    <xdr:cxnSp macro="">
      <xdr:nvCxnSpPr>
        <xdr:cNvPr id="813" name="直線コネクタ 812"/>
        <xdr:cNvCxnSpPr/>
      </xdr:nvCxnSpPr>
      <xdr:spPr>
        <a:xfrm flipV="1">
          <a:off x="21323300" y="12339472"/>
          <a:ext cx="8382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70604</xdr:rowOff>
    </xdr:from>
    <xdr:ext cx="534377" cy="259045"/>
    <xdr:sp macro="" textlink="">
      <xdr:nvSpPr>
        <xdr:cNvPr id="814" name="繰出金平均値テキスト"/>
        <xdr:cNvSpPr txBox="1"/>
      </xdr:nvSpPr>
      <xdr:spPr>
        <a:xfrm>
          <a:off x="22212300" y="12586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52,207</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92177</xdr:rowOff>
    </xdr:from>
    <xdr:to>
      <xdr:col>32</xdr:col>
      <xdr:colOff>238125</xdr:colOff>
      <xdr:row>74</xdr:row>
      <xdr:rowOff>22327</xdr:rowOff>
    </xdr:to>
    <xdr:sp macro="" textlink="">
      <xdr:nvSpPr>
        <xdr:cNvPr id="815" name="フローチャート : 判断 814"/>
        <xdr:cNvSpPr/>
      </xdr:nvSpPr>
      <xdr:spPr>
        <a:xfrm>
          <a:off x="22110700" y="1260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83541</xdr:rowOff>
    </xdr:from>
    <xdr:to>
      <xdr:col>31</xdr:col>
      <xdr:colOff>34925</xdr:colOff>
      <xdr:row>74</xdr:row>
      <xdr:rowOff>134518</xdr:rowOff>
    </xdr:to>
    <xdr:cxnSp macro="">
      <xdr:nvCxnSpPr>
        <xdr:cNvPr id="816" name="直線コネクタ 815"/>
        <xdr:cNvCxnSpPr/>
      </xdr:nvCxnSpPr>
      <xdr:spPr>
        <a:xfrm flipV="1">
          <a:off x="20434300" y="12599391"/>
          <a:ext cx="889000" cy="2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44704</xdr:rowOff>
    </xdr:from>
    <xdr:to>
      <xdr:col>31</xdr:col>
      <xdr:colOff>85725</xdr:colOff>
      <xdr:row>77</xdr:row>
      <xdr:rowOff>146304</xdr:rowOff>
    </xdr:to>
    <xdr:sp macro="" textlink="">
      <xdr:nvSpPr>
        <xdr:cNvPr id="817" name="フローチャート : 判断 816"/>
        <xdr:cNvSpPr/>
      </xdr:nvSpPr>
      <xdr:spPr>
        <a:xfrm>
          <a:off x="21272500" y="1324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137431</xdr:rowOff>
    </xdr:from>
    <xdr:ext cx="534377" cy="259045"/>
    <xdr:sp macro="" textlink="">
      <xdr:nvSpPr>
        <xdr:cNvPr id="818" name="テキスト ボックス 817"/>
        <xdr:cNvSpPr txBox="1"/>
      </xdr:nvSpPr>
      <xdr:spPr>
        <a:xfrm>
          <a:off x="21056111" y="133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134518</xdr:rowOff>
    </xdr:from>
    <xdr:to>
      <xdr:col>29</xdr:col>
      <xdr:colOff>517525</xdr:colOff>
      <xdr:row>76</xdr:row>
      <xdr:rowOff>40639</xdr:rowOff>
    </xdr:to>
    <xdr:cxnSp macro="">
      <xdr:nvCxnSpPr>
        <xdr:cNvPr id="819" name="直線コネクタ 818"/>
        <xdr:cNvCxnSpPr/>
      </xdr:nvCxnSpPr>
      <xdr:spPr>
        <a:xfrm flipV="1">
          <a:off x="19545300" y="12821818"/>
          <a:ext cx="889000" cy="24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9652</xdr:rowOff>
    </xdr:from>
    <xdr:to>
      <xdr:col>29</xdr:col>
      <xdr:colOff>568325</xdr:colOff>
      <xdr:row>78</xdr:row>
      <xdr:rowOff>111252</xdr:rowOff>
    </xdr:to>
    <xdr:sp macro="" textlink="">
      <xdr:nvSpPr>
        <xdr:cNvPr id="820" name="フローチャート : 判断 819"/>
        <xdr:cNvSpPr/>
      </xdr:nvSpPr>
      <xdr:spPr>
        <a:xfrm>
          <a:off x="20383500" y="133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102379</xdr:rowOff>
    </xdr:from>
    <xdr:ext cx="534377" cy="259045"/>
    <xdr:sp macro="" textlink="">
      <xdr:nvSpPr>
        <xdr:cNvPr id="821" name="テキスト ボックス 820"/>
        <xdr:cNvSpPr txBox="1"/>
      </xdr:nvSpPr>
      <xdr:spPr>
        <a:xfrm>
          <a:off x="20167111" y="134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159283</xdr:rowOff>
    </xdr:from>
    <xdr:to>
      <xdr:col>28</xdr:col>
      <xdr:colOff>314325</xdr:colOff>
      <xdr:row>76</xdr:row>
      <xdr:rowOff>40639</xdr:rowOff>
    </xdr:to>
    <xdr:cxnSp macro="">
      <xdr:nvCxnSpPr>
        <xdr:cNvPr id="822" name="直線コネクタ 821"/>
        <xdr:cNvCxnSpPr/>
      </xdr:nvCxnSpPr>
      <xdr:spPr>
        <a:xfrm>
          <a:off x="18656300" y="12846583"/>
          <a:ext cx="8890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70689</xdr:rowOff>
    </xdr:from>
    <xdr:to>
      <xdr:col>28</xdr:col>
      <xdr:colOff>365125</xdr:colOff>
      <xdr:row>79</xdr:row>
      <xdr:rowOff>839</xdr:rowOff>
    </xdr:to>
    <xdr:sp macro="" textlink="">
      <xdr:nvSpPr>
        <xdr:cNvPr id="823" name="フローチャート : 判断 822"/>
        <xdr:cNvSpPr/>
      </xdr:nvSpPr>
      <xdr:spPr>
        <a:xfrm>
          <a:off x="19494500" y="134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163416</xdr:rowOff>
    </xdr:from>
    <xdr:ext cx="534377" cy="259045"/>
    <xdr:sp macro="" textlink="">
      <xdr:nvSpPr>
        <xdr:cNvPr id="824" name="テキスト ボックス 823"/>
        <xdr:cNvSpPr txBox="1"/>
      </xdr:nvSpPr>
      <xdr:spPr>
        <a:xfrm>
          <a:off x="19278111" y="135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64515</xdr:rowOff>
    </xdr:from>
    <xdr:to>
      <xdr:col>27</xdr:col>
      <xdr:colOff>161925</xdr:colOff>
      <xdr:row>78</xdr:row>
      <xdr:rowOff>166115</xdr:rowOff>
    </xdr:to>
    <xdr:sp macro="" textlink="">
      <xdr:nvSpPr>
        <xdr:cNvPr id="825" name="フローチャート : 判断 824"/>
        <xdr:cNvSpPr/>
      </xdr:nvSpPr>
      <xdr:spPr>
        <a:xfrm>
          <a:off x="18605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157242</xdr:rowOff>
    </xdr:from>
    <xdr:ext cx="534377" cy="259045"/>
    <xdr:sp macro="" textlink="">
      <xdr:nvSpPr>
        <xdr:cNvPr id="826" name="テキスト ボックス 825"/>
        <xdr:cNvSpPr txBox="1"/>
      </xdr:nvSpPr>
      <xdr:spPr>
        <a:xfrm>
          <a:off x="18389111" y="135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115722</xdr:rowOff>
    </xdr:from>
    <xdr:to>
      <xdr:col>32</xdr:col>
      <xdr:colOff>238125</xdr:colOff>
      <xdr:row>72</xdr:row>
      <xdr:rowOff>45872</xdr:rowOff>
    </xdr:to>
    <xdr:sp macro="" textlink="">
      <xdr:nvSpPr>
        <xdr:cNvPr id="832" name="円/楕円 831"/>
        <xdr:cNvSpPr/>
      </xdr:nvSpPr>
      <xdr:spPr>
        <a:xfrm>
          <a:off x="22110700" y="122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138599</xdr:rowOff>
    </xdr:from>
    <xdr:ext cx="534377" cy="259045"/>
    <xdr:sp macro="" textlink="">
      <xdr:nvSpPr>
        <xdr:cNvPr id="833" name="繰出金該当値テキスト"/>
        <xdr:cNvSpPr txBox="1"/>
      </xdr:nvSpPr>
      <xdr:spPr>
        <a:xfrm>
          <a:off x="22212300" y="121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56,398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32741</xdr:rowOff>
    </xdr:from>
    <xdr:to>
      <xdr:col>31</xdr:col>
      <xdr:colOff>85725</xdr:colOff>
      <xdr:row>73</xdr:row>
      <xdr:rowOff>134341</xdr:rowOff>
    </xdr:to>
    <xdr:sp macro="" textlink="">
      <xdr:nvSpPr>
        <xdr:cNvPr id="834" name="円/楕円 833"/>
        <xdr:cNvSpPr/>
      </xdr:nvSpPr>
      <xdr:spPr>
        <a:xfrm>
          <a:off x="21272500" y="125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150868</xdr:rowOff>
    </xdr:from>
    <xdr:ext cx="534377" cy="259045"/>
    <xdr:sp macro="" textlink="">
      <xdr:nvSpPr>
        <xdr:cNvPr id="835" name="テキスト ボックス 834"/>
        <xdr:cNvSpPr txBox="1"/>
      </xdr:nvSpPr>
      <xdr:spPr>
        <a:xfrm>
          <a:off x="21056111" y="123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83718</xdr:rowOff>
    </xdr:from>
    <xdr:to>
      <xdr:col>29</xdr:col>
      <xdr:colOff>568325</xdr:colOff>
      <xdr:row>75</xdr:row>
      <xdr:rowOff>13868</xdr:rowOff>
    </xdr:to>
    <xdr:sp macro="" textlink="">
      <xdr:nvSpPr>
        <xdr:cNvPr id="836" name="円/楕円 835"/>
        <xdr:cNvSpPr/>
      </xdr:nvSpPr>
      <xdr:spPr>
        <a:xfrm>
          <a:off x="20383500" y="127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30395</xdr:rowOff>
    </xdr:from>
    <xdr:ext cx="534377" cy="259045"/>
    <xdr:sp macro="" textlink="">
      <xdr:nvSpPr>
        <xdr:cNvPr id="837" name="テキスト ボックス 836"/>
        <xdr:cNvSpPr txBox="1"/>
      </xdr:nvSpPr>
      <xdr:spPr>
        <a:xfrm>
          <a:off x="20167111" y="125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161289</xdr:rowOff>
    </xdr:from>
    <xdr:to>
      <xdr:col>28</xdr:col>
      <xdr:colOff>365125</xdr:colOff>
      <xdr:row>76</xdr:row>
      <xdr:rowOff>91439</xdr:rowOff>
    </xdr:to>
    <xdr:sp macro="" textlink="">
      <xdr:nvSpPr>
        <xdr:cNvPr id="838" name="円/楕円 837"/>
        <xdr:cNvSpPr/>
      </xdr:nvSpPr>
      <xdr:spPr>
        <a:xfrm>
          <a:off x="19494500" y="13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107967</xdr:rowOff>
    </xdr:from>
    <xdr:ext cx="534377" cy="259045"/>
    <xdr:sp macro="" textlink="">
      <xdr:nvSpPr>
        <xdr:cNvPr id="839" name="テキスト ボックス 838"/>
        <xdr:cNvSpPr txBox="1"/>
      </xdr:nvSpPr>
      <xdr:spPr>
        <a:xfrm>
          <a:off x="19278111" y="127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108483</xdr:rowOff>
    </xdr:from>
    <xdr:to>
      <xdr:col>27</xdr:col>
      <xdr:colOff>161925</xdr:colOff>
      <xdr:row>75</xdr:row>
      <xdr:rowOff>38633</xdr:rowOff>
    </xdr:to>
    <xdr:sp macro="" textlink="">
      <xdr:nvSpPr>
        <xdr:cNvPr id="840" name="円/楕円 839"/>
        <xdr:cNvSpPr/>
      </xdr:nvSpPr>
      <xdr:spPr>
        <a:xfrm>
          <a:off x="18605500" y="127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55160</xdr:rowOff>
    </xdr:from>
    <xdr:ext cx="534377" cy="259045"/>
    <xdr:sp macro="" textlink="">
      <xdr:nvSpPr>
        <xdr:cNvPr id="841" name="テキスト ボックス 840"/>
        <xdr:cNvSpPr txBox="1"/>
      </xdr:nvSpPr>
      <xdr:spPr>
        <a:xfrm>
          <a:off x="18389111" y="125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7" name="テキスト ボックス 86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4" name="テキスト ボックス 88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年度決算は、前年度に実施した市役所庁舎の建設及び公民館耐震化整備事業などの大規模事業が完了したことで、歳出総額が</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8,286</a:t>
          </a:r>
          <a:r>
            <a:rPr kumimoji="1" lang="ja-JP" altLang="ja-JP" sz="1300">
              <a:solidFill>
                <a:schemeClr val="dk1"/>
              </a:solidFill>
              <a:effectLst/>
              <a:latin typeface="+mn-lt"/>
              <a:ea typeface="+mn-ea"/>
              <a:cs typeface="+mn-cs"/>
            </a:rPr>
            <a:t>万円の減少した。歳出決算総額を住民一人当たりに換算すると</a:t>
          </a:r>
          <a:r>
            <a:rPr kumimoji="1" lang="en-US" altLang="ja-JP" sz="1300">
              <a:solidFill>
                <a:schemeClr val="dk1"/>
              </a:solidFill>
              <a:effectLst/>
              <a:latin typeface="+mn-lt"/>
              <a:ea typeface="+mn-ea"/>
              <a:cs typeface="+mn-cs"/>
            </a:rPr>
            <a:t>441,602</a:t>
          </a:r>
          <a:r>
            <a:rPr kumimoji="1" lang="ja-JP" altLang="ja-JP" sz="1300">
              <a:solidFill>
                <a:schemeClr val="dk1"/>
              </a:solidFill>
              <a:effectLst/>
              <a:latin typeface="+mn-lt"/>
              <a:ea typeface="+mn-ea"/>
              <a:cs typeface="+mn-cs"/>
            </a:rPr>
            <a:t>円となり前年度と比較しても減少している。（前年度</a:t>
          </a:r>
          <a:r>
            <a:rPr kumimoji="1" lang="en-US" altLang="ja-JP" sz="1300">
              <a:solidFill>
                <a:schemeClr val="dk1"/>
              </a:solidFill>
              <a:effectLst/>
              <a:latin typeface="+mn-lt"/>
              <a:ea typeface="+mn-ea"/>
              <a:cs typeface="+mn-cs"/>
            </a:rPr>
            <a:t>462,364</a:t>
          </a:r>
          <a:r>
            <a:rPr kumimoji="1" lang="ja-JP" altLang="ja-JP" sz="1300">
              <a:solidFill>
                <a:schemeClr val="dk1"/>
              </a:solidFill>
              <a:effectLst/>
              <a:latin typeface="+mn-lt"/>
              <a:ea typeface="+mn-ea"/>
              <a:cs typeface="+mn-cs"/>
            </a:rPr>
            <a:t>円、前年度対比△</a:t>
          </a:r>
          <a:r>
            <a:rPr kumimoji="1" lang="en-US" altLang="ja-JP" sz="1300">
              <a:solidFill>
                <a:schemeClr val="dk1"/>
              </a:solidFill>
              <a:effectLst/>
              <a:latin typeface="+mn-lt"/>
              <a:ea typeface="+mn-ea"/>
              <a:cs typeface="+mn-cs"/>
            </a:rPr>
            <a:t>20,762</a:t>
          </a:r>
          <a:r>
            <a:rPr kumimoji="1" lang="ja-JP" altLang="ja-JP" sz="1300">
              <a:solidFill>
                <a:schemeClr val="dk1"/>
              </a:solidFill>
              <a:effectLst/>
              <a:latin typeface="+mn-lt"/>
              <a:ea typeface="+mn-ea"/>
              <a:cs typeface="+mn-cs"/>
            </a:rPr>
            <a:t>円）</a:t>
          </a:r>
          <a:endParaRPr lang="ja-JP" altLang="ja-JP" sz="1300">
            <a:effectLst/>
          </a:endParaRPr>
        </a:p>
        <a:p>
          <a:r>
            <a:rPr kumimoji="1" lang="ja-JP" altLang="ja-JP" sz="1300">
              <a:solidFill>
                <a:schemeClr val="dk1"/>
              </a:solidFill>
              <a:effectLst/>
              <a:latin typeface="+mn-lt"/>
              <a:ea typeface="+mn-ea"/>
              <a:cs typeface="+mn-cs"/>
            </a:rPr>
            <a:t>　人件費、補助費等及び物件費については、行財政改革大綱改革プランに基づき、経常経費の削減、負・補・交の見直し、職員数の削減などに取り組んできたことで類似団体、長野県平均から見て低い水準であるが、物件費が前年度より増額となっていることから引き続き経費の削減及び見直しに努める必要がある。</a:t>
          </a:r>
          <a:endParaRPr lang="ja-JP" altLang="ja-JP" sz="1300">
            <a:effectLst/>
          </a:endParaRPr>
        </a:p>
        <a:p>
          <a:r>
            <a:rPr kumimoji="1" lang="ja-JP" altLang="ja-JP" sz="1300">
              <a:solidFill>
                <a:schemeClr val="dk1"/>
              </a:solidFill>
              <a:effectLst/>
              <a:latin typeface="+mn-lt"/>
              <a:ea typeface="+mn-ea"/>
              <a:cs typeface="+mn-cs"/>
            </a:rPr>
            <a:t>　扶助費については、子ども・子育て支援新制度の施行に伴い、民間保育所運営費負担金が５億</a:t>
          </a:r>
          <a:r>
            <a:rPr kumimoji="1" lang="en-US" altLang="ja-JP" sz="1300">
              <a:solidFill>
                <a:schemeClr val="dk1"/>
              </a:solidFill>
              <a:effectLst/>
              <a:latin typeface="+mn-lt"/>
              <a:ea typeface="+mn-ea"/>
              <a:cs typeface="+mn-cs"/>
            </a:rPr>
            <a:t>981</a:t>
          </a:r>
          <a:r>
            <a:rPr kumimoji="1" lang="ja-JP" altLang="ja-JP" sz="1300">
              <a:solidFill>
                <a:schemeClr val="dk1"/>
              </a:solidFill>
              <a:effectLst/>
              <a:latin typeface="+mn-lt"/>
              <a:ea typeface="+mn-ea"/>
              <a:cs typeface="+mn-cs"/>
            </a:rPr>
            <a:t>万円の増額となったことをはじめ、障害児者に対するサービスの充実等が扶助費を大きく増加する要因となっており、住民一人当たりのコストを見ても年々上昇している。</a:t>
          </a:r>
          <a:endParaRPr lang="ja-JP" altLang="ja-JP" sz="1300">
            <a:effectLst/>
          </a:endParaRPr>
        </a:p>
        <a:p>
          <a:r>
            <a:rPr kumimoji="1" lang="ja-JP" altLang="ja-JP" sz="1300">
              <a:solidFill>
                <a:schemeClr val="dk1"/>
              </a:solidFill>
              <a:effectLst/>
              <a:latin typeface="+mn-lt"/>
              <a:ea typeface="+mn-ea"/>
              <a:cs typeface="+mn-cs"/>
            </a:rPr>
            <a:t>　投資及び出資金、繰出金については、国民健康保険の基盤強化のための基金積立、介護保険の介護サービス利用者の増加、市立病院の第三次整備計画に基づく事業費の増加などにより、増加傾向にあり、類似団体等と比較しても高い水準にある。</a:t>
          </a:r>
          <a:endParaRPr lang="ja-JP" altLang="ja-JP" sz="1300">
            <a:effectLst/>
          </a:endParaRPr>
        </a:p>
        <a:p>
          <a:r>
            <a:rPr kumimoji="1" lang="ja-JP" altLang="ja-JP" sz="1300">
              <a:solidFill>
                <a:schemeClr val="dk1"/>
              </a:solidFill>
              <a:effectLst/>
              <a:latin typeface="+mn-lt"/>
              <a:ea typeface="+mn-ea"/>
              <a:cs typeface="+mn-cs"/>
            </a:rPr>
            <a:t>　引き続き、財政健全化のため事業の抜本的な見直しに取り組む必要がある。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104,247
102,146
658.66
46,095,030
44,900,391
1,047,459
27,610,659
44,197,491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110308</xdr:rowOff>
    </xdr:from>
    <xdr:to>
      <xdr:col>6</xdr:col>
      <xdr:colOff>510540</xdr:colOff>
      <xdr:row>39</xdr:row>
      <xdr:rowOff>20501</xdr:rowOff>
    </xdr:to>
    <xdr:cxnSp macro="">
      <xdr:nvCxnSpPr>
        <xdr:cNvPr id="58" name="直線コネクタ 57"/>
        <xdr:cNvCxnSpPr/>
      </xdr:nvCxnSpPr>
      <xdr:spPr>
        <a:xfrm flipV="1">
          <a:off x="4633595" y="5596708"/>
          <a:ext cx="127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24328</xdr:rowOff>
    </xdr:from>
    <xdr:ext cx="469744" cy="259045"/>
    <xdr:sp macro="" textlink="">
      <xdr:nvSpPr>
        <xdr:cNvPr id="59" name="議会費最小値テキスト"/>
        <xdr:cNvSpPr txBox="1"/>
      </xdr:nvSpPr>
      <xdr:spPr>
        <a:xfrm>
          <a:off x="4686300" y="67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6</xdr:col>
      <xdr:colOff>422275</xdr:colOff>
      <xdr:row>39</xdr:row>
      <xdr:rowOff>20501</xdr:rowOff>
    </xdr:from>
    <xdr:to>
      <xdr:col>6</xdr:col>
      <xdr:colOff>600075</xdr:colOff>
      <xdr:row>39</xdr:row>
      <xdr:rowOff>20501</xdr:rowOff>
    </xdr:to>
    <xdr:cxnSp macro="">
      <xdr:nvCxnSpPr>
        <xdr:cNvPr id="60" name="直線コネクタ 59"/>
        <xdr:cNvCxnSpPr/>
      </xdr:nvCxnSpPr>
      <xdr:spPr>
        <a:xfrm>
          <a:off x="4546600" y="670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56985</xdr:rowOff>
    </xdr:from>
    <xdr:ext cx="469744" cy="259045"/>
    <xdr:sp macro="" textlink="">
      <xdr:nvSpPr>
        <xdr:cNvPr id="61" name="議会費最大値テキスト"/>
        <xdr:cNvSpPr txBox="1"/>
      </xdr:nvSpPr>
      <xdr:spPr>
        <a:xfrm>
          <a:off x="4686300" y="53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2,928</a:t>
          </a:r>
          <a:endParaRPr kumimoji="1" lang="ja-JP" altLang="en-US" sz="1000" b="1">
            <a:latin typeface="ＭＳ Ｐゴシック"/>
          </a:endParaRPr>
        </a:p>
      </xdr:txBody>
    </xdr:sp>
    <xdr:clientData/>
  </xdr:oneCellAnchor>
  <xdr:twoCellAnchor>
    <xdr:from>
      <xdr:col>6</xdr:col>
      <xdr:colOff>422275</xdr:colOff>
      <xdr:row>32</xdr:row>
      <xdr:rowOff>110308</xdr:rowOff>
    </xdr:from>
    <xdr:to>
      <xdr:col>6</xdr:col>
      <xdr:colOff>600075</xdr:colOff>
      <xdr:row>32</xdr:row>
      <xdr:rowOff>110308</xdr:rowOff>
    </xdr:to>
    <xdr:cxnSp macro="">
      <xdr:nvCxnSpPr>
        <xdr:cNvPr id="62" name="直線コネクタ 61"/>
        <xdr:cNvCxnSpPr/>
      </xdr:nvCxnSpPr>
      <xdr:spPr>
        <a:xfrm>
          <a:off x="4546600" y="559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58057</xdr:rowOff>
    </xdr:from>
    <xdr:to>
      <xdr:col>6</xdr:col>
      <xdr:colOff>511175</xdr:colOff>
      <xdr:row>34</xdr:row>
      <xdr:rowOff>108676</xdr:rowOff>
    </xdr:to>
    <xdr:cxnSp macro="">
      <xdr:nvCxnSpPr>
        <xdr:cNvPr id="63" name="直線コネクタ 62"/>
        <xdr:cNvCxnSpPr/>
      </xdr:nvCxnSpPr>
      <xdr:spPr>
        <a:xfrm flipV="1">
          <a:off x="3797300" y="5715907"/>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10177</xdr:rowOff>
    </xdr:from>
    <xdr:ext cx="469744" cy="259045"/>
    <xdr:sp macro="" textlink="">
      <xdr:nvSpPr>
        <xdr:cNvPr id="64" name="議会費平均値テキスト"/>
        <xdr:cNvSpPr txBox="1"/>
      </xdr:nvSpPr>
      <xdr:spPr>
        <a:xfrm>
          <a:off x="4686300" y="601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31750</xdr:rowOff>
    </xdr:from>
    <xdr:to>
      <xdr:col>6</xdr:col>
      <xdr:colOff>561975</xdr:colOff>
      <xdr:row>35</xdr:row>
      <xdr:rowOff>133350</xdr:rowOff>
    </xdr:to>
    <xdr:sp macro="" textlink="">
      <xdr:nvSpPr>
        <xdr:cNvPr id="65" name="フローチャート : 判断 64"/>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108676</xdr:rowOff>
    </xdr:from>
    <xdr:to>
      <xdr:col>5</xdr:col>
      <xdr:colOff>358775</xdr:colOff>
      <xdr:row>35</xdr:row>
      <xdr:rowOff>139700</xdr:rowOff>
    </xdr:to>
    <xdr:cxnSp macro="">
      <xdr:nvCxnSpPr>
        <xdr:cNvPr id="66" name="直線コネクタ 65"/>
        <xdr:cNvCxnSpPr/>
      </xdr:nvCxnSpPr>
      <xdr:spPr>
        <a:xfrm flipV="1">
          <a:off x="2908300" y="593797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17054</xdr:rowOff>
    </xdr:from>
    <xdr:to>
      <xdr:col>5</xdr:col>
      <xdr:colOff>409575</xdr:colOff>
      <xdr:row>37</xdr:row>
      <xdr:rowOff>118654</xdr:rowOff>
    </xdr:to>
    <xdr:sp macro="" textlink="">
      <xdr:nvSpPr>
        <xdr:cNvPr id="67" name="フローチャート : 判断 66"/>
        <xdr:cNvSpPr/>
      </xdr:nvSpPr>
      <xdr:spPr>
        <a:xfrm>
          <a:off x="3746500" y="636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109781</xdr:rowOff>
    </xdr:from>
    <xdr:ext cx="469744" cy="259045"/>
    <xdr:sp macro="" textlink="">
      <xdr:nvSpPr>
        <xdr:cNvPr id="68" name="テキスト ボックス 67"/>
        <xdr:cNvSpPr txBox="1"/>
      </xdr:nvSpPr>
      <xdr:spPr>
        <a:xfrm>
          <a:off x="3562427" y="64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136434</xdr:rowOff>
    </xdr:from>
    <xdr:to>
      <xdr:col>4</xdr:col>
      <xdr:colOff>155575</xdr:colOff>
      <xdr:row>35</xdr:row>
      <xdr:rowOff>139700</xdr:rowOff>
    </xdr:to>
    <xdr:cxnSp macro="">
      <xdr:nvCxnSpPr>
        <xdr:cNvPr id="69" name="直線コネクタ 68"/>
        <xdr:cNvCxnSpPr/>
      </xdr:nvCxnSpPr>
      <xdr:spPr>
        <a:xfrm>
          <a:off x="2019300" y="5965734"/>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61142</xdr:rowOff>
    </xdr:from>
    <xdr:to>
      <xdr:col>4</xdr:col>
      <xdr:colOff>206375</xdr:colOff>
      <xdr:row>37</xdr:row>
      <xdr:rowOff>162742</xdr:rowOff>
    </xdr:to>
    <xdr:sp macro="" textlink="">
      <xdr:nvSpPr>
        <xdr:cNvPr id="70" name="フローチャート : 判断 69"/>
        <xdr:cNvSpPr/>
      </xdr:nvSpPr>
      <xdr:spPr>
        <a:xfrm>
          <a:off x="2857500" y="640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153868</xdr:rowOff>
    </xdr:from>
    <xdr:ext cx="469744" cy="259045"/>
    <xdr:sp macro="" textlink="">
      <xdr:nvSpPr>
        <xdr:cNvPr id="71" name="テキスト ボックス 70"/>
        <xdr:cNvSpPr txBox="1"/>
      </xdr:nvSpPr>
      <xdr:spPr>
        <a:xfrm>
          <a:off x="2673427" y="64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157661</xdr:rowOff>
    </xdr:from>
    <xdr:to>
      <xdr:col>2</xdr:col>
      <xdr:colOff>638175</xdr:colOff>
      <xdr:row>34</xdr:row>
      <xdr:rowOff>136434</xdr:rowOff>
    </xdr:to>
    <xdr:cxnSp macro="">
      <xdr:nvCxnSpPr>
        <xdr:cNvPr id="72" name="直線コネクタ 71"/>
        <xdr:cNvCxnSpPr/>
      </xdr:nvCxnSpPr>
      <xdr:spPr>
        <a:xfrm>
          <a:off x="1130300" y="5301161"/>
          <a:ext cx="889000" cy="6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116658</xdr:rowOff>
    </xdr:from>
    <xdr:to>
      <xdr:col>3</xdr:col>
      <xdr:colOff>3175</xdr:colOff>
      <xdr:row>37</xdr:row>
      <xdr:rowOff>46808</xdr:rowOff>
    </xdr:to>
    <xdr:sp macro="" textlink="">
      <xdr:nvSpPr>
        <xdr:cNvPr id="73" name="フローチャート : 判断 72"/>
        <xdr:cNvSpPr/>
      </xdr:nvSpPr>
      <xdr:spPr>
        <a:xfrm>
          <a:off x="1968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37935</xdr:rowOff>
    </xdr:from>
    <xdr:ext cx="469744" cy="259045"/>
    <xdr:sp macro="" textlink="">
      <xdr:nvSpPr>
        <xdr:cNvPr id="74" name="テキスト ボックス 73"/>
        <xdr:cNvSpPr txBox="1"/>
      </xdr:nvSpPr>
      <xdr:spPr>
        <a:xfrm>
          <a:off x="1784427" y="63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97064</xdr:rowOff>
    </xdr:from>
    <xdr:to>
      <xdr:col>1</xdr:col>
      <xdr:colOff>485775</xdr:colOff>
      <xdr:row>33</xdr:row>
      <xdr:rowOff>27214</xdr:rowOff>
    </xdr:to>
    <xdr:sp macro="" textlink="">
      <xdr:nvSpPr>
        <xdr:cNvPr id="75" name="フローチャート : 判断 74"/>
        <xdr:cNvSpPr/>
      </xdr:nvSpPr>
      <xdr:spPr>
        <a:xfrm>
          <a:off x="1079500" y="558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18341</xdr:rowOff>
    </xdr:from>
    <xdr:ext cx="469744" cy="259045"/>
    <xdr:sp macro="" textlink="">
      <xdr:nvSpPr>
        <xdr:cNvPr id="76" name="テキスト ボックス 75"/>
        <xdr:cNvSpPr txBox="1"/>
      </xdr:nvSpPr>
      <xdr:spPr>
        <a:xfrm>
          <a:off x="895427" y="56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7257</xdr:rowOff>
    </xdr:from>
    <xdr:to>
      <xdr:col>6</xdr:col>
      <xdr:colOff>561975</xdr:colOff>
      <xdr:row>33</xdr:row>
      <xdr:rowOff>108857</xdr:rowOff>
    </xdr:to>
    <xdr:sp macro="" textlink="">
      <xdr:nvSpPr>
        <xdr:cNvPr id="82" name="円/楕円 81"/>
        <xdr:cNvSpPr/>
      </xdr:nvSpPr>
      <xdr:spPr>
        <a:xfrm>
          <a:off x="4584700" y="5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93634</xdr:rowOff>
    </xdr:from>
    <xdr:ext cx="469744" cy="259045"/>
    <xdr:sp macro="" textlink="">
      <xdr:nvSpPr>
        <xdr:cNvPr id="83" name="議会費該当値テキスト"/>
        <xdr:cNvSpPr txBox="1"/>
      </xdr:nvSpPr>
      <xdr:spPr>
        <a:xfrm>
          <a:off x="4686300" y="5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57876</xdr:rowOff>
    </xdr:from>
    <xdr:to>
      <xdr:col>5</xdr:col>
      <xdr:colOff>409575</xdr:colOff>
      <xdr:row>34</xdr:row>
      <xdr:rowOff>159476</xdr:rowOff>
    </xdr:to>
    <xdr:sp macro="" textlink="">
      <xdr:nvSpPr>
        <xdr:cNvPr id="84" name="円/楕円 83"/>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4553</xdr:rowOff>
    </xdr:from>
    <xdr:ext cx="469744" cy="259045"/>
    <xdr:sp macro="" textlink="">
      <xdr:nvSpPr>
        <xdr:cNvPr id="85" name="テキスト ボックス 84"/>
        <xdr:cNvSpPr txBox="1"/>
      </xdr:nvSpPr>
      <xdr:spPr>
        <a:xfrm>
          <a:off x="3562427"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88900</xdr:rowOff>
    </xdr:from>
    <xdr:to>
      <xdr:col>4</xdr:col>
      <xdr:colOff>206375</xdr:colOff>
      <xdr:row>36</xdr:row>
      <xdr:rowOff>19050</xdr:rowOff>
    </xdr:to>
    <xdr:sp macro="" textlink="">
      <xdr:nvSpPr>
        <xdr:cNvPr id="86" name="円/楕円 85"/>
        <xdr:cNvSpPr/>
      </xdr:nvSpPr>
      <xdr:spPr>
        <a:xfrm>
          <a:off x="2857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35577</xdr:rowOff>
    </xdr:from>
    <xdr:ext cx="469744" cy="259045"/>
    <xdr:sp macro="" textlink="">
      <xdr:nvSpPr>
        <xdr:cNvPr id="87" name="テキスト ボックス 86"/>
        <xdr:cNvSpPr txBox="1"/>
      </xdr:nvSpPr>
      <xdr:spPr>
        <a:xfrm>
          <a:off x="2673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85634</xdr:rowOff>
    </xdr:from>
    <xdr:to>
      <xdr:col>3</xdr:col>
      <xdr:colOff>3175</xdr:colOff>
      <xdr:row>35</xdr:row>
      <xdr:rowOff>15784</xdr:rowOff>
    </xdr:to>
    <xdr:sp macro="" textlink="">
      <xdr:nvSpPr>
        <xdr:cNvPr id="88" name="円/楕円 87"/>
        <xdr:cNvSpPr/>
      </xdr:nvSpPr>
      <xdr:spPr>
        <a:xfrm>
          <a:off x="1968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32311</xdr:rowOff>
    </xdr:from>
    <xdr:ext cx="469744" cy="259045"/>
    <xdr:sp macro="" textlink="">
      <xdr:nvSpPr>
        <xdr:cNvPr id="89" name="テキスト ボックス 88"/>
        <xdr:cNvSpPr txBox="1"/>
      </xdr:nvSpPr>
      <xdr:spPr>
        <a:xfrm>
          <a:off x="1784427"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106861</xdr:rowOff>
    </xdr:from>
    <xdr:to>
      <xdr:col>1</xdr:col>
      <xdr:colOff>485775</xdr:colOff>
      <xdr:row>31</xdr:row>
      <xdr:rowOff>37011</xdr:rowOff>
    </xdr:to>
    <xdr:sp macro="" textlink="">
      <xdr:nvSpPr>
        <xdr:cNvPr id="90" name="円/楕円 89"/>
        <xdr:cNvSpPr/>
      </xdr:nvSpPr>
      <xdr:spPr>
        <a:xfrm>
          <a:off x="1079500" y="52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53538</xdr:rowOff>
    </xdr:from>
    <xdr:ext cx="469744" cy="259045"/>
    <xdr:sp macro="" textlink="">
      <xdr:nvSpPr>
        <xdr:cNvPr id="91" name="テキスト ボックス 90"/>
        <xdr:cNvSpPr txBox="1"/>
      </xdr:nvSpPr>
      <xdr:spPr>
        <a:xfrm>
          <a:off x="895427" y="50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164716</xdr:rowOff>
    </xdr:from>
    <xdr:to>
      <xdr:col>6</xdr:col>
      <xdr:colOff>510540</xdr:colOff>
      <xdr:row>56</xdr:row>
      <xdr:rowOff>133593</xdr:rowOff>
    </xdr:to>
    <xdr:cxnSp macro="">
      <xdr:nvCxnSpPr>
        <xdr:cNvPr id="118" name="直線コネクタ 117"/>
        <xdr:cNvCxnSpPr/>
      </xdr:nvCxnSpPr>
      <xdr:spPr>
        <a:xfrm flipV="1">
          <a:off x="4633595" y="8737216"/>
          <a:ext cx="1270" cy="99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137420</xdr:rowOff>
    </xdr:from>
    <xdr:ext cx="534377" cy="259045"/>
    <xdr:sp macro="" textlink="">
      <xdr:nvSpPr>
        <xdr:cNvPr id="119" name="総務費最小値テキスト"/>
        <xdr:cNvSpPr txBox="1"/>
      </xdr:nvSpPr>
      <xdr:spPr>
        <a:xfrm>
          <a:off x="4686300" y="973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54,687</a:t>
          </a:r>
          <a:endParaRPr kumimoji="1" lang="ja-JP" altLang="en-US" sz="1000" b="1">
            <a:latin typeface="ＭＳ Ｐゴシック"/>
          </a:endParaRPr>
        </a:p>
      </xdr:txBody>
    </xdr:sp>
    <xdr:clientData/>
  </xdr:oneCellAnchor>
  <xdr:twoCellAnchor>
    <xdr:from>
      <xdr:col>6</xdr:col>
      <xdr:colOff>422275</xdr:colOff>
      <xdr:row>56</xdr:row>
      <xdr:rowOff>133593</xdr:rowOff>
    </xdr:from>
    <xdr:to>
      <xdr:col>6</xdr:col>
      <xdr:colOff>600075</xdr:colOff>
      <xdr:row>56</xdr:row>
      <xdr:rowOff>133593</xdr:rowOff>
    </xdr:to>
    <xdr:cxnSp macro="">
      <xdr:nvCxnSpPr>
        <xdr:cNvPr id="120" name="直線コネクタ 119"/>
        <xdr:cNvCxnSpPr/>
      </xdr:nvCxnSpPr>
      <xdr:spPr>
        <a:xfrm>
          <a:off x="4546600" y="9734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111393</xdr:rowOff>
    </xdr:from>
    <xdr:ext cx="534377" cy="259045"/>
    <xdr:sp macro="" textlink="">
      <xdr:nvSpPr>
        <xdr:cNvPr id="121" name="総務費最大値テキスト"/>
        <xdr:cNvSpPr txBox="1"/>
      </xdr:nvSpPr>
      <xdr:spPr>
        <a:xfrm>
          <a:off x="4686300" y="85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85,234</a:t>
          </a:r>
          <a:endParaRPr kumimoji="1" lang="ja-JP" altLang="en-US" sz="1000" b="1">
            <a:latin typeface="ＭＳ Ｐゴシック"/>
          </a:endParaRPr>
        </a:p>
      </xdr:txBody>
    </xdr:sp>
    <xdr:clientData/>
  </xdr:oneCellAnchor>
  <xdr:twoCellAnchor>
    <xdr:from>
      <xdr:col>6</xdr:col>
      <xdr:colOff>422275</xdr:colOff>
      <xdr:row>50</xdr:row>
      <xdr:rowOff>164716</xdr:rowOff>
    </xdr:from>
    <xdr:to>
      <xdr:col>6</xdr:col>
      <xdr:colOff>600075</xdr:colOff>
      <xdr:row>50</xdr:row>
      <xdr:rowOff>164716</xdr:rowOff>
    </xdr:to>
    <xdr:cxnSp macro="">
      <xdr:nvCxnSpPr>
        <xdr:cNvPr id="122" name="直線コネクタ 121"/>
        <xdr:cNvCxnSpPr/>
      </xdr:nvCxnSpPr>
      <xdr:spPr>
        <a:xfrm>
          <a:off x="4546600" y="873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29613</xdr:rowOff>
    </xdr:from>
    <xdr:to>
      <xdr:col>6</xdr:col>
      <xdr:colOff>511175</xdr:colOff>
      <xdr:row>56</xdr:row>
      <xdr:rowOff>6883</xdr:rowOff>
    </xdr:to>
    <xdr:cxnSp macro="">
      <xdr:nvCxnSpPr>
        <xdr:cNvPr id="123" name="直線コネクタ 122"/>
        <xdr:cNvCxnSpPr/>
      </xdr:nvCxnSpPr>
      <xdr:spPr>
        <a:xfrm>
          <a:off x="3797300" y="9116463"/>
          <a:ext cx="838200" cy="49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35686</xdr:rowOff>
    </xdr:from>
    <xdr:ext cx="534377" cy="259045"/>
    <xdr:sp macro="" textlink="">
      <xdr:nvSpPr>
        <xdr:cNvPr id="124" name="総務費平均値テキスト"/>
        <xdr:cNvSpPr txBox="1"/>
      </xdr:nvSpPr>
      <xdr:spPr>
        <a:xfrm>
          <a:off x="4686300" y="912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67,330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12809</xdr:rowOff>
    </xdr:from>
    <xdr:to>
      <xdr:col>6</xdr:col>
      <xdr:colOff>561975</xdr:colOff>
      <xdr:row>54</xdr:row>
      <xdr:rowOff>114409</xdr:rowOff>
    </xdr:to>
    <xdr:sp macro="" textlink="">
      <xdr:nvSpPr>
        <xdr:cNvPr id="125" name="フローチャート : 判断 124"/>
        <xdr:cNvSpPr/>
      </xdr:nvSpPr>
      <xdr:spPr>
        <a:xfrm>
          <a:off x="4584700" y="927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29613</xdr:rowOff>
    </xdr:from>
    <xdr:to>
      <xdr:col>5</xdr:col>
      <xdr:colOff>358775</xdr:colOff>
      <xdr:row>57</xdr:row>
      <xdr:rowOff>72328</xdr:rowOff>
    </xdr:to>
    <xdr:cxnSp macro="">
      <xdr:nvCxnSpPr>
        <xdr:cNvPr id="126" name="直線コネクタ 125"/>
        <xdr:cNvCxnSpPr/>
      </xdr:nvCxnSpPr>
      <xdr:spPr>
        <a:xfrm flipV="1">
          <a:off x="2908300" y="9116463"/>
          <a:ext cx="889000" cy="7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11568</xdr:rowOff>
    </xdr:from>
    <xdr:to>
      <xdr:col>5</xdr:col>
      <xdr:colOff>409575</xdr:colOff>
      <xdr:row>56</xdr:row>
      <xdr:rowOff>113168</xdr:rowOff>
    </xdr:to>
    <xdr:sp macro="" textlink="">
      <xdr:nvSpPr>
        <xdr:cNvPr id="127" name="フローチャート : 判断 126"/>
        <xdr:cNvSpPr/>
      </xdr:nvSpPr>
      <xdr:spPr>
        <a:xfrm>
          <a:off x="3746500" y="961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104295</xdr:rowOff>
    </xdr:from>
    <xdr:ext cx="534377" cy="259045"/>
    <xdr:sp macro="" textlink="">
      <xdr:nvSpPr>
        <xdr:cNvPr id="128" name="テキスト ボックス 127"/>
        <xdr:cNvSpPr txBox="1"/>
      </xdr:nvSpPr>
      <xdr:spPr>
        <a:xfrm>
          <a:off x="3530111" y="970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72328</xdr:rowOff>
    </xdr:from>
    <xdr:to>
      <xdr:col>4</xdr:col>
      <xdr:colOff>155575</xdr:colOff>
      <xdr:row>58</xdr:row>
      <xdr:rowOff>18705</xdr:rowOff>
    </xdr:to>
    <xdr:cxnSp macro="">
      <xdr:nvCxnSpPr>
        <xdr:cNvPr id="129" name="直線コネクタ 128"/>
        <xdr:cNvCxnSpPr/>
      </xdr:nvCxnSpPr>
      <xdr:spPr>
        <a:xfrm flipV="1">
          <a:off x="2019300" y="9844978"/>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128807</xdr:rowOff>
    </xdr:from>
    <xdr:to>
      <xdr:col>4</xdr:col>
      <xdr:colOff>206375</xdr:colOff>
      <xdr:row>56</xdr:row>
      <xdr:rowOff>58957</xdr:rowOff>
    </xdr:to>
    <xdr:sp macro="" textlink="">
      <xdr:nvSpPr>
        <xdr:cNvPr id="130" name="フローチャート : 判断 129"/>
        <xdr:cNvSpPr/>
      </xdr:nvSpPr>
      <xdr:spPr>
        <a:xfrm>
          <a:off x="2857500" y="955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75484</xdr:rowOff>
    </xdr:from>
    <xdr:ext cx="534377" cy="259045"/>
    <xdr:sp macro="" textlink="">
      <xdr:nvSpPr>
        <xdr:cNvPr id="131" name="テキスト ボックス 130"/>
        <xdr:cNvSpPr txBox="1"/>
      </xdr:nvSpPr>
      <xdr:spPr>
        <a:xfrm>
          <a:off x="2641111" y="933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18705</xdr:rowOff>
    </xdr:from>
    <xdr:to>
      <xdr:col>2</xdr:col>
      <xdr:colOff>638175</xdr:colOff>
      <xdr:row>58</xdr:row>
      <xdr:rowOff>31311</xdr:rowOff>
    </xdr:to>
    <xdr:cxnSp macro="">
      <xdr:nvCxnSpPr>
        <xdr:cNvPr id="132" name="直線コネクタ 131"/>
        <xdr:cNvCxnSpPr/>
      </xdr:nvCxnSpPr>
      <xdr:spPr>
        <a:xfrm flipV="1">
          <a:off x="1130300" y="9962805"/>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156958</xdr:rowOff>
    </xdr:from>
    <xdr:to>
      <xdr:col>3</xdr:col>
      <xdr:colOff>3175</xdr:colOff>
      <xdr:row>56</xdr:row>
      <xdr:rowOff>87108</xdr:rowOff>
    </xdr:to>
    <xdr:sp macro="" textlink="">
      <xdr:nvSpPr>
        <xdr:cNvPr id="133" name="フローチャート : 判断 132"/>
        <xdr:cNvSpPr/>
      </xdr:nvSpPr>
      <xdr:spPr>
        <a:xfrm>
          <a:off x="1968500" y="95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103635</xdr:rowOff>
    </xdr:from>
    <xdr:ext cx="534377" cy="259045"/>
    <xdr:sp macro="" textlink="">
      <xdr:nvSpPr>
        <xdr:cNvPr id="134" name="テキスト ボックス 133"/>
        <xdr:cNvSpPr txBox="1"/>
      </xdr:nvSpPr>
      <xdr:spPr>
        <a:xfrm>
          <a:off x="1752111" y="93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109800</xdr:rowOff>
    </xdr:from>
    <xdr:to>
      <xdr:col>1</xdr:col>
      <xdr:colOff>485775</xdr:colOff>
      <xdr:row>57</xdr:row>
      <xdr:rowOff>39950</xdr:rowOff>
    </xdr:to>
    <xdr:sp macro="" textlink="">
      <xdr:nvSpPr>
        <xdr:cNvPr id="135" name="フローチャート : 判断 134"/>
        <xdr:cNvSpPr/>
      </xdr:nvSpPr>
      <xdr:spPr>
        <a:xfrm>
          <a:off x="1079500" y="971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56477</xdr:rowOff>
    </xdr:from>
    <xdr:ext cx="534377" cy="259045"/>
    <xdr:sp macro="" textlink="">
      <xdr:nvSpPr>
        <xdr:cNvPr id="136" name="テキスト ボックス 135"/>
        <xdr:cNvSpPr txBox="1"/>
      </xdr:nvSpPr>
      <xdr:spPr>
        <a:xfrm>
          <a:off x="863111" y="94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53,860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127533</xdr:rowOff>
    </xdr:from>
    <xdr:to>
      <xdr:col>6</xdr:col>
      <xdr:colOff>561975</xdr:colOff>
      <xdr:row>56</xdr:row>
      <xdr:rowOff>57683</xdr:rowOff>
    </xdr:to>
    <xdr:sp macro="" textlink="">
      <xdr:nvSpPr>
        <xdr:cNvPr id="142" name="円/楕円 141"/>
        <xdr:cNvSpPr/>
      </xdr:nvSpPr>
      <xdr:spPr>
        <a:xfrm>
          <a:off x="4584700" y="95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42460</xdr:rowOff>
    </xdr:from>
    <xdr:ext cx="534377" cy="259045"/>
    <xdr:sp macro="" textlink="">
      <xdr:nvSpPr>
        <xdr:cNvPr id="143" name="総務費該当値テキスト"/>
        <xdr:cNvSpPr txBox="1"/>
      </xdr:nvSpPr>
      <xdr:spPr>
        <a:xfrm>
          <a:off x="4686300" y="94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150263</xdr:rowOff>
    </xdr:from>
    <xdr:to>
      <xdr:col>5</xdr:col>
      <xdr:colOff>409575</xdr:colOff>
      <xdr:row>53</xdr:row>
      <xdr:rowOff>80413</xdr:rowOff>
    </xdr:to>
    <xdr:sp macro="" textlink="">
      <xdr:nvSpPr>
        <xdr:cNvPr id="144" name="円/楕円 143"/>
        <xdr:cNvSpPr/>
      </xdr:nvSpPr>
      <xdr:spPr>
        <a:xfrm>
          <a:off x="3746500" y="90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96940</xdr:rowOff>
    </xdr:from>
    <xdr:ext cx="534377" cy="259045"/>
    <xdr:sp macro="" textlink="">
      <xdr:nvSpPr>
        <xdr:cNvPr id="145" name="テキスト ボックス 144"/>
        <xdr:cNvSpPr txBox="1"/>
      </xdr:nvSpPr>
      <xdr:spPr>
        <a:xfrm>
          <a:off x="3530111" y="88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21528</xdr:rowOff>
    </xdr:from>
    <xdr:to>
      <xdr:col>4</xdr:col>
      <xdr:colOff>206375</xdr:colOff>
      <xdr:row>57</xdr:row>
      <xdr:rowOff>123128</xdr:rowOff>
    </xdr:to>
    <xdr:sp macro="" textlink="">
      <xdr:nvSpPr>
        <xdr:cNvPr id="146" name="円/楕円 145"/>
        <xdr:cNvSpPr/>
      </xdr:nvSpPr>
      <xdr:spPr>
        <a:xfrm>
          <a:off x="2857500" y="97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114255</xdr:rowOff>
    </xdr:from>
    <xdr:ext cx="534377" cy="259045"/>
    <xdr:sp macro="" textlink="">
      <xdr:nvSpPr>
        <xdr:cNvPr id="147" name="テキスト ボックス 146"/>
        <xdr:cNvSpPr txBox="1"/>
      </xdr:nvSpPr>
      <xdr:spPr>
        <a:xfrm>
          <a:off x="2641111" y="98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139355</xdr:rowOff>
    </xdr:from>
    <xdr:to>
      <xdr:col>3</xdr:col>
      <xdr:colOff>3175</xdr:colOff>
      <xdr:row>58</xdr:row>
      <xdr:rowOff>69505</xdr:rowOff>
    </xdr:to>
    <xdr:sp macro="" textlink="">
      <xdr:nvSpPr>
        <xdr:cNvPr id="148" name="円/楕円 147"/>
        <xdr:cNvSpPr/>
      </xdr:nvSpPr>
      <xdr:spPr>
        <a:xfrm>
          <a:off x="1968500" y="99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60632</xdr:rowOff>
    </xdr:from>
    <xdr:ext cx="534377" cy="259045"/>
    <xdr:sp macro="" textlink="">
      <xdr:nvSpPr>
        <xdr:cNvPr id="149" name="テキスト ボックス 148"/>
        <xdr:cNvSpPr txBox="1"/>
      </xdr:nvSpPr>
      <xdr:spPr>
        <a:xfrm>
          <a:off x="1752111" y="100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151961</xdr:rowOff>
    </xdr:from>
    <xdr:to>
      <xdr:col>1</xdr:col>
      <xdr:colOff>485775</xdr:colOff>
      <xdr:row>58</xdr:row>
      <xdr:rowOff>82111</xdr:rowOff>
    </xdr:to>
    <xdr:sp macro="" textlink="">
      <xdr:nvSpPr>
        <xdr:cNvPr id="150" name="円/楕円 149"/>
        <xdr:cNvSpPr/>
      </xdr:nvSpPr>
      <xdr:spPr>
        <a:xfrm>
          <a:off x="1079500" y="99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73238</xdr:rowOff>
    </xdr:from>
    <xdr:ext cx="534377" cy="259045"/>
    <xdr:sp macro="" textlink="">
      <xdr:nvSpPr>
        <xdr:cNvPr id="151" name="テキスト ボックス 150"/>
        <xdr:cNvSpPr txBox="1"/>
      </xdr:nvSpPr>
      <xdr:spPr>
        <a:xfrm>
          <a:off x="863111" y="100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142863</xdr:rowOff>
    </xdr:from>
    <xdr:to>
      <xdr:col>6</xdr:col>
      <xdr:colOff>510540</xdr:colOff>
      <xdr:row>76</xdr:row>
      <xdr:rowOff>13133</xdr:rowOff>
    </xdr:to>
    <xdr:cxnSp macro="">
      <xdr:nvCxnSpPr>
        <xdr:cNvPr id="176" name="直線コネクタ 175"/>
        <xdr:cNvCxnSpPr/>
      </xdr:nvCxnSpPr>
      <xdr:spPr>
        <a:xfrm flipV="1">
          <a:off x="4633595" y="12315813"/>
          <a:ext cx="1270" cy="727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16960</xdr:rowOff>
    </xdr:from>
    <xdr:ext cx="599010" cy="259045"/>
    <xdr:sp macro="" textlink="">
      <xdr:nvSpPr>
        <xdr:cNvPr id="177" name="民生費最小値テキスト"/>
        <xdr:cNvSpPr txBox="1"/>
      </xdr:nvSpPr>
      <xdr:spPr>
        <a:xfrm>
          <a:off x="4686300" y="1304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124,322</a:t>
          </a:r>
          <a:endParaRPr kumimoji="1" lang="ja-JP" altLang="en-US" sz="1000" b="1">
            <a:latin typeface="ＭＳ Ｐゴシック"/>
          </a:endParaRPr>
        </a:p>
      </xdr:txBody>
    </xdr:sp>
    <xdr:clientData/>
  </xdr:oneCellAnchor>
  <xdr:twoCellAnchor>
    <xdr:from>
      <xdr:col>6</xdr:col>
      <xdr:colOff>422275</xdr:colOff>
      <xdr:row>76</xdr:row>
      <xdr:rowOff>13133</xdr:rowOff>
    </xdr:from>
    <xdr:to>
      <xdr:col>6</xdr:col>
      <xdr:colOff>600075</xdr:colOff>
      <xdr:row>76</xdr:row>
      <xdr:rowOff>13133</xdr:rowOff>
    </xdr:to>
    <xdr:cxnSp macro="">
      <xdr:nvCxnSpPr>
        <xdr:cNvPr id="178" name="直線コネクタ 177"/>
        <xdr:cNvCxnSpPr/>
      </xdr:nvCxnSpPr>
      <xdr:spPr>
        <a:xfrm>
          <a:off x="4546600" y="1304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89540</xdr:rowOff>
    </xdr:from>
    <xdr:ext cx="599010" cy="259045"/>
    <xdr:sp macro="" textlink="">
      <xdr:nvSpPr>
        <xdr:cNvPr id="179" name="民生費最大値テキスト"/>
        <xdr:cNvSpPr txBox="1"/>
      </xdr:nvSpPr>
      <xdr:spPr>
        <a:xfrm>
          <a:off x="4686300" y="1209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143,417</a:t>
          </a:r>
          <a:endParaRPr kumimoji="1" lang="ja-JP" altLang="en-US" sz="1000" b="1">
            <a:latin typeface="ＭＳ Ｐゴシック"/>
          </a:endParaRPr>
        </a:p>
      </xdr:txBody>
    </xdr:sp>
    <xdr:clientData/>
  </xdr:oneCellAnchor>
  <xdr:twoCellAnchor>
    <xdr:from>
      <xdr:col>6</xdr:col>
      <xdr:colOff>422275</xdr:colOff>
      <xdr:row>71</xdr:row>
      <xdr:rowOff>142863</xdr:rowOff>
    </xdr:from>
    <xdr:to>
      <xdr:col>6</xdr:col>
      <xdr:colOff>600075</xdr:colOff>
      <xdr:row>71</xdr:row>
      <xdr:rowOff>142863</xdr:rowOff>
    </xdr:to>
    <xdr:cxnSp macro="">
      <xdr:nvCxnSpPr>
        <xdr:cNvPr id="180" name="直線コネクタ 179"/>
        <xdr:cNvCxnSpPr/>
      </xdr:nvCxnSpPr>
      <xdr:spPr>
        <a:xfrm>
          <a:off x="4546600" y="1231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152159</xdr:rowOff>
    </xdr:from>
    <xdr:to>
      <xdr:col>6</xdr:col>
      <xdr:colOff>511175</xdr:colOff>
      <xdr:row>72</xdr:row>
      <xdr:rowOff>98590</xdr:rowOff>
    </xdr:to>
    <xdr:cxnSp macro="">
      <xdr:nvCxnSpPr>
        <xdr:cNvPr id="181" name="直線コネクタ 180"/>
        <xdr:cNvCxnSpPr/>
      </xdr:nvCxnSpPr>
      <xdr:spPr>
        <a:xfrm flipV="1">
          <a:off x="3797300" y="12325109"/>
          <a:ext cx="838200" cy="1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79405</xdr:rowOff>
    </xdr:from>
    <xdr:ext cx="599010" cy="259045"/>
    <xdr:sp macro="" textlink="">
      <xdr:nvSpPr>
        <xdr:cNvPr id="182" name="民生費平均値テキスト"/>
        <xdr:cNvSpPr txBox="1"/>
      </xdr:nvSpPr>
      <xdr:spPr>
        <a:xfrm>
          <a:off x="4686300" y="1242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138,683</a:t>
          </a:r>
          <a:endParaRPr kumimoji="1" lang="ja-JP" altLang="en-US" sz="1000" b="1">
            <a:solidFill>
              <a:srgbClr val="000080"/>
            </a:solidFill>
            <a:latin typeface="ＭＳ Ｐゴシック"/>
          </a:endParaRPr>
        </a:p>
      </xdr:txBody>
    </xdr:sp>
    <xdr:clientData/>
  </xdr:oneCellAnchor>
  <xdr:twoCellAnchor>
    <xdr:from>
      <xdr:col>6</xdr:col>
      <xdr:colOff>460375</xdr:colOff>
      <xdr:row>72</xdr:row>
      <xdr:rowOff>100978</xdr:rowOff>
    </xdr:from>
    <xdr:to>
      <xdr:col>6</xdr:col>
      <xdr:colOff>561975</xdr:colOff>
      <xdr:row>73</xdr:row>
      <xdr:rowOff>31128</xdr:rowOff>
    </xdr:to>
    <xdr:sp macro="" textlink="">
      <xdr:nvSpPr>
        <xdr:cNvPr id="183" name="フローチャート : 判断 182"/>
        <xdr:cNvSpPr/>
      </xdr:nvSpPr>
      <xdr:spPr>
        <a:xfrm>
          <a:off x="4584700" y="124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98590</xdr:rowOff>
    </xdr:from>
    <xdr:to>
      <xdr:col>5</xdr:col>
      <xdr:colOff>358775</xdr:colOff>
      <xdr:row>75</xdr:row>
      <xdr:rowOff>1930</xdr:rowOff>
    </xdr:to>
    <xdr:cxnSp macro="">
      <xdr:nvCxnSpPr>
        <xdr:cNvPr id="184" name="直線コネクタ 183"/>
        <xdr:cNvCxnSpPr/>
      </xdr:nvCxnSpPr>
      <xdr:spPr>
        <a:xfrm flipV="1">
          <a:off x="2908300" y="12442990"/>
          <a:ext cx="889000" cy="4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16663</xdr:rowOff>
    </xdr:from>
    <xdr:to>
      <xdr:col>5</xdr:col>
      <xdr:colOff>409575</xdr:colOff>
      <xdr:row>76</xdr:row>
      <xdr:rowOff>118263</xdr:rowOff>
    </xdr:to>
    <xdr:sp macro="" textlink="">
      <xdr:nvSpPr>
        <xdr:cNvPr id="185" name="フローチャート : 判断 184"/>
        <xdr:cNvSpPr/>
      </xdr:nvSpPr>
      <xdr:spPr>
        <a:xfrm>
          <a:off x="3746500" y="1304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109390</xdr:rowOff>
    </xdr:from>
    <xdr:ext cx="599010" cy="259045"/>
    <xdr:sp macro="" textlink="">
      <xdr:nvSpPr>
        <xdr:cNvPr id="186" name="テキスト ボックス 185"/>
        <xdr:cNvSpPr txBox="1"/>
      </xdr:nvSpPr>
      <xdr:spPr>
        <a:xfrm>
          <a:off x="3497794" y="1313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91961</xdr:rowOff>
    </xdr:from>
    <xdr:to>
      <xdr:col>4</xdr:col>
      <xdr:colOff>155575</xdr:colOff>
      <xdr:row>75</xdr:row>
      <xdr:rowOff>1930</xdr:rowOff>
    </xdr:to>
    <xdr:cxnSp macro="">
      <xdr:nvCxnSpPr>
        <xdr:cNvPr id="187" name="直線コネクタ 186"/>
        <xdr:cNvCxnSpPr/>
      </xdr:nvCxnSpPr>
      <xdr:spPr>
        <a:xfrm>
          <a:off x="2019300" y="12779261"/>
          <a:ext cx="889000" cy="8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131763</xdr:rowOff>
    </xdr:from>
    <xdr:to>
      <xdr:col>4</xdr:col>
      <xdr:colOff>206375</xdr:colOff>
      <xdr:row>78</xdr:row>
      <xdr:rowOff>61913</xdr:rowOff>
    </xdr:to>
    <xdr:sp macro="" textlink="">
      <xdr:nvSpPr>
        <xdr:cNvPr id="188" name="フローチャート : 判断 187"/>
        <xdr:cNvSpPr/>
      </xdr:nvSpPr>
      <xdr:spPr>
        <a:xfrm>
          <a:off x="2857500" y="133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53040</xdr:rowOff>
    </xdr:from>
    <xdr:ext cx="599010" cy="259045"/>
    <xdr:sp macro="" textlink="">
      <xdr:nvSpPr>
        <xdr:cNvPr id="189" name="テキスト ボックス 188"/>
        <xdr:cNvSpPr txBox="1"/>
      </xdr:nvSpPr>
      <xdr:spPr>
        <a:xfrm>
          <a:off x="2608794" y="134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13246</xdr:rowOff>
    </xdr:from>
    <xdr:to>
      <xdr:col>2</xdr:col>
      <xdr:colOff>638175</xdr:colOff>
      <xdr:row>74</xdr:row>
      <xdr:rowOff>91961</xdr:rowOff>
    </xdr:to>
    <xdr:cxnSp macro="">
      <xdr:nvCxnSpPr>
        <xdr:cNvPr id="190" name="直線コネクタ 189"/>
        <xdr:cNvCxnSpPr/>
      </xdr:nvCxnSpPr>
      <xdr:spPr>
        <a:xfrm>
          <a:off x="1130300" y="12700546"/>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147802</xdr:rowOff>
    </xdr:from>
    <xdr:to>
      <xdr:col>3</xdr:col>
      <xdr:colOff>3175</xdr:colOff>
      <xdr:row>78</xdr:row>
      <xdr:rowOff>77952</xdr:rowOff>
    </xdr:to>
    <xdr:sp macro="" textlink="">
      <xdr:nvSpPr>
        <xdr:cNvPr id="191" name="フローチャート : 判断 190"/>
        <xdr:cNvSpPr/>
      </xdr:nvSpPr>
      <xdr:spPr>
        <a:xfrm>
          <a:off x="1968500" y="1334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69079</xdr:rowOff>
    </xdr:from>
    <xdr:ext cx="599010" cy="259045"/>
    <xdr:sp macro="" textlink="">
      <xdr:nvSpPr>
        <xdr:cNvPr id="192" name="テキスト ボックス 191"/>
        <xdr:cNvSpPr txBox="1"/>
      </xdr:nvSpPr>
      <xdr:spPr>
        <a:xfrm>
          <a:off x="1719794" y="1344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2490</xdr:rowOff>
    </xdr:from>
    <xdr:to>
      <xdr:col>1</xdr:col>
      <xdr:colOff>485775</xdr:colOff>
      <xdr:row>78</xdr:row>
      <xdr:rowOff>104090</xdr:rowOff>
    </xdr:to>
    <xdr:sp macro="" textlink="">
      <xdr:nvSpPr>
        <xdr:cNvPr id="193" name="フローチャート : 判断 192"/>
        <xdr:cNvSpPr/>
      </xdr:nvSpPr>
      <xdr:spPr>
        <a:xfrm>
          <a:off x="1079500" y="13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95217</xdr:rowOff>
    </xdr:from>
    <xdr:ext cx="599010" cy="259045"/>
    <xdr:sp macro="" textlink="">
      <xdr:nvSpPr>
        <xdr:cNvPr id="194" name="テキスト ボックス 193"/>
        <xdr:cNvSpPr txBox="1"/>
      </xdr:nvSpPr>
      <xdr:spPr>
        <a:xfrm>
          <a:off x="830794" y="134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101359</xdr:rowOff>
    </xdr:from>
    <xdr:to>
      <xdr:col>6</xdr:col>
      <xdr:colOff>561975</xdr:colOff>
      <xdr:row>72</xdr:row>
      <xdr:rowOff>31509</xdr:rowOff>
    </xdr:to>
    <xdr:sp macro="" textlink="">
      <xdr:nvSpPr>
        <xdr:cNvPr id="200" name="円/楕円 199"/>
        <xdr:cNvSpPr/>
      </xdr:nvSpPr>
      <xdr:spPr>
        <a:xfrm>
          <a:off x="4584700" y="122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45090</xdr:rowOff>
    </xdr:from>
    <xdr:ext cx="599010" cy="259045"/>
    <xdr:sp macro="" textlink="">
      <xdr:nvSpPr>
        <xdr:cNvPr id="201" name="民生費該当値テキスト"/>
        <xdr:cNvSpPr txBox="1"/>
      </xdr:nvSpPr>
      <xdr:spPr>
        <a:xfrm>
          <a:off x="4686300" y="1221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143,173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47790</xdr:rowOff>
    </xdr:from>
    <xdr:to>
      <xdr:col>5</xdr:col>
      <xdr:colOff>409575</xdr:colOff>
      <xdr:row>72</xdr:row>
      <xdr:rowOff>149390</xdr:rowOff>
    </xdr:to>
    <xdr:sp macro="" textlink="">
      <xdr:nvSpPr>
        <xdr:cNvPr id="202" name="円/楕円 201"/>
        <xdr:cNvSpPr/>
      </xdr:nvSpPr>
      <xdr:spPr>
        <a:xfrm>
          <a:off x="3746500" y="123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165917</xdr:rowOff>
    </xdr:from>
    <xdr:ext cx="599010" cy="259045"/>
    <xdr:sp macro="" textlink="">
      <xdr:nvSpPr>
        <xdr:cNvPr id="203" name="テキスト ボックス 202"/>
        <xdr:cNvSpPr txBox="1"/>
      </xdr:nvSpPr>
      <xdr:spPr>
        <a:xfrm>
          <a:off x="3497794" y="121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140,079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122580</xdr:rowOff>
    </xdr:from>
    <xdr:to>
      <xdr:col>4</xdr:col>
      <xdr:colOff>206375</xdr:colOff>
      <xdr:row>75</xdr:row>
      <xdr:rowOff>52730</xdr:rowOff>
    </xdr:to>
    <xdr:sp macro="" textlink="">
      <xdr:nvSpPr>
        <xdr:cNvPr id="204" name="円/楕円 203"/>
        <xdr:cNvSpPr/>
      </xdr:nvSpPr>
      <xdr:spPr>
        <a:xfrm>
          <a:off x="2857500" y="128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69257</xdr:rowOff>
    </xdr:from>
    <xdr:ext cx="599010" cy="259045"/>
    <xdr:sp macro="" textlink="">
      <xdr:nvSpPr>
        <xdr:cNvPr id="205" name="テキスト ボックス 204"/>
        <xdr:cNvSpPr txBox="1"/>
      </xdr:nvSpPr>
      <xdr:spPr>
        <a:xfrm>
          <a:off x="2608794" y="125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41161</xdr:rowOff>
    </xdr:from>
    <xdr:to>
      <xdr:col>3</xdr:col>
      <xdr:colOff>3175</xdr:colOff>
      <xdr:row>74</xdr:row>
      <xdr:rowOff>142761</xdr:rowOff>
    </xdr:to>
    <xdr:sp macro="" textlink="">
      <xdr:nvSpPr>
        <xdr:cNvPr id="206" name="円/楕円 205"/>
        <xdr:cNvSpPr/>
      </xdr:nvSpPr>
      <xdr:spPr>
        <a:xfrm>
          <a:off x="1968500" y="127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159288</xdr:rowOff>
    </xdr:from>
    <xdr:ext cx="599010" cy="259045"/>
    <xdr:sp macro="" textlink="">
      <xdr:nvSpPr>
        <xdr:cNvPr id="207" name="テキスト ボックス 206"/>
        <xdr:cNvSpPr txBox="1"/>
      </xdr:nvSpPr>
      <xdr:spPr>
        <a:xfrm>
          <a:off x="1719794" y="1250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131,253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133896</xdr:rowOff>
    </xdr:from>
    <xdr:to>
      <xdr:col>1</xdr:col>
      <xdr:colOff>485775</xdr:colOff>
      <xdr:row>74</xdr:row>
      <xdr:rowOff>64046</xdr:rowOff>
    </xdr:to>
    <xdr:sp macro="" textlink="">
      <xdr:nvSpPr>
        <xdr:cNvPr id="208" name="円/楕円 207"/>
        <xdr:cNvSpPr/>
      </xdr:nvSpPr>
      <xdr:spPr>
        <a:xfrm>
          <a:off x="1079500" y="126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80573</xdr:rowOff>
    </xdr:from>
    <xdr:ext cx="599010" cy="259045"/>
    <xdr:sp macro="" textlink="">
      <xdr:nvSpPr>
        <xdr:cNvPr id="209" name="テキスト ボックス 208"/>
        <xdr:cNvSpPr txBox="1"/>
      </xdr:nvSpPr>
      <xdr:spPr>
        <a:xfrm>
          <a:off x="830794" y="1242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51181</xdr:rowOff>
    </xdr:from>
    <xdr:to>
      <xdr:col>6</xdr:col>
      <xdr:colOff>510540</xdr:colOff>
      <xdr:row>98</xdr:row>
      <xdr:rowOff>110110</xdr:rowOff>
    </xdr:to>
    <xdr:cxnSp macro="">
      <xdr:nvCxnSpPr>
        <xdr:cNvPr id="234" name="直線コネクタ 233"/>
        <xdr:cNvCxnSpPr/>
      </xdr:nvCxnSpPr>
      <xdr:spPr>
        <a:xfrm flipV="1">
          <a:off x="4633595" y="15996031"/>
          <a:ext cx="1270" cy="916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113937</xdr:rowOff>
    </xdr:from>
    <xdr:ext cx="534377" cy="259045"/>
    <xdr:sp macro="" textlink="">
      <xdr:nvSpPr>
        <xdr:cNvPr id="235" name="衛生費最小値テキスト"/>
        <xdr:cNvSpPr txBox="1"/>
      </xdr:nvSpPr>
      <xdr:spPr>
        <a:xfrm>
          <a:off x="4686300" y="169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36,833</a:t>
          </a:r>
          <a:endParaRPr kumimoji="1" lang="ja-JP" altLang="en-US" sz="1000" b="1">
            <a:latin typeface="ＭＳ Ｐゴシック"/>
          </a:endParaRPr>
        </a:p>
      </xdr:txBody>
    </xdr:sp>
    <xdr:clientData/>
  </xdr:oneCellAnchor>
  <xdr:twoCellAnchor>
    <xdr:from>
      <xdr:col>6</xdr:col>
      <xdr:colOff>422275</xdr:colOff>
      <xdr:row>98</xdr:row>
      <xdr:rowOff>110110</xdr:rowOff>
    </xdr:from>
    <xdr:to>
      <xdr:col>6</xdr:col>
      <xdr:colOff>600075</xdr:colOff>
      <xdr:row>98</xdr:row>
      <xdr:rowOff>110110</xdr:rowOff>
    </xdr:to>
    <xdr:cxnSp macro="">
      <xdr:nvCxnSpPr>
        <xdr:cNvPr id="236" name="直線コネクタ 235"/>
        <xdr:cNvCxnSpPr/>
      </xdr:nvCxnSpPr>
      <xdr:spPr>
        <a:xfrm>
          <a:off x="4546600" y="1691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169308</xdr:rowOff>
    </xdr:from>
    <xdr:ext cx="534377" cy="259045"/>
    <xdr:sp macro="" textlink="">
      <xdr:nvSpPr>
        <xdr:cNvPr id="237" name="衛生費最大値テキスト"/>
        <xdr:cNvSpPr txBox="1"/>
      </xdr:nvSpPr>
      <xdr:spPr>
        <a:xfrm>
          <a:off x="4686300" y="157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44,047</a:t>
          </a:r>
          <a:endParaRPr kumimoji="1" lang="ja-JP" altLang="en-US" sz="1000" b="1">
            <a:latin typeface="ＭＳ Ｐゴシック"/>
          </a:endParaRPr>
        </a:p>
      </xdr:txBody>
    </xdr:sp>
    <xdr:clientData/>
  </xdr:oneCellAnchor>
  <xdr:twoCellAnchor>
    <xdr:from>
      <xdr:col>6</xdr:col>
      <xdr:colOff>422275</xdr:colOff>
      <xdr:row>93</xdr:row>
      <xdr:rowOff>51181</xdr:rowOff>
    </xdr:from>
    <xdr:to>
      <xdr:col>6</xdr:col>
      <xdr:colOff>600075</xdr:colOff>
      <xdr:row>93</xdr:row>
      <xdr:rowOff>51181</xdr:rowOff>
    </xdr:to>
    <xdr:cxnSp macro="">
      <xdr:nvCxnSpPr>
        <xdr:cNvPr id="238" name="直線コネクタ 237"/>
        <xdr:cNvCxnSpPr/>
      </xdr:nvCxnSpPr>
      <xdr:spPr>
        <a:xfrm>
          <a:off x="4546600" y="1599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3302</xdr:rowOff>
    </xdr:from>
    <xdr:to>
      <xdr:col>6</xdr:col>
      <xdr:colOff>511175</xdr:colOff>
      <xdr:row>94</xdr:row>
      <xdr:rowOff>99949</xdr:rowOff>
    </xdr:to>
    <xdr:cxnSp macro="">
      <xdr:nvCxnSpPr>
        <xdr:cNvPr id="239" name="直線コネクタ 238"/>
        <xdr:cNvCxnSpPr/>
      </xdr:nvCxnSpPr>
      <xdr:spPr>
        <a:xfrm>
          <a:off x="3797300" y="16119602"/>
          <a:ext cx="838200" cy="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90188</xdr:rowOff>
    </xdr:from>
    <xdr:ext cx="534377" cy="259045"/>
    <xdr:sp macro="" textlink="">
      <xdr:nvSpPr>
        <xdr:cNvPr id="240" name="衛生費平均値テキスト"/>
        <xdr:cNvSpPr txBox="1"/>
      </xdr:nvSpPr>
      <xdr:spPr>
        <a:xfrm>
          <a:off x="4686300" y="16377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111761</xdr:rowOff>
    </xdr:from>
    <xdr:to>
      <xdr:col>6</xdr:col>
      <xdr:colOff>561975</xdr:colOff>
      <xdr:row>96</xdr:row>
      <xdr:rowOff>41911</xdr:rowOff>
    </xdr:to>
    <xdr:sp macro="" textlink="">
      <xdr:nvSpPr>
        <xdr:cNvPr id="241" name="フローチャート : 判断 240"/>
        <xdr:cNvSpPr/>
      </xdr:nvSpPr>
      <xdr:spPr>
        <a:xfrm>
          <a:off x="4584700" y="1639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3302</xdr:rowOff>
    </xdr:from>
    <xdr:to>
      <xdr:col>5</xdr:col>
      <xdr:colOff>358775</xdr:colOff>
      <xdr:row>94</xdr:row>
      <xdr:rowOff>136144</xdr:rowOff>
    </xdr:to>
    <xdr:cxnSp macro="">
      <xdr:nvCxnSpPr>
        <xdr:cNvPr id="242" name="直線コネクタ 241"/>
        <xdr:cNvCxnSpPr/>
      </xdr:nvCxnSpPr>
      <xdr:spPr>
        <a:xfrm flipV="1">
          <a:off x="2908300" y="16119602"/>
          <a:ext cx="889000" cy="1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15621</xdr:rowOff>
    </xdr:from>
    <xdr:to>
      <xdr:col>5</xdr:col>
      <xdr:colOff>409575</xdr:colOff>
      <xdr:row>98</xdr:row>
      <xdr:rowOff>117221</xdr:rowOff>
    </xdr:to>
    <xdr:sp macro="" textlink="">
      <xdr:nvSpPr>
        <xdr:cNvPr id="243" name="フローチャート : 判断 242"/>
        <xdr:cNvSpPr/>
      </xdr:nvSpPr>
      <xdr:spPr>
        <a:xfrm>
          <a:off x="3746500" y="168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108348</xdr:rowOff>
    </xdr:from>
    <xdr:ext cx="534377" cy="259045"/>
    <xdr:sp macro="" textlink="">
      <xdr:nvSpPr>
        <xdr:cNvPr id="244" name="テキスト ボックス 243"/>
        <xdr:cNvSpPr txBox="1"/>
      </xdr:nvSpPr>
      <xdr:spPr>
        <a:xfrm>
          <a:off x="3530111" y="169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107062</xdr:rowOff>
    </xdr:from>
    <xdr:to>
      <xdr:col>4</xdr:col>
      <xdr:colOff>155575</xdr:colOff>
      <xdr:row>94</xdr:row>
      <xdr:rowOff>136144</xdr:rowOff>
    </xdr:to>
    <xdr:cxnSp macro="">
      <xdr:nvCxnSpPr>
        <xdr:cNvPr id="245" name="直線コネクタ 244"/>
        <xdr:cNvCxnSpPr/>
      </xdr:nvCxnSpPr>
      <xdr:spPr>
        <a:xfrm>
          <a:off x="2019300" y="15709012"/>
          <a:ext cx="889000" cy="54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99</xdr:row>
      <xdr:rowOff>49530</xdr:rowOff>
    </xdr:from>
    <xdr:to>
      <xdr:col>4</xdr:col>
      <xdr:colOff>206375</xdr:colOff>
      <xdr:row>99</xdr:row>
      <xdr:rowOff>151130</xdr:rowOff>
    </xdr:to>
    <xdr:sp macro="" textlink="">
      <xdr:nvSpPr>
        <xdr:cNvPr id="246" name="フローチャート : 判断 245"/>
        <xdr:cNvSpPr/>
      </xdr:nvSpPr>
      <xdr:spPr>
        <a:xfrm>
          <a:off x="2857500" y="1702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142257</xdr:rowOff>
    </xdr:from>
    <xdr:ext cx="534377" cy="259045"/>
    <xdr:sp macro="" textlink="">
      <xdr:nvSpPr>
        <xdr:cNvPr id="247" name="テキスト ボックス 246"/>
        <xdr:cNvSpPr txBox="1"/>
      </xdr:nvSpPr>
      <xdr:spPr>
        <a:xfrm>
          <a:off x="2641111" y="171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107062</xdr:rowOff>
    </xdr:from>
    <xdr:to>
      <xdr:col>2</xdr:col>
      <xdr:colOff>638175</xdr:colOff>
      <xdr:row>95</xdr:row>
      <xdr:rowOff>66167</xdr:rowOff>
    </xdr:to>
    <xdr:cxnSp macro="">
      <xdr:nvCxnSpPr>
        <xdr:cNvPr id="248" name="直線コネクタ 247"/>
        <xdr:cNvCxnSpPr/>
      </xdr:nvCxnSpPr>
      <xdr:spPr>
        <a:xfrm flipV="1">
          <a:off x="1130300" y="15709012"/>
          <a:ext cx="889000" cy="6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126364</xdr:rowOff>
    </xdr:from>
    <xdr:to>
      <xdr:col>3</xdr:col>
      <xdr:colOff>3175</xdr:colOff>
      <xdr:row>98</xdr:row>
      <xdr:rowOff>56514</xdr:rowOff>
    </xdr:to>
    <xdr:sp macro="" textlink="">
      <xdr:nvSpPr>
        <xdr:cNvPr id="249" name="フローチャート : 判断 248"/>
        <xdr:cNvSpPr/>
      </xdr:nvSpPr>
      <xdr:spPr>
        <a:xfrm>
          <a:off x="1968500" y="1675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47641</xdr:rowOff>
    </xdr:from>
    <xdr:ext cx="534377" cy="259045"/>
    <xdr:sp macro="" textlink="">
      <xdr:nvSpPr>
        <xdr:cNvPr id="250" name="テキスト ボックス 249"/>
        <xdr:cNvSpPr txBox="1"/>
      </xdr:nvSpPr>
      <xdr:spPr>
        <a:xfrm>
          <a:off x="1752111" y="168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139827</xdr:rowOff>
    </xdr:from>
    <xdr:to>
      <xdr:col>1</xdr:col>
      <xdr:colOff>485775</xdr:colOff>
      <xdr:row>98</xdr:row>
      <xdr:rowOff>69977</xdr:rowOff>
    </xdr:to>
    <xdr:sp macro="" textlink="">
      <xdr:nvSpPr>
        <xdr:cNvPr id="251" name="フローチャート : 判断 250"/>
        <xdr:cNvSpPr/>
      </xdr:nvSpPr>
      <xdr:spPr>
        <a:xfrm>
          <a:off x="1079500" y="167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61104</xdr:rowOff>
    </xdr:from>
    <xdr:ext cx="534377" cy="259045"/>
    <xdr:sp macro="" textlink="">
      <xdr:nvSpPr>
        <xdr:cNvPr id="252" name="テキスト ボックス 251"/>
        <xdr:cNvSpPr txBox="1"/>
      </xdr:nvSpPr>
      <xdr:spPr>
        <a:xfrm>
          <a:off x="863111" y="168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49149</xdr:rowOff>
    </xdr:from>
    <xdr:to>
      <xdr:col>6</xdr:col>
      <xdr:colOff>561975</xdr:colOff>
      <xdr:row>94</xdr:row>
      <xdr:rowOff>150749</xdr:rowOff>
    </xdr:to>
    <xdr:sp macro="" textlink="">
      <xdr:nvSpPr>
        <xdr:cNvPr id="258" name="円/楕円 257"/>
        <xdr:cNvSpPr/>
      </xdr:nvSpPr>
      <xdr:spPr>
        <a:xfrm>
          <a:off x="4584700" y="161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72026</xdr:rowOff>
    </xdr:from>
    <xdr:ext cx="534377" cy="259045"/>
    <xdr:sp macro="" textlink="">
      <xdr:nvSpPr>
        <xdr:cNvPr id="259" name="衛生費該当値テキスト"/>
        <xdr:cNvSpPr txBox="1"/>
      </xdr:nvSpPr>
      <xdr:spPr>
        <a:xfrm>
          <a:off x="4686300" y="160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123952</xdr:rowOff>
    </xdr:from>
    <xdr:to>
      <xdr:col>5</xdr:col>
      <xdr:colOff>409575</xdr:colOff>
      <xdr:row>94</xdr:row>
      <xdr:rowOff>54102</xdr:rowOff>
    </xdr:to>
    <xdr:sp macro="" textlink="">
      <xdr:nvSpPr>
        <xdr:cNvPr id="260" name="円/楕円 259"/>
        <xdr:cNvSpPr/>
      </xdr:nvSpPr>
      <xdr:spPr>
        <a:xfrm>
          <a:off x="3746500" y="160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70629</xdr:rowOff>
    </xdr:from>
    <xdr:ext cx="534377" cy="259045"/>
    <xdr:sp macro="" textlink="">
      <xdr:nvSpPr>
        <xdr:cNvPr id="261" name="テキスト ボックス 260"/>
        <xdr:cNvSpPr txBox="1"/>
      </xdr:nvSpPr>
      <xdr:spPr>
        <a:xfrm>
          <a:off x="3530111" y="158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85344</xdr:rowOff>
    </xdr:from>
    <xdr:to>
      <xdr:col>4</xdr:col>
      <xdr:colOff>206375</xdr:colOff>
      <xdr:row>95</xdr:row>
      <xdr:rowOff>15494</xdr:rowOff>
    </xdr:to>
    <xdr:sp macro="" textlink="">
      <xdr:nvSpPr>
        <xdr:cNvPr id="262" name="円/楕円 261"/>
        <xdr:cNvSpPr/>
      </xdr:nvSpPr>
      <xdr:spPr>
        <a:xfrm>
          <a:off x="2857500" y="162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32021</xdr:rowOff>
    </xdr:from>
    <xdr:ext cx="534377" cy="259045"/>
    <xdr:sp macro="" textlink="">
      <xdr:nvSpPr>
        <xdr:cNvPr id="263" name="テキスト ボックス 262"/>
        <xdr:cNvSpPr txBox="1"/>
      </xdr:nvSpPr>
      <xdr:spPr>
        <a:xfrm>
          <a:off x="2641111" y="159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42,028</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56262</xdr:rowOff>
    </xdr:from>
    <xdr:to>
      <xdr:col>3</xdr:col>
      <xdr:colOff>3175</xdr:colOff>
      <xdr:row>91</xdr:row>
      <xdr:rowOff>157862</xdr:rowOff>
    </xdr:to>
    <xdr:sp macro="" textlink="">
      <xdr:nvSpPr>
        <xdr:cNvPr id="264" name="円/楕円 263"/>
        <xdr:cNvSpPr/>
      </xdr:nvSpPr>
      <xdr:spPr>
        <a:xfrm>
          <a:off x="1968500" y="156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2939</xdr:rowOff>
    </xdr:from>
    <xdr:ext cx="534377" cy="259045"/>
    <xdr:sp macro="" textlink="">
      <xdr:nvSpPr>
        <xdr:cNvPr id="265" name="テキスト ボックス 264"/>
        <xdr:cNvSpPr txBox="1"/>
      </xdr:nvSpPr>
      <xdr:spPr>
        <a:xfrm>
          <a:off x="1752111" y="1543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15367</xdr:rowOff>
    </xdr:from>
    <xdr:to>
      <xdr:col>1</xdr:col>
      <xdr:colOff>485775</xdr:colOff>
      <xdr:row>95</xdr:row>
      <xdr:rowOff>116967</xdr:rowOff>
    </xdr:to>
    <xdr:sp macro="" textlink="">
      <xdr:nvSpPr>
        <xdr:cNvPr id="266" name="円/楕円 265"/>
        <xdr:cNvSpPr/>
      </xdr:nvSpPr>
      <xdr:spPr>
        <a:xfrm>
          <a:off x="1079500" y="163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133494</xdr:rowOff>
    </xdr:from>
    <xdr:ext cx="534377" cy="259045"/>
    <xdr:sp macro="" textlink="">
      <xdr:nvSpPr>
        <xdr:cNvPr id="267" name="テキスト ボックス 266"/>
        <xdr:cNvSpPr txBox="1"/>
      </xdr:nvSpPr>
      <xdr:spPr>
        <a:xfrm>
          <a:off x="863111" y="160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73677</xdr:rowOff>
    </xdr:from>
    <xdr:ext cx="467179" cy="259045"/>
    <xdr:sp macro="" textlink="">
      <xdr:nvSpPr>
        <xdr:cNvPr id="280" name="テキスト ボックス 279"/>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125984</xdr:rowOff>
    </xdr:from>
    <xdr:to>
      <xdr:col>15</xdr:col>
      <xdr:colOff>180340</xdr:colOff>
      <xdr:row>39</xdr:row>
      <xdr:rowOff>107315</xdr:rowOff>
    </xdr:to>
    <xdr:cxnSp macro="">
      <xdr:nvCxnSpPr>
        <xdr:cNvPr id="292" name="直線コネクタ 291"/>
        <xdr:cNvCxnSpPr/>
      </xdr:nvCxnSpPr>
      <xdr:spPr>
        <a:xfrm flipV="1">
          <a:off x="10475595" y="6126734"/>
          <a:ext cx="1270" cy="66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111142</xdr:rowOff>
    </xdr:from>
    <xdr:ext cx="378565" cy="259045"/>
    <xdr:sp macro="" textlink="">
      <xdr:nvSpPr>
        <xdr:cNvPr id="293" name="労働費最小値テキスト"/>
        <xdr:cNvSpPr txBox="1"/>
      </xdr:nvSpPr>
      <xdr:spPr>
        <a:xfrm>
          <a:off x="10528300" y="6797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15</xdr:col>
      <xdr:colOff>92075</xdr:colOff>
      <xdr:row>39</xdr:row>
      <xdr:rowOff>107315</xdr:rowOff>
    </xdr:from>
    <xdr:to>
      <xdr:col>15</xdr:col>
      <xdr:colOff>269875</xdr:colOff>
      <xdr:row>39</xdr:row>
      <xdr:rowOff>107315</xdr:rowOff>
    </xdr:to>
    <xdr:cxnSp macro="">
      <xdr:nvCxnSpPr>
        <xdr:cNvPr id="294" name="直線コネクタ 293"/>
        <xdr:cNvCxnSpPr/>
      </xdr:nvCxnSpPr>
      <xdr:spPr>
        <a:xfrm>
          <a:off x="10388600" y="679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72661</xdr:rowOff>
    </xdr:from>
    <xdr:ext cx="469744" cy="259045"/>
    <xdr:sp macro="" textlink="">
      <xdr:nvSpPr>
        <xdr:cNvPr id="295" name="労働費最大値テキスト"/>
        <xdr:cNvSpPr txBox="1"/>
      </xdr:nvSpPr>
      <xdr:spPr>
        <a:xfrm>
          <a:off x="10528300"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a:t>
          </a:r>
          <a:endParaRPr kumimoji="1" lang="ja-JP" altLang="en-US" sz="1000" b="1">
            <a:latin typeface="ＭＳ Ｐゴシック"/>
          </a:endParaRPr>
        </a:p>
      </xdr:txBody>
    </xdr:sp>
    <xdr:clientData/>
  </xdr:oneCellAnchor>
  <xdr:twoCellAnchor>
    <xdr:from>
      <xdr:col>15</xdr:col>
      <xdr:colOff>92075</xdr:colOff>
      <xdr:row>35</xdr:row>
      <xdr:rowOff>125984</xdr:rowOff>
    </xdr:from>
    <xdr:to>
      <xdr:col>15</xdr:col>
      <xdr:colOff>269875</xdr:colOff>
      <xdr:row>35</xdr:row>
      <xdr:rowOff>125984</xdr:rowOff>
    </xdr:to>
    <xdr:cxnSp macro="">
      <xdr:nvCxnSpPr>
        <xdr:cNvPr id="296" name="直線コネクタ 295"/>
        <xdr:cNvCxnSpPr/>
      </xdr:nvCxnSpPr>
      <xdr:spPr>
        <a:xfrm>
          <a:off x="10388600" y="61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116078</xdr:rowOff>
    </xdr:from>
    <xdr:to>
      <xdr:col>15</xdr:col>
      <xdr:colOff>180975</xdr:colOff>
      <xdr:row>35</xdr:row>
      <xdr:rowOff>125984</xdr:rowOff>
    </xdr:to>
    <xdr:cxnSp macro="">
      <xdr:nvCxnSpPr>
        <xdr:cNvPr id="297" name="直線コネクタ 296"/>
        <xdr:cNvCxnSpPr/>
      </xdr:nvCxnSpPr>
      <xdr:spPr>
        <a:xfrm>
          <a:off x="9639300" y="611682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108475</xdr:rowOff>
    </xdr:from>
    <xdr:ext cx="469744" cy="259045"/>
    <xdr:sp macro="" textlink="">
      <xdr:nvSpPr>
        <xdr:cNvPr id="298" name="労働費平均値テキスト"/>
        <xdr:cNvSpPr txBox="1"/>
      </xdr:nvSpPr>
      <xdr:spPr>
        <a:xfrm>
          <a:off x="10528300" y="628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130048</xdr:rowOff>
    </xdr:from>
    <xdr:to>
      <xdr:col>15</xdr:col>
      <xdr:colOff>231775</xdr:colOff>
      <xdr:row>37</xdr:row>
      <xdr:rowOff>60198</xdr:rowOff>
    </xdr:to>
    <xdr:sp macro="" textlink="">
      <xdr:nvSpPr>
        <xdr:cNvPr id="299" name="フローチャート : 判断 298"/>
        <xdr:cNvSpPr/>
      </xdr:nvSpPr>
      <xdr:spPr>
        <a:xfrm>
          <a:off x="10426700" y="630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145034</xdr:rowOff>
    </xdr:from>
    <xdr:to>
      <xdr:col>14</xdr:col>
      <xdr:colOff>28575</xdr:colOff>
      <xdr:row>35</xdr:row>
      <xdr:rowOff>116078</xdr:rowOff>
    </xdr:to>
    <xdr:cxnSp macro="">
      <xdr:nvCxnSpPr>
        <xdr:cNvPr id="300" name="直線コネクタ 299"/>
        <xdr:cNvCxnSpPr/>
      </xdr:nvCxnSpPr>
      <xdr:spPr>
        <a:xfrm>
          <a:off x="8750300" y="5974334"/>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101473</xdr:rowOff>
    </xdr:from>
    <xdr:to>
      <xdr:col>14</xdr:col>
      <xdr:colOff>79375</xdr:colOff>
      <xdr:row>37</xdr:row>
      <xdr:rowOff>31623</xdr:rowOff>
    </xdr:to>
    <xdr:sp macro="" textlink="">
      <xdr:nvSpPr>
        <xdr:cNvPr id="301" name="フローチャート : 判断 300"/>
        <xdr:cNvSpPr/>
      </xdr:nvSpPr>
      <xdr:spPr>
        <a:xfrm>
          <a:off x="9588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22750</xdr:rowOff>
    </xdr:from>
    <xdr:ext cx="469744" cy="259045"/>
    <xdr:sp macro="" textlink="">
      <xdr:nvSpPr>
        <xdr:cNvPr id="302" name="テキスト ボックス 301"/>
        <xdr:cNvSpPr txBox="1"/>
      </xdr:nvSpPr>
      <xdr:spPr>
        <a:xfrm>
          <a:off x="9404427"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98933</xdr:rowOff>
    </xdr:from>
    <xdr:to>
      <xdr:col>12</xdr:col>
      <xdr:colOff>511175</xdr:colOff>
      <xdr:row>34</xdr:row>
      <xdr:rowOff>145034</xdr:rowOff>
    </xdr:to>
    <xdr:cxnSp macro="">
      <xdr:nvCxnSpPr>
        <xdr:cNvPr id="303" name="直線コネクタ 302"/>
        <xdr:cNvCxnSpPr/>
      </xdr:nvCxnSpPr>
      <xdr:spPr>
        <a:xfrm>
          <a:off x="7861300" y="592823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35941</xdr:rowOff>
    </xdr:from>
    <xdr:to>
      <xdr:col>12</xdr:col>
      <xdr:colOff>561975</xdr:colOff>
      <xdr:row>35</xdr:row>
      <xdr:rowOff>137541</xdr:rowOff>
    </xdr:to>
    <xdr:sp macro="" textlink="">
      <xdr:nvSpPr>
        <xdr:cNvPr id="304" name="フローチャート : 判断 303"/>
        <xdr:cNvSpPr/>
      </xdr:nvSpPr>
      <xdr:spPr>
        <a:xfrm>
          <a:off x="8699500" y="603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305" name="テキスト ボックス 304"/>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53975</xdr:rowOff>
    </xdr:from>
    <xdr:to>
      <xdr:col>11</xdr:col>
      <xdr:colOff>307975</xdr:colOff>
      <xdr:row>34</xdr:row>
      <xdr:rowOff>98933</xdr:rowOff>
    </xdr:to>
    <xdr:cxnSp macro="">
      <xdr:nvCxnSpPr>
        <xdr:cNvPr id="306" name="直線コネクタ 305"/>
        <xdr:cNvCxnSpPr/>
      </xdr:nvCxnSpPr>
      <xdr:spPr>
        <a:xfrm>
          <a:off x="6972300" y="5197475"/>
          <a:ext cx="889000" cy="7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94996</xdr:rowOff>
    </xdr:from>
    <xdr:to>
      <xdr:col>11</xdr:col>
      <xdr:colOff>358775</xdr:colOff>
      <xdr:row>34</xdr:row>
      <xdr:rowOff>25146</xdr:rowOff>
    </xdr:to>
    <xdr:sp macro="" textlink="">
      <xdr:nvSpPr>
        <xdr:cNvPr id="307" name="フローチャート : 判断 306"/>
        <xdr:cNvSpPr/>
      </xdr:nvSpPr>
      <xdr:spPr>
        <a:xfrm>
          <a:off x="781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41673</xdr:rowOff>
    </xdr:from>
    <xdr:ext cx="469744" cy="259045"/>
    <xdr:sp macro="" textlink="">
      <xdr:nvSpPr>
        <xdr:cNvPr id="308" name="テキスト ボックス 307"/>
        <xdr:cNvSpPr txBox="1"/>
      </xdr:nvSpPr>
      <xdr:spPr>
        <a:xfrm>
          <a:off x="7626427"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40513</xdr:rowOff>
    </xdr:from>
    <xdr:to>
      <xdr:col>10</xdr:col>
      <xdr:colOff>155575</xdr:colOff>
      <xdr:row>32</xdr:row>
      <xdr:rowOff>142113</xdr:rowOff>
    </xdr:to>
    <xdr:sp macro="" textlink="">
      <xdr:nvSpPr>
        <xdr:cNvPr id="309" name="フローチャート : 判断 308"/>
        <xdr:cNvSpPr/>
      </xdr:nvSpPr>
      <xdr:spPr>
        <a:xfrm>
          <a:off x="6921500" y="55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133240</xdr:rowOff>
    </xdr:from>
    <xdr:ext cx="469744" cy="259045"/>
    <xdr:sp macro="" textlink="">
      <xdr:nvSpPr>
        <xdr:cNvPr id="310" name="テキスト ボックス 309"/>
        <xdr:cNvSpPr txBox="1"/>
      </xdr:nvSpPr>
      <xdr:spPr>
        <a:xfrm>
          <a:off x="6737427" y="56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75184</xdr:rowOff>
    </xdr:from>
    <xdr:to>
      <xdr:col>15</xdr:col>
      <xdr:colOff>231775</xdr:colOff>
      <xdr:row>36</xdr:row>
      <xdr:rowOff>5334</xdr:rowOff>
    </xdr:to>
    <xdr:sp macro="" textlink="">
      <xdr:nvSpPr>
        <xdr:cNvPr id="316" name="円/楕円 315"/>
        <xdr:cNvSpPr/>
      </xdr:nvSpPr>
      <xdr:spPr>
        <a:xfrm>
          <a:off x="10426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28211</xdr:rowOff>
    </xdr:from>
    <xdr:ext cx="469744" cy="259045"/>
    <xdr:sp macro="" textlink="">
      <xdr:nvSpPr>
        <xdr:cNvPr id="317" name="労働費該当値テキスト"/>
        <xdr:cNvSpPr txBox="1"/>
      </xdr:nvSpPr>
      <xdr:spPr>
        <a:xfrm>
          <a:off x="10528300" y="60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65278</xdr:rowOff>
    </xdr:from>
    <xdr:to>
      <xdr:col>14</xdr:col>
      <xdr:colOff>79375</xdr:colOff>
      <xdr:row>35</xdr:row>
      <xdr:rowOff>166878</xdr:rowOff>
    </xdr:to>
    <xdr:sp macro="" textlink="">
      <xdr:nvSpPr>
        <xdr:cNvPr id="318" name="円/楕円 317"/>
        <xdr:cNvSpPr/>
      </xdr:nvSpPr>
      <xdr:spPr>
        <a:xfrm>
          <a:off x="9588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11955</xdr:rowOff>
    </xdr:from>
    <xdr:ext cx="469744" cy="259045"/>
    <xdr:sp macro="" textlink="">
      <xdr:nvSpPr>
        <xdr:cNvPr id="319" name="テキスト ボックス 318"/>
        <xdr:cNvSpPr txBox="1"/>
      </xdr:nvSpPr>
      <xdr:spPr>
        <a:xfrm>
          <a:off x="9404427" y="584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94234</xdr:rowOff>
    </xdr:from>
    <xdr:to>
      <xdr:col>12</xdr:col>
      <xdr:colOff>561975</xdr:colOff>
      <xdr:row>35</xdr:row>
      <xdr:rowOff>24384</xdr:rowOff>
    </xdr:to>
    <xdr:sp macro="" textlink="">
      <xdr:nvSpPr>
        <xdr:cNvPr id="320" name="円/楕円 319"/>
        <xdr:cNvSpPr/>
      </xdr:nvSpPr>
      <xdr:spPr>
        <a:xfrm>
          <a:off x="8699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40911</xdr:rowOff>
    </xdr:from>
    <xdr:ext cx="469744" cy="259045"/>
    <xdr:sp macro="" textlink="">
      <xdr:nvSpPr>
        <xdr:cNvPr id="321" name="テキスト ボックス 320"/>
        <xdr:cNvSpPr txBox="1"/>
      </xdr:nvSpPr>
      <xdr:spPr>
        <a:xfrm>
          <a:off x="8515427" y="56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48133</xdr:rowOff>
    </xdr:from>
    <xdr:to>
      <xdr:col>11</xdr:col>
      <xdr:colOff>358775</xdr:colOff>
      <xdr:row>34</xdr:row>
      <xdr:rowOff>149733</xdr:rowOff>
    </xdr:to>
    <xdr:sp macro="" textlink="">
      <xdr:nvSpPr>
        <xdr:cNvPr id="322" name="円/楕円 321"/>
        <xdr:cNvSpPr/>
      </xdr:nvSpPr>
      <xdr:spPr>
        <a:xfrm>
          <a:off x="78105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140860</xdr:rowOff>
    </xdr:from>
    <xdr:ext cx="469744" cy="259045"/>
    <xdr:sp macro="" textlink="">
      <xdr:nvSpPr>
        <xdr:cNvPr id="323" name="テキスト ボックス 322"/>
        <xdr:cNvSpPr txBox="1"/>
      </xdr:nvSpPr>
      <xdr:spPr>
        <a:xfrm>
          <a:off x="7626427" y="59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3175</xdr:rowOff>
    </xdr:from>
    <xdr:to>
      <xdr:col>10</xdr:col>
      <xdr:colOff>155575</xdr:colOff>
      <xdr:row>30</xdr:row>
      <xdr:rowOff>104775</xdr:rowOff>
    </xdr:to>
    <xdr:sp macro="" textlink="">
      <xdr:nvSpPr>
        <xdr:cNvPr id="324" name="円/楕円 323"/>
        <xdr:cNvSpPr/>
      </xdr:nvSpPr>
      <xdr:spPr>
        <a:xfrm>
          <a:off x="6921500" y="51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121302</xdr:rowOff>
    </xdr:from>
    <xdr:ext cx="469744" cy="259045"/>
    <xdr:sp macro="" textlink="">
      <xdr:nvSpPr>
        <xdr:cNvPr id="325" name="テキスト ボックス 324"/>
        <xdr:cNvSpPr txBox="1"/>
      </xdr:nvSpPr>
      <xdr:spPr>
        <a:xfrm>
          <a:off x="6737427" y="49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3591</xdr:rowOff>
    </xdr:from>
    <xdr:to>
      <xdr:col>15</xdr:col>
      <xdr:colOff>180340</xdr:colOff>
      <xdr:row>57</xdr:row>
      <xdr:rowOff>63073</xdr:rowOff>
    </xdr:to>
    <xdr:cxnSp macro="">
      <xdr:nvCxnSpPr>
        <xdr:cNvPr id="348" name="直線コネクタ 347"/>
        <xdr:cNvCxnSpPr/>
      </xdr:nvCxnSpPr>
      <xdr:spPr>
        <a:xfrm flipV="1">
          <a:off x="10475595" y="8747541"/>
          <a:ext cx="1270" cy="1088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66900</xdr:rowOff>
    </xdr:from>
    <xdr:ext cx="534377" cy="259045"/>
    <xdr:sp macro="" textlink="">
      <xdr:nvSpPr>
        <xdr:cNvPr id="349" name="農林水産業費最小値テキスト"/>
        <xdr:cNvSpPr txBox="1"/>
      </xdr:nvSpPr>
      <xdr:spPr>
        <a:xfrm>
          <a:off x="10528300" y="98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15,426</a:t>
          </a:r>
          <a:endParaRPr kumimoji="1" lang="ja-JP" altLang="en-US" sz="1000" b="1">
            <a:latin typeface="ＭＳ Ｐゴシック"/>
          </a:endParaRPr>
        </a:p>
      </xdr:txBody>
    </xdr:sp>
    <xdr:clientData/>
  </xdr:oneCellAnchor>
  <xdr:twoCellAnchor>
    <xdr:from>
      <xdr:col>15</xdr:col>
      <xdr:colOff>92075</xdr:colOff>
      <xdr:row>57</xdr:row>
      <xdr:rowOff>63073</xdr:rowOff>
    </xdr:from>
    <xdr:to>
      <xdr:col>15</xdr:col>
      <xdr:colOff>269875</xdr:colOff>
      <xdr:row>57</xdr:row>
      <xdr:rowOff>63073</xdr:rowOff>
    </xdr:to>
    <xdr:cxnSp macro="">
      <xdr:nvCxnSpPr>
        <xdr:cNvPr id="350" name="直線コネクタ 349"/>
        <xdr:cNvCxnSpPr/>
      </xdr:nvCxnSpPr>
      <xdr:spPr>
        <a:xfrm>
          <a:off x="10388600" y="983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121718</xdr:rowOff>
    </xdr:from>
    <xdr:ext cx="534377" cy="259045"/>
    <xdr:sp macro="" textlink="">
      <xdr:nvSpPr>
        <xdr:cNvPr id="351" name="農林水産業費最大値テキスト"/>
        <xdr:cNvSpPr txBox="1"/>
      </xdr:nvSpPr>
      <xdr:spPr>
        <a:xfrm>
          <a:off x="10528300" y="85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39,227</a:t>
          </a:r>
          <a:endParaRPr kumimoji="1" lang="ja-JP" altLang="en-US" sz="1000" b="1">
            <a:latin typeface="ＭＳ Ｐゴシック"/>
          </a:endParaRPr>
        </a:p>
      </xdr:txBody>
    </xdr:sp>
    <xdr:clientData/>
  </xdr:oneCellAnchor>
  <xdr:twoCellAnchor>
    <xdr:from>
      <xdr:col>15</xdr:col>
      <xdr:colOff>92075</xdr:colOff>
      <xdr:row>51</xdr:row>
      <xdr:rowOff>3591</xdr:rowOff>
    </xdr:from>
    <xdr:to>
      <xdr:col>15</xdr:col>
      <xdr:colOff>269875</xdr:colOff>
      <xdr:row>51</xdr:row>
      <xdr:rowOff>3591</xdr:rowOff>
    </xdr:to>
    <xdr:cxnSp macro="">
      <xdr:nvCxnSpPr>
        <xdr:cNvPr id="352" name="直線コネクタ 351"/>
        <xdr:cNvCxnSpPr/>
      </xdr:nvCxnSpPr>
      <xdr:spPr>
        <a:xfrm>
          <a:off x="10388600" y="874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42819</xdr:rowOff>
    </xdr:from>
    <xdr:to>
      <xdr:col>15</xdr:col>
      <xdr:colOff>180975</xdr:colOff>
      <xdr:row>57</xdr:row>
      <xdr:rowOff>58044</xdr:rowOff>
    </xdr:to>
    <xdr:cxnSp macro="">
      <xdr:nvCxnSpPr>
        <xdr:cNvPr id="353" name="直線コネクタ 352"/>
        <xdr:cNvCxnSpPr/>
      </xdr:nvCxnSpPr>
      <xdr:spPr>
        <a:xfrm>
          <a:off x="9639300" y="9644019"/>
          <a:ext cx="838200" cy="18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149633</xdr:rowOff>
    </xdr:from>
    <xdr:ext cx="534377" cy="259045"/>
    <xdr:sp macro="" textlink="">
      <xdr:nvSpPr>
        <xdr:cNvPr id="354" name="農林水産業費平均値テキスト"/>
        <xdr:cNvSpPr txBox="1"/>
      </xdr:nvSpPr>
      <xdr:spPr>
        <a:xfrm>
          <a:off x="10528300" y="9065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27,922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126756</xdr:rowOff>
    </xdr:from>
    <xdr:to>
      <xdr:col>15</xdr:col>
      <xdr:colOff>231775</xdr:colOff>
      <xdr:row>54</xdr:row>
      <xdr:rowOff>56906</xdr:rowOff>
    </xdr:to>
    <xdr:sp macro="" textlink="">
      <xdr:nvSpPr>
        <xdr:cNvPr id="355" name="フローチャート : 判断 354"/>
        <xdr:cNvSpPr/>
      </xdr:nvSpPr>
      <xdr:spPr>
        <a:xfrm>
          <a:off x="10426700" y="92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42819</xdr:rowOff>
    </xdr:from>
    <xdr:to>
      <xdr:col>14</xdr:col>
      <xdr:colOff>28575</xdr:colOff>
      <xdr:row>56</xdr:row>
      <xdr:rowOff>107284</xdr:rowOff>
    </xdr:to>
    <xdr:cxnSp macro="">
      <xdr:nvCxnSpPr>
        <xdr:cNvPr id="356" name="直線コネクタ 355"/>
        <xdr:cNvCxnSpPr/>
      </xdr:nvCxnSpPr>
      <xdr:spPr>
        <a:xfrm flipV="1">
          <a:off x="8750300" y="9644019"/>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146782</xdr:rowOff>
    </xdr:from>
    <xdr:to>
      <xdr:col>14</xdr:col>
      <xdr:colOff>79375</xdr:colOff>
      <xdr:row>57</xdr:row>
      <xdr:rowOff>76932</xdr:rowOff>
    </xdr:to>
    <xdr:sp macro="" textlink="">
      <xdr:nvSpPr>
        <xdr:cNvPr id="357" name="フローチャート : 判断 356"/>
        <xdr:cNvSpPr/>
      </xdr:nvSpPr>
      <xdr:spPr>
        <a:xfrm>
          <a:off x="9588500" y="974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68059</xdr:rowOff>
    </xdr:from>
    <xdr:ext cx="534377" cy="259045"/>
    <xdr:sp macro="" textlink="">
      <xdr:nvSpPr>
        <xdr:cNvPr id="358" name="テキスト ボックス 357"/>
        <xdr:cNvSpPr txBox="1"/>
      </xdr:nvSpPr>
      <xdr:spPr>
        <a:xfrm>
          <a:off x="9372111" y="98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107284</xdr:rowOff>
    </xdr:from>
    <xdr:to>
      <xdr:col>12</xdr:col>
      <xdr:colOff>511175</xdr:colOff>
      <xdr:row>57</xdr:row>
      <xdr:rowOff>35778</xdr:rowOff>
    </xdr:to>
    <xdr:cxnSp macro="">
      <xdr:nvCxnSpPr>
        <xdr:cNvPr id="359" name="直線コネクタ 358"/>
        <xdr:cNvCxnSpPr/>
      </xdr:nvCxnSpPr>
      <xdr:spPr>
        <a:xfrm flipV="1">
          <a:off x="7861300" y="9708484"/>
          <a:ext cx="8890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2123</xdr:rowOff>
    </xdr:from>
    <xdr:to>
      <xdr:col>12</xdr:col>
      <xdr:colOff>561975</xdr:colOff>
      <xdr:row>57</xdr:row>
      <xdr:rowOff>103723</xdr:rowOff>
    </xdr:to>
    <xdr:sp macro="" textlink="">
      <xdr:nvSpPr>
        <xdr:cNvPr id="360" name="フローチャート : 判断 359"/>
        <xdr:cNvSpPr/>
      </xdr:nvSpPr>
      <xdr:spPr>
        <a:xfrm>
          <a:off x="8699500" y="977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94850</xdr:rowOff>
    </xdr:from>
    <xdr:ext cx="534377" cy="259045"/>
    <xdr:sp macro="" textlink="">
      <xdr:nvSpPr>
        <xdr:cNvPr id="361" name="テキスト ボックス 360"/>
        <xdr:cNvSpPr txBox="1"/>
      </xdr:nvSpPr>
      <xdr:spPr>
        <a:xfrm>
          <a:off x="8483111" y="98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67874</xdr:rowOff>
    </xdr:from>
    <xdr:to>
      <xdr:col>11</xdr:col>
      <xdr:colOff>307975</xdr:colOff>
      <xdr:row>57</xdr:row>
      <xdr:rowOff>35778</xdr:rowOff>
    </xdr:to>
    <xdr:cxnSp macro="">
      <xdr:nvCxnSpPr>
        <xdr:cNvPr id="362" name="直線コネクタ 361"/>
        <xdr:cNvCxnSpPr/>
      </xdr:nvCxnSpPr>
      <xdr:spPr>
        <a:xfrm>
          <a:off x="6972300" y="9669074"/>
          <a:ext cx="889000" cy="1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135717</xdr:rowOff>
    </xdr:from>
    <xdr:to>
      <xdr:col>11</xdr:col>
      <xdr:colOff>358775</xdr:colOff>
      <xdr:row>57</xdr:row>
      <xdr:rowOff>65867</xdr:rowOff>
    </xdr:to>
    <xdr:sp macro="" textlink="">
      <xdr:nvSpPr>
        <xdr:cNvPr id="363" name="フローチャート : 判断 362"/>
        <xdr:cNvSpPr/>
      </xdr:nvSpPr>
      <xdr:spPr>
        <a:xfrm>
          <a:off x="7810500" y="973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82394</xdr:rowOff>
    </xdr:from>
    <xdr:ext cx="534377" cy="259045"/>
    <xdr:sp macro="" textlink="">
      <xdr:nvSpPr>
        <xdr:cNvPr id="364" name="テキスト ボックス 363"/>
        <xdr:cNvSpPr txBox="1"/>
      </xdr:nvSpPr>
      <xdr:spPr>
        <a:xfrm>
          <a:off x="7594111" y="95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22606</xdr:rowOff>
    </xdr:from>
    <xdr:to>
      <xdr:col>10</xdr:col>
      <xdr:colOff>155575</xdr:colOff>
      <xdr:row>57</xdr:row>
      <xdr:rowOff>124206</xdr:rowOff>
    </xdr:to>
    <xdr:sp macro="" textlink="">
      <xdr:nvSpPr>
        <xdr:cNvPr id="365" name="フローチャート : 判断 364"/>
        <xdr:cNvSpPr/>
      </xdr:nvSpPr>
      <xdr:spPr>
        <a:xfrm>
          <a:off x="6921500" y="979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115333</xdr:rowOff>
    </xdr:from>
    <xdr:ext cx="534377" cy="259045"/>
    <xdr:sp macro="" textlink="">
      <xdr:nvSpPr>
        <xdr:cNvPr id="366" name="テキスト ボックス 365"/>
        <xdr:cNvSpPr txBox="1"/>
      </xdr:nvSpPr>
      <xdr:spPr>
        <a:xfrm>
          <a:off x="6705111" y="98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7244</xdr:rowOff>
    </xdr:from>
    <xdr:to>
      <xdr:col>15</xdr:col>
      <xdr:colOff>231775</xdr:colOff>
      <xdr:row>57</xdr:row>
      <xdr:rowOff>108844</xdr:rowOff>
    </xdr:to>
    <xdr:sp macro="" textlink="">
      <xdr:nvSpPr>
        <xdr:cNvPr id="372" name="円/楕円 371"/>
        <xdr:cNvSpPr/>
      </xdr:nvSpPr>
      <xdr:spPr>
        <a:xfrm>
          <a:off x="10426700" y="977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93621</xdr:rowOff>
    </xdr:from>
    <xdr:ext cx="534377" cy="259045"/>
    <xdr:sp macro="" textlink="">
      <xdr:nvSpPr>
        <xdr:cNvPr id="373" name="農林水産業費該当値テキスト"/>
        <xdr:cNvSpPr txBox="1"/>
      </xdr:nvSpPr>
      <xdr:spPr>
        <a:xfrm>
          <a:off x="10528300" y="96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163469</xdr:rowOff>
    </xdr:from>
    <xdr:to>
      <xdr:col>14</xdr:col>
      <xdr:colOff>79375</xdr:colOff>
      <xdr:row>56</xdr:row>
      <xdr:rowOff>93619</xdr:rowOff>
    </xdr:to>
    <xdr:sp macro="" textlink="">
      <xdr:nvSpPr>
        <xdr:cNvPr id="374" name="円/楕円 373"/>
        <xdr:cNvSpPr/>
      </xdr:nvSpPr>
      <xdr:spPr>
        <a:xfrm>
          <a:off x="9588500" y="95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110146</xdr:rowOff>
    </xdr:from>
    <xdr:ext cx="534377" cy="259045"/>
    <xdr:sp macro="" textlink="">
      <xdr:nvSpPr>
        <xdr:cNvPr id="375" name="テキスト ボックス 374"/>
        <xdr:cNvSpPr txBox="1"/>
      </xdr:nvSpPr>
      <xdr:spPr>
        <a:xfrm>
          <a:off x="9372111" y="93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56484</xdr:rowOff>
    </xdr:from>
    <xdr:to>
      <xdr:col>12</xdr:col>
      <xdr:colOff>561975</xdr:colOff>
      <xdr:row>56</xdr:row>
      <xdr:rowOff>158084</xdr:rowOff>
    </xdr:to>
    <xdr:sp macro="" textlink="">
      <xdr:nvSpPr>
        <xdr:cNvPr id="376" name="円/楕円 375"/>
        <xdr:cNvSpPr/>
      </xdr:nvSpPr>
      <xdr:spPr>
        <a:xfrm>
          <a:off x="8699500" y="96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3161</xdr:rowOff>
    </xdr:from>
    <xdr:ext cx="534377" cy="259045"/>
    <xdr:sp macro="" textlink="">
      <xdr:nvSpPr>
        <xdr:cNvPr id="377" name="テキスト ボックス 376"/>
        <xdr:cNvSpPr txBox="1"/>
      </xdr:nvSpPr>
      <xdr:spPr>
        <a:xfrm>
          <a:off x="8483111" y="94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156428</xdr:rowOff>
    </xdr:from>
    <xdr:to>
      <xdr:col>11</xdr:col>
      <xdr:colOff>358775</xdr:colOff>
      <xdr:row>57</xdr:row>
      <xdr:rowOff>86578</xdr:rowOff>
    </xdr:to>
    <xdr:sp macro="" textlink="">
      <xdr:nvSpPr>
        <xdr:cNvPr id="378" name="円/楕円 377"/>
        <xdr:cNvSpPr/>
      </xdr:nvSpPr>
      <xdr:spPr>
        <a:xfrm>
          <a:off x="7810500" y="97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77705</xdr:rowOff>
    </xdr:from>
    <xdr:ext cx="534377" cy="259045"/>
    <xdr:sp macro="" textlink="">
      <xdr:nvSpPr>
        <xdr:cNvPr id="379" name="テキスト ボックス 378"/>
        <xdr:cNvSpPr txBox="1"/>
      </xdr:nvSpPr>
      <xdr:spPr>
        <a:xfrm>
          <a:off x="7594111" y="98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17074</xdr:rowOff>
    </xdr:from>
    <xdr:to>
      <xdr:col>10</xdr:col>
      <xdr:colOff>155575</xdr:colOff>
      <xdr:row>56</xdr:row>
      <xdr:rowOff>118674</xdr:rowOff>
    </xdr:to>
    <xdr:sp macro="" textlink="">
      <xdr:nvSpPr>
        <xdr:cNvPr id="380" name="円/楕円 379"/>
        <xdr:cNvSpPr/>
      </xdr:nvSpPr>
      <xdr:spPr>
        <a:xfrm>
          <a:off x="6921500" y="9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135201</xdr:rowOff>
    </xdr:from>
    <xdr:ext cx="534377" cy="259045"/>
    <xdr:sp macro="" textlink="">
      <xdr:nvSpPr>
        <xdr:cNvPr id="381" name="テキスト ボックス 380"/>
        <xdr:cNvSpPr txBox="1"/>
      </xdr:nvSpPr>
      <xdr:spPr>
        <a:xfrm>
          <a:off x="6705111" y="93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144434</xdr:rowOff>
    </xdr:from>
    <xdr:ext cx="467179" cy="259045"/>
    <xdr:sp macro="" textlink="">
      <xdr:nvSpPr>
        <xdr:cNvPr id="395" name="テキスト ボックス 394"/>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44537</xdr:rowOff>
    </xdr:from>
    <xdr:to>
      <xdr:col>15</xdr:col>
      <xdr:colOff>180340</xdr:colOff>
      <xdr:row>78</xdr:row>
      <xdr:rowOff>37810</xdr:rowOff>
    </xdr:to>
    <xdr:cxnSp macro="">
      <xdr:nvCxnSpPr>
        <xdr:cNvPr id="407" name="直線コネクタ 406"/>
        <xdr:cNvCxnSpPr/>
      </xdr:nvCxnSpPr>
      <xdr:spPr>
        <a:xfrm flipV="1">
          <a:off x="10475595" y="12217487"/>
          <a:ext cx="1270" cy="1193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41637</xdr:rowOff>
    </xdr:from>
    <xdr:ext cx="469744" cy="259045"/>
    <xdr:sp macro="" textlink="">
      <xdr:nvSpPr>
        <xdr:cNvPr id="408" name="商工費最小値テキスト"/>
        <xdr:cNvSpPr txBox="1"/>
      </xdr:nvSpPr>
      <xdr:spPr>
        <a:xfrm>
          <a:off x="10528300" y="134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3,560</a:t>
          </a:r>
          <a:endParaRPr kumimoji="1" lang="ja-JP" altLang="en-US" sz="1000" b="1">
            <a:latin typeface="ＭＳ Ｐゴシック"/>
          </a:endParaRPr>
        </a:p>
      </xdr:txBody>
    </xdr:sp>
    <xdr:clientData/>
  </xdr:oneCellAnchor>
  <xdr:twoCellAnchor>
    <xdr:from>
      <xdr:col>15</xdr:col>
      <xdr:colOff>92075</xdr:colOff>
      <xdr:row>78</xdr:row>
      <xdr:rowOff>37810</xdr:rowOff>
    </xdr:from>
    <xdr:to>
      <xdr:col>15</xdr:col>
      <xdr:colOff>269875</xdr:colOff>
      <xdr:row>78</xdr:row>
      <xdr:rowOff>37810</xdr:rowOff>
    </xdr:to>
    <xdr:cxnSp macro="">
      <xdr:nvCxnSpPr>
        <xdr:cNvPr id="409" name="直線コネクタ 408"/>
        <xdr:cNvCxnSpPr/>
      </xdr:nvCxnSpPr>
      <xdr:spPr>
        <a:xfrm>
          <a:off x="10388600" y="134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162664</xdr:rowOff>
    </xdr:from>
    <xdr:ext cx="534377" cy="259045"/>
    <xdr:sp macro="" textlink="">
      <xdr:nvSpPr>
        <xdr:cNvPr id="410" name="商工費最大値テキスト"/>
        <xdr:cNvSpPr txBox="1"/>
      </xdr:nvSpPr>
      <xdr:spPr>
        <a:xfrm>
          <a:off x="10528300" y="119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21,832</a:t>
          </a:r>
          <a:endParaRPr kumimoji="1" lang="ja-JP" altLang="en-US" sz="1000" b="1">
            <a:latin typeface="ＭＳ Ｐゴシック"/>
          </a:endParaRPr>
        </a:p>
      </xdr:txBody>
    </xdr:sp>
    <xdr:clientData/>
  </xdr:oneCellAnchor>
  <xdr:twoCellAnchor>
    <xdr:from>
      <xdr:col>15</xdr:col>
      <xdr:colOff>92075</xdr:colOff>
      <xdr:row>71</xdr:row>
      <xdr:rowOff>44537</xdr:rowOff>
    </xdr:from>
    <xdr:to>
      <xdr:col>15</xdr:col>
      <xdr:colOff>269875</xdr:colOff>
      <xdr:row>71</xdr:row>
      <xdr:rowOff>44537</xdr:rowOff>
    </xdr:to>
    <xdr:cxnSp macro="">
      <xdr:nvCxnSpPr>
        <xdr:cNvPr id="411" name="直線コネクタ 410"/>
        <xdr:cNvCxnSpPr/>
      </xdr:nvCxnSpPr>
      <xdr:spPr>
        <a:xfrm>
          <a:off x="10388600" y="1221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166675</xdr:rowOff>
    </xdr:from>
    <xdr:to>
      <xdr:col>15</xdr:col>
      <xdr:colOff>180975</xdr:colOff>
      <xdr:row>71</xdr:row>
      <xdr:rowOff>44537</xdr:rowOff>
    </xdr:to>
    <xdr:cxnSp macro="">
      <xdr:nvCxnSpPr>
        <xdr:cNvPr id="412" name="直線コネクタ 411"/>
        <xdr:cNvCxnSpPr/>
      </xdr:nvCxnSpPr>
      <xdr:spPr>
        <a:xfrm>
          <a:off x="9639300" y="12168175"/>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52174</xdr:rowOff>
    </xdr:from>
    <xdr:ext cx="534377" cy="259045"/>
    <xdr:sp macro="" textlink="">
      <xdr:nvSpPr>
        <xdr:cNvPr id="413" name="商工費平均値テキスト"/>
        <xdr:cNvSpPr txBox="1"/>
      </xdr:nvSpPr>
      <xdr:spPr>
        <a:xfrm>
          <a:off x="10528300" y="12568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15,357</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73747</xdr:rowOff>
    </xdr:from>
    <xdr:to>
      <xdr:col>15</xdr:col>
      <xdr:colOff>231775</xdr:colOff>
      <xdr:row>74</xdr:row>
      <xdr:rowOff>3897</xdr:rowOff>
    </xdr:to>
    <xdr:sp macro="" textlink="">
      <xdr:nvSpPr>
        <xdr:cNvPr id="414" name="フローチャート : 判断 413"/>
        <xdr:cNvSpPr/>
      </xdr:nvSpPr>
      <xdr:spPr>
        <a:xfrm>
          <a:off x="10426700" y="1258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166675</xdr:rowOff>
    </xdr:from>
    <xdr:to>
      <xdr:col>14</xdr:col>
      <xdr:colOff>28575</xdr:colOff>
      <xdr:row>71</xdr:row>
      <xdr:rowOff>59102</xdr:rowOff>
    </xdr:to>
    <xdr:cxnSp macro="">
      <xdr:nvCxnSpPr>
        <xdr:cNvPr id="415" name="直線コネクタ 414"/>
        <xdr:cNvCxnSpPr/>
      </xdr:nvCxnSpPr>
      <xdr:spPr>
        <a:xfrm flipV="1">
          <a:off x="8750300" y="12168175"/>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149969</xdr:rowOff>
    </xdr:from>
    <xdr:to>
      <xdr:col>14</xdr:col>
      <xdr:colOff>79375</xdr:colOff>
      <xdr:row>76</xdr:row>
      <xdr:rowOff>80119</xdr:rowOff>
    </xdr:to>
    <xdr:sp macro="" textlink="">
      <xdr:nvSpPr>
        <xdr:cNvPr id="416" name="フローチャート : 判断 415"/>
        <xdr:cNvSpPr/>
      </xdr:nvSpPr>
      <xdr:spPr>
        <a:xfrm>
          <a:off x="9588500" y="130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71246</xdr:rowOff>
    </xdr:from>
    <xdr:ext cx="469744" cy="259045"/>
    <xdr:sp macro="" textlink="">
      <xdr:nvSpPr>
        <xdr:cNvPr id="417" name="テキスト ボックス 416"/>
        <xdr:cNvSpPr txBox="1"/>
      </xdr:nvSpPr>
      <xdr:spPr>
        <a:xfrm>
          <a:off x="9404427"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59102</xdr:rowOff>
    </xdr:from>
    <xdr:to>
      <xdr:col>12</xdr:col>
      <xdr:colOff>511175</xdr:colOff>
      <xdr:row>71</xdr:row>
      <xdr:rowOff>122914</xdr:rowOff>
    </xdr:to>
    <xdr:cxnSp macro="">
      <xdr:nvCxnSpPr>
        <xdr:cNvPr id="418" name="直線コネクタ 417"/>
        <xdr:cNvCxnSpPr/>
      </xdr:nvCxnSpPr>
      <xdr:spPr>
        <a:xfrm flipV="1">
          <a:off x="7861300" y="12232052"/>
          <a:ext cx="8890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155391</xdr:rowOff>
    </xdr:from>
    <xdr:to>
      <xdr:col>12</xdr:col>
      <xdr:colOff>561975</xdr:colOff>
      <xdr:row>76</xdr:row>
      <xdr:rowOff>85541</xdr:rowOff>
    </xdr:to>
    <xdr:sp macro="" textlink="">
      <xdr:nvSpPr>
        <xdr:cNvPr id="419" name="フローチャート : 判断 418"/>
        <xdr:cNvSpPr/>
      </xdr:nvSpPr>
      <xdr:spPr>
        <a:xfrm>
          <a:off x="8699500" y="1301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76668</xdr:rowOff>
    </xdr:from>
    <xdr:ext cx="469744" cy="259045"/>
    <xdr:sp macro="" textlink="">
      <xdr:nvSpPr>
        <xdr:cNvPr id="420" name="テキスト ボックス 419"/>
        <xdr:cNvSpPr txBox="1"/>
      </xdr:nvSpPr>
      <xdr:spPr>
        <a:xfrm>
          <a:off x="8515427" y="131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122914</xdr:rowOff>
    </xdr:from>
    <xdr:to>
      <xdr:col>11</xdr:col>
      <xdr:colOff>307975</xdr:colOff>
      <xdr:row>72</xdr:row>
      <xdr:rowOff>29319</xdr:rowOff>
    </xdr:to>
    <xdr:cxnSp macro="">
      <xdr:nvCxnSpPr>
        <xdr:cNvPr id="421" name="直線コネクタ 420"/>
        <xdr:cNvCxnSpPr/>
      </xdr:nvCxnSpPr>
      <xdr:spPr>
        <a:xfrm flipV="1">
          <a:off x="6972300" y="12295864"/>
          <a:ext cx="889000" cy="7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13919</xdr:rowOff>
    </xdr:from>
    <xdr:to>
      <xdr:col>11</xdr:col>
      <xdr:colOff>358775</xdr:colOff>
      <xdr:row>76</xdr:row>
      <xdr:rowOff>115519</xdr:rowOff>
    </xdr:to>
    <xdr:sp macro="" textlink="">
      <xdr:nvSpPr>
        <xdr:cNvPr id="422" name="フローチャート : 判断 421"/>
        <xdr:cNvSpPr/>
      </xdr:nvSpPr>
      <xdr:spPr>
        <a:xfrm>
          <a:off x="7810500" y="130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106646</xdr:rowOff>
    </xdr:from>
    <xdr:ext cx="469744" cy="259045"/>
    <xdr:sp macro="" textlink="">
      <xdr:nvSpPr>
        <xdr:cNvPr id="423" name="テキスト ボックス 422"/>
        <xdr:cNvSpPr txBox="1"/>
      </xdr:nvSpPr>
      <xdr:spPr>
        <a:xfrm>
          <a:off x="7626427" y="131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163424</xdr:rowOff>
    </xdr:from>
    <xdr:to>
      <xdr:col>10</xdr:col>
      <xdr:colOff>155575</xdr:colOff>
      <xdr:row>76</xdr:row>
      <xdr:rowOff>93574</xdr:rowOff>
    </xdr:to>
    <xdr:sp macro="" textlink="">
      <xdr:nvSpPr>
        <xdr:cNvPr id="424" name="フローチャート : 判断 423"/>
        <xdr:cNvSpPr/>
      </xdr:nvSpPr>
      <xdr:spPr>
        <a:xfrm>
          <a:off x="6921500" y="1302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84701</xdr:rowOff>
    </xdr:from>
    <xdr:ext cx="469744" cy="259045"/>
    <xdr:sp macro="" textlink="">
      <xdr:nvSpPr>
        <xdr:cNvPr id="425" name="テキスト ボックス 424"/>
        <xdr:cNvSpPr txBox="1"/>
      </xdr:nvSpPr>
      <xdr:spPr>
        <a:xfrm>
          <a:off x="6737427" y="131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165187</xdr:rowOff>
    </xdr:from>
    <xdr:to>
      <xdr:col>15</xdr:col>
      <xdr:colOff>231775</xdr:colOff>
      <xdr:row>71</xdr:row>
      <xdr:rowOff>95337</xdr:rowOff>
    </xdr:to>
    <xdr:sp macro="" textlink="">
      <xdr:nvSpPr>
        <xdr:cNvPr id="431" name="円/楕円 430"/>
        <xdr:cNvSpPr/>
      </xdr:nvSpPr>
      <xdr:spPr>
        <a:xfrm>
          <a:off x="10426700" y="121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118214</xdr:rowOff>
    </xdr:from>
    <xdr:ext cx="534377" cy="259045"/>
    <xdr:sp macro="" textlink="">
      <xdr:nvSpPr>
        <xdr:cNvPr id="432" name="商工費該当値テキスト"/>
        <xdr:cNvSpPr txBox="1"/>
      </xdr:nvSpPr>
      <xdr:spPr>
        <a:xfrm>
          <a:off x="10528300" y="121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21,832</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115875</xdr:rowOff>
    </xdr:from>
    <xdr:to>
      <xdr:col>14</xdr:col>
      <xdr:colOff>79375</xdr:colOff>
      <xdr:row>71</xdr:row>
      <xdr:rowOff>46025</xdr:rowOff>
    </xdr:to>
    <xdr:sp macro="" textlink="">
      <xdr:nvSpPr>
        <xdr:cNvPr id="433" name="円/楕円 432"/>
        <xdr:cNvSpPr/>
      </xdr:nvSpPr>
      <xdr:spPr>
        <a:xfrm>
          <a:off x="9588500" y="121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62552</xdr:rowOff>
    </xdr:from>
    <xdr:ext cx="534377" cy="259045"/>
    <xdr:sp macro="" textlink="">
      <xdr:nvSpPr>
        <xdr:cNvPr id="434" name="テキスト ボックス 433"/>
        <xdr:cNvSpPr txBox="1"/>
      </xdr:nvSpPr>
      <xdr:spPr>
        <a:xfrm>
          <a:off x="9372111" y="118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22,587</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8302</xdr:rowOff>
    </xdr:from>
    <xdr:to>
      <xdr:col>12</xdr:col>
      <xdr:colOff>561975</xdr:colOff>
      <xdr:row>71</xdr:row>
      <xdr:rowOff>109902</xdr:rowOff>
    </xdr:to>
    <xdr:sp macro="" textlink="">
      <xdr:nvSpPr>
        <xdr:cNvPr id="435" name="円/楕円 434"/>
        <xdr:cNvSpPr/>
      </xdr:nvSpPr>
      <xdr:spPr>
        <a:xfrm>
          <a:off x="8699500" y="121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126429</xdr:rowOff>
    </xdr:from>
    <xdr:ext cx="534377" cy="259045"/>
    <xdr:sp macro="" textlink="">
      <xdr:nvSpPr>
        <xdr:cNvPr id="436" name="テキスト ボックス 435"/>
        <xdr:cNvSpPr txBox="1"/>
      </xdr:nvSpPr>
      <xdr:spPr>
        <a:xfrm>
          <a:off x="8483111" y="119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21,609</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72114</xdr:rowOff>
    </xdr:from>
    <xdr:to>
      <xdr:col>11</xdr:col>
      <xdr:colOff>358775</xdr:colOff>
      <xdr:row>72</xdr:row>
      <xdr:rowOff>2264</xdr:rowOff>
    </xdr:to>
    <xdr:sp macro="" textlink="">
      <xdr:nvSpPr>
        <xdr:cNvPr id="437" name="円/楕円 436"/>
        <xdr:cNvSpPr/>
      </xdr:nvSpPr>
      <xdr:spPr>
        <a:xfrm>
          <a:off x="7810500" y="122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18791</xdr:rowOff>
    </xdr:from>
    <xdr:ext cx="534377" cy="259045"/>
    <xdr:sp macro="" textlink="">
      <xdr:nvSpPr>
        <xdr:cNvPr id="438" name="テキスト ボックス 437"/>
        <xdr:cNvSpPr txBox="1"/>
      </xdr:nvSpPr>
      <xdr:spPr>
        <a:xfrm>
          <a:off x="7594111" y="120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149969</xdr:rowOff>
    </xdr:from>
    <xdr:to>
      <xdr:col>10</xdr:col>
      <xdr:colOff>155575</xdr:colOff>
      <xdr:row>72</xdr:row>
      <xdr:rowOff>80119</xdr:rowOff>
    </xdr:to>
    <xdr:sp macro="" textlink="">
      <xdr:nvSpPr>
        <xdr:cNvPr id="439" name="円/楕円 438"/>
        <xdr:cNvSpPr/>
      </xdr:nvSpPr>
      <xdr:spPr>
        <a:xfrm>
          <a:off x="6921500" y="123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96646</xdr:rowOff>
    </xdr:from>
    <xdr:ext cx="534377" cy="259045"/>
    <xdr:sp macro="" textlink="">
      <xdr:nvSpPr>
        <xdr:cNvPr id="440" name="テキスト ボックス 439"/>
        <xdr:cNvSpPr txBox="1"/>
      </xdr:nvSpPr>
      <xdr:spPr>
        <a:xfrm>
          <a:off x="6705111" y="12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154605</xdr:rowOff>
    </xdr:from>
    <xdr:to>
      <xdr:col>15</xdr:col>
      <xdr:colOff>180340</xdr:colOff>
      <xdr:row>98</xdr:row>
      <xdr:rowOff>437</xdr:rowOff>
    </xdr:to>
    <xdr:cxnSp macro="">
      <xdr:nvCxnSpPr>
        <xdr:cNvPr id="463" name="直線コネクタ 462"/>
        <xdr:cNvCxnSpPr/>
      </xdr:nvCxnSpPr>
      <xdr:spPr>
        <a:xfrm flipV="1">
          <a:off x="10475595" y="15585105"/>
          <a:ext cx="1270" cy="1217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4264</xdr:rowOff>
    </xdr:from>
    <xdr:ext cx="534377" cy="259045"/>
    <xdr:sp macro="" textlink="">
      <xdr:nvSpPr>
        <xdr:cNvPr id="464" name="土木費最小値テキスト"/>
        <xdr:cNvSpPr txBox="1"/>
      </xdr:nvSpPr>
      <xdr:spPr>
        <a:xfrm>
          <a:off x="10528300" y="168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33,046</a:t>
          </a:r>
          <a:endParaRPr kumimoji="1" lang="ja-JP" altLang="en-US" sz="1000" b="1">
            <a:latin typeface="ＭＳ Ｐゴシック"/>
          </a:endParaRPr>
        </a:p>
      </xdr:txBody>
    </xdr:sp>
    <xdr:clientData/>
  </xdr:oneCellAnchor>
  <xdr:twoCellAnchor>
    <xdr:from>
      <xdr:col>15</xdr:col>
      <xdr:colOff>92075</xdr:colOff>
      <xdr:row>98</xdr:row>
      <xdr:rowOff>437</xdr:rowOff>
    </xdr:from>
    <xdr:to>
      <xdr:col>15</xdr:col>
      <xdr:colOff>269875</xdr:colOff>
      <xdr:row>98</xdr:row>
      <xdr:rowOff>437</xdr:rowOff>
    </xdr:to>
    <xdr:cxnSp macro="">
      <xdr:nvCxnSpPr>
        <xdr:cNvPr id="465" name="直線コネクタ 464"/>
        <xdr:cNvCxnSpPr/>
      </xdr:nvCxnSpPr>
      <xdr:spPr>
        <a:xfrm>
          <a:off x="10388600" y="1680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101282</xdr:rowOff>
    </xdr:from>
    <xdr:ext cx="534377" cy="259045"/>
    <xdr:sp macro="" textlink="">
      <xdr:nvSpPr>
        <xdr:cNvPr id="466" name="土木費最大値テキスト"/>
        <xdr:cNvSpPr txBox="1"/>
      </xdr:nvSpPr>
      <xdr:spPr>
        <a:xfrm>
          <a:off x="10528300" y="153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59,674</a:t>
          </a:r>
          <a:endParaRPr kumimoji="1" lang="ja-JP" altLang="en-US" sz="1000" b="1">
            <a:latin typeface="ＭＳ Ｐゴシック"/>
          </a:endParaRPr>
        </a:p>
      </xdr:txBody>
    </xdr:sp>
    <xdr:clientData/>
  </xdr:oneCellAnchor>
  <xdr:twoCellAnchor>
    <xdr:from>
      <xdr:col>15</xdr:col>
      <xdr:colOff>92075</xdr:colOff>
      <xdr:row>90</xdr:row>
      <xdr:rowOff>154605</xdr:rowOff>
    </xdr:from>
    <xdr:to>
      <xdr:col>15</xdr:col>
      <xdr:colOff>269875</xdr:colOff>
      <xdr:row>90</xdr:row>
      <xdr:rowOff>154605</xdr:rowOff>
    </xdr:to>
    <xdr:cxnSp macro="">
      <xdr:nvCxnSpPr>
        <xdr:cNvPr id="467" name="直線コネクタ 466"/>
        <xdr:cNvCxnSpPr/>
      </xdr:nvCxnSpPr>
      <xdr:spPr>
        <a:xfrm>
          <a:off x="10388600" y="1558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114965</xdr:rowOff>
    </xdr:from>
    <xdr:to>
      <xdr:col>15</xdr:col>
      <xdr:colOff>180975</xdr:colOff>
      <xdr:row>94</xdr:row>
      <xdr:rowOff>170515</xdr:rowOff>
    </xdr:to>
    <xdr:cxnSp macro="">
      <xdr:nvCxnSpPr>
        <xdr:cNvPr id="468" name="直線コネクタ 467"/>
        <xdr:cNvCxnSpPr/>
      </xdr:nvCxnSpPr>
      <xdr:spPr>
        <a:xfrm flipV="1">
          <a:off x="9639300" y="16231265"/>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15079</xdr:rowOff>
    </xdr:from>
    <xdr:ext cx="534377" cy="259045"/>
    <xdr:sp macro="" textlink="">
      <xdr:nvSpPr>
        <xdr:cNvPr id="469" name="土木費平均値テキスト"/>
        <xdr:cNvSpPr txBox="1"/>
      </xdr:nvSpPr>
      <xdr:spPr>
        <a:xfrm>
          <a:off x="10528300" y="15959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47,115</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163652</xdr:rowOff>
    </xdr:from>
    <xdr:to>
      <xdr:col>15</xdr:col>
      <xdr:colOff>231775</xdr:colOff>
      <xdr:row>94</xdr:row>
      <xdr:rowOff>93802</xdr:rowOff>
    </xdr:to>
    <xdr:sp macro="" textlink="">
      <xdr:nvSpPr>
        <xdr:cNvPr id="470" name="フローチャート : 判断 469"/>
        <xdr:cNvSpPr/>
      </xdr:nvSpPr>
      <xdr:spPr>
        <a:xfrm>
          <a:off x="10426700" y="1610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170515</xdr:rowOff>
    </xdr:from>
    <xdr:to>
      <xdr:col>14</xdr:col>
      <xdr:colOff>28575</xdr:colOff>
      <xdr:row>95</xdr:row>
      <xdr:rowOff>7477</xdr:rowOff>
    </xdr:to>
    <xdr:cxnSp macro="">
      <xdr:nvCxnSpPr>
        <xdr:cNvPr id="471" name="直線コネクタ 470"/>
        <xdr:cNvCxnSpPr/>
      </xdr:nvCxnSpPr>
      <xdr:spPr>
        <a:xfrm flipV="1">
          <a:off x="8750300" y="16286815"/>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60827</xdr:rowOff>
    </xdr:from>
    <xdr:to>
      <xdr:col>14</xdr:col>
      <xdr:colOff>79375</xdr:colOff>
      <xdr:row>95</xdr:row>
      <xdr:rowOff>162427</xdr:rowOff>
    </xdr:to>
    <xdr:sp macro="" textlink="">
      <xdr:nvSpPr>
        <xdr:cNvPr id="472" name="フローチャート : 判断 471"/>
        <xdr:cNvSpPr/>
      </xdr:nvSpPr>
      <xdr:spPr>
        <a:xfrm>
          <a:off x="9588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153554</xdr:rowOff>
    </xdr:from>
    <xdr:ext cx="534377" cy="259045"/>
    <xdr:sp macro="" textlink="">
      <xdr:nvSpPr>
        <xdr:cNvPr id="473" name="テキスト ボックス 472"/>
        <xdr:cNvSpPr txBox="1"/>
      </xdr:nvSpPr>
      <xdr:spPr>
        <a:xfrm>
          <a:off x="9372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7477</xdr:rowOff>
    </xdr:from>
    <xdr:to>
      <xdr:col>12</xdr:col>
      <xdr:colOff>511175</xdr:colOff>
      <xdr:row>96</xdr:row>
      <xdr:rowOff>17354</xdr:rowOff>
    </xdr:to>
    <xdr:cxnSp macro="">
      <xdr:nvCxnSpPr>
        <xdr:cNvPr id="474" name="直線コネクタ 473"/>
        <xdr:cNvCxnSpPr/>
      </xdr:nvCxnSpPr>
      <xdr:spPr>
        <a:xfrm flipV="1">
          <a:off x="7861300" y="16295227"/>
          <a:ext cx="889000" cy="1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128950</xdr:rowOff>
    </xdr:from>
    <xdr:to>
      <xdr:col>12</xdr:col>
      <xdr:colOff>561975</xdr:colOff>
      <xdr:row>95</xdr:row>
      <xdr:rowOff>59100</xdr:rowOff>
    </xdr:to>
    <xdr:sp macro="" textlink="">
      <xdr:nvSpPr>
        <xdr:cNvPr id="475" name="フローチャート : 判断 474"/>
        <xdr:cNvSpPr/>
      </xdr:nvSpPr>
      <xdr:spPr>
        <a:xfrm>
          <a:off x="8699500" y="162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50227</xdr:rowOff>
    </xdr:from>
    <xdr:ext cx="534377" cy="259045"/>
    <xdr:sp macro="" textlink="">
      <xdr:nvSpPr>
        <xdr:cNvPr id="476" name="テキスト ボックス 475"/>
        <xdr:cNvSpPr txBox="1"/>
      </xdr:nvSpPr>
      <xdr:spPr>
        <a:xfrm>
          <a:off x="8483111" y="163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17993</xdr:rowOff>
    </xdr:from>
    <xdr:to>
      <xdr:col>11</xdr:col>
      <xdr:colOff>307975</xdr:colOff>
      <xdr:row>96</xdr:row>
      <xdr:rowOff>17354</xdr:rowOff>
    </xdr:to>
    <xdr:cxnSp macro="">
      <xdr:nvCxnSpPr>
        <xdr:cNvPr id="477" name="直線コネクタ 476"/>
        <xdr:cNvCxnSpPr/>
      </xdr:nvCxnSpPr>
      <xdr:spPr>
        <a:xfrm>
          <a:off x="6972300" y="16134293"/>
          <a:ext cx="889000" cy="34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43774</xdr:rowOff>
    </xdr:from>
    <xdr:to>
      <xdr:col>11</xdr:col>
      <xdr:colOff>358775</xdr:colOff>
      <xdr:row>95</xdr:row>
      <xdr:rowOff>145374</xdr:rowOff>
    </xdr:to>
    <xdr:sp macro="" textlink="">
      <xdr:nvSpPr>
        <xdr:cNvPr id="478" name="フローチャート : 判断 477"/>
        <xdr:cNvSpPr/>
      </xdr:nvSpPr>
      <xdr:spPr>
        <a:xfrm>
          <a:off x="7810500" y="163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161901</xdr:rowOff>
    </xdr:from>
    <xdr:ext cx="534377" cy="259045"/>
    <xdr:sp macro="" textlink="">
      <xdr:nvSpPr>
        <xdr:cNvPr id="479" name="テキスト ボックス 478"/>
        <xdr:cNvSpPr txBox="1"/>
      </xdr:nvSpPr>
      <xdr:spPr>
        <a:xfrm>
          <a:off x="7594111" y="161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89083</xdr:rowOff>
    </xdr:from>
    <xdr:to>
      <xdr:col>10</xdr:col>
      <xdr:colOff>155575</xdr:colOff>
      <xdr:row>96</xdr:row>
      <xdr:rowOff>19233</xdr:rowOff>
    </xdr:to>
    <xdr:sp macro="" textlink="">
      <xdr:nvSpPr>
        <xdr:cNvPr id="480" name="フローチャート : 判断 479"/>
        <xdr:cNvSpPr/>
      </xdr:nvSpPr>
      <xdr:spPr>
        <a:xfrm>
          <a:off x="6921500" y="1637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10360</xdr:rowOff>
    </xdr:from>
    <xdr:ext cx="534377" cy="259045"/>
    <xdr:sp macro="" textlink="">
      <xdr:nvSpPr>
        <xdr:cNvPr id="481" name="テキスト ボックス 480"/>
        <xdr:cNvSpPr txBox="1"/>
      </xdr:nvSpPr>
      <xdr:spPr>
        <a:xfrm>
          <a:off x="6705111" y="164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64165</xdr:rowOff>
    </xdr:from>
    <xdr:to>
      <xdr:col>15</xdr:col>
      <xdr:colOff>231775</xdr:colOff>
      <xdr:row>94</xdr:row>
      <xdr:rowOff>165765</xdr:rowOff>
    </xdr:to>
    <xdr:sp macro="" textlink="">
      <xdr:nvSpPr>
        <xdr:cNvPr id="487" name="円/楕円 486"/>
        <xdr:cNvSpPr/>
      </xdr:nvSpPr>
      <xdr:spPr>
        <a:xfrm>
          <a:off x="10426700" y="161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42592</xdr:rowOff>
    </xdr:from>
    <xdr:ext cx="534377" cy="259045"/>
    <xdr:sp macro="" textlink="">
      <xdr:nvSpPr>
        <xdr:cNvPr id="488" name="土木費該当値テキスト"/>
        <xdr:cNvSpPr txBox="1"/>
      </xdr:nvSpPr>
      <xdr:spPr>
        <a:xfrm>
          <a:off x="10528300" y="1615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119715</xdr:rowOff>
    </xdr:from>
    <xdr:to>
      <xdr:col>14</xdr:col>
      <xdr:colOff>79375</xdr:colOff>
      <xdr:row>95</xdr:row>
      <xdr:rowOff>49865</xdr:rowOff>
    </xdr:to>
    <xdr:sp macro="" textlink="">
      <xdr:nvSpPr>
        <xdr:cNvPr id="489" name="円/楕円 488"/>
        <xdr:cNvSpPr/>
      </xdr:nvSpPr>
      <xdr:spPr>
        <a:xfrm>
          <a:off x="9588500" y="162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66392</xdr:rowOff>
    </xdr:from>
    <xdr:ext cx="534377" cy="259045"/>
    <xdr:sp macro="" textlink="">
      <xdr:nvSpPr>
        <xdr:cNvPr id="490" name="テキスト ボックス 489"/>
        <xdr:cNvSpPr txBox="1"/>
      </xdr:nvSpPr>
      <xdr:spPr>
        <a:xfrm>
          <a:off x="9372111" y="160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128127</xdr:rowOff>
    </xdr:from>
    <xdr:to>
      <xdr:col>12</xdr:col>
      <xdr:colOff>561975</xdr:colOff>
      <xdr:row>95</xdr:row>
      <xdr:rowOff>58277</xdr:rowOff>
    </xdr:to>
    <xdr:sp macro="" textlink="">
      <xdr:nvSpPr>
        <xdr:cNvPr id="491" name="円/楕円 490"/>
        <xdr:cNvSpPr/>
      </xdr:nvSpPr>
      <xdr:spPr>
        <a:xfrm>
          <a:off x="8699500" y="16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74804</xdr:rowOff>
    </xdr:from>
    <xdr:ext cx="534377" cy="259045"/>
    <xdr:sp macro="" textlink="">
      <xdr:nvSpPr>
        <xdr:cNvPr id="492" name="テキスト ボックス 491"/>
        <xdr:cNvSpPr txBox="1"/>
      </xdr:nvSpPr>
      <xdr:spPr>
        <a:xfrm>
          <a:off x="8483111" y="160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138004</xdr:rowOff>
    </xdr:from>
    <xdr:to>
      <xdr:col>11</xdr:col>
      <xdr:colOff>358775</xdr:colOff>
      <xdr:row>96</xdr:row>
      <xdr:rowOff>68154</xdr:rowOff>
    </xdr:to>
    <xdr:sp macro="" textlink="">
      <xdr:nvSpPr>
        <xdr:cNvPr id="493" name="円/楕円 492"/>
        <xdr:cNvSpPr/>
      </xdr:nvSpPr>
      <xdr:spPr>
        <a:xfrm>
          <a:off x="7810500" y="164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59281</xdr:rowOff>
    </xdr:from>
    <xdr:ext cx="534377" cy="259045"/>
    <xdr:sp macro="" textlink="">
      <xdr:nvSpPr>
        <xdr:cNvPr id="494" name="テキスト ボックス 493"/>
        <xdr:cNvSpPr txBox="1"/>
      </xdr:nvSpPr>
      <xdr:spPr>
        <a:xfrm>
          <a:off x="7594111" y="165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138643</xdr:rowOff>
    </xdr:from>
    <xdr:to>
      <xdr:col>10</xdr:col>
      <xdr:colOff>155575</xdr:colOff>
      <xdr:row>94</xdr:row>
      <xdr:rowOff>68793</xdr:rowOff>
    </xdr:to>
    <xdr:sp macro="" textlink="">
      <xdr:nvSpPr>
        <xdr:cNvPr id="495" name="円/楕円 494"/>
        <xdr:cNvSpPr/>
      </xdr:nvSpPr>
      <xdr:spPr>
        <a:xfrm>
          <a:off x="6921500" y="16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85320</xdr:rowOff>
    </xdr:from>
    <xdr:ext cx="534377" cy="259045"/>
    <xdr:sp macro="" textlink="">
      <xdr:nvSpPr>
        <xdr:cNvPr id="496" name="テキスト ボックス 495"/>
        <xdr:cNvSpPr txBox="1"/>
      </xdr:nvSpPr>
      <xdr:spPr>
        <a:xfrm>
          <a:off x="6705111" y="158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9" name="テキスト ボックス 50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37653</xdr:rowOff>
    </xdr:from>
    <xdr:to>
      <xdr:col>23</xdr:col>
      <xdr:colOff>516889</xdr:colOff>
      <xdr:row>38</xdr:row>
      <xdr:rowOff>27915</xdr:rowOff>
    </xdr:to>
    <xdr:cxnSp macro="">
      <xdr:nvCxnSpPr>
        <xdr:cNvPr id="519" name="直線コネクタ 518"/>
        <xdr:cNvCxnSpPr/>
      </xdr:nvCxnSpPr>
      <xdr:spPr>
        <a:xfrm flipV="1">
          <a:off x="16317595" y="5524053"/>
          <a:ext cx="1269" cy="101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31742</xdr:rowOff>
    </xdr:from>
    <xdr:ext cx="534377" cy="259045"/>
    <xdr:sp macro="" textlink="">
      <xdr:nvSpPr>
        <xdr:cNvPr id="520" name="消防費最小値テキスト"/>
        <xdr:cNvSpPr txBox="1"/>
      </xdr:nvSpPr>
      <xdr:spPr>
        <a:xfrm>
          <a:off x="16370300" y="65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12,445</a:t>
          </a:r>
          <a:endParaRPr kumimoji="1" lang="ja-JP" altLang="en-US" sz="1000" b="1">
            <a:latin typeface="ＭＳ Ｐゴシック"/>
          </a:endParaRPr>
        </a:p>
      </xdr:txBody>
    </xdr:sp>
    <xdr:clientData/>
  </xdr:oneCellAnchor>
  <xdr:twoCellAnchor>
    <xdr:from>
      <xdr:col>23</xdr:col>
      <xdr:colOff>428625</xdr:colOff>
      <xdr:row>38</xdr:row>
      <xdr:rowOff>27915</xdr:rowOff>
    </xdr:from>
    <xdr:to>
      <xdr:col>23</xdr:col>
      <xdr:colOff>606425</xdr:colOff>
      <xdr:row>38</xdr:row>
      <xdr:rowOff>27915</xdr:rowOff>
    </xdr:to>
    <xdr:cxnSp macro="">
      <xdr:nvCxnSpPr>
        <xdr:cNvPr id="521" name="直線コネクタ 520"/>
        <xdr:cNvCxnSpPr/>
      </xdr:nvCxnSpPr>
      <xdr:spPr>
        <a:xfrm>
          <a:off x="16230600" y="654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155780</xdr:rowOff>
    </xdr:from>
    <xdr:ext cx="534377" cy="259045"/>
    <xdr:sp macro="" textlink="">
      <xdr:nvSpPr>
        <xdr:cNvPr id="522" name="消防費最大値テキスト"/>
        <xdr:cNvSpPr txBox="1"/>
      </xdr:nvSpPr>
      <xdr:spPr>
        <a:xfrm>
          <a:off x="16370300" y="52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34,732</a:t>
          </a:r>
          <a:endParaRPr kumimoji="1" lang="ja-JP" altLang="en-US" sz="1000" b="1">
            <a:latin typeface="ＭＳ Ｐゴシック"/>
          </a:endParaRPr>
        </a:p>
      </xdr:txBody>
    </xdr:sp>
    <xdr:clientData/>
  </xdr:oneCellAnchor>
  <xdr:twoCellAnchor>
    <xdr:from>
      <xdr:col>23</xdr:col>
      <xdr:colOff>428625</xdr:colOff>
      <xdr:row>32</xdr:row>
      <xdr:rowOff>37653</xdr:rowOff>
    </xdr:from>
    <xdr:to>
      <xdr:col>23</xdr:col>
      <xdr:colOff>606425</xdr:colOff>
      <xdr:row>32</xdr:row>
      <xdr:rowOff>37653</xdr:rowOff>
    </xdr:to>
    <xdr:cxnSp macro="">
      <xdr:nvCxnSpPr>
        <xdr:cNvPr id="523" name="直線コネクタ 522"/>
        <xdr:cNvCxnSpPr/>
      </xdr:nvCxnSpPr>
      <xdr:spPr>
        <a:xfrm>
          <a:off x="16230600" y="552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27915</xdr:rowOff>
    </xdr:from>
    <xdr:to>
      <xdr:col>23</xdr:col>
      <xdr:colOff>517525</xdr:colOff>
      <xdr:row>38</xdr:row>
      <xdr:rowOff>53563</xdr:rowOff>
    </xdr:to>
    <xdr:cxnSp macro="">
      <xdr:nvCxnSpPr>
        <xdr:cNvPr id="524" name="直線コネクタ 523"/>
        <xdr:cNvCxnSpPr/>
      </xdr:nvCxnSpPr>
      <xdr:spPr>
        <a:xfrm flipV="1">
          <a:off x="15481300" y="6543015"/>
          <a:ext cx="8382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6392</xdr:rowOff>
    </xdr:from>
    <xdr:ext cx="534377" cy="259045"/>
    <xdr:sp macro="" textlink="">
      <xdr:nvSpPr>
        <xdr:cNvPr id="525" name="消防費平均値テキスト"/>
        <xdr:cNvSpPr txBox="1"/>
      </xdr:nvSpPr>
      <xdr:spPr>
        <a:xfrm>
          <a:off x="16370300" y="600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19,805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154965</xdr:rowOff>
    </xdr:from>
    <xdr:to>
      <xdr:col>23</xdr:col>
      <xdr:colOff>568325</xdr:colOff>
      <xdr:row>36</xdr:row>
      <xdr:rowOff>85115</xdr:rowOff>
    </xdr:to>
    <xdr:sp macro="" textlink="">
      <xdr:nvSpPr>
        <xdr:cNvPr id="526" name="フローチャート : 判断 525"/>
        <xdr:cNvSpPr/>
      </xdr:nvSpPr>
      <xdr:spPr>
        <a:xfrm>
          <a:off x="16268700" y="61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112222</xdr:rowOff>
    </xdr:from>
    <xdr:to>
      <xdr:col>22</xdr:col>
      <xdr:colOff>365125</xdr:colOff>
      <xdr:row>38</xdr:row>
      <xdr:rowOff>53563</xdr:rowOff>
    </xdr:to>
    <xdr:cxnSp macro="">
      <xdr:nvCxnSpPr>
        <xdr:cNvPr id="527" name="直線コネクタ 526"/>
        <xdr:cNvCxnSpPr/>
      </xdr:nvCxnSpPr>
      <xdr:spPr>
        <a:xfrm>
          <a:off x="14592300" y="6455872"/>
          <a:ext cx="889000" cy="1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24617</xdr:rowOff>
    </xdr:from>
    <xdr:to>
      <xdr:col>22</xdr:col>
      <xdr:colOff>415925</xdr:colOff>
      <xdr:row>37</xdr:row>
      <xdr:rowOff>126217</xdr:rowOff>
    </xdr:to>
    <xdr:sp macro="" textlink="">
      <xdr:nvSpPr>
        <xdr:cNvPr id="528" name="フローチャート : 判断 527"/>
        <xdr:cNvSpPr/>
      </xdr:nvSpPr>
      <xdr:spPr>
        <a:xfrm>
          <a:off x="15430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142744</xdr:rowOff>
    </xdr:from>
    <xdr:ext cx="534377" cy="259045"/>
    <xdr:sp macro="" textlink="">
      <xdr:nvSpPr>
        <xdr:cNvPr id="529" name="テキスト ボックス 528"/>
        <xdr:cNvSpPr txBox="1"/>
      </xdr:nvSpPr>
      <xdr:spPr>
        <a:xfrm>
          <a:off x="15214111" y="61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112222</xdr:rowOff>
    </xdr:from>
    <xdr:to>
      <xdr:col>21</xdr:col>
      <xdr:colOff>161925</xdr:colOff>
      <xdr:row>38</xdr:row>
      <xdr:rowOff>15662</xdr:rowOff>
    </xdr:to>
    <xdr:cxnSp macro="">
      <xdr:nvCxnSpPr>
        <xdr:cNvPr id="530" name="直線コネクタ 529"/>
        <xdr:cNvCxnSpPr/>
      </xdr:nvCxnSpPr>
      <xdr:spPr>
        <a:xfrm flipV="1">
          <a:off x="13703300" y="6455872"/>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169047</xdr:rowOff>
    </xdr:from>
    <xdr:to>
      <xdr:col>21</xdr:col>
      <xdr:colOff>212725</xdr:colOff>
      <xdr:row>37</xdr:row>
      <xdr:rowOff>99197</xdr:rowOff>
    </xdr:to>
    <xdr:sp macro="" textlink="">
      <xdr:nvSpPr>
        <xdr:cNvPr id="531" name="フローチャート : 判断 530"/>
        <xdr:cNvSpPr/>
      </xdr:nvSpPr>
      <xdr:spPr>
        <a:xfrm>
          <a:off x="14541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115724</xdr:rowOff>
    </xdr:from>
    <xdr:ext cx="534377" cy="259045"/>
    <xdr:sp macro="" textlink="">
      <xdr:nvSpPr>
        <xdr:cNvPr id="532" name="テキスト ボックス 531"/>
        <xdr:cNvSpPr txBox="1"/>
      </xdr:nvSpPr>
      <xdr:spPr>
        <a:xfrm>
          <a:off x="14325111" y="61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140889</xdr:rowOff>
    </xdr:from>
    <xdr:to>
      <xdr:col>19</xdr:col>
      <xdr:colOff>644525</xdr:colOff>
      <xdr:row>38</xdr:row>
      <xdr:rowOff>15662</xdr:rowOff>
    </xdr:to>
    <xdr:cxnSp macro="">
      <xdr:nvCxnSpPr>
        <xdr:cNvPr id="533" name="直線コネクタ 532"/>
        <xdr:cNvCxnSpPr/>
      </xdr:nvCxnSpPr>
      <xdr:spPr>
        <a:xfrm>
          <a:off x="12814300" y="6484539"/>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36871</xdr:rowOff>
    </xdr:from>
    <xdr:to>
      <xdr:col>20</xdr:col>
      <xdr:colOff>9525</xdr:colOff>
      <xdr:row>37</xdr:row>
      <xdr:rowOff>138471</xdr:rowOff>
    </xdr:to>
    <xdr:sp macro="" textlink="">
      <xdr:nvSpPr>
        <xdr:cNvPr id="534" name="フローチャート : 判断 533"/>
        <xdr:cNvSpPr/>
      </xdr:nvSpPr>
      <xdr:spPr>
        <a:xfrm>
          <a:off x="13652500" y="638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154998</xdr:rowOff>
    </xdr:from>
    <xdr:ext cx="534377" cy="259045"/>
    <xdr:sp macro="" textlink="">
      <xdr:nvSpPr>
        <xdr:cNvPr id="535" name="テキスト ボックス 534"/>
        <xdr:cNvSpPr txBox="1"/>
      </xdr:nvSpPr>
      <xdr:spPr>
        <a:xfrm>
          <a:off x="13436111" y="61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66909</xdr:rowOff>
    </xdr:from>
    <xdr:to>
      <xdr:col>18</xdr:col>
      <xdr:colOff>492125</xdr:colOff>
      <xdr:row>37</xdr:row>
      <xdr:rowOff>168509</xdr:rowOff>
    </xdr:to>
    <xdr:sp macro="" textlink="">
      <xdr:nvSpPr>
        <xdr:cNvPr id="536" name="フローチャート : 判断 535"/>
        <xdr:cNvSpPr/>
      </xdr:nvSpPr>
      <xdr:spPr>
        <a:xfrm>
          <a:off x="12763500" y="641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13586</xdr:rowOff>
    </xdr:from>
    <xdr:ext cx="534377" cy="259045"/>
    <xdr:sp macro="" textlink="">
      <xdr:nvSpPr>
        <xdr:cNvPr id="537" name="テキスト ボックス 536"/>
        <xdr:cNvSpPr txBox="1"/>
      </xdr:nvSpPr>
      <xdr:spPr>
        <a:xfrm>
          <a:off x="12547111" y="61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148565</xdr:rowOff>
    </xdr:from>
    <xdr:to>
      <xdr:col>23</xdr:col>
      <xdr:colOff>568325</xdr:colOff>
      <xdr:row>38</xdr:row>
      <xdr:rowOff>78715</xdr:rowOff>
    </xdr:to>
    <xdr:sp macro="" textlink="">
      <xdr:nvSpPr>
        <xdr:cNvPr id="543" name="円/楕円 542"/>
        <xdr:cNvSpPr/>
      </xdr:nvSpPr>
      <xdr:spPr>
        <a:xfrm>
          <a:off x="16268700" y="6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63492</xdr:rowOff>
    </xdr:from>
    <xdr:ext cx="534377" cy="259045"/>
    <xdr:sp macro="" textlink="">
      <xdr:nvSpPr>
        <xdr:cNvPr id="544" name="消防費該当値テキスト"/>
        <xdr:cNvSpPr txBox="1"/>
      </xdr:nvSpPr>
      <xdr:spPr>
        <a:xfrm>
          <a:off x="16370300" y="64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2763</xdr:rowOff>
    </xdr:from>
    <xdr:to>
      <xdr:col>22</xdr:col>
      <xdr:colOff>415925</xdr:colOff>
      <xdr:row>38</xdr:row>
      <xdr:rowOff>104363</xdr:rowOff>
    </xdr:to>
    <xdr:sp macro="" textlink="">
      <xdr:nvSpPr>
        <xdr:cNvPr id="545" name="円/楕円 544"/>
        <xdr:cNvSpPr/>
      </xdr:nvSpPr>
      <xdr:spPr>
        <a:xfrm>
          <a:off x="15430500" y="65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95490</xdr:rowOff>
    </xdr:from>
    <xdr:ext cx="534377" cy="259045"/>
    <xdr:sp macro="" textlink="">
      <xdr:nvSpPr>
        <xdr:cNvPr id="546" name="テキスト ボックス 545"/>
        <xdr:cNvSpPr txBox="1"/>
      </xdr:nvSpPr>
      <xdr:spPr>
        <a:xfrm>
          <a:off x="15214111" y="66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61422</xdr:rowOff>
    </xdr:from>
    <xdr:to>
      <xdr:col>21</xdr:col>
      <xdr:colOff>212725</xdr:colOff>
      <xdr:row>37</xdr:row>
      <xdr:rowOff>163023</xdr:rowOff>
    </xdr:to>
    <xdr:sp macro="" textlink="">
      <xdr:nvSpPr>
        <xdr:cNvPr id="547" name="円/楕円 546"/>
        <xdr:cNvSpPr/>
      </xdr:nvSpPr>
      <xdr:spPr>
        <a:xfrm>
          <a:off x="14541500" y="6405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154150</xdr:rowOff>
    </xdr:from>
    <xdr:ext cx="534377" cy="259045"/>
    <xdr:sp macro="" textlink="">
      <xdr:nvSpPr>
        <xdr:cNvPr id="548" name="テキスト ボックス 547"/>
        <xdr:cNvSpPr txBox="1"/>
      </xdr:nvSpPr>
      <xdr:spPr>
        <a:xfrm>
          <a:off x="14325111" y="64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136311</xdr:rowOff>
    </xdr:from>
    <xdr:to>
      <xdr:col>20</xdr:col>
      <xdr:colOff>9525</xdr:colOff>
      <xdr:row>38</xdr:row>
      <xdr:rowOff>66461</xdr:rowOff>
    </xdr:to>
    <xdr:sp macro="" textlink="">
      <xdr:nvSpPr>
        <xdr:cNvPr id="549" name="円/楕円 548"/>
        <xdr:cNvSpPr/>
      </xdr:nvSpPr>
      <xdr:spPr>
        <a:xfrm>
          <a:off x="13652500" y="64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57589</xdr:rowOff>
    </xdr:from>
    <xdr:ext cx="534377" cy="259045"/>
    <xdr:sp macro="" textlink="">
      <xdr:nvSpPr>
        <xdr:cNvPr id="550" name="テキスト ボックス 549"/>
        <xdr:cNvSpPr txBox="1"/>
      </xdr:nvSpPr>
      <xdr:spPr>
        <a:xfrm>
          <a:off x="13436111" y="65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90089</xdr:rowOff>
    </xdr:from>
    <xdr:to>
      <xdr:col>18</xdr:col>
      <xdr:colOff>492125</xdr:colOff>
      <xdr:row>38</xdr:row>
      <xdr:rowOff>20239</xdr:rowOff>
    </xdr:to>
    <xdr:sp macro="" textlink="">
      <xdr:nvSpPr>
        <xdr:cNvPr id="551" name="円/楕円 550"/>
        <xdr:cNvSpPr/>
      </xdr:nvSpPr>
      <xdr:spPr>
        <a:xfrm>
          <a:off x="12763500" y="64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11366</xdr:rowOff>
    </xdr:from>
    <xdr:ext cx="534377" cy="259045"/>
    <xdr:sp macro="" textlink="">
      <xdr:nvSpPr>
        <xdr:cNvPr id="552" name="テキスト ボックス 551"/>
        <xdr:cNvSpPr txBox="1"/>
      </xdr:nvSpPr>
      <xdr:spPr>
        <a:xfrm>
          <a:off x="12547111" y="6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15227</xdr:rowOff>
    </xdr:from>
    <xdr:to>
      <xdr:col>23</xdr:col>
      <xdr:colOff>516889</xdr:colOff>
      <xdr:row>57</xdr:row>
      <xdr:rowOff>83159</xdr:rowOff>
    </xdr:to>
    <xdr:cxnSp macro="">
      <xdr:nvCxnSpPr>
        <xdr:cNvPr id="577" name="直線コネクタ 576"/>
        <xdr:cNvCxnSpPr/>
      </xdr:nvCxnSpPr>
      <xdr:spPr>
        <a:xfrm flipV="1">
          <a:off x="16317595" y="8587727"/>
          <a:ext cx="1269" cy="126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86986</xdr:rowOff>
    </xdr:from>
    <xdr:ext cx="534377" cy="259045"/>
    <xdr:sp macro="" textlink="">
      <xdr:nvSpPr>
        <xdr:cNvPr id="578" name="教育費最小値テキスト"/>
        <xdr:cNvSpPr txBox="1"/>
      </xdr:nvSpPr>
      <xdr:spPr>
        <a:xfrm>
          <a:off x="16370300" y="985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37,984</a:t>
          </a:r>
          <a:endParaRPr kumimoji="1" lang="ja-JP" altLang="en-US" sz="1000" b="1">
            <a:latin typeface="ＭＳ Ｐゴシック"/>
          </a:endParaRPr>
        </a:p>
      </xdr:txBody>
    </xdr:sp>
    <xdr:clientData/>
  </xdr:oneCellAnchor>
  <xdr:twoCellAnchor>
    <xdr:from>
      <xdr:col>23</xdr:col>
      <xdr:colOff>428625</xdr:colOff>
      <xdr:row>57</xdr:row>
      <xdr:rowOff>83159</xdr:rowOff>
    </xdr:from>
    <xdr:to>
      <xdr:col>23</xdr:col>
      <xdr:colOff>606425</xdr:colOff>
      <xdr:row>57</xdr:row>
      <xdr:rowOff>83159</xdr:rowOff>
    </xdr:to>
    <xdr:cxnSp macro="">
      <xdr:nvCxnSpPr>
        <xdr:cNvPr id="579" name="直線コネクタ 578"/>
        <xdr:cNvCxnSpPr/>
      </xdr:nvCxnSpPr>
      <xdr:spPr>
        <a:xfrm>
          <a:off x="16230600" y="98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133354</xdr:rowOff>
    </xdr:from>
    <xdr:ext cx="534377" cy="259045"/>
    <xdr:sp macro="" textlink="">
      <xdr:nvSpPr>
        <xdr:cNvPr id="580" name="教育費最大値テキスト"/>
        <xdr:cNvSpPr txBox="1"/>
      </xdr:nvSpPr>
      <xdr:spPr>
        <a:xfrm>
          <a:off x="16370300" y="83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71,267</a:t>
          </a:r>
          <a:endParaRPr kumimoji="1" lang="ja-JP" altLang="en-US" sz="1000" b="1">
            <a:latin typeface="ＭＳ Ｐゴシック"/>
          </a:endParaRPr>
        </a:p>
      </xdr:txBody>
    </xdr:sp>
    <xdr:clientData/>
  </xdr:oneCellAnchor>
  <xdr:twoCellAnchor>
    <xdr:from>
      <xdr:col>23</xdr:col>
      <xdr:colOff>428625</xdr:colOff>
      <xdr:row>50</xdr:row>
      <xdr:rowOff>15227</xdr:rowOff>
    </xdr:from>
    <xdr:to>
      <xdr:col>23</xdr:col>
      <xdr:colOff>606425</xdr:colOff>
      <xdr:row>50</xdr:row>
      <xdr:rowOff>15227</xdr:rowOff>
    </xdr:to>
    <xdr:cxnSp macro="">
      <xdr:nvCxnSpPr>
        <xdr:cNvPr id="581" name="直線コネクタ 580"/>
        <xdr:cNvCxnSpPr/>
      </xdr:nvCxnSpPr>
      <xdr:spPr>
        <a:xfrm>
          <a:off x="16230600" y="858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131928</xdr:rowOff>
    </xdr:from>
    <xdr:to>
      <xdr:col>23</xdr:col>
      <xdr:colOff>517525</xdr:colOff>
      <xdr:row>57</xdr:row>
      <xdr:rowOff>83159</xdr:rowOff>
    </xdr:to>
    <xdr:cxnSp macro="">
      <xdr:nvCxnSpPr>
        <xdr:cNvPr id="582" name="直線コネクタ 581"/>
        <xdr:cNvCxnSpPr/>
      </xdr:nvCxnSpPr>
      <xdr:spPr>
        <a:xfrm>
          <a:off x="15481300" y="9390228"/>
          <a:ext cx="838200" cy="4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59580</xdr:rowOff>
    </xdr:from>
    <xdr:ext cx="534377" cy="259045"/>
    <xdr:sp macro="" textlink="">
      <xdr:nvSpPr>
        <xdr:cNvPr id="583" name="教育費平均値テキスト"/>
        <xdr:cNvSpPr txBox="1"/>
      </xdr:nvSpPr>
      <xdr:spPr>
        <a:xfrm>
          <a:off x="16370300" y="9146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51,370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36703</xdr:rowOff>
    </xdr:from>
    <xdr:to>
      <xdr:col>23</xdr:col>
      <xdr:colOff>568325</xdr:colOff>
      <xdr:row>54</xdr:row>
      <xdr:rowOff>138303</xdr:rowOff>
    </xdr:to>
    <xdr:sp macro="" textlink="">
      <xdr:nvSpPr>
        <xdr:cNvPr id="584" name="フローチャート : 判断 583"/>
        <xdr:cNvSpPr/>
      </xdr:nvSpPr>
      <xdr:spPr>
        <a:xfrm>
          <a:off x="16268700" y="929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131928</xdr:rowOff>
    </xdr:from>
    <xdr:to>
      <xdr:col>22</xdr:col>
      <xdr:colOff>365125</xdr:colOff>
      <xdr:row>57</xdr:row>
      <xdr:rowOff>48831</xdr:rowOff>
    </xdr:to>
    <xdr:cxnSp macro="">
      <xdr:nvCxnSpPr>
        <xdr:cNvPr id="585" name="直線コネクタ 584"/>
        <xdr:cNvCxnSpPr/>
      </xdr:nvCxnSpPr>
      <xdr:spPr>
        <a:xfrm flipV="1">
          <a:off x="14592300" y="9390228"/>
          <a:ext cx="889000" cy="4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60249</xdr:rowOff>
    </xdr:from>
    <xdr:to>
      <xdr:col>22</xdr:col>
      <xdr:colOff>415925</xdr:colOff>
      <xdr:row>53</xdr:row>
      <xdr:rowOff>161849</xdr:rowOff>
    </xdr:to>
    <xdr:sp macro="" textlink="">
      <xdr:nvSpPr>
        <xdr:cNvPr id="586" name="フローチャート : 判断 585"/>
        <xdr:cNvSpPr/>
      </xdr:nvSpPr>
      <xdr:spPr>
        <a:xfrm>
          <a:off x="15430500" y="914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6926</xdr:rowOff>
    </xdr:from>
    <xdr:ext cx="534377" cy="259045"/>
    <xdr:sp macro="" textlink="">
      <xdr:nvSpPr>
        <xdr:cNvPr id="587" name="テキスト ボックス 586"/>
        <xdr:cNvSpPr txBox="1"/>
      </xdr:nvSpPr>
      <xdr:spPr>
        <a:xfrm>
          <a:off x="15214111" y="89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48831</xdr:rowOff>
    </xdr:from>
    <xdr:to>
      <xdr:col>21</xdr:col>
      <xdr:colOff>161925</xdr:colOff>
      <xdr:row>58</xdr:row>
      <xdr:rowOff>6503</xdr:rowOff>
    </xdr:to>
    <xdr:cxnSp macro="">
      <xdr:nvCxnSpPr>
        <xdr:cNvPr id="588" name="直線コネクタ 587"/>
        <xdr:cNvCxnSpPr/>
      </xdr:nvCxnSpPr>
      <xdr:spPr>
        <a:xfrm flipV="1">
          <a:off x="13703300" y="9821481"/>
          <a:ext cx="889000" cy="1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146888</xdr:rowOff>
    </xdr:from>
    <xdr:to>
      <xdr:col>21</xdr:col>
      <xdr:colOff>212725</xdr:colOff>
      <xdr:row>54</xdr:row>
      <xdr:rowOff>77038</xdr:rowOff>
    </xdr:to>
    <xdr:sp macro="" textlink="">
      <xdr:nvSpPr>
        <xdr:cNvPr id="589" name="フローチャート : 判断 588"/>
        <xdr:cNvSpPr/>
      </xdr:nvSpPr>
      <xdr:spPr>
        <a:xfrm>
          <a:off x="14541500" y="92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93565</xdr:rowOff>
    </xdr:from>
    <xdr:ext cx="534377" cy="259045"/>
    <xdr:sp macro="" textlink="">
      <xdr:nvSpPr>
        <xdr:cNvPr id="590" name="テキスト ボックス 589"/>
        <xdr:cNvSpPr txBox="1"/>
      </xdr:nvSpPr>
      <xdr:spPr>
        <a:xfrm>
          <a:off x="14325111" y="900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153188</xdr:rowOff>
    </xdr:from>
    <xdr:to>
      <xdr:col>19</xdr:col>
      <xdr:colOff>644525</xdr:colOff>
      <xdr:row>58</xdr:row>
      <xdr:rowOff>6503</xdr:rowOff>
    </xdr:to>
    <xdr:cxnSp macro="">
      <xdr:nvCxnSpPr>
        <xdr:cNvPr id="591" name="直線コネクタ 590"/>
        <xdr:cNvCxnSpPr/>
      </xdr:nvCxnSpPr>
      <xdr:spPr>
        <a:xfrm>
          <a:off x="12814300" y="9754388"/>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73851</xdr:rowOff>
    </xdr:from>
    <xdr:to>
      <xdr:col>20</xdr:col>
      <xdr:colOff>9525</xdr:colOff>
      <xdr:row>55</xdr:row>
      <xdr:rowOff>4001</xdr:rowOff>
    </xdr:to>
    <xdr:sp macro="" textlink="">
      <xdr:nvSpPr>
        <xdr:cNvPr id="592" name="フローチャート : 判断 591"/>
        <xdr:cNvSpPr/>
      </xdr:nvSpPr>
      <xdr:spPr>
        <a:xfrm>
          <a:off x="13652500" y="933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20528</xdr:rowOff>
    </xdr:from>
    <xdr:ext cx="534377" cy="259045"/>
    <xdr:sp macro="" textlink="">
      <xdr:nvSpPr>
        <xdr:cNvPr id="593" name="テキスト ボックス 592"/>
        <xdr:cNvSpPr txBox="1"/>
      </xdr:nvSpPr>
      <xdr:spPr>
        <a:xfrm>
          <a:off x="13436111" y="91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157328</xdr:rowOff>
    </xdr:from>
    <xdr:to>
      <xdr:col>18</xdr:col>
      <xdr:colOff>492125</xdr:colOff>
      <xdr:row>55</xdr:row>
      <xdr:rowOff>87478</xdr:rowOff>
    </xdr:to>
    <xdr:sp macro="" textlink="">
      <xdr:nvSpPr>
        <xdr:cNvPr id="594" name="フローチャート : 判断 593"/>
        <xdr:cNvSpPr/>
      </xdr:nvSpPr>
      <xdr:spPr>
        <a:xfrm>
          <a:off x="12763500" y="94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104005</xdr:rowOff>
    </xdr:from>
    <xdr:ext cx="534377" cy="259045"/>
    <xdr:sp macro="" textlink="">
      <xdr:nvSpPr>
        <xdr:cNvPr id="595" name="テキスト ボックス 594"/>
        <xdr:cNvSpPr txBox="1"/>
      </xdr:nvSpPr>
      <xdr:spPr>
        <a:xfrm>
          <a:off x="12547111" y="91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48,204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32359</xdr:rowOff>
    </xdr:from>
    <xdr:to>
      <xdr:col>23</xdr:col>
      <xdr:colOff>568325</xdr:colOff>
      <xdr:row>57</xdr:row>
      <xdr:rowOff>133959</xdr:rowOff>
    </xdr:to>
    <xdr:sp macro="" textlink="">
      <xdr:nvSpPr>
        <xdr:cNvPr id="601" name="円/楕円 600"/>
        <xdr:cNvSpPr/>
      </xdr:nvSpPr>
      <xdr:spPr>
        <a:xfrm>
          <a:off x="16268700" y="98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118736</xdr:rowOff>
    </xdr:from>
    <xdr:ext cx="534377" cy="259045"/>
    <xdr:sp macro="" textlink="">
      <xdr:nvSpPr>
        <xdr:cNvPr id="602" name="教育費該当値テキスト"/>
        <xdr:cNvSpPr txBox="1"/>
      </xdr:nvSpPr>
      <xdr:spPr>
        <a:xfrm>
          <a:off x="16370300" y="97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81128</xdr:rowOff>
    </xdr:from>
    <xdr:to>
      <xdr:col>22</xdr:col>
      <xdr:colOff>415925</xdr:colOff>
      <xdr:row>55</xdr:row>
      <xdr:rowOff>11278</xdr:rowOff>
    </xdr:to>
    <xdr:sp macro="" textlink="">
      <xdr:nvSpPr>
        <xdr:cNvPr id="603" name="円/楕円 602"/>
        <xdr:cNvSpPr/>
      </xdr:nvSpPr>
      <xdr:spPr>
        <a:xfrm>
          <a:off x="15430500" y="93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2405</xdr:rowOff>
    </xdr:from>
    <xdr:ext cx="534377" cy="259045"/>
    <xdr:sp macro="" textlink="">
      <xdr:nvSpPr>
        <xdr:cNvPr id="604" name="テキスト ボックス 603"/>
        <xdr:cNvSpPr txBox="1"/>
      </xdr:nvSpPr>
      <xdr:spPr>
        <a:xfrm>
          <a:off x="15214111" y="94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169481</xdr:rowOff>
    </xdr:from>
    <xdr:to>
      <xdr:col>21</xdr:col>
      <xdr:colOff>212725</xdr:colOff>
      <xdr:row>57</xdr:row>
      <xdr:rowOff>99631</xdr:rowOff>
    </xdr:to>
    <xdr:sp macro="" textlink="">
      <xdr:nvSpPr>
        <xdr:cNvPr id="605" name="円/楕円 604"/>
        <xdr:cNvSpPr/>
      </xdr:nvSpPr>
      <xdr:spPr>
        <a:xfrm>
          <a:off x="14541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90758</xdr:rowOff>
    </xdr:from>
    <xdr:ext cx="534377" cy="259045"/>
    <xdr:sp macro="" textlink="">
      <xdr:nvSpPr>
        <xdr:cNvPr id="606" name="テキスト ボックス 605"/>
        <xdr:cNvSpPr txBox="1"/>
      </xdr:nvSpPr>
      <xdr:spPr>
        <a:xfrm>
          <a:off x="14325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127153</xdr:rowOff>
    </xdr:from>
    <xdr:to>
      <xdr:col>20</xdr:col>
      <xdr:colOff>9525</xdr:colOff>
      <xdr:row>58</xdr:row>
      <xdr:rowOff>57303</xdr:rowOff>
    </xdr:to>
    <xdr:sp macro="" textlink="">
      <xdr:nvSpPr>
        <xdr:cNvPr id="607" name="円/楕円 606"/>
        <xdr:cNvSpPr/>
      </xdr:nvSpPr>
      <xdr:spPr>
        <a:xfrm>
          <a:off x="13652500" y="98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48430</xdr:rowOff>
    </xdr:from>
    <xdr:ext cx="534377" cy="259045"/>
    <xdr:sp macro="" textlink="">
      <xdr:nvSpPr>
        <xdr:cNvPr id="608" name="テキスト ボックス 607"/>
        <xdr:cNvSpPr txBox="1"/>
      </xdr:nvSpPr>
      <xdr:spPr>
        <a:xfrm>
          <a:off x="13436111" y="99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102388</xdr:rowOff>
    </xdr:from>
    <xdr:to>
      <xdr:col>18</xdr:col>
      <xdr:colOff>492125</xdr:colOff>
      <xdr:row>57</xdr:row>
      <xdr:rowOff>32538</xdr:rowOff>
    </xdr:to>
    <xdr:sp macro="" textlink="">
      <xdr:nvSpPr>
        <xdr:cNvPr id="609" name="円/楕円 608"/>
        <xdr:cNvSpPr/>
      </xdr:nvSpPr>
      <xdr:spPr>
        <a:xfrm>
          <a:off x="12763500" y="9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23665</xdr:rowOff>
    </xdr:from>
    <xdr:ext cx="534377" cy="259045"/>
    <xdr:sp macro="" textlink="">
      <xdr:nvSpPr>
        <xdr:cNvPr id="610" name="テキスト ボックス 609"/>
        <xdr:cNvSpPr txBox="1"/>
      </xdr:nvSpPr>
      <xdr:spPr>
        <a:xfrm>
          <a:off x="12547111" y="97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87808</xdr:rowOff>
    </xdr:from>
    <xdr:to>
      <xdr:col>23</xdr:col>
      <xdr:colOff>516889</xdr:colOff>
      <xdr:row>77</xdr:row>
      <xdr:rowOff>101981</xdr:rowOff>
    </xdr:to>
    <xdr:cxnSp macro="">
      <xdr:nvCxnSpPr>
        <xdr:cNvPr id="632" name="直線コネクタ 631"/>
        <xdr:cNvCxnSpPr/>
      </xdr:nvCxnSpPr>
      <xdr:spPr>
        <a:xfrm flipV="1">
          <a:off x="16317595" y="12260758"/>
          <a:ext cx="1269" cy="104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105808</xdr:rowOff>
    </xdr:from>
    <xdr:ext cx="378565" cy="259045"/>
    <xdr:sp macro="" textlink="">
      <xdr:nvSpPr>
        <xdr:cNvPr id="633" name="災害復旧費最小値テキスト"/>
        <xdr:cNvSpPr txBox="1"/>
      </xdr:nvSpPr>
      <xdr:spPr>
        <a:xfrm>
          <a:off x="16370300" y="1330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77</xdr:row>
      <xdr:rowOff>101981</xdr:rowOff>
    </xdr:from>
    <xdr:to>
      <xdr:col>23</xdr:col>
      <xdr:colOff>606425</xdr:colOff>
      <xdr:row>77</xdr:row>
      <xdr:rowOff>101981</xdr:rowOff>
    </xdr:to>
    <xdr:cxnSp macro="">
      <xdr:nvCxnSpPr>
        <xdr:cNvPr id="634" name="直線コネクタ 633"/>
        <xdr:cNvCxnSpPr/>
      </xdr:nvCxnSpPr>
      <xdr:spPr>
        <a:xfrm>
          <a:off x="16230600" y="133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34485</xdr:rowOff>
    </xdr:from>
    <xdr:ext cx="469744" cy="259045"/>
    <xdr:sp macro="" textlink="">
      <xdr:nvSpPr>
        <xdr:cNvPr id="635" name="災害復旧費最大値テキスト"/>
        <xdr:cNvSpPr txBox="1"/>
      </xdr:nvSpPr>
      <xdr:spPr>
        <a:xfrm>
          <a:off x="16370300" y="1203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5,477</a:t>
          </a:r>
          <a:endParaRPr kumimoji="1" lang="ja-JP" altLang="en-US" sz="1000" b="1">
            <a:latin typeface="ＭＳ Ｐゴシック"/>
          </a:endParaRPr>
        </a:p>
      </xdr:txBody>
    </xdr:sp>
    <xdr:clientData/>
  </xdr:oneCellAnchor>
  <xdr:twoCellAnchor>
    <xdr:from>
      <xdr:col>23</xdr:col>
      <xdr:colOff>428625</xdr:colOff>
      <xdr:row>71</xdr:row>
      <xdr:rowOff>87808</xdr:rowOff>
    </xdr:from>
    <xdr:to>
      <xdr:col>23</xdr:col>
      <xdr:colOff>606425</xdr:colOff>
      <xdr:row>71</xdr:row>
      <xdr:rowOff>87808</xdr:rowOff>
    </xdr:to>
    <xdr:cxnSp macro="">
      <xdr:nvCxnSpPr>
        <xdr:cNvPr id="636" name="直線コネクタ 635"/>
        <xdr:cNvCxnSpPr/>
      </xdr:nvCxnSpPr>
      <xdr:spPr>
        <a:xfrm>
          <a:off x="16230600" y="1226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112725</xdr:rowOff>
    </xdr:from>
    <xdr:to>
      <xdr:col>23</xdr:col>
      <xdr:colOff>517525</xdr:colOff>
      <xdr:row>76</xdr:row>
      <xdr:rowOff>161417</xdr:rowOff>
    </xdr:to>
    <xdr:cxnSp macro="">
      <xdr:nvCxnSpPr>
        <xdr:cNvPr id="637" name="直線コネクタ 636"/>
        <xdr:cNvCxnSpPr/>
      </xdr:nvCxnSpPr>
      <xdr:spPr>
        <a:xfrm>
          <a:off x="15481300" y="12457125"/>
          <a:ext cx="838200" cy="7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100575</xdr:rowOff>
    </xdr:from>
    <xdr:ext cx="469744" cy="259045"/>
    <xdr:sp macro="" textlink="">
      <xdr:nvSpPr>
        <xdr:cNvPr id="638" name="災害復旧費平均値テキスト"/>
        <xdr:cNvSpPr txBox="1"/>
      </xdr:nvSpPr>
      <xdr:spPr>
        <a:xfrm>
          <a:off x="16370300" y="12787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77698</xdr:rowOff>
    </xdr:from>
    <xdr:to>
      <xdr:col>23</xdr:col>
      <xdr:colOff>568325</xdr:colOff>
      <xdr:row>76</xdr:row>
      <xdr:rowOff>7848</xdr:rowOff>
    </xdr:to>
    <xdr:sp macro="" textlink="">
      <xdr:nvSpPr>
        <xdr:cNvPr id="639" name="フローチャート : 判断 638"/>
        <xdr:cNvSpPr/>
      </xdr:nvSpPr>
      <xdr:spPr>
        <a:xfrm>
          <a:off x="16268700" y="1293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56718</xdr:rowOff>
    </xdr:from>
    <xdr:to>
      <xdr:col>22</xdr:col>
      <xdr:colOff>365125</xdr:colOff>
      <xdr:row>72</xdr:row>
      <xdr:rowOff>112725</xdr:rowOff>
    </xdr:to>
    <xdr:cxnSp macro="">
      <xdr:nvCxnSpPr>
        <xdr:cNvPr id="640" name="直線コネクタ 639"/>
        <xdr:cNvCxnSpPr/>
      </xdr:nvCxnSpPr>
      <xdr:spPr>
        <a:xfrm>
          <a:off x="14592300" y="12401118"/>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33807</xdr:rowOff>
    </xdr:from>
    <xdr:to>
      <xdr:col>22</xdr:col>
      <xdr:colOff>415925</xdr:colOff>
      <xdr:row>75</xdr:row>
      <xdr:rowOff>135407</xdr:rowOff>
    </xdr:to>
    <xdr:sp macro="" textlink="">
      <xdr:nvSpPr>
        <xdr:cNvPr id="641" name="フローチャート : 判断 640"/>
        <xdr:cNvSpPr/>
      </xdr:nvSpPr>
      <xdr:spPr>
        <a:xfrm>
          <a:off x="15430500" y="1289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126534</xdr:rowOff>
    </xdr:from>
    <xdr:ext cx="469744" cy="259045"/>
    <xdr:sp macro="" textlink="">
      <xdr:nvSpPr>
        <xdr:cNvPr id="642" name="テキスト ボックス 641"/>
        <xdr:cNvSpPr txBox="1"/>
      </xdr:nvSpPr>
      <xdr:spPr>
        <a:xfrm>
          <a:off x="15246427" y="1298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56718</xdr:rowOff>
    </xdr:from>
    <xdr:to>
      <xdr:col>21</xdr:col>
      <xdr:colOff>161925</xdr:colOff>
      <xdr:row>75</xdr:row>
      <xdr:rowOff>151816</xdr:rowOff>
    </xdr:to>
    <xdr:cxnSp macro="">
      <xdr:nvCxnSpPr>
        <xdr:cNvPr id="643" name="直線コネクタ 642"/>
        <xdr:cNvCxnSpPr/>
      </xdr:nvCxnSpPr>
      <xdr:spPr>
        <a:xfrm flipV="1">
          <a:off x="13703300" y="12401118"/>
          <a:ext cx="889000" cy="6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24206</xdr:rowOff>
    </xdr:from>
    <xdr:to>
      <xdr:col>21</xdr:col>
      <xdr:colOff>212725</xdr:colOff>
      <xdr:row>75</xdr:row>
      <xdr:rowOff>125806</xdr:rowOff>
    </xdr:to>
    <xdr:sp macro="" textlink="">
      <xdr:nvSpPr>
        <xdr:cNvPr id="644" name="フローチャート : 判断 643"/>
        <xdr:cNvSpPr/>
      </xdr:nvSpPr>
      <xdr:spPr>
        <a:xfrm>
          <a:off x="14541500" y="128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116933</xdr:rowOff>
    </xdr:from>
    <xdr:ext cx="469744" cy="259045"/>
    <xdr:sp macro="" textlink="">
      <xdr:nvSpPr>
        <xdr:cNvPr id="645" name="テキスト ボックス 644"/>
        <xdr:cNvSpPr txBox="1"/>
      </xdr:nvSpPr>
      <xdr:spPr>
        <a:xfrm>
          <a:off x="14357427" y="1297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44603</xdr:rowOff>
    </xdr:from>
    <xdr:to>
      <xdr:col>19</xdr:col>
      <xdr:colOff>644525</xdr:colOff>
      <xdr:row>75</xdr:row>
      <xdr:rowOff>151816</xdr:rowOff>
    </xdr:to>
    <xdr:cxnSp macro="">
      <xdr:nvCxnSpPr>
        <xdr:cNvPr id="646" name="直線コネクタ 645"/>
        <xdr:cNvCxnSpPr/>
      </xdr:nvCxnSpPr>
      <xdr:spPr>
        <a:xfrm>
          <a:off x="12814300" y="12389003"/>
          <a:ext cx="889000" cy="6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15291</xdr:rowOff>
    </xdr:from>
    <xdr:to>
      <xdr:col>20</xdr:col>
      <xdr:colOff>9525</xdr:colOff>
      <xdr:row>73</xdr:row>
      <xdr:rowOff>116891</xdr:rowOff>
    </xdr:to>
    <xdr:sp macro="" textlink="">
      <xdr:nvSpPr>
        <xdr:cNvPr id="647" name="フローチャート : 判断 646"/>
        <xdr:cNvSpPr/>
      </xdr:nvSpPr>
      <xdr:spPr>
        <a:xfrm>
          <a:off x="13652500" y="1253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133418</xdr:rowOff>
    </xdr:from>
    <xdr:ext cx="469744" cy="259045"/>
    <xdr:sp macro="" textlink="">
      <xdr:nvSpPr>
        <xdr:cNvPr id="648" name="テキスト ボックス 647"/>
        <xdr:cNvSpPr txBox="1"/>
      </xdr:nvSpPr>
      <xdr:spPr>
        <a:xfrm>
          <a:off x="13468427" y="123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12547</xdr:rowOff>
    </xdr:from>
    <xdr:to>
      <xdr:col>18</xdr:col>
      <xdr:colOff>492125</xdr:colOff>
      <xdr:row>70</xdr:row>
      <xdr:rowOff>114147</xdr:rowOff>
    </xdr:to>
    <xdr:sp macro="" textlink="">
      <xdr:nvSpPr>
        <xdr:cNvPr id="649" name="フローチャート : 判断 648"/>
        <xdr:cNvSpPr/>
      </xdr:nvSpPr>
      <xdr:spPr>
        <a:xfrm>
          <a:off x="12763500" y="120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68</xdr:row>
      <xdr:rowOff>130674</xdr:rowOff>
    </xdr:from>
    <xdr:ext cx="469744" cy="259045"/>
    <xdr:sp macro="" textlink="">
      <xdr:nvSpPr>
        <xdr:cNvPr id="650" name="テキスト ボックス 649"/>
        <xdr:cNvSpPr txBox="1"/>
      </xdr:nvSpPr>
      <xdr:spPr>
        <a:xfrm>
          <a:off x="12579427" y="117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110617</xdr:rowOff>
    </xdr:from>
    <xdr:to>
      <xdr:col>23</xdr:col>
      <xdr:colOff>568325</xdr:colOff>
      <xdr:row>77</xdr:row>
      <xdr:rowOff>40767</xdr:rowOff>
    </xdr:to>
    <xdr:sp macro="" textlink="">
      <xdr:nvSpPr>
        <xdr:cNvPr id="656" name="円/楕円 655"/>
        <xdr:cNvSpPr/>
      </xdr:nvSpPr>
      <xdr:spPr>
        <a:xfrm>
          <a:off x="16268700" y="131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25544</xdr:rowOff>
    </xdr:from>
    <xdr:ext cx="469744" cy="259045"/>
    <xdr:sp macro="" textlink="">
      <xdr:nvSpPr>
        <xdr:cNvPr id="657" name="災害復旧費該当値テキスト"/>
        <xdr:cNvSpPr txBox="1"/>
      </xdr:nvSpPr>
      <xdr:spPr>
        <a:xfrm>
          <a:off x="16370300" y="130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61925</xdr:rowOff>
    </xdr:from>
    <xdr:to>
      <xdr:col>22</xdr:col>
      <xdr:colOff>415925</xdr:colOff>
      <xdr:row>72</xdr:row>
      <xdr:rowOff>163525</xdr:rowOff>
    </xdr:to>
    <xdr:sp macro="" textlink="">
      <xdr:nvSpPr>
        <xdr:cNvPr id="658" name="円/楕円 657"/>
        <xdr:cNvSpPr/>
      </xdr:nvSpPr>
      <xdr:spPr>
        <a:xfrm>
          <a:off x="15430500" y="124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71</xdr:row>
      <xdr:rowOff>8602</xdr:rowOff>
    </xdr:from>
    <xdr:ext cx="469744" cy="259045"/>
    <xdr:sp macro="" textlink="">
      <xdr:nvSpPr>
        <xdr:cNvPr id="659" name="テキスト ボックス 658"/>
        <xdr:cNvSpPr txBox="1"/>
      </xdr:nvSpPr>
      <xdr:spPr>
        <a:xfrm>
          <a:off x="15246427" y="1218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5918</xdr:rowOff>
    </xdr:from>
    <xdr:to>
      <xdr:col>21</xdr:col>
      <xdr:colOff>212725</xdr:colOff>
      <xdr:row>72</xdr:row>
      <xdr:rowOff>107518</xdr:rowOff>
    </xdr:to>
    <xdr:sp macro="" textlink="">
      <xdr:nvSpPr>
        <xdr:cNvPr id="660" name="円/楕円 659"/>
        <xdr:cNvSpPr/>
      </xdr:nvSpPr>
      <xdr:spPr>
        <a:xfrm>
          <a:off x="14541500" y="123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70</xdr:row>
      <xdr:rowOff>124045</xdr:rowOff>
    </xdr:from>
    <xdr:ext cx="469744" cy="259045"/>
    <xdr:sp macro="" textlink="">
      <xdr:nvSpPr>
        <xdr:cNvPr id="661" name="テキスト ボックス 660"/>
        <xdr:cNvSpPr txBox="1"/>
      </xdr:nvSpPr>
      <xdr:spPr>
        <a:xfrm>
          <a:off x="14357427" y="1212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101016</xdr:rowOff>
    </xdr:from>
    <xdr:to>
      <xdr:col>20</xdr:col>
      <xdr:colOff>9525</xdr:colOff>
      <xdr:row>76</xdr:row>
      <xdr:rowOff>31166</xdr:rowOff>
    </xdr:to>
    <xdr:sp macro="" textlink="">
      <xdr:nvSpPr>
        <xdr:cNvPr id="662" name="円/楕円 661"/>
        <xdr:cNvSpPr/>
      </xdr:nvSpPr>
      <xdr:spPr>
        <a:xfrm>
          <a:off x="13652500" y="12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22293</xdr:rowOff>
    </xdr:from>
    <xdr:ext cx="469744" cy="259045"/>
    <xdr:sp macro="" textlink="">
      <xdr:nvSpPr>
        <xdr:cNvPr id="663" name="テキスト ボックス 662"/>
        <xdr:cNvSpPr txBox="1"/>
      </xdr:nvSpPr>
      <xdr:spPr>
        <a:xfrm>
          <a:off x="13468427" y="130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165253</xdr:rowOff>
    </xdr:from>
    <xdr:to>
      <xdr:col>18</xdr:col>
      <xdr:colOff>492125</xdr:colOff>
      <xdr:row>72</xdr:row>
      <xdr:rowOff>95403</xdr:rowOff>
    </xdr:to>
    <xdr:sp macro="" textlink="">
      <xdr:nvSpPr>
        <xdr:cNvPr id="664" name="円/楕円 663"/>
        <xdr:cNvSpPr/>
      </xdr:nvSpPr>
      <xdr:spPr>
        <a:xfrm>
          <a:off x="12763500" y="123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86530</xdr:rowOff>
    </xdr:from>
    <xdr:ext cx="469744" cy="259045"/>
    <xdr:sp macro="" textlink="">
      <xdr:nvSpPr>
        <xdr:cNvPr id="665" name="テキスト ボックス 664"/>
        <xdr:cNvSpPr txBox="1"/>
      </xdr:nvSpPr>
      <xdr:spPr>
        <a:xfrm>
          <a:off x="12579427" y="1243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68743</xdr:rowOff>
    </xdr:from>
    <xdr:to>
      <xdr:col>23</xdr:col>
      <xdr:colOff>516889</xdr:colOff>
      <xdr:row>98</xdr:row>
      <xdr:rowOff>55438</xdr:rowOff>
    </xdr:to>
    <xdr:cxnSp macro="">
      <xdr:nvCxnSpPr>
        <xdr:cNvPr id="688" name="直線コネクタ 687"/>
        <xdr:cNvCxnSpPr/>
      </xdr:nvCxnSpPr>
      <xdr:spPr>
        <a:xfrm flipV="1">
          <a:off x="16317595" y="15499243"/>
          <a:ext cx="1269" cy="135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59265</xdr:rowOff>
    </xdr:from>
    <xdr:ext cx="534377" cy="259045"/>
    <xdr:sp macro="" textlink="">
      <xdr:nvSpPr>
        <xdr:cNvPr id="689" name="公債費最小値テキスト"/>
        <xdr:cNvSpPr txBox="1"/>
      </xdr:nvSpPr>
      <xdr:spPr>
        <a:xfrm>
          <a:off x="16370300" y="168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41,843</a:t>
          </a:r>
          <a:endParaRPr kumimoji="1" lang="ja-JP" altLang="en-US" sz="1000" b="1">
            <a:latin typeface="ＭＳ Ｐゴシック"/>
          </a:endParaRPr>
        </a:p>
      </xdr:txBody>
    </xdr:sp>
    <xdr:clientData/>
  </xdr:oneCellAnchor>
  <xdr:twoCellAnchor>
    <xdr:from>
      <xdr:col>23</xdr:col>
      <xdr:colOff>428625</xdr:colOff>
      <xdr:row>98</xdr:row>
      <xdr:rowOff>55438</xdr:rowOff>
    </xdr:from>
    <xdr:to>
      <xdr:col>23</xdr:col>
      <xdr:colOff>606425</xdr:colOff>
      <xdr:row>98</xdr:row>
      <xdr:rowOff>55438</xdr:rowOff>
    </xdr:to>
    <xdr:cxnSp macro="">
      <xdr:nvCxnSpPr>
        <xdr:cNvPr id="690" name="直線コネクタ 689"/>
        <xdr:cNvCxnSpPr/>
      </xdr:nvCxnSpPr>
      <xdr:spPr>
        <a:xfrm>
          <a:off x="16230600" y="1685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15420</xdr:rowOff>
    </xdr:from>
    <xdr:ext cx="534377" cy="259045"/>
    <xdr:sp macro="" textlink="">
      <xdr:nvSpPr>
        <xdr:cNvPr id="691" name="公債費最大値テキスト"/>
        <xdr:cNvSpPr txBox="1"/>
      </xdr:nvSpPr>
      <xdr:spPr>
        <a:xfrm>
          <a:off x="16370300" y="152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71,552</a:t>
          </a:r>
          <a:endParaRPr kumimoji="1" lang="ja-JP" altLang="en-US" sz="1000" b="1">
            <a:latin typeface="ＭＳ Ｐゴシック"/>
          </a:endParaRPr>
        </a:p>
      </xdr:txBody>
    </xdr:sp>
    <xdr:clientData/>
  </xdr:oneCellAnchor>
  <xdr:twoCellAnchor>
    <xdr:from>
      <xdr:col>23</xdr:col>
      <xdr:colOff>428625</xdr:colOff>
      <xdr:row>90</xdr:row>
      <xdr:rowOff>68743</xdr:rowOff>
    </xdr:from>
    <xdr:to>
      <xdr:col>23</xdr:col>
      <xdr:colOff>606425</xdr:colOff>
      <xdr:row>90</xdr:row>
      <xdr:rowOff>68743</xdr:rowOff>
    </xdr:to>
    <xdr:cxnSp macro="">
      <xdr:nvCxnSpPr>
        <xdr:cNvPr id="692" name="直線コネクタ 691"/>
        <xdr:cNvCxnSpPr/>
      </xdr:nvCxnSpPr>
      <xdr:spPr>
        <a:xfrm>
          <a:off x="16230600" y="1549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161554</xdr:rowOff>
    </xdr:from>
    <xdr:to>
      <xdr:col>23</xdr:col>
      <xdr:colOff>517525</xdr:colOff>
      <xdr:row>97</xdr:row>
      <xdr:rowOff>15204</xdr:rowOff>
    </xdr:to>
    <xdr:cxnSp macro="">
      <xdr:nvCxnSpPr>
        <xdr:cNvPr id="693" name="直線コネクタ 692"/>
        <xdr:cNvCxnSpPr/>
      </xdr:nvCxnSpPr>
      <xdr:spPr>
        <a:xfrm>
          <a:off x="15481300" y="16620754"/>
          <a:ext cx="8382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165498</xdr:rowOff>
    </xdr:from>
    <xdr:ext cx="534377" cy="259045"/>
    <xdr:sp macro="" textlink="">
      <xdr:nvSpPr>
        <xdr:cNvPr id="694" name="公債費平均値テキスト"/>
        <xdr:cNvSpPr txBox="1"/>
      </xdr:nvSpPr>
      <xdr:spPr>
        <a:xfrm>
          <a:off x="16370300" y="1593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57,575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142621</xdr:rowOff>
    </xdr:from>
    <xdr:to>
      <xdr:col>23</xdr:col>
      <xdr:colOff>568325</xdr:colOff>
      <xdr:row>94</xdr:row>
      <xdr:rowOff>72771</xdr:rowOff>
    </xdr:to>
    <xdr:sp macro="" textlink="">
      <xdr:nvSpPr>
        <xdr:cNvPr id="695" name="フローチャート : 判断 694"/>
        <xdr:cNvSpPr/>
      </xdr:nvSpPr>
      <xdr:spPr>
        <a:xfrm>
          <a:off x="16268700" y="160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161554</xdr:rowOff>
    </xdr:from>
    <xdr:to>
      <xdr:col>22</xdr:col>
      <xdr:colOff>365125</xdr:colOff>
      <xdr:row>96</xdr:row>
      <xdr:rowOff>167407</xdr:rowOff>
    </xdr:to>
    <xdr:cxnSp macro="">
      <xdr:nvCxnSpPr>
        <xdr:cNvPr id="696" name="直線コネクタ 695"/>
        <xdr:cNvCxnSpPr/>
      </xdr:nvCxnSpPr>
      <xdr:spPr>
        <a:xfrm flipV="1">
          <a:off x="14592300" y="1662075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93014</xdr:rowOff>
    </xdr:from>
    <xdr:to>
      <xdr:col>22</xdr:col>
      <xdr:colOff>415925</xdr:colOff>
      <xdr:row>97</xdr:row>
      <xdr:rowOff>23164</xdr:rowOff>
    </xdr:to>
    <xdr:sp macro="" textlink="">
      <xdr:nvSpPr>
        <xdr:cNvPr id="697" name="フローチャート : 判断 696"/>
        <xdr:cNvSpPr/>
      </xdr:nvSpPr>
      <xdr:spPr>
        <a:xfrm>
          <a:off x="15430500" y="1655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39691</xdr:rowOff>
    </xdr:from>
    <xdr:ext cx="534377" cy="259045"/>
    <xdr:sp macro="" textlink="">
      <xdr:nvSpPr>
        <xdr:cNvPr id="698" name="テキスト ボックス 697"/>
        <xdr:cNvSpPr txBox="1"/>
      </xdr:nvSpPr>
      <xdr:spPr>
        <a:xfrm>
          <a:off x="15214111" y="1632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167407</xdr:rowOff>
    </xdr:from>
    <xdr:to>
      <xdr:col>21</xdr:col>
      <xdr:colOff>161925</xdr:colOff>
      <xdr:row>97</xdr:row>
      <xdr:rowOff>32395</xdr:rowOff>
    </xdr:to>
    <xdr:cxnSp macro="">
      <xdr:nvCxnSpPr>
        <xdr:cNvPr id="699" name="直線コネクタ 698"/>
        <xdr:cNvCxnSpPr/>
      </xdr:nvCxnSpPr>
      <xdr:spPr>
        <a:xfrm flipV="1">
          <a:off x="13703300" y="16626607"/>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83003</xdr:rowOff>
    </xdr:from>
    <xdr:to>
      <xdr:col>21</xdr:col>
      <xdr:colOff>212725</xdr:colOff>
      <xdr:row>97</xdr:row>
      <xdr:rowOff>13153</xdr:rowOff>
    </xdr:to>
    <xdr:sp macro="" textlink="">
      <xdr:nvSpPr>
        <xdr:cNvPr id="700" name="フローチャート : 判断 699"/>
        <xdr:cNvSpPr/>
      </xdr:nvSpPr>
      <xdr:spPr>
        <a:xfrm>
          <a:off x="14541500" y="165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29680</xdr:rowOff>
    </xdr:from>
    <xdr:ext cx="534377" cy="259045"/>
    <xdr:sp macro="" textlink="">
      <xdr:nvSpPr>
        <xdr:cNvPr id="701" name="テキスト ボックス 700"/>
        <xdr:cNvSpPr txBox="1"/>
      </xdr:nvSpPr>
      <xdr:spPr>
        <a:xfrm>
          <a:off x="14325111" y="163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10266</xdr:rowOff>
    </xdr:from>
    <xdr:to>
      <xdr:col>19</xdr:col>
      <xdr:colOff>644525</xdr:colOff>
      <xdr:row>97</xdr:row>
      <xdr:rowOff>32395</xdr:rowOff>
    </xdr:to>
    <xdr:cxnSp macro="">
      <xdr:nvCxnSpPr>
        <xdr:cNvPr id="702" name="直線コネクタ 701"/>
        <xdr:cNvCxnSpPr/>
      </xdr:nvCxnSpPr>
      <xdr:spPr>
        <a:xfrm>
          <a:off x="12814300" y="16640916"/>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106000</xdr:rowOff>
    </xdr:from>
    <xdr:to>
      <xdr:col>20</xdr:col>
      <xdr:colOff>9525</xdr:colOff>
      <xdr:row>97</xdr:row>
      <xdr:rowOff>36150</xdr:rowOff>
    </xdr:to>
    <xdr:sp macro="" textlink="">
      <xdr:nvSpPr>
        <xdr:cNvPr id="703" name="フローチャート : 判断 702"/>
        <xdr:cNvSpPr/>
      </xdr:nvSpPr>
      <xdr:spPr>
        <a:xfrm>
          <a:off x="13652500" y="165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52677</xdr:rowOff>
    </xdr:from>
    <xdr:ext cx="534377" cy="259045"/>
    <xdr:sp macro="" textlink="">
      <xdr:nvSpPr>
        <xdr:cNvPr id="704" name="テキスト ボックス 703"/>
        <xdr:cNvSpPr txBox="1"/>
      </xdr:nvSpPr>
      <xdr:spPr>
        <a:xfrm>
          <a:off x="13436111" y="163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158</xdr:rowOff>
    </xdr:from>
    <xdr:to>
      <xdr:col>18</xdr:col>
      <xdr:colOff>492125</xdr:colOff>
      <xdr:row>97</xdr:row>
      <xdr:rowOff>101758</xdr:rowOff>
    </xdr:to>
    <xdr:sp macro="" textlink="">
      <xdr:nvSpPr>
        <xdr:cNvPr id="705" name="フローチャート : 判断 704"/>
        <xdr:cNvSpPr/>
      </xdr:nvSpPr>
      <xdr:spPr>
        <a:xfrm>
          <a:off x="12763500" y="166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92885</xdr:rowOff>
    </xdr:from>
    <xdr:ext cx="534377" cy="259045"/>
    <xdr:sp macro="" textlink="">
      <xdr:nvSpPr>
        <xdr:cNvPr id="706" name="テキスト ボックス 705"/>
        <xdr:cNvSpPr txBox="1"/>
      </xdr:nvSpPr>
      <xdr:spPr>
        <a:xfrm>
          <a:off x="12547111" y="167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135854</xdr:rowOff>
    </xdr:from>
    <xdr:to>
      <xdr:col>23</xdr:col>
      <xdr:colOff>568325</xdr:colOff>
      <xdr:row>97</xdr:row>
      <xdr:rowOff>66004</xdr:rowOff>
    </xdr:to>
    <xdr:sp macro="" textlink="">
      <xdr:nvSpPr>
        <xdr:cNvPr id="712" name="円/楕円 711"/>
        <xdr:cNvSpPr/>
      </xdr:nvSpPr>
      <xdr:spPr>
        <a:xfrm>
          <a:off x="16268700" y="165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114281</xdr:rowOff>
    </xdr:from>
    <xdr:ext cx="534377" cy="259045"/>
    <xdr:sp macro="" textlink="">
      <xdr:nvSpPr>
        <xdr:cNvPr id="713" name="公債費該当値テキスト"/>
        <xdr:cNvSpPr txBox="1"/>
      </xdr:nvSpPr>
      <xdr:spPr>
        <a:xfrm>
          <a:off x="16370300" y="165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110754</xdr:rowOff>
    </xdr:from>
    <xdr:to>
      <xdr:col>22</xdr:col>
      <xdr:colOff>415925</xdr:colOff>
      <xdr:row>97</xdr:row>
      <xdr:rowOff>40904</xdr:rowOff>
    </xdr:to>
    <xdr:sp macro="" textlink="">
      <xdr:nvSpPr>
        <xdr:cNvPr id="714" name="円/楕円 713"/>
        <xdr:cNvSpPr/>
      </xdr:nvSpPr>
      <xdr:spPr>
        <a:xfrm>
          <a:off x="15430500" y="165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32031</xdr:rowOff>
    </xdr:from>
    <xdr:ext cx="534377" cy="259045"/>
    <xdr:sp macro="" textlink="">
      <xdr:nvSpPr>
        <xdr:cNvPr id="715" name="テキスト ボックス 714"/>
        <xdr:cNvSpPr txBox="1"/>
      </xdr:nvSpPr>
      <xdr:spPr>
        <a:xfrm>
          <a:off x="15214111" y="166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116607</xdr:rowOff>
    </xdr:from>
    <xdr:to>
      <xdr:col>21</xdr:col>
      <xdr:colOff>212725</xdr:colOff>
      <xdr:row>97</xdr:row>
      <xdr:rowOff>46757</xdr:rowOff>
    </xdr:to>
    <xdr:sp macro="" textlink="">
      <xdr:nvSpPr>
        <xdr:cNvPr id="716" name="円/楕円 715"/>
        <xdr:cNvSpPr/>
      </xdr:nvSpPr>
      <xdr:spPr>
        <a:xfrm>
          <a:off x="14541500" y="165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37884</xdr:rowOff>
    </xdr:from>
    <xdr:ext cx="534377" cy="259045"/>
    <xdr:sp macro="" textlink="">
      <xdr:nvSpPr>
        <xdr:cNvPr id="717" name="テキスト ボックス 716"/>
        <xdr:cNvSpPr txBox="1"/>
      </xdr:nvSpPr>
      <xdr:spPr>
        <a:xfrm>
          <a:off x="14325111" y="166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153045</xdr:rowOff>
    </xdr:from>
    <xdr:to>
      <xdr:col>20</xdr:col>
      <xdr:colOff>9525</xdr:colOff>
      <xdr:row>97</xdr:row>
      <xdr:rowOff>83195</xdr:rowOff>
    </xdr:to>
    <xdr:sp macro="" textlink="">
      <xdr:nvSpPr>
        <xdr:cNvPr id="718" name="円/楕円 717"/>
        <xdr:cNvSpPr/>
      </xdr:nvSpPr>
      <xdr:spPr>
        <a:xfrm>
          <a:off x="13652500" y="166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74322</xdr:rowOff>
    </xdr:from>
    <xdr:ext cx="534377" cy="259045"/>
    <xdr:sp macro="" textlink="">
      <xdr:nvSpPr>
        <xdr:cNvPr id="719" name="テキスト ボックス 718"/>
        <xdr:cNvSpPr txBox="1"/>
      </xdr:nvSpPr>
      <xdr:spPr>
        <a:xfrm>
          <a:off x="13436111" y="167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130916</xdr:rowOff>
    </xdr:from>
    <xdr:to>
      <xdr:col>18</xdr:col>
      <xdr:colOff>492125</xdr:colOff>
      <xdr:row>97</xdr:row>
      <xdr:rowOff>61066</xdr:rowOff>
    </xdr:to>
    <xdr:sp macro="" textlink="">
      <xdr:nvSpPr>
        <xdr:cNvPr id="720" name="円/楕円 719"/>
        <xdr:cNvSpPr/>
      </xdr:nvSpPr>
      <xdr:spPr>
        <a:xfrm>
          <a:off x="12763500" y="165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77593</xdr:rowOff>
    </xdr:from>
    <xdr:ext cx="534377" cy="259045"/>
    <xdr:sp macro="" textlink="">
      <xdr:nvSpPr>
        <xdr:cNvPr id="721" name="テキスト ボックス 720"/>
        <xdr:cNvSpPr txBox="1"/>
      </xdr:nvSpPr>
      <xdr:spPr>
        <a:xfrm>
          <a:off x="12547111" y="163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7" name="テキスト ボックス 73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9" name="テキスト ボックス 73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139700</xdr:rowOff>
    </xdr:from>
    <xdr:to>
      <xdr:col>32</xdr:col>
      <xdr:colOff>186689</xdr:colOff>
      <xdr:row>38</xdr:row>
      <xdr:rowOff>139700</xdr:rowOff>
    </xdr:to>
    <xdr:cxnSp macro="">
      <xdr:nvCxnSpPr>
        <xdr:cNvPr id="743" name="直線コネクタ 742"/>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10177</xdr:rowOff>
    </xdr:from>
    <xdr:ext cx="249299" cy="259045"/>
    <xdr:sp macro="" textlink="">
      <xdr:nvSpPr>
        <xdr:cNvPr id="744"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10177</xdr:rowOff>
    </xdr:from>
    <xdr:ext cx="249299" cy="259045"/>
    <xdr:sp macro="" textlink="">
      <xdr:nvSpPr>
        <xdr:cNvPr id="746"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67327</xdr:rowOff>
    </xdr:from>
    <xdr:ext cx="249299" cy="259045"/>
    <xdr:sp macro="" textlink="">
      <xdr:nvSpPr>
        <xdr:cNvPr id="749"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0" name="フローチャート :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32</xdr:row>
      <xdr:rowOff>130048</xdr:rowOff>
    </xdr:from>
    <xdr:to>
      <xdr:col>31</xdr:col>
      <xdr:colOff>85725</xdr:colOff>
      <xdr:row>33</xdr:row>
      <xdr:rowOff>60198</xdr:rowOff>
    </xdr:to>
    <xdr:sp macro="" textlink="">
      <xdr:nvSpPr>
        <xdr:cNvPr id="752" name="フローチャート : 判断 751"/>
        <xdr:cNvSpPr/>
      </xdr:nvSpPr>
      <xdr:spPr>
        <a:xfrm>
          <a:off x="21272500" y="56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31</xdr:row>
      <xdr:rowOff>76725</xdr:rowOff>
    </xdr:from>
    <xdr:ext cx="378565" cy="259045"/>
    <xdr:sp macro="" textlink="">
      <xdr:nvSpPr>
        <xdr:cNvPr id="753" name="テキスト ボックス 752"/>
        <xdr:cNvSpPr txBox="1"/>
      </xdr:nvSpPr>
      <xdr:spPr>
        <a:xfrm>
          <a:off x="21134017" y="53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114046</xdr:rowOff>
    </xdr:from>
    <xdr:to>
      <xdr:col>29</xdr:col>
      <xdr:colOff>568325</xdr:colOff>
      <xdr:row>38</xdr:row>
      <xdr:rowOff>44196</xdr:rowOff>
    </xdr:to>
    <xdr:sp macro="" textlink="">
      <xdr:nvSpPr>
        <xdr:cNvPr id="755" name="フローチャート : 判断 754"/>
        <xdr:cNvSpPr/>
      </xdr:nvSpPr>
      <xdr:spPr>
        <a:xfrm>
          <a:off x="20383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60723</xdr:rowOff>
    </xdr:from>
    <xdr:ext cx="313932" cy="259045"/>
    <xdr:sp macro="" textlink="">
      <xdr:nvSpPr>
        <xdr:cNvPr id="756" name="テキスト ボックス 755"/>
        <xdr:cNvSpPr txBox="1"/>
      </xdr:nvSpPr>
      <xdr:spPr>
        <a:xfrm>
          <a:off x="20277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29464</xdr:rowOff>
    </xdr:from>
    <xdr:to>
      <xdr:col>28</xdr:col>
      <xdr:colOff>365125</xdr:colOff>
      <xdr:row>35</xdr:row>
      <xdr:rowOff>131064</xdr:rowOff>
    </xdr:to>
    <xdr:sp macro="" textlink="">
      <xdr:nvSpPr>
        <xdr:cNvPr id="758" name="フローチャート : 判断 757"/>
        <xdr:cNvSpPr/>
      </xdr:nvSpPr>
      <xdr:spPr>
        <a:xfrm>
          <a:off x="19494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147591</xdr:rowOff>
    </xdr:from>
    <xdr:ext cx="378565" cy="259045"/>
    <xdr:sp macro="" textlink="">
      <xdr:nvSpPr>
        <xdr:cNvPr id="759" name="テキスト ボックス 758"/>
        <xdr:cNvSpPr txBox="1"/>
      </xdr:nvSpPr>
      <xdr:spPr>
        <a:xfrm>
          <a:off x="19356017" y="580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104902</xdr:rowOff>
    </xdr:from>
    <xdr:to>
      <xdr:col>27</xdr:col>
      <xdr:colOff>161925</xdr:colOff>
      <xdr:row>32</xdr:row>
      <xdr:rowOff>35052</xdr:rowOff>
    </xdr:to>
    <xdr:sp macro="" textlink="">
      <xdr:nvSpPr>
        <xdr:cNvPr id="760" name="フローチャート : 判断 759"/>
        <xdr:cNvSpPr/>
      </xdr:nvSpPr>
      <xdr:spPr>
        <a:xfrm>
          <a:off x="18605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30</xdr:row>
      <xdr:rowOff>51579</xdr:rowOff>
    </xdr:from>
    <xdr:ext cx="378565" cy="259045"/>
    <xdr:sp macro="" textlink="">
      <xdr:nvSpPr>
        <xdr:cNvPr id="761" name="テキスト ボックス 760"/>
        <xdr:cNvSpPr txBox="1"/>
      </xdr:nvSpPr>
      <xdr:spPr>
        <a:xfrm>
          <a:off x="18467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124477</xdr:rowOff>
    </xdr:from>
    <xdr:ext cx="249299" cy="259045"/>
    <xdr:sp macro="" textlink="">
      <xdr:nvSpPr>
        <xdr:cNvPr id="768"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飯田市の傾向として、民生費、衛生費、労働費、商工費が類似団体と比較して高い水準にある。</a:t>
          </a:r>
          <a:endParaRPr lang="ja-JP" altLang="ja-JP" sz="1300">
            <a:effectLst/>
          </a:endParaRPr>
        </a:p>
        <a:p>
          <a:r>
            <a:rPr kumimoji="1" lang="ja-JP" altLang="ja-JP" sz="1300">
              <a:solidFill>
                <a:schemeClr val="dk1"/>
              </a:solidFill>
              <a:effectLst/>
              <a:latin typeface="+mn-lt"/>
              <a:ea typeface="+mn-ea"/>
              <a:cs typeface="+mn-cs"/>
            </a:rPr>
            <a:t>　民生費は、住民一人当たり</a:t>
          </a:r>
          <a:r>
            <a:rPr kumimoji="1" lang="en-US" altLang="ja-JP" sz="1300">
              <a:solidFill>
                <a:schemeClr val="dk1"/>
              </a:solidFill>
              <a:effectLst/>
              <a:latin typeface="+mn-lt"/>
              <a:ea typeface="+mn-ea"/>
              <a:cs typeface="+mn-cs"/>
            </a:rPr>
            <a:t>143,173</a:t>
          </a:r>
          <a:r>
            <a:rPr kumimoji="1" lang="ja-JP" altLang="ja-JP" sz="1300">
              <a:solidFill>
                <a:schemeClr val="dk1"/>
              </a:solidFill>
              <a:effectLst/>
              <a:latin typeface="+mn-lt"/>
              <a:ea typeface="+mn-ea"/>
              <a:cs typeface="+mn-cs"/>
            </a:rPr>
            <a:t>円となっているが、主に障害児者の福祉サービスの充実により利用者１人あたりの利用時間が年々増大していることが類似団体と比較して高水準となる要因と推察している。また、平成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年度からは</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歳以下まで医療費を無料化することから、民生費の割合はこれからも増加する傾向にあると予想される。</a:t>
          </a:r>
          <a:endParaRPr lang="ja-JP" altLang="ja-JP" sz="1300">
            <a:effectLst/>
          </a:endParaRPr>
        </a:p>
        <a:p>
          <a:r>
            <a:rPr kumimoji="1" lang="ja-JP" altLang="ja-JP" sz="1300">
              <a:solidFill>
                <a:schemeClr val="dk1"/>
              </a:solidFill>
              <a:effectLst/>
              <a:latin typeface="+mn-lt"/>
              <a:ea typeface="+mn-ea"/>
              <a:cs typeface="+mn-cs"/>
            </a:rPr>
            <a:t>　衛生費については、地域環境権条例を全国初制定し、再生可能エネルギーの活用を重点施策の１つと捉え事業化していることから、類似団体及び全国平均から見ても住民一人当たりの経費が高水準となっていると推察している。</a:t>
          </a:r>
          <a:endParaRPr lang="ja-JP" altLang="ja-JP" sz="1300">
            <a:effectLst/>
          </a:endParaRPr>
        </a:p>
        <a:p>
          <a:r>
            <a:rPr kumimoji="1" lang="ja-JP" altLang="ja-JP" sz="1300">
              <a:solidFill>
                <a:schemeClr val="dk1"/>
              </a:solidFill>
              <a:effectLst/>
              <a:latin typeface="+mn-lt"/>
              <a:ea typeface="+mn-ea"/>
              <a:cs typeface="+mn-cs"/>
            </a:rPr>
            <a:t>　労働費については、年々事業費を縮小しているものの、勤労者の低利融資をあっせんするため、「勤労者生活教育資金協調融資預託金」を毎年１億</a:t>
          </a:r>
          <a:r>
            <a:rPr kumimoji="1" lang="en-US" altLang="ja-JP" sz="1300">
              <a:solidFill>
                <a:schemeClr val="dk1"/>
              </a:solidFill>
              <a:effectLst/>
              <a:latin typeface="+mn-lt"/>
              <a:ea typeface="+mn-ea"/>
              <a:cs typeface="+mn-cs"/>
            </a:rPr>
            <a:t>7,000</a:t>
          </a:r>
          <a:r>
            <a:rPr kumimoji="1" lang="ja-JP" altLang="ja-JP" sz="1300">
              <a:solidFill>
                <a:schemeClr val="dk1"/>
              </a:solidFill>
              <a:effectLst/>
              <a:latin typeface="+mn-lt"/>
              <a:ea typeface="+mn-ea"/>
              <a:cs typeface="+mn-cs"/>
            </a:rPr>
            <a:t>万円予算化しているため、住民一人当たりの経費が比較的高水準となっていると推察する。</a:t>
          </a:r>
          <a:endParaRPr lang="ja-JP" altLang="ja-JP" sz="1300">
            <a:effectLst/>
          </a:endParaRPr>
        </a:p>
        <a:p>
          <a:r>
            <a:rPr kumimoji="1" lang="ja-JP" altLang="ja-JP" sz="1300">
              <a:solidFill>
                <a:schemeClr val="dk1"/>
              </a:solidFill>
              <a:effectLst/>
              <a:latin typeface="+mn-lt"/>
              <a:ea typeface="+mn-ea"/>
              <a:cs typeface="+mn-cs"/>
            </a:rPr>
            <a:t>　商工費については、産業クラスター事業、産業の拠点整備事業、企業立地促進事業など「若者が帰ってこられる産業づくり」のための事業費を予算化していることから、類似団体及び全国平均と比較しても高水準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年度決算は、地方交付税及び地方消費税交付金などの歳入一般財源の増加とともに、比較的良い天候に恵まれたことから、災害復旧事業を含めた投資的経費が減少し、財政調整基金に</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5,000</a:t>
          </a:r>
          <a:r>
            <a:rPr kumimoji="1" lang="ja-JP" altLang="ja-JP" sz="1300">
              <a:solidFill>
                <a:schemeClr val="dk1"/>
              </a:solidFill>
              <a:effectLst/>
              <a:latin typeface="+mn-lt"/>
              <a:ea typeface="+mn-ea"/>
              <a:cs typeface="+mn-cs"/>
            </a:rPr>
            <a:t>万円、その他特定目的基金のうち、リニア中央新幹線飯田駅整備推進基金に</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億円の積立を行い、実質収支額及び実質単年度収支共に黒字の決算となった。</a:t>
          </a:r>
          <a:endParaRPr lang="ja-JP" altLang="ja-JP" sz="1300">
            <a:effectLst/>
          </a:endParaRPr>
        </a:p>
        <a:p>
          <a:r>
            <a:rPr kumimoji="1" lang="ja-JP" altLang="ja-JP" sz="1300">
              <a:solidFill>
                <a:schemeClr val="dk1"/>
              </a:solidFill>
              <a:effectLst/>
              <a:latin typeface="+mn-lt"/>
              <a:ea typeface="+mn-ea"/>
              <a:cs typeface="+mn-cs"/>
            </a:rPr>
            <a:t>　今後、リニア時代に向けての周辺整備に多額な事業費を見込むことから、引き続き財政基盤の強化に努める必要がある。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各特別会計において、実質赤字、資金不足は発生していない。</a:t>
          </a:r>
          <a:endParaRPr lang="ja-JP" altLang="ja-JP" sz="1300">
            <a:effectLst/>
          </a:endParaRPr>
        </a:p>
        <a:p>
          <a:r>
            <a:rPr kumimoji="1" lang="ja-JP" altLang="ja-JP" sz="1300">
              <a:solidFill>
                <a:schemeClr val="dk1"/>
              </a:solidFill>
              <a:effectLst/>
              <a:latin typeface="+mn-lt"/>
              <a:ea typeface="+mn-ea"/>
              <a:cs typeface="+mn-cs"/>
            </a:rPr>
            <a:t>　しかし、多くの特別会計で、使用料又は利用料などのその会計独自の収入で収支均衡を図っているわけではなく、一定のルールに基づく一般会計からの繰出金によって運営をしている状況にある。</a:t>
          </a:r>
          <a:endParaRPr lang="ja-JP" altLang="ja-JP" sz="1300">
            <a:effectLst/>
          </a:endParaRPr>
        </a:p>
        <a:p>
          <a:r>
            <a:rPr kumimoji="1" lang="ja-JP" altLang="ja-JP" sz="1300">
              <a:solidFill>
                <a:schemeClr val="dk1"/>
              </a:solidFill>
              <a:effectLst/>
              <a:latin typeface="+mn-lt"/>
              <a:ea typeface="+mn-ea"/>
              <a:cs typeface="+mn-cs"/>
            </a:rPr>
            <a:t>　当市は、類似団体等の状況と比較しても、繰出金の水準が高いため、繰出金の推移に留意した財政運営を図る必要がある。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46095030</v>
      </c>
      <c r="BO4" s="379"/>
      <c r="BP4" s="379"/>
      <c r="BQ4" s="379"/>
      <c r="BR4" s="379"/>
      <c r="BS4" s="379"/>
      <c r="BT4" s="379"/>
      <c r="BU4" s="380"/>
      <c r="BV4" s="378">
        <v>49577891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3.8</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44900391</v>
      </c>
      <c r="BO5" s="416"/>
      <c r="BP5" s="416"/>
      <c r="BQ5" s="416"/>
      <c r="BR5" s="416"/>
      <c r="BS5" s="416"/>
      <c r="BT5" s="416"/>
      <c r="BU5" s="417"/>
      <c r="BV5" s="415">
        <v>48452109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88.7</v>
      </c>
      <c r="CU5" s="413"/>
      <c r="CV5" s="413"/>
      <c r="CW5" s="413"/>
      <c r="CX5" s="413"/>
      <c r="CY5" s="413"/>
      <c r="CZ5" s="413"/>
      <c r="DA5" s="414"/>
      <c r="DB5" s="412">
        <v>91.5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1194639</v>
      </c>
      <c r="BO6" s="416"/>
      <c r="BP6" s="416"/>
      <c r="BQ6" s="416"/>
      <c r="BR6" s="416"/>
      <c r="BS6" s="416"/>
      <c r="BT6" s="416"/>
      <c r="BU6" s="417"/>
      <c r="BV6" s="415">
        <v>1125782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95.3</v>
      </c>
      <c r="CU6" s="453"/>
      <c r="CV6" s="453"/>
      <c r="CW6" s="453"/>
      <c r="CX6" s="453"/>
      <c r="CY6" s="453"/>
      <c r="CZ6" s="453"/>
      <c r="DA6" s="454"/>
      <c r="DB6" s="452">
        <v>99.2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147180</v>
      </c>
      <c r="BO7" s="416"/>
      <c r="BP7" s="416"/>
      <c r="BQ7" s="416"/>
      <c r="BR7" s="416"/>
      <c r="BS7" s="416"/>
      <c r="BT7" s="416"/>
      <c r="BU7" s="417"/>
      <c r="BV7" s="415">
        <v>175628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27610659</v>
      </c>
      <c r="CU7" s="416"/>
      <c r="CV7" s="416"/>
      <c r="CW7" s="416"/>
      <c r="CX7" s="416"/>
      <c r="CY7" s="416"/>
      <c r="CZ7" s="416"/>
      <c r="DA7" s="417"/>
      <c r="DB7" s="415">
        <v>27026427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1047459</v>
      </c>
      <c r="BO8" s="416"/>
      <c r="BP8" s="416"/>
      <c r="BQ8" s="416"/>
      <c r="BR8" s="416"/>
      <c r="BS8" s="416"/>
      <c r="BT8" s="416"/>
      <c r="BU8" s="417"/>
      <c r="BV8" s="415">
        <v>950154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0.53</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101581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97305</v>
      </c>
      <c r="BO9" s="416"/>
      <c r="BP9" s="416"/>
      <c r="BQ9" s="416"/>
      <c r="BR9" s="416"/>
      <c r="BS9" s="416"/>
      <c r="BT9" s="416"/>
      <c r="BU9" s="417"/>
      <c r="BV9" s="415">
        <v>-140607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14.8</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105335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351271</v>
      </c>
      <c r="BO10" s="416"/>
      <c r="BP10" s="416"/>
      <c r="BQ10" s="416"/>
      <c r="BR10" s="416"/>
      <c r="BS10" s="416"/>
      <c r="BT10" s="416"/>
      <c r="BU10" s="417"/>
      <c r="BV10" s="415">
        <v>1219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104247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102146</v>
      </c>
      <c r="S13" s="497"/>
      <c r="T13" s="497"/>
      <c r="U13" s="497"/>
      <c r="V13" s="498"/>
      <c r="W13" s="431" t="s">
        <v>120</v>
      </c>
      <c r="X13" s="432"/>
      <c r="Y13" s="432"/>
      <c r="Z13" s="432"/>
      <c r="AA13" s="432"/>
      <c r="AB13" s="422"/>
      <c r="AC13" s="466">
        <v>4837</v>
      </c>
      <c r="AD13" s="467"/>
      <c r="AE13" s="467"/>
      <c r="AF13" s="467"/>
      <c r="AG13" s="506"/>
      <c r="AH13" s="466">
        <v>6415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448576</v>
      </c>
      <c r="BO13" s="416"/>
      <c r="BP13" s="416"/>
      <c r="BQ13" s="416"/>
      <c r="BR13" s="416"/>
      <c r="BS13" s="416"/>
      <c r="BT13" s="416"/>
      <c r="BU13" s="417"/>
      <c r="BV13" s="415">
        <v>-339388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7.8</v>
      </c>
      <c r="CU13" s="413"/>
      <c r="CV13" s="413"/>
      <c r="CW13" s="413"/>
      <c r="CX13" s="413"/>
      <c r="CY13" s="413"/>
      <c r="CZ13" s="413"/>
      <c r="DA13" s="414"/>
      <c r="DB13" s="412">
        <v>7.9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104792</v>
      </c>
      <c r="S14" s="497"/>
      <c r="T14" s="497"/>
      <c r="U14" s="497"/>
      <c r="V14" s="498"/>
      <c r="W14" s="405"/>
      <c r="X14" s="406"/>
      <c r="Y14" s="406"/>
      <c r="Z14" s="406"/>
      <c r="AA14" s="406"/>
      <c r="AB14" s="395"/>
      <c r="AC14" s="499">
        <v>9.3000000000000007</v>
      </c>
      <c r="AD14" s="500"/>
      <c r="AE14" s="500"/>
      <c r="AF14" s="500"/>
      <c r="AG14" s="501"/>
      <c r="AH14" s="499">
        <v>11.1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6.3</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102717</v>
      </c>
      <c r="S15" s="497"/>
      <c r="T15" s="497"/>
      <c r="U15" s="497"/>
      <c r="V15" s="498"/>
      <c r="W15" s="431" t="s">
        <v>127</v>
      </c>
      <c r="X15" s="432"/>
      <c r="Y15" s="432"/>
      <c r="Z15" s="432"/>
      <c r="AA15" s="432"/>
      <c r="AB15" s="422"/>
      <c r="AC15" s="466">
        <v>16879</v>
      </c>
      <c r="AD15" s="467"/>
      <c r="AE15" s="467"/>
      <c r="AF15" s="467"/>
      <c r="AG15" s="506"/>
      <c r="AH15" s="466">
        <v>19682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11473558</v>
      </c>
      <c r="BO15" s="379"/>
      <c r="BP15" s="379"/>
      <c r="BQ15" s="379"/>
      <c r="BR15" s="379"/>
      <c r="BS15" s="379"/>
      <c r="BT15" s="379"/>
      <c r="BU15" s="380"/>
      <c r="BV15" s="378">
        <v>11058020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32.4</v>
      </c>
      <c r="AD16" s="500"/>
      <c r="AE16" s="500"/>
      <c r="AF16" s="500"/>
      <c r="AG16" s="501"/>
      <c r="AH16" s="499">
        <v>33.9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21826497</v>
      </c>
      <c r="BO16" s="416"/>
      <c r="BP16" s="416"/>
      <c r="BQ16" s="416"/>
      <c r="BR16" s="416"/>
      <c r="BS16" s="416"/>
      <c r="BT16" s="416"/>
      <c r="BU16" s="417"/>
      <c r="BV16" s="415">
        <v>20911938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30313</v>
      </c>
      <c r="AD17" s="467"/>
      <c r="AE17" s="467"/>
      <c r="AF17" s="467"/>
      <c r="AG17" s="506"/>
      <c r="AH17" s="466">
        <v>31490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14543558</v>
      </c>
      <c r="BO17" s="416"/>
      <c r="BP17" s="416"/>
      <c r="BQ17" s="416"/>
      <c r="BR17" s="416"/>
      <c r="BS17" s="416"/>
      <c r="BT17" s="416"/>
      <c r="BU17" s="417"/>
      <c r="BV17" s="415">
        <v>14159251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658.66</v>
      </c>
      <c r="M18" s="528"/>
      <c r="N18" s="528"/>
      <c r="O18" s="528"/>
      <c r="P18" s="528"/>
      <c r="Q18" s="528"/>
      <c r="R18" s="529"/>
      <c r="S18" s="529"/>
      <c r="T18" s="529"/>
      <c r="U18" s="529"/>
      <c r="V18" s="530"/>
      <c r="W18" s="433"/>
      <c r="X18" s="434"/>
      <c r="Y18" s="434"/>
      <c r="Z18" s="434"/>
      <c r="AA18" s="434"/>
      <c r="AB18" s="425"/>
      <c r="AC18" s="531">
        <v>58.3</v>
      </c>
      <c r="AD18" s="532"/>
      <c r="AE18" s="532"/>
      <c r="AF18" s="532"/>
      <c r="AG18" s="533"/>
      <c r="AH18" s="531">
        <v>54.3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25222647</v>
      </c>
      <c r="BO18" s="416"/>
      <c r="BP18" s="416"/>
      <c r="BQ18" s="416"/>
      <c r="BR18" s="416"/>
      <c r="BS18" s="416"/>
      <c r="BT18" s="416"/>
      <c r="BU18" s="417"/>
      <c r="BV18" s="415">
        <v>25097522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154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32206258</v>
      </c>
      <c r="BO19" s="416"/>
      <c r="BP19" s="416"/>
      <c r="BQ19" s="416"/>
      <c r="BR19" s="416"/>
      <c r="BS19" s="416"/>
      <c r="BT19" s="416"/>
      <c r="BU19" s="417"/>
      <c r="BV19" s="415">
        <v>31622186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37694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44197491</v>
      </c>
      <c r="BO23" s="416"/>
      <c r="BP23" s="416"/>
      <c r="BQ23" s="416"/>
      <c r="BR23" s="416"/>
      <c r="BS23" s="416"/>
      <c r="BT23" s="416"/>
      <c r="BU23" s="417"/>
      <c r="BV23" s="415">
        <v>44267614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8760</v>
      </c>
      <c r="R24" s="467"/>
      <c r="S24" s="467"/>
      <c r="T24" s="467"/>
      <c r="U24" s="467"/>
      <c r="V24" s="506"/>
      <c r="W24" s="561"/>
      <c r="X24" s="549"/>
      <c r="Y24" s="550"/>
      <c r="Z24" s="465" t="s">
        <v>151</v>
      </c>
      <c r="AA24" s="445"/>
      <c r="AB24" s="445"/>
      <c r="AC24" s="445"/>
      <c r="AD24" s="445"/>
      <c r="AE24" s="445"/>
      <c r="AF24" s="445"/>
      <c r="AG24" s="446"/>
      <c r="AH24" s="466">
        <v>699</v>
      </c>
      <c r="AI24" s="467"/>
      <c r="AJ24" s="467"/>
      <c r="AK24" s="467"/>
      <c r="AL24" s="506"/>
      <c r="AM24" s="466">
        <v>2172492</v>
      </c>
      <c r="AN24" s="467"/>
      <c r="AO24" s="467"/>
      <c r="AP24" s="467"/>
      <c r="AQ24" s="467"/>
      <c r="AR24" s="506"/>
      <c r="AS24" s="466">
        <v>3108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10592935</v>
      </c>
      <c r="BO24" s="416"/>
      <c r="BP24" s="416"/>
      <c r="BQ24" s="416"/>
      <c r="BR24" s="416"/>
      <c r="BS24" s="416"/>
      <c r="BT24" s="416"/>
      <c r="BU24" s="417"/>
      <c r="BV24" s="415">
        <v>12509003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7200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2624960</v>
      </c>
      <c r="BO25" s="379"/>
      <c r="BP25" s="379"/>
      <c r="BQ25" s="379"/>
      <c r="BR25" s="379"/>
      <c r="BS25" s="379"/>
      <c r="BT25" s="379"/>
      <c r="BU25" s="380"/>
      <c r="BV25" s="378">
        <v>2339004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6340</v>
      </c>
      <c r="R26" s="467"/>
      <c r="S26" s="467"/>
      <c r="T26" s="467"/>
      <c r="U26" s="467"/>
      <c r="V26" s="506"/>
      <c r="W26" s="561"/>
      <c r="X26" s="549"/>
      <c r="Y26" s="550"/>
      <c r="Z26" s="465" t="s">
        <v>157</v>
      </c>
      <c r="AA26" s="571"/>
      <c r="AB26" s="571"/>
      <c r="AC26" s="571"/>
      <c r="AD26" s="571"/>
      <c r="AE26" s="571"/>
      <c r="AF26" s="571"/>
      <c r="AG26" s="572"/>
      <c r="AH26" s="466">
        <v>31</v>
      </c>
      <c r="AI26" s="467"/>
      <c r="AJ26" s="467"/>
      <c r="AK26" s="467"/>
      <c r="AL26" s="506"/>
      <c r="AM26" s="466">
        <v>102393</v>
      </c>
      <c r="AN26" s="467"/>
      <c r="AO26" s="467"/>
      <c r="AP26" s="467"/>
      <c r="AQ26" s="467"/>
      <c r="AR26" s="506"/>
      <c r="AS26" s="466">
        <v>3303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4840</v>
      </c>
      <c r="R27" s="467"/>
      <c r="S27" s="467"/>
      <c r="T27" s="467"/>
      <c r="U27" s="467"/>
      <c r="V27" s="506"/>
      <c r="W27" s="561"/>
      <c r="X27" s="549"/>
      <c r="Y27" s="550"/>
      <c r="Z27" s="465" t="s">
        <v>160</v>
      </c>
      <c r="AA27" s="445"/>
      <c r="AB27" s="445"/>
      <c r="AC27" s="445"/>
      <c r="AD27" s="445"/>
      <c r="AE27" s="445"/>
      <c r="AF27" s="445"/>
      <c r="AG27" s="446"/>
      <c r="AH27" s="466">
        <v>22</v>
      </c>
      <c r="AI27" s="467"/>
      <c r="AJ27" s="467"/>
      <c r="AK27" s="467"/>
      <c r="AL27" s="506"/>
      <c r="AM27" s="466">
        <v>77316</v>
      </c>
      <c r="AN27" s="467"/>
      <c r="AO27" s="467"/>
      <c r="AP27" s="467"/>
      <c r="AQ27" s="467"/>
      <c r="AR27" s="506"/>
      <c r="AS27" s="466">
        <v>3514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1130000</v>
      </c>
      <c r="BO27" s="585"/>
      <c r="BP27" s="585"/>
      <c r="BQ27" s="585"/>
      <c r="BR27" s="585"/>
      <c r="BS27" s="585"/>
      <c r="BT27" s="585"/>
      <c r="BU27" s="586"/>
      <c r="BV27" s="584">
        <v>1130000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4230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2268794</v>
      </c>
      <c r="BO28" s="379"/>
      <c r="BP28" s="379"/>
      <c r="BQ28" s="379"/>
      <c r="BR28" s="379"/>
      <c r="BS28" s="379"/>
      <c r="BT28" s="379"/>
      <c r="BU28" s="380"/>
      <c r="BV28" s="378">
        <v>1917523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21</v>
      </c>
      <c r="M29" s="467"/>
      <c r="N29" s="467"/>
      <c r="O29" s="467"/>
      <c r="P29" s="506"/>
      <c r="Q29" s="466">
        <v>3950</v>
      </c>
      <c r="R29" s="467"/>
      <c r="S29" s="467"/>
      <c r="T29" s="467"/>
      <c r="U29" s="467"/>
      <c r="V29" s="506"/>
      <c r="W29" s="562"/>
      <c r="X29" s="563"/>
      <c r="Y29" s="564"/>
      <c r="Z29" s="465" t="s">
        <v>167</v>
      </c>
      <c r="AA29" s="445"/>
      <c r="AB29" s="445"/>
      <c r="AC29" s="445"/>
      <c r="AD29" s="445"/>
      <c r="AE29" s="445"/>
      <c r="AF29" s="445"/>
      <c r="AG29" s="446"/>
      <c r="AH29" s="466">
        <v>721</v>
      </c>
      <c r="AI29" s="467"/>
      <c r="AJ29" s="467"/>
      <c r="AK29" s="467"/>
      <c r="AL29" s="506"/>
      <c r="AM29" s="466">
        <v>2249808</v>
      </c>
      <c r="AN29" s="467"/>
      <c r="AO29" s="467"/>
      <c r="AP29" s="467"/>
      <c r="AQ29" s="467"/>
      <c r="AR29" s="506"/>
      <c r="AS29" s="466">
        <v>3120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1461532</v>
      </c>
      <c r="BO29" s="416"/>
      <c r="BP29" s="416"/>
      <c r="BQ29" s="416"/>
      <c r="BR29" s="416"/>
      <c r="BS29" s="416"/>
      <c r="BT29" s="416"/>
      <c r="BU29" s="417"/>
      <c r="BV29" s="415">
        <v>1458558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8846209</v>
      </c>
      <c r="BO30" s="585"/>
      <c r="BP30" s="585"/>
      <c r="BQ30" s="585"/>
      <c r="BR30" s="585"/>
      <c r="BS30" s="585"/>
      <c r="BT30" s="585"/>
      <c r="BU30" s="586"/>
      <c r="BV30" s="584">
        <v>8420463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飯田市国民健康保険特別会計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飯田市水道事業会計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飯田市簡易水道事業特別会計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飯田勤労者共済会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飯田市墓地事業特別会計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飯田市介護保険特別会計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IF('各会計、関係団体の財政状況及び健全化判断比率'!B34="","",'各会計、関係団体の財政状況及び健全化判断比率'!B34)</f>
        <v>飯田市病院事業会計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IF('各会計、関係団体の財政状況及び健全化判断比率'!B36="","",'各会計、関係団体の財政状況及び健全化判断比率'!B36)</f>
        <v>飯田市地方卸売市場事業特別会計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南信州・飯田産業センター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飯田市ケーブルテレビ放送事業特別会計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飯田市後期高齢者医療特別会計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IF('各会計、関係団体の財政状況及び健全化判断比率'!B37="","",'各会計、関係団体の財政状況及び健全化判断比率'!B37)</f>
        <v>飯田市下水道事業特別会計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飯田市体育協会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飯田市介護老人保健施設事業特別会計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長野県市町村自治振興組合（一般会計）</v>
      </c>
      <c r="BZ37" s="597"/>
      <c r="CA37" s="597"/>
      <c r="CB37" s="597"/>
      <c r="CC37" s="597"/>
      <c r="CD37" s="597"/>
      <c r="CE37" s="597"/>
      <c r="CF37" s="597"/>
      <c r="CG37" s="597"/>
      <c r="CH37" s="597"/>
      <c r="CI37" s="597"/>
      <c r="CJ37" s="597"/>
      <c r="CK37" s="597"/>
      <c r="CL37" s="597"/>
      <c r="CM37" s="597"/>
      <c r="CN37" s="165"/>
      <c r="CO37" s="596">
        <f t="shared" si="3"/>
        <v>26</v>
      </c>
      <c r="CP37" s="596"/>
      <c r="CQ37" s="597" t="str">
        <f>IF('各会計、関係団体の財政状況及び健全化判断比率'!BS10="","",'各会計、関係団体の財政状況及び健全化判断比率'!BS10)</f>
        <v>飯田清掃</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飯田市駐車場事業特別会計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長野県地方税滞納整理機構（一般会計）</v>
      </c>
      <c r="BZ38" s="597"/>
      <c r="CA38" s="597"/>
      <c r="CB38" s="597"/>
      <c r="CC38" s="597"/>
      <c r="CD38" s="597"/>
      <c r="CE38" s="597"/>
      <c r="CF38" s="597"/>
      <c r="CG38" s="597"/>
      <c r="CH38" s="597"/>
      <c r="CI38" s="597"/>
      <c r="CJ38" s="597"/>
      <c r="CK38" s="597"/>
      <c r="CL38" s="597"/>
      <c r="CM38" s="597"/>
      <c r="CN38" s="165"/>
      <c r="CO38" s="596">
        <f t="shared" si="3"/>
        <v>27</v>
      </c>
      <c r="CP38" s="596"/>
      <c r="CQ38" s="597" t="str">
        <f>IF('各会計、関係団体の財政状況及び健全化判断比率'!BS11="","",'各会計、関係団体の財政状況及び健全化判断比率'!BS11)</f>
        <v>飯田健康温泉</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長野県後期高齢者医療広域連合（一般会計）</v>
      </c>
      <c r="BZ39" s="597"/>
      <c r="CA39" s="597"/>
      <c r="CB39" s="597"/>
      <c r="CC39" s="597"/>
      <c r="CD39" s="597"/>
      <c r="CE39" s="597"/>
      <c r="CF39" s="597"/>
      <c r="CG39" s="597"/>
      <c r="CH39" s="597"/>
      <c r="CI39" s="597"/>
      <c r="CJ39" s="597"/>
      <c r="CK39" s="597"/>
      <c r="CL39" s="597"/>
      <c r="CM39" s="597"/>
      <c r="CN39" s="165"/>
      <c r="CO39" s="596">
        <f t="shared" si="3"/>
        <v>28</v>
      </c>
      <c r="CP39" s="596"/>
      <c r="CQ39" s="597" t="str">
        <f>IF('各会計、関係団体の財政状況及び健全化判断比率'!BS12="","",'各会計、関係団体の財政状況及び健全化判断比率'!BS12)</f>
        <v>長野県食肉公社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長野県後期高齢者医療広域連合（後期高齢者医療事業会計）</v>
      </c>
      <c r="BZ40" s="597"/>
      <c r="CA40" s="597"/>
      <c r="CB40" s="597"/>
      <c r="CC40" s="597"/>
      <c r="CD40" s="597"/>
      <c r="CE40" s="597"/>
      <c r="CF40" s="597"/>
      <c r="CG40" s="597"/>
      <c r="CH40" s="597"/>
      <c r="CI40" s="597"/>
      <c r="CJ40" s="597"/>
      <c r="CK40" s="597"/>
      <c r="CL40" s="597"/>
      <c r="CM40" s="597"/>
      <c r="CN40" s="165"/>
      <c r="CO40" s="596">
        <f t="shared" si="3"/>
        <v>29</v>
      </c>
      <c r="CP40" s="596"/>
      <c r="CQ40" s="597" t="str">
        <f>IF('各会計、関係団体の財政状況及び健全化判断比率'!BS13="","",'各会計、関係団体の財政状況及び健全化判断比率'!BS13)</f>
        <v>飯田市土地開発公社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下伊那自治センター組合</v>
      </c>
      <c r="BZ41" s="597"/>
      <c r="CA41" s="597"/>
      <c r="CB41" s="597"/>
      <c r="CC41" s="597"/>
      <c r="CD41" s="597"/>
      <c r="CE41" s="597"/>
      <c r="CF41" s="597"/>
      <c r="CG41" s="597"/>
      <c r="CH41" s="597"/>
      <c r="CI41" s="597"/>
      <c r="CJ41" s="597"/>
      <c r="CK41" s="597"/>
      <c r="CL41" s="597"/>
      <c r="CM41" s="597"/>
      <c r="CN41" s="165"/>
      <c r="CO41" s="596">
        <f t="shared" si="3"/>
        <v>30</v>
      </c>
      <c r="CP41" s="596"/>
      <c r="CQ41" s="597" t="str">
        <f>IF('各会計、関係団体の財政状況及び健全化判断比率'!BS14="","",'各会計、関係団体の財政状況及び健全化判断比率'!BS14)</f>
        <v>いいだ有機</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長野県民交通災害共済組合（一般会計）</v>
      </c>
      <c r="BZ42" s="597"/>
      <c r="CA42" s="597"/>
      <c r="CB42" s="597"/>
      <c r="CC42" s="597"/>
      <c r="CD42" s="597"/>
      <c r="CE42" s="597"/>
      <c r="CF42" s="597"/>
      <c r="CG42" s="597"/>
      <c r="CH42" s="597"/>
      <c r="CI42" s="597"/>
      <c r="CJ42" s="597"/>
      <c r="CK42" s="597"/>
      <c r="CL42" s="597"/>
      <c r="CM42" s="597"/>
      <c r="CN42" s="165"/>
      <c r="CO42" s="596">
        <f t="shared" si="3"/>
        <v>31</v>
      </c>
      <c r="CP42" s="596"/>
      <c r="CQ42" s="597" t="str">
        <f>IF('各会計、関係団体の財政状況及び健全化判断比率'!BS15="","",'各会計、関係団体の財政状況及び健全化判断比率'!BS15)</f>
        <v>飯田市南信濃振興公社</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6" t="s">
        <v>533</v>
      </c>
      <c r="D34" s="1186"/>
      <c r="E34" s="1187"/>
      <c r="F34" s="32">
        <v>19.2</v>
      </c>
      <c r="G34" s="33">
        <v>20.100000000000001</v>
      </c>
      <c r="H34" s="33">
        <v>20.170000000000002</v>
      </c>
      <c r="I34" s="33">
        <v>20.62</v>
      </c>
      <c r="J34" s="34">
        <v>20.34</v>
      </c>
      <c r="K34" s="22"/>
      <c r="L34" s="22"/>
      <c r="M34" s="22"/>
      <c r="N34" s="22"/>
      <c r="O34" s="22"/>
      <c r="P34" s="22"/>
    </row>
    <row r="35" spans="1:16" ht="39" customHeight="1" x14ac:dyDescent="0.15">
      <c r="A35" s="22"/>
      <c r="B35" s="35"/>
      <c r="C35" s="1180" t="s">
        <v>534</v>
      </c>
      <c r="D35" s="1181"/>
      <c r="E35" s="1182"/>
      <c r="F35" s="36">
        <v>5.46</v>
      </c>
      <c r="G35" s="37">
        <v>6.17</v>
      </c>
      <c r="H35" s="37">
        <v>5.92</v>
      </c>
      <c r="I35" s="37">
        <v>6.71</v>
      </c>
      <c r="J35" s="38">
        <v>6.83</v>
      </c>
      <c r="K35" s="22"/>
      <c r="L35" s="22"/>
      <c r="M35" s="22"/>
      <c r="N35" s="22"/>
      <c r="O35" s="22"/>
      <c r="P35" s="22"/>
    </row>
    <row r="36" spans="1:16" ht="39" customHeight="1" x14ac:dyDescent="0.15">
      <c r="A36" s="22"/>
      <c r="B36" s="35"/>
      <c r="C36" s="1180" t="s">
        <v>535</v>
      </c>
      <c r="D36" s="1181"/>
      <c r="E36" s="1182"/>
      <c r="F36" s="36">
        <v>4.43</v>
      </c>
      <c r="G36" s="37">
        <v>3.36</v>
      </c>
      <c r="H36" s="37">
        <v>3.92</v>
      </c>
      <c r="I36" s="37">
        <v>3.48</v>
      </c>
      <c r="J36" s="38">
        <v>3.76</v>
      </c>
      <c r="K36" s="22"/>
      <c r="L36" s="22"/>
      <c r="M36" s="22"/>
      <c r="N36" s="22"/>
      <c r="O36" s="22"/>
      <c r="P36" s="22"/>
    </row>
    <row r="37" spans="1:16" ht="39" customHeight="1" x14ac:dyDescent="0.15">
      <c r="A37" s="22"/>
      <c r="B37" s="35"/>
      <c r="C37" s="1180" t="s">
        <v>536</v>
      </c>
      <c r="D37" s="1181"/>
      <c r="E37" s="1182"/>
      <c r="F37" s="36">
        <v>1.71</v>
      </c>
      <c r="G37" s="37">
        <v>1.05</v>
      </c>
      <c r="H37" s="37">
        <v>1.26</v>
      </c>
      <c r="I37" s="37">
        <v>1.32</v>
      </c>
      <c r="J37" s="38">
        <v>1.81</v>
      </c>
      <c r="K37" s="22"/>
      <c r="L37" s="22"/>
      <c r="M37" s="22"/>
      <c r="N37" s="22"/>
      <c r="O37" s="22"/>
      <c r="P37" s="22"/>
    </row>
    <row r="38" spans="1:16" ht="39" customHeight="1" x14ac:dyDescent="0.15">
      <c r="A38" s="22"/>
      <c r="B38" s="35"/>
      <c r="C38" s="1180" t="s">
        <v>537</v>
      </c>
      <c r="D38" s="1181"/>
      <c r="E38" s="1182"/>
      <c r="F38" s="36">
        <v>0.64</v>
      </c>
      <c r="G38" s="37">
        <v>0.74</v>
      </c>
      <c r="H38" s="37">
        <v>0.41</v>
      </c>
      <c r="I38" s="37">
        <v>0.75</v>
      </c>
      <c r="J38" s="38">
        <v>0.89</v>
      </c>
      <c r="K38" s="22"/>
      <c r="L38" s="22"/>
      <c r="M38" s="22"/>
      <c r="N38" s="22"/>
      <c r="O38" s="22"/>
      <c r="P38" s="22"/>
    </row>
    <row r="39" spans="1:16" ht="39" customHeight="1" x14ac:dyDescent="0.15">
      <c r="A39" s="22"/>
      <c r="B39" s="35"/>
      <c r="C39" s="1180" t="s">
        <v>538</v>
      </c>
      <c r="D39" s="1181"/>
      <c r="E39" s="1182"/>
      <c r="F39" s="36">
        <v>0.02</v>
      </c>
      <c r="G39" s="37">
        <v>0.01</v>
      </c>
      <c r="H39" s="37">
        <v>0.01</v>
      </c>
      <c r="I39" s="37">
        <v>0.27</v>
      </c>
      <c r="J39" s="38">
        <v>0.24</v>
      </c>
      <c r="K39" s="22"/>
      <c r="L39" s="22"/>
      <c r="M39" s="22"/>
      <c r="N39" s="22"/>
      <c r="O39" s="22"/>
      <c r="P39" s="22"/>
    </row>
    <row r="40" spans="1:16" ht="39" customHeight="1" x14ac:dyDescent="0.15">
      <c r="A40" s="22"/>
      <c r="B40" s="35"/>
      <c r="C40" s="1180" t="s">
        <v>539</v>
      </c>
      <c r="D40" s="1181"/>
      <c r="E40" s="1182"/>
      <c r="F40" s="36">
        <v>0.13</v>
      </c>
      <c r="G40" s="37">
        <v>0.13</v>
      </c>
      <c r="H40" s="37">
        <v>0.14000000000000001</v>
      </c>
      <c r="I40" s="37">
        <v>0.16</v>
      </c>
      <c r="J40" s="38">
        <v>0.19</v>
      </c>
      <c r="K40" s="22"/>
      <c r="L40" s="22"/>
      <c r="M40" s="22"/>
      <c r="N40" s="22"/>
      <c r="O40" s="22"/>
      <c r="P40" s="22"/>
    </row>
    <row r="41" spans="1:16" ht="39" customHeight="1" x14ac:dyDescent="0.15">
      <c r="A41" s="22"/>
      <c r="B41" s="35"/>
      <c r="C41" s="1180" t="s">
        <v>540</v>
      </c>
      <c r="D41" s="1181"/>
      <c r="E41" s="1182"/>
      <c r="F41" s="36">
        <v>0.14000000000000001</v>
      </c>
      <c r="G41" s="37">
        <v>0.15</v>
      </c>
      <c r="H41" s="37">
        <v>0.05</v>
      </c>
      <c r="I41" s="37">
        <v>0.06</v>
      </c>
      <c r="J41" s="38">
        <v>0.06</v>
      </c>
      <c r="K41" s="22"/>
      <c r="L41" s="22"/>
      <c r="M41" s="22"/>
      <c r="N41" s="22"/>
      <c r="O41" s="22"/>
      <c r="P41" s="22"/>
    </row>
    <row r="42" spans="1:16" ht="39" customHeight="1" x14ac:dyDescent="0.15">
      <c r="A42" s="22"/>
      <c r="B42" s="39"/>
      <c r="C42" s="1180" t="s">
        <v>541</v>
      </c>
      <c r="D42" s="1181"/>
      <c r="E42" s="1182"/>
      <c r="F42" s="36" t="s">
        <v>486</v>
      </c>
      <c r="G42" s="37" t="s">
        <v>486</v>
      </c>
      <c r="H42" s="37" t="s">
        <v>486</v>
      </c>
      <c r="I42" s="37" t="s">
        <v>486</v>
      </c>
      <c r="J42" s="38" t="s">
        <v>486</v>
      </c>
      <c r="K42" s="22"/>
      <c r="L42" s="22"/>
      <c r="M42" s="22"/>
      <c r="N42" s="22"/>
      <c r="O42" s="22"/>
      <c r="P42" s="22"/>
    </row>
    <row r="43" spans="1:16" ht="39" customHeight="1" thickBot="1" x14ac:dyDescent="0.2">
      <c r="A43" s="22"/>
      <c r="B43" s="40"/>
      <c r="C43" s="1183" t="s">
        <v>542</v>
      </c>
      <c r="D43" s="1184"/>
      <c r="E43" s="1185"/>
      <c r="F43" s="41">
        <v>0.13</v>
      </c>
      <c r="G43" s="42">
        <v>0.11</v>
      </c>
      <c r="H43" s="42">
        <v>0.1</v>
      </c>
      <c r="I43" s="42">
        <v>0.12</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4881</v>
      </c>
      <c r="L45" s="60">
        <v>4904</v>
      </c>
      <c r="M45" s="60">
        <v>4966</v>
      </c>
      <c r="N45" s="60">
        <v>4946</v>
      </c>
      <c r="O45" s="61">
        <v>4863</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486</v>
      </c>
      <c r="L46" s="64" t="s">
        <v>486</v>
      </c>
      <c r="M46" s="64" t="s">
        <v>486</v>
      </c>
      <c r="N46" s="64" t="s">
        <v>486</v>
      </c>
      <c r="O46" s="65" t="s">
        <v>486</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486</v>
      </c>
      <c r="L47" s="64" t="s">
        <v>486</v>
      </c>
      <c r="M47" s="64" t="s">
        <v>486</v>
      </c>
      <c r="N47" s="64" t="s">
        <v>486</v>
      </c>
      <c r="O47" s="65" t="s">
        <v>486</v>
      </c>
      <c r="P47" s="48"/>
      <c r="Q47" s="48"/>
      <c r="R47" s="48"/>
      <c r="S47" s="48"/>
      <c r="T47" s="48"/>
      <c r="U47" s="48"/>
    </row>
    <row r="48" spans="1:21" ht="30.75" customHeight="1" x14ac:dyDescent="0.15">
      <c r="A48" s="48"/>
      <c r="B48" s="1198"/>
      <c r="C48" s="1199"/>
      <c r="D48" s="62"/>
      <c r="E48" s="1190" t="s">
        <v>14</v>
      </c>
      <c r="F48" s="1190"/>
      <c r="G48" s="1190"/>
      <c r="H48" s="1190"/>
      <c r="I48" s="1190"/>
      <c r="J48" s="1191"/>
      <c r="K48" s="63">
        <v>2332</v>
      </c>
      <c r="L48" s="64">
        <v>2222</v>
      </c>
      <c r="M48" s="64">
        <v>2368</v>
      </c>
      <c r="N48" s="64">
        <v>2335</v>
      </c>
      <c r="O48" s="65">
        <v>2633</v>
      </c>
      <c r="P48" s="48"/>
      <c r="Q48" s="48"/>
      <c r="R48" s="48"/>
      <c r="S48" s="48"/>
      <c r="T48" s="48"/>
      <c r="U48" s="48"/>
    </row>
    <row r="49" spans="1:21" ht="30.75" customHeight="1" x14ac:dyDescent="0.15">
      <c r="A49" s="48"/>
      <c r="B49" s="1198"/>
      <c r="C49" s="1199"/>
      <c r="D49" s="62"/>
      <c r="E49" s="1190" t="s">
        <v>15</v>
      </c>
      <c r="F49" s="1190"/>
      <c r="G49" s="1190"/>
      <c r="H49" s="1190"/>
      <c r="I49" s="1190"/>
      <c r="J49" s="1191"/>
      <c r="K49" s="63">
        <v>271</v>
      </c>
      <c r="L49" s="64">
        <v>265</v>
      </c>
      <c r="M49" s="64">
        <v>279</v>
      </c>
      <c r="N49" s="64">
        <v>285</v>
      </c>
      <c r="O49" s="65">
        <v>314</v>
      </c>
      <c r="P49" s="48"/>
      <c r="Q49" s="48"/>
      <c r="R49" s="48"/>
      <c r="S49" s="48"/>
      <c r="T49" s="48"/>
      <c r="U49" s="48"/>
    </row>
    <row r="50" spans="1:21" ht="30.75" customHeight="1" x14ac:dyDescent="0.15">
      <c r="A50" s="48"/>
      <c r="B50" s="1198"/>
      <c r="C50" s="1199"/>
      <c r="D50" s="62"/>
      <c r="E50" s="1190" t="s">
        <v>16</v>
      </c>
      <c r="F50" s="1190"/>
      <c r="G50" s="1190"/>
      <c r="H50" s="1190"/>
      <c r="I50" s="1190"/>
      <c r="J50" s="1191"/>
      <c r="K50" s="63">
        <v>197</v>
      </c>
      <c r="L50" s="64">
        <v>192</v>
      </c>
      <c r="M50" s="64">
        <v>194</v>
      </c>
      <c r="N50" s="64">
        <v>176</v>
      </c>
      <c r="O50" s="65">
        <v>159</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486</v>
      </c>
      <c r="L51" s="64" t="s">
        <v>486</v>
      </c>
      <c r="M51" s="64" t="s">
        <v>486</v>
      </c>
      <c r="N51" s="64" t="s">
        <v>486</v>
      </c>
      <c r="O51" s="65" t="s">
        <v>486</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5666</v>
      </c>
      <c r="L52" s="64">
        <v>5802</v>
      </c>
      <c r="M52" s="64">
        <v>5939</v>
      </c>
      <c r="N52" s="64">
        <v>6170</v>
      </c>
      <c r="O52" s="65">
        <v>6217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2015</v>
      </c>
      <c r="L53" s="69">
        <v>1781</v>
      </c>
      <c r="M53" s="69">
        <v>1868</v>
      </c>
      <c r="N53" s="69">
        <v>1572</v>
      </c>
      <c r="O53" s="70">
        <v>1752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04" t="s">
        <v>23</v>
      </c>
      <c r="C41" s="1205"/>
      <c r="D41" s="81"/>
      <c r="E41" s="1210" t="s">
        <v>24</v>
      </c>
      <c r="F41" s="1210"/>
      <c r="G41" s="1210"/>
      <c r="H41" s="1211"/>
      <c r="I41" s="82">
        <v>40802</v>
      </c>
      <c r="J41" s="83">
        <v>40536</v>
      </c>
      <c r="K41" s="83">
        <v>41167</v>
      </c>
      <c r="L41" s="83">
        <v>44305</v>
      </c>
      <c r="M41" s="84">
        <v>44217</v>
      </c>
    </row>
    <row r="42" spans="2:13" ht="27.75" customHeight="1" x14ac:dyDescent="0.15">
      <c r="B42" s="1206"/>
      <c r="C42" s="1207"/>
      <c r="D42" s="85"/>
      <c r="E42" s="1212" t="s">
        <v>25</v>
      </c>
      <c r="F42" s="1212"/>
      <c r="G42" s="1212"/>
      <c r="H42" s="1213"/>
      <c r="I42" s="86">
        <v>895</v>
      </c>
      <c r="J42" s="87">
        <v>837</v>
      </c>
      <c r="K42" s="87">
        <v>759</v>
      </c>
      <c r="L42" s="87">
        <v>659</v>
      </c>
      <c r="M42" s="88">
        <v>569</v>
      </c>
    </row>
    <row r="43" spans="2:13" ht="27.75" customHeight="1" x14ac:dyDescent="0.15">
      <c r="B43" s="1206"/>
      <c r="C43" s="1207"/>
      <c r="D43" s="85"/>
      <c r="E43" s="1212" t="s">
        <v>26</v>
      </c>
      <c r="F43" s="1212"/>
      <c r="G43" s="1212"/>
      <c r="H43" s="1213"/>
      <c r="I43" s="86">
        <v>27577</v>
      </c>
      <c r="J43" s="87">
        <v>26348</v>
      </c>
      <c r="K43" s="87">
        <v>26030</v>
      </c>
      <c r="L43" s="87">
        <v>24180</v>
      </c>
      <c r="M43" s="88">
        <v>23747</v>
      </c>
    </row>
    <row r="44" spans="2:13" ht="27.75" customHeight="1" x14ac:dyDescent="0.15">
      <c r="B44" s="1206"/>
      <c r="C44" s="1207"/>
      <c r="D44" s="85"/>
      <c r="E44" s="1212" t="s">
        <v>27</v>
      </c>
      <c r="F44" s="1212"/>
      <c r="G44" s="1212"/>
      <c r="H44" s="1213"/>
      <c r="I44" s="86">
        <v>1289</v>
      </c>
      <c r="J44" s="87">
        <v>1248</v>
      </c>
      <c r="K44" s="87">
        <v>457</v>
      </c>
      <c r="L44" s="87">
        <v>374</v>
      </c>
      <c r="M44" s="88">
        <v>422</v>
      </c>
    </row>
    <row r="45" spans="2:13" ht="27.75" customHeight="1" x14ac:dyDescent="0.15">
      <c r="B45" s="1206"/>
      <c r="C45" s="1207"/>
      <c r="D45" s="85"/>
      <c r="E45" s="1212" t="s">
        <v>28</v>
      </c>
      <c r="F45" s="1212"/>
      <c r="G45" s="1212"/>
      <c r="H45" s="1213"/>
      <c r="I45" s="86">
        <v>7674</v>
      </c>
      <c r="J45" s="87">
        <v>8091</v>
      </c>
      <c r="K45" s="87">
        <v>7895</v>
      </c>
      <c r="L45" s="87">
        <v>7493</v>
      </c>
      <c r="M45" s="88">
        <v>7237</v>
      </c>
    </row>
    <row r="46" spans="2:13" ht="27.75" customHeight="1" x14ac:dyDescent="0.15">
      <c r="B46" s="1206"/>
      <c r="C46" s="1207"/>
      <c r="D46" s="85"/>
      <c r="E46" s="1212" t="s">
        <v>29</v>
      </c>
      <c r="F46" s="1212"/>
      <c r="G46" s="1212"/>
      <c r="H46" s="1213"/>
      <c r="I46" s="86" t="s">
        <v>486</v>
      </c>
      <c r="J46" s="87" t="s">
        <v>486</v>
      </c>
      <c r="K46" s="87" t="s">
        <v>486</v>
      </c>
      <c r="L46" s="87" t="s">
        <v>486</v>
      </c>
      <c r="M46" s="88" t="s">
        <v>486</v>
      </c>
    </row>
    <row r="47" spans="2:13" ht="27.75" customHeight="1" x14ac:dyDescent="0.15">
      <c r="B47" s="1206"/>
      <c r="C47" s="1207"/>
      <c r="D47" s="85"/>
      <c r="E47" s="1212" t="s">
        <v>30</v>
      </c>
      <c r="F47" s="1212"/>
      <c r="G47" s="1212"/>
      <c r="H47" s="1213"/>
      <c r="I47" s="86" t="s">
        <v>486</v>
      </c>
      <c r="J47" s="87" t="s">
        <v>486</v>
      </c>
      <c r="K47" s="87" t="s">
        <v>486</v>
      </c>
      <c r="L47" s="87" t="s">
        <v>486</v>
      </c>
      <c r="M47" s="88" t="s">
        <v>486</v>
      </c>
    </row>
    <row r="48" spans="2:13" ht="27.75" customHeight="1" x14ac:dyDescent="0.15">
      <c r="B48" s="1208"/>
      <c r="C48" s="1209"/>
      <c r="D48" s="85"/>
      <c r="E48" s="1212" t="s">
        <v>31</v>
      </c>
      <c r="F48" s="1212"/>
      <c r="G48" s="1212"/>
      <c r="H48" s="1213"/>
      <c r="I48" s="86" t="s">
        <v>486</v>
      </c>
      <c r="J48" s="87" t="s">
        <v>486</v>
      </c>
      <c r="K48" s="87" t="s">
        <v>486</v>
      </c>
      <c r="L48" s="87" t="s">
        <v>486</v>
      </c>
      <c r="M48" s="88" t="s">
        <v>486</v>
      </c>
    </row>
    <row r="49" spans="2:13" ht="27.75" customHeight="1" x14ac:dyDescent="0.15">
      <c r="B49" s="1214" t="s">
        <v>32</v>
      </c>
      <c r="C49" s="1215"/>
      <c r="D49" s="89"/>
      <c r="E49" s="1212" t="s">
        <v>33</v>
      </c>
      <c r="F49" s="1212"/>
      <c r="G49" s="1212"/>
      <c r="H49" s="1213"/>
      <c r="I49" s="86">
        <v>10728</v>
      </c>
      <c r="J49" s="87">
        <v>11514</v>
      </c>
      <c r="K49" s="87">
        <v>11580</v>
      </c>
      <c r="L49" s="87">
        <v>11243</v>
      </c>
      <c r="M49" s="88">
        <v>11669</v>
      </c>
    </row>
    <row r="50" spans="2:13" ht="27.75" customHeight="1" x14ac:dyDescent="0.15">
      <c r="B50" s="1206"/>
      <c r="C50" s="1207"/>
      <c r="D50" s="85"/>
      <c r="E50" s="1212" t="s">
        <v>34</v>
      </c>
      <c r="F50" s="1212"/>
      <c r="G50" s="1212"/>
      <c r="H50" s="1213"/>
      <c r="I50" s="86">
        <v>13333</v>
      </c>
      <c r="J50" s="87">
        <v>13360</v>
      </c>
      <c r="K50" s="87">
        <v>12293</v>
      </c>
      <c r="L50" s="87">
        <v>11305</v>
      </c>
      <c r="M50" s="88">
        <v>10124</v>
      </c>
    </row>
    <row r="51" spans="2:13" ht="27.75" customHeight="1" x14ac:dyDescent="0.15">
      <c r="B51" s="1208"/>
      <c r="C51" s="1209"/>
      <c r="D51" s="85"/>
      <c r="E51" s="1212" t="s">
        <v>35</v>
      </c>
      <c r="F51" s="1212"/>
      <c r="G51" s="1212"/>
      <c r="H51" s="1213"/>
      <c r="I51" s="86">
        <v>53632</v>
      </c>
      <c r="J51" s="87">
        <v>54528</v>
      </c>
      <c r="K51" s="87">
        <v>53146</v>
      </c>
      <c r="L51" s="87">
        <v>55392</v>
      </c>
      <c r="M51" s="88">
        <v>52999</v>
      </c>
    </row>
    <row r="52" spans="2:13" ht="27.75" customHeight="1" thickBot="1" x14ac:dyDescent="0.2">
      <c r="B52" s="1216" t="s">
        <v>36</v>
      </c>
      <c r="C52" s="1217"/>
      <c r="D52" s="90"/>
      <c r="E52" s="1218" t="s">
        <v>37</v>
      </c>
      <c r="F52" s="1218"/>
      <c r="G52" s="1218"/>
      <c r="H52" s="1219"/>
      <c r="I52" s="91">
        <v>544</v>
      </c>
      <c r="J52" s="92">
        <v>-2342</v>
      </c>
      <c r="K52" s="92">
        <v>-709</v>
      </c>
      <c r="L52" s="92">
        <v>-930</v>
      </c>
      <c r="M52" s="93">
        <v>1399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568</v>
      </c>
      <c r="I42" s="352"/>
      <c r="J42" s="352"/>
      <c r="K42" s="352"/>
      <c r="L42" s="244"/>
      <c r="M42" s="244"/>
      <c r="N42" s="244"/>
      <c r="O42" s="244"/>
    </row>
    <row r="43" spans="2:17" x14ac:dyDescent="0.15">
      <c r="B43" s="248"/>
      <c r="C43" s="244"/>
      <c r="D43" s="244"/>
      <c r="E43" s="244"/>
      <c r="F43" s="244"/>
      <c r="G43" s="1220"/>
      <c r="H43" s="1221"/>
      <c r="I43" s="1221"/>
      <c r="J43" s="1221"/>
      <c r="K43" s="1221"/>
      <c r="L43" s="1221"/>
      <c r="M43" s="1221"/>
      <c r="N43" s="1221"/>
      <c r="O43" s="1222"/>
    </row>
    <row r="44" spans="2:17" x14ac:dyDescent="0.15">
      <c r="B44" s="248"/>
      <c r="C44" s="244"/>
      <c r="D44" s="244"/>
      <c r="E44" s="244"/>
      <c r="F44" s="244"/>
      <c r="G44" s="1223"/>
      <c r="H44" s="1224"/>
      <c r="I44" s="1224"/>
      <c r="J44" s="1224"/>
      <c r="K44" s="1224"/>
      <c r="L44" s="1224"/>
      <c r="M44" s="1224"/>
      <c r="N44" s="1224"/>
      <c r="O44" s="1225"/>
    </row>
    <row r="45" spans="2:17" x14ac:dyDescent="0.15">
      <c r="B45" s="248"/>
      <c r="C45" s="244"/>
      <c r="D45" s="244"/>
      <c r="E45" s="244"/>
      <c r="F45" s="244"/>
      <c r="G45" s="1223"/>
      <c r="H45" s="1224"/>
      <c r="I45" s="1224"/>
      <c r="J45" s="1224"/>
      <c r="K45" s="1224"/>
      <c r="L45" s="1224"/>
      <c r="M45" s="1224"/>
      <c r="N45" s="1224"/>
      <c r="O45" s="1225"/>
    </row>
    <row r="46" spans="2:17" x14ac:dyDescent="0.15">
      <c r="B46" s="248"/>
      <c r="C46" s="244"/>
      <c r="D46" s="244"/>
      <c r="E46" s="244"/>
      <c r="F46" s="244"/>
      <c r="G46" s="1223"/>
      <c r="H46" s="1224"/>
      <c r="I46" s="1224"/>
      <c r="J46" s="1224"/>
      <c r="K46" s="1224"/>
      <c r="L46" s="1224"/>
      <c r="M46" s="1224"/>
      <c r="N46" s="1224"/>
      <c r="O46" s="1225"/>
    </row>
    <row r="47" spans="2:17" x14ac:dyDescent="0.15">
      <c r="B47" s="248"/>
      <c r="C47" s="244"/>
      <c r="D47" s="244"/>
      <c r="E47" s="244"/>
      <c r="F47" s="244"/>
      <c r="G47" s="1226"/>
      <c r="H47" s="1227"/>
      <c r="I47" s="1227"/>
      <c r="J47" s="1227"/>
      <c r="K47" s="1227"/>
      <c r="L47" s="1227"/>
      <c r="M47" s="1227"/>
      <c r="N47" s="1227"/>
      <c r="O47" s="1228"/>
    </row>
    <row r="48" spans="2:17" x14ac:dyDescent="0.15">
      <c r="B48" s="248"/>
      <c r="C48" s="244"/>
      <c r="D48" s="244"/>
      <c r="E48" s="244"/>
      <c r="F48" s="244"/>
      <c r="G48" s="244"/>
      <c r="H48" s="353"/>
      <c r="I48" s="353"/>
      <c r="J48" s="353"/>
    </row>
    <row r="49" spans="1:17" x14ac:dyDescent="0.15">
      <c r="B49" s="248"/>
      <c r="C49" s="244"/>
      <c r="D49" s="244"/>
      <c r="E49" s="244"/>
      <c r="F49" s="244"/>
      <c r="G49" s="243" t="s">
        <v>569</v>
      </c>
    </row>
    <row r="50" spans="1:17" x14ac:dyDescent="0.15">
      <c r="B50" s="248"/>
      <c r="C50" s="244"/>
      <c r="D50" s="244"/>
      <c r="E50" s="244"/>
      <c r="F50" s="244"/>
      <c r="G50" s="1229"/>
      <c r="H50" s="1230"/>
      <c r="I50" s="1230"/>
      <c r="J50" s="1231"/>
      <c r="K50" s="354" t="s">
        <v>526</v>
      </c>
      <c r="L50" s="354" t="s">
        <v>527</v>
      </c>
      <c r="M50" s="354" t="s">
        <v>528</v>
      </c>
      <c r="N50" s="354" t="s">
        <v>529</v>
      </c>
      <c r="O50" s="354" t="s">
        <v>530</v>
      </c>
    </row>
    <row r="51" spans="1:17" x14ac:dyDescent="0.15">
      <c r="B51" s="248"/>
      <c r="C51" s="244"/>
      <c r="D51" s="244"/>
      <c r="E51" s="244"/>
      <c r="F51" s="244"/>
      <c r="G51" s="1232" t="s">
        <v>570</v>
      </c>
      <c r="H51" s="1233"/>
      <c r="I51" s="1238" t="s">
        <v>571</v>
      </c>
      <c r="J51" s="1238"/>
      <c r="K51" s="1240"/>
      <c r="L51" s="1240"/>
      <c r="M51" s="1240"/>
      <c r="N51" s="1240"/>
      <c r="O51" s="1240"/>
    </row>
    <row r="52" spans="1:17" x14ac:dyDescent="0.15">
      <c r="B52" s="248"/>
      <c r="C52" s="244"/>
      <c r="D52" s="244"/>
      <c r="E52" s="244"/>
      <c r="F52" s="244"/>
      <c r="G52" s="1234"/>
      <c r="H52" s="1235"/>
      <c r="I52" s="1239"/>
      <c r="J52" s="1239"/>
      <c r="K52" s="1241"/>
      <c r="L52" s="1241"/>
      <c r="M52" s="1241"/>
      <c r="N52" s="1241"/>
      <c r="O52" s="1241"/>
    </row>
    <row r="53" spans="1:17" x14ac:dyDescent="0.15">
      <c r="A53" s="355"/>
      <c r="B53" s="248"/>
      <c r="C53" s="244"/>
      <c r="D53" s="244"/>
      <c r="E53" s="244"/>
      <c r="F53" s="244"/>
      <c r="G53" s="1234"/>
      <c r="H53" s="1235"/>
      <c r="I53" s="1242" t="s">
        <v>572</v>
      </c>
      <c r="J53" s="1242"/>
      <c r="K53" s="1249"/>
      <c r="L53" s="1249"/>
      <c r="M53" s="1249"/>
      <c r="N53" s="1249"/>
      <c r="O53" s="1249"/>
    </row>
    <row r="54" spans="1:17" x14ac:dyDescent="0.15">
      <c r="A54" s="355"/>
      <c r="B54" s="248"/>
      <c r="C54" s="244"/>
      <c r="D54" s="244"/>
      <c r="E54" s="244"/>
      <c r="F54" s="244"/>
      <c r="G54" s="1236"/>
      <c r="H54" s="1237"/>
      <c r="I54" s="1242"/>
      <c r="J54" s="1242"/>
      <c r="K54" s="1250"/>
      <c r="L54" s="1250"/>
      <c r="M54" s="1250"/>
      <c r="N54" s="1250"/>
      <c r="O54" s="1250"/>
    </row>
    <row r="55" spans="1:17" x14ac:dyDescent="0.15">
      <c r="A55" s="355"/>
      <c r="B55" s="248"/>
      <c r="C55" s="244"/>
      <c r="D55" s="244"/>
      <c r="E55" s="244"/>
      <c r="F55" s="244"/>
      <c r="G55" s="1243" t="s">
        <v>573</v>
      </c>
      <c r="H55" s="1244"/>
      <c r="I55" s="1242" t="s">
        <v>571</v>
      </c>
      <c r="J55" s="1242"/>
      <c r="K55" s="1240"/>
      <c r="L55" s="1240"/>
      <c r="M55" s="1240"/>
      <c r="N55" s="1240"/>
      <c r="O55" s="1240"/>
    </row>
    <row r="56" spans="1:17" x14ac:dyDescent="0.15">
      <c r="A56" s="355"/>
      <c r="B56" s="248"/>
      <c r="C56" s="244"/>
      <c r="D56" s="244"/>
      <c r="E56" s="244"/>
      <c r="F56" s="244"/>
      <c r="G56" s="1245"/>
      <c r="H56" s="1246"/>
      <c r="I56" s="1242"/>
      <c r="J56" s="1242"/>
      <c r="K56" s="1241"/>
      <c r="L56" s="1241"/>
      <c r="M56" s="1241"/>
      <c r="N56" s="1241"/>
      <c r="O56" s="1241"/>
    </row>
    <row r="57" spans="1:17" s="355" customFormat="1" x14ac:dyDescent="0.15">
      <c r="B57" s="356"/>
      <c r="C57" s="352"/>
      <c r="D57" s="352"/>
      <c r="E57" s="352"/>
      <c r="F57" s="352"/>
      <c r="G57" s="1245"/>
      <c r="H57" s="1246"/>
      <c r="I57" s="1251" t="s">
        <v>574</v>
      </c>
      <c r="J57" s="1251"/>
      <c r="K57" s="1249"/>
      <c r="L57" s="1249"/>
      <c r="M57" s="1249"/>
      <c r="N57" s="1249"/>
      <c r="O57" s="1249"/>
      <c r="P57" s="357"/>
      <c r="Q57" s="356"/>
    </row>
    <row r="58" spans="1:17" s="355" customFormat="1" x14ac:dyDescent="0.15">
      <c r="A58" s="243"/>
      <c r="B58" s="356"/>
      <c r="C58" s="352"/>
      <c r="D58" s="352"/>
      <c r="E58" s="352"/>
      <c r="F58" s="352"/>
      <c r="G58" s="1247"/>
      <c r="H58" s="1248"/>
      <c r="I58" s="1251"/>
      <c r="J58" s="1251"/>
      <c r="K58" s="1250"/>
      <c r="L58" s="1250"/>
      <c r="M58" s="1250"/>
      <c r="N58" s="1250"/>
      <c r="O58" s="125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568</v>
      </c>
      <c r="I64" s="352"/>
      <c r="J64" s="352"/>
      <c r="K64" s="352"/>
      <c r="L64" s="244"/>
      <c r="M64" s="244"/>
      <c r="N64" s="244"/>
      <c r="O64" s="244"/>
    </row>
    <row r="65" spans="2:30" x14ac:dyDescent="0.15">
      <c r="B65" s="248"/>
      <c r="C65" s="244"/>
      <c r="D65" s="244"/>
      <c r="E65" s="244"/>
      <c r="F65" s="244"/>
      <c r="G65" s="1252" t="s">
        <v>578</v>
      </c>
      <c r="H65" s="1221"/>
      <c r="I65" s="1221"/>
      <c r="J65" s="1221"/>
      <c r="K65" s="1221"/>
      <c r="L65" s="1221"/>
      <c r="M65" s="1221"/>
      <c r="N65" s="1221"/>
      <c r="O65" s="1222"/>
    </row>
    <row r="66" spans="2:30" x14ac:dyDescent="0.15">
      <c r="B66" s="248"/>
      <c r="C66" s="244"/>
      <c r="D66" s="244"/>
      <c r="E66" s="244"/>
      <c r="F66" s="244"/>
      <c r="G66" s="1223"/>
      <c r="H66" s="1224"/>
      <c r="I66" s="1224"/>
      <c r="J66" s="1224"/>
      <c r="K66" s="1224"/>
      <c r="L66" s="1224"/>
      <c r="M66" s="1224"/>
      <c r="N66" s="1224"/>
      <c r="O66" s="1225"/>
    </row>
    <row r="67" spans="2:30" x14ac:dyDescent="0.15">
      <c r="B67" s="248"/>
      <c r="C67" s="244"/>
      <c r="D67" s="244"/>
      <c r="E67" s="244"/>
      <c r="F67" s="244"/>
      <c r="G67" s="1223"/>
      <c r="H67" s="1224"/>
      <c r="I67" s="1224"/>
      <c r="J67" s="1224"/>
      <c r="K67" s="1224"/>
      <c r="L67" s="1224"/>
      <c r="M67" s="1224"/>
      <c r="N67" s="1224"/>
      <c r="O67" s="1225"/>
    </row>
    <row r="68" spans="2:30" x14ac:dyDescent="0.15">
      <c r="B68" s="248"/>
      <c r="C68" s="244"/>
      <c r="D68" s="244"/>
      <c r="E68" s="244"/>
      <c r="F68" s="244"/>
      <c r="G68" s="1223"/>
      <c r="H68" s="1224"/>
      <c r="I68" s="1224"/>
      <c r="J68" s="1224"/>
      <c r="K68" s="1224"/>
      <c r="L68" s="1224"/>
      <c r="M68" s="1224"/>
      <c r="N68" s="1224"/>
      <c r="O68" s="1225"/>
    </row>
    <row r="69" spans="2:30" x14ac:dyDescent="0.15">
      <c r="B69" s="248"/>
      <c r="C69" s="244"/>
      <c r="D69" s="244"/>
      <c r="E69" s="244"/>
      <c r="F69" s="244"/>
      <c r="G69" s="1226"/>
      <c r="H69" s="1227"/>
      <c r="I69" s="1227"/>
      <c r="J69" s="1227"/>
      <c r="K69" s="1227"/>
      <c r="L69" s="1227"/>
      <c r="M69" s="1227"/>
      <c r="N69" s="1227"/>
      <c r="O69" s="122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576</v>
      </c>
      <c r="I71" s="368"/>
      <c r="J71" s="364"/>
      <c r="K71" s="364"/>
      <c r="L71" s="365"/>
      <c r="M71" s="364"/>
      <c r="N71" s="365"/>
      <c r="O71" s="366"/>
    </row>
    <row r="72" spans="2:30" x14ac:dyDescent="0.15">
      <c r="B72" s="248"/>
      <c r="C72" s="244"/>
      <c r="D72" s="244"/>
      <c r="E72" s="244"/>
      <c r="F72" s="244"/>
      <c r="G72" s="1229"/>
      <c r="H72" s="1230"/>
      <c r="I72" s="1230"/>
      <c r="J72" s="1231"/>
      <c r="K72" s="354" t="s">
        <v>526</v>
      </c>
      <c r="L72" s="354" t="s">
        <v>527</v>
      </c>
      <c r="M72" s="354" t="s">
        <v>528</v>
      </c>
      <c r="N72" s="354" t="s">
        <v>529</v>
      </c>
      <c r="O72" s="354" t="s">
        <v>530</v>
      </c>
    </row>
    <row r="73" spans="2:30" x14ac:dyDescent="0.15">
      <c r="B73" s="248"/>
      <c r="C73" s="244"/>
      <c r="D73" s="244"/>
      <c r="E73" s="244"/>
      <c r="F73" s="244"/>
      <c r="G73" s="1232" t="s">
        <v>570</v>
      </c>
      <c r="H73" s="1233"/>
      <c r="I73" s="1238" t="s">
        <v>571</v>
      </c>
      <c r="J73" s="1238"/>
      <c r="K73" s="1253">
        <v>2.4</v>
      </c>
      <c r="L73" s="1253"/>
      <c r="M73" s="1241"/>
      <c r="N73" s="1241"/>
      <c r="O73" s="1241">
        <v>6.3</v>
      </c>
      <c r="S73" s="243">
        <v>9.9</v>
      </c>
    </row>
    <row r="74" spans="2:30" x14ac:dyDescent="0.15">
      <c r="B74" s="248"/>
      <c r="C74" s="244"/>
      <c r="D74" s="244"/>
      <c r="E74" s="244"/>
      <c r="F74" s="244"/>
      <c r="G74" s="1234"/>
      <c r="H74" s="1235"/>
      <c r="I74" s="1239"/>
      <c r="J74" s="1239"/>
      <c r="K74" s="1253"/>
      <c r="L74" s="1253"/>
      <c r="M74" s="1241"/>
      <c r="N74" s="1241"/>
      <c r="O74" s="1241"/>
    </row>
    <row r="75" spans="2:30" x14ac:dyDescent="0.15">
      <c r="B75" s="248"/>
      <c r="C75" s="244"/>
      <c r="D75" s="244"/>
      <c r="E75" s="244"/>
      <c r="F75" s="244"/>
      <c r="G75" s="1234"/>
      <c r="H75" s="1235"/>
      <c r="I75" s="1242" t="s">
        <v>577</v>
      </c>
      <c r="J75" s="1242"/>
      <c r="K75" s="1254">
        <v>9.4</v>
      </c>
      <c r="L75" s="1254">
        <v>8.6999999999999993</v>
      </c>
      <c r="M75" s="1254">
        <v>8.5</v>
      </c>
      <c r="N75" s="1254">
        <v>7.9</v>
      </c>
      <c r="O75" s="1254">
        <v>7.8</v>
      </c>
      <c r="U75" s="243">
        <v>81.2</v>
      </c>
      <c r="W75" s="243">
        <v>87.2</v>
      </c>
      <c r="Y75" s="243">
        <v>99.8</v>
      </c>
      <c r="AA75" s="243">
        <v>109.5</v>
      </c>
      <c r="AC75" s="243">
        <v>115.2</v>
      </c>
    </row>
    <row r="76" spans="2:30" x14ac:dyDescent="0.15">
      <c r="B76" s="248"/>
      <c r="C76" s="244"/>
      <c r="D76" s="244"/>
      <c r="E76" s="244"/>
      <c r="F76" s="244"/>
      <c r="G76" s="1236"/>
      <c r="H76" s="1237"/>
      <c r="I76" s="1242"/>
      <c r="J76" s="1242"/>
      <c r="K76" s="1250"/>
      <c r="L76" s="1250"/>
      <c r="M76" s="1250"/>
      <c r="N76" s="1250"/>
      <c r="O76" s="1250"/>
    </row>
    <row r="77" spans="2:30" x14ac:dyDescent="0.15">
      <c r="B77" s="248"/>
      <c r="C77" s="244"/>
      <c r="D77" s="244"/>
      <c r="E77" s="244"/>
      <c r="F77" s="244"/>
      <c r="G77" s="1243" t="s">
        <v>573</v>
      </c>
      <c r="H77" s="1244"/>
      <c r="I77" s="1242" t="s">
        <v>571</v>
      </c>
      <c r="J77" s="1242"/>
      <c r="K77" s="1253">
        <v>60.5</v>
      </c>
      <c r="L77" s="1253">
        <v>55.4</v>
      </c>
      <c r="M77" s="1241">
        <v>42.2</v>
      </c>
      <c r="N77" s="1241">
        <v>33.299999999999997</v>
      </c>
      <c r="O77" s="1241">
        <v>74.400000000000006</v>
      </c>
      <c r="R77" s="243">
        <v>12.3</v>
      </c>
      <c r="T77" s="243">
        <v>11.1</v>
      </c>
    </row>
    <row r="78" spans="2:30" x14ac:dyDescent="0.15">
      <c r="B78" s="248"/>
      <c r="C78" s="244"/>
      <c r="D78" s="244"/>
      <c r="E78" s="244"/>
      <c r="F78" s="244"/>
      <c r="G78" s="1245"/>
      <c r="H78" s="1246"/>
      <c r="I78" s="1242"/>
      <c r="J78" s="1242"/>
      <c r="K78" s="1253"/>
      <c r="L78" s="1253"/>
      <c r="M78" s="1241"/>
      <c r="N78" s="1241"/>
      <c r="O78" s="1241"/>
    </row>
    <row r="79" spans="2:30" x14ac:dyDescent="0.15">
      <c r="B79" s="248"/>
      <c r="C79" s="244"/>
      <c r="D79" s="244"/>
      <c r="E79" s="244"/>
      <c r="F79" s="244"/>
      <c r="G79" s="1245"/>
      <c r="H79" s="1246"/>
      <c r="I79" s="1255" t="s">
        <v>577</v>
      </c>
      <c r="J79" s="1251"/>
      <c r="K79" s="1256">
        <v>11.6</v>
      </c>
      <c r="L79" s="1256">
        <v>10.9</v>
      </c>
      <c r="M79" s="1256">
        <v>10.199999999999999</v>
      </c>
      <c r="N79" s="1256">
        <v>9.3000000000000007</v>
      </c>
      <c r="O79" s="1256">
        <v>12</v>
      </c>
      <c r="V79" s="243">
        <v>53.5</v>
      </c>
      <c r="X79" s="243">
        <v>48.2</v>
      </c>
      <c r="Z79" s="243">
        <v>34.200000000000003</v>
      </c>
      <c r="AB79" s="243">
        <v>30.3</v>
      </c>
      <c r="AD79" s="243">
        <v>28.9</v>
      </c>
    </row>
    <row r="80" spans="2:30" x14ac:dyDescent="0.15">
      <c r="B80" s="248"/>
      <c r="C80" s="244"/>
      <c r="D80" s="244"/>
      <c r="E80" s="244"/>
      <c r="F80" s="244"/>
      <c r="G80" s="1247"/>
      <c r="H80" s="1248"/>
      <c r="I80" s="1251"/>
      <c r="J80" s="1251"/>
      <c r="K80" s="1256"/>
      <c r="L80" s="1256"/>
      <c r="M80" s="1256"/>
      <c r="N80" s="1256"/>
      <c r="O80" s="1256"/>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62276</v>
      </c>
      <c r="E3" s="116"/>
      <c r="F3" s="117">
        <v>50671</v>
      </c>
      <c r="G3" s="118"/>
      <c r="H3" s="119"/>
    </row>
    <row r="4" spans="1:8" x14ac:dyDescent="0.15">
      <c r="A4" s="120"/>
      <c r="B4" s="121"/>
      <c r="C4" s="122"/>
      <c r="D4" s="123">
        <v>35326</v>
      </c>
      <c r="E4" s="124"/>
      <c r="F4" s="125">
        <v>30499</v>
      </c>
      <c r="G4" s="126"/>
      <c r="H4" s="127"/>
    </row>
    <row r="5" spans="1:8" x14ac:dyDescent="0.15">
      <c r="A5" s="108" t="s">
        <v>520</v>
      </c>
      <c r="B5" s="113"/>
      <c r="C5" s="114"/>
      <c r="D5" s="115">
        <v>45296</v>
      </c>
      <c r="E5" s="116"/>
      <c r="F5" s="117">
        <v>57996</v>
      </c>
      <c r="G5" s="118"/>
      <c r="H5" s="119"/>
    </row>
    <row r="6" spans="1:8" x14ac:dyDescent="0.15">
      <c r="A6" s="120"/>
      <c r="B6" s="121"/>
      <c r="C6" s="122"/>
      <c r="D6" s="123">
        <v>25186</v>
      </c>
      <c r="E6" s="124"/>
      <c r="F6" s="125">
        <v>32288</v>
      </c>
      <c r="G6" s="126"/>
      <c r="H6" s="127"/>
    </row>
    <row r="7" spans="1:8" x14ac:dyDescent="0.15">
      <c r="A7" s="108" t="s">
        <v>521</v>
      </c>
      <c r="B7" s="113"/>
      <c r="C7" s="114"/>
      <c r="D7" s="115">
        <v>56561</v>
      </c>
      <c r="E7" s="116"/>
      <c r="F7" s="117">
        <v>64620</v>
      </c>
      <c r="G7" s="118"/>
      <c r="H7" s="119"/>
    </row>
    <row r="8" spans="1:8" x14ac:dyDescent="0.15">
      <c r="A8" s="120"/>
      <c r="B8" s="121"/>
      <c r="C8" s="122"/>
      <c r="D8" s="123">
        <v>36596</v>
      </c>
      <c r="E8" s="124"/>
      <c r="F8" s="125">
        <v>37260</v>
      </c>
      <c r="G8" s="126"/>
      <c r="H8" s="127"/>
    </row>
    <row r="9" spans="1:8" x14ac:dyDescent="0.15">
      <c r="A9" s="108" t="s">
        <v>522</v>
      </c>
      <c r="B9" s="113"/>
      <c r="C9" s="114"/>
      <c r="D9" s="115">
        <v>89650</v>
      </c>
      <c r="E9" s="116"/>
      <c r="F9" s="117">
        <v>64287</v>
      </c>
      <c r="G9" s="118"/>
      <c r="H9" s="119"/>
    </row>
    <row r="10" spans="1:8" x14ac:dyDescent="0.15">
      <c r="A10" s="120"/>
      <c r="B10" s="121"/>
      <c r="C10" s="122"/>
      <c r="D10" s="123">
        <v>64872</v>
      </c>
      <c r="E10" s="124"/>
      <c r="F10" s="125">
        <v>41052</v>
      </c>
      <c r="G10" s="126"/>
      <c r="H10" s="127"/>
    </row>
    <row r="11" spans="1:8" x14ac:dyDescent="0.15">
      <c r="A11" s="108" t="s">
        <v>523</v>
      </c>
      <c r="B11" s="113"/>
      <c r="C11" s="114"/>
      <c r="D11" s="115">
        <v>52827</v>
      </c>
      <c r="E11" s="116"/>
      <c r="F11" s="117">
        <v>64346</v>
      </c>
      <c r="G11" s="118"/>
      <c r="H11" s="119"/>
    </row>
    <row r="12" spans="1:8" x14ac:dyDescent="0.15">
      <c r="A12" s="120"/>
      <c r="B12" s="121"/>
      <c r="C12" s="128"/>
      <c r="D12" s="123">
        <v>34355</v>
      </c>
      <c r="E12" s="124"/>
      <c r="F12" s="125">
        <v>38517</v>
      </c>
      <c r="G12" s="126"/>
      <c r="H12" s="127"/>
    </row>
    <row r="13" spans="1:8" x14ac:dyDescent="0.15">
      <c r="A13" s="108"/>
      <c r="B13" s="113"/>
      <c r="C13" s="129"/>
      <c r="D13" s="130">
        <v>61322</v>
      </c>
      <c r="E13" s="131"/>
      <c r="F13" s="132">
        <v>60384</v>
      </c>
      <c r="G13" s="133"/>
      <c r="H13" s="119"/>
    </row>
    <row r="14" spans="1:8" x14ac:dyDescent="0.15">
      <c r="A14" s="120"/>
      <c r="B14" s="121"/>
      <c r="C14" s="122"/>
      <c r="D14" s="123">
        <v>39267</v>
      </c>
      <c r="E14" s="124"/>
      <c r="F14" s="125">
        <v>35923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4.4800000000000004</v>
      </c>
      <c r="C19" s="134">
        <f>ROUND(VALUE(SUBSTITUTE(実質収支比率等に係る経年分析!G$48,"▲","-")),2)</f>
        <v>3.4</v>
      </c>
      <c r="D19" s="134">
        <f>ROUND(VALUE(SUBSTITUTE(実質収支比率等に係る経年分析!H$48,"▲","-")),2)</f>
        <v>3.96</v>
      </c>
      <c r="E19" s="134">
        <f>ROUND(VALUE(SUBSTITUTE(実質収支比率等に係る経年分析!I$48,"▲","-")),2)</f>
        <v>3.52</v>
      </c>
      <c r="F19" s="134">
        <f>ROUND(VALUE(SUBSTITUTE(実質収支比率等に係る経年分析!J$48,"▲","-")),2)</f>
        <v>3.79</v>
      </c>
    </row>
    <row r="20" spans="1:11" x14ac:dyDescent="0.15">
      <c r="A20" s="134" t="s">
        <v>42</v>
      </c>
      <c r="B20" s="134">
        <f>ROUND(VALUE(SUBSTITUTE(実質収支比率等に係る経年分析!F$47,"▲","-")),2)</f>
        <v>7.32</v>
      </c>
      <c r="C20" s="134">
        <f>ROUND(VALUE(SUBSTITUTE(実質収支比率等に係る経年分析!G$47,"▲","-")),2)</f>
        <v>8.51</v>
      </c>
      <c r="D20" s="134">
        <f>ROUND(VALUE(SUBSTITUTE(実質収支比率等に係る経年分析!H$47,"▲","-")),2)</f>
        <v>7.69</v>
      </c>
      <c r="E20" s="134">
        <f>ROUND(VALUE(SUBSTITUTE(実質収支比率等に係る経年分析!I$47,"▲","-")),2)</f>
        <v>7.09</v>
      </c>
      <c r="F20" s="134">
        <f>ROUND(VALUE(SUBSTITUTE(実質収支比率等に係る経年分析!J$47,"▲","-")),2)</f>
        <v>8.2200000000000006</v>
      </c>
    </row>
    <row r="21" spans="1:11" x14ac:dyDescent="0.15">
      <c r="A21" s="134" t="s">
        <v>43</v>
      </c>
      <c r="B21" s="134">
        <f>IF(ISNUMBER(VALUE(SUBSTITUTE(実質収支比率等に係る経年分析!F$49,"▲","-"))),ROUND(VALUE(SUBSTITUTE(実質収支比率等に係る経年分析!F$49,"▲","-")),2),NA())</f>
        <v>0.17</v>
      </c>
      <c r="C21" s="134">
        <f>IF(ISNUMBER(VALUE(SUBSTITUTE(実質収支比率等に係る経年分析!G$49,"▲","-"))),ROUND(VALUE(SUBSTITUTE(実質収支比率等に係る経年分析!G$49,"▲","-")),2),NA())</f>
        <v>0.27</v>
      </c>
      <c r="D21" s="134">
        <f>IF(ISNUMBER(VALUE(SUBSTITUTE(実質収支比率等に係る経年分析!H$49,"▲","-"))),ROUND(VALUE(SUBSTITUTE(実質収支比率等に係る経年分析!H$49,"▲","-")),2),NA())</f>
        <v>-0.11</v>
      </c>
      <c r="E21" s="134">
        <f>IF(ISNUMBER(VALUE(SUBSTITUTE(実質収支比率等に係る経年分析!I$49,"▲","-"))),ROUND(VALUE(SUBSTITUTE(実質収支比率等に係る経年分析!I$49,"▲","-")),2),NA())</f>
        <v>-1.26</v>
      </c>
      <c r="F21" s="134">
        <f>IF(ISNUMBER(VALUE(SUBSTITUTE(実質収支比率等に係る経年分析!J$49,"▲","-"))),ROUND(VALUE(SUBSTITUTE(実質収支比率等に係る経年分析!J$49,"▲","-")),2),NA())</f>
        <v>1.62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飯田市後期高齢者医療特別会計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飯田市介護老人保健施設事業特別会計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x14ac:dyDescent="0.15">
      <c r="A31" s="135" t="str">
        <f>IF(連結実質赤字比率に係る赤字・黒字の構成分析!C$39="",NA(),連結実質赤字比率に係る赤字・黒字の構成分析!C$39)</f>
        <v>飯田市介護保険特別会計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飯田市下水道事業特別会計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x14ac:dyDescent="0.15">
      <c r="A33" s="135" t="str">
        <f>IF(連結実質赤字比率に係る赤字・黒字の構成分析!C$37="",NA(),連結実質赤字比率に係る赤字・黒字の構成分析!C$37)</f>
        <v>飯田市国民健康保険特別会計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x14ac:dyDescent="0.15">
      <c r="A35" s="135" t="str">
        <f>IF(連結実質赤字比率に係る赤字・黒字の構成分析!C$35="",NA(),連結実質赤字比率に係る赤字・黒字の構成分析!C$35)</f>
        <v>飯田市水道事業会計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6.83</v>
      </c>
    </row>
    <row r="36" spans="1:16" x14ac:dyDescent="0.15">
      <c r="A36" s="135" t="str">
        <f>IF(連結実質赤字比率に係る赤字・黒字の構成分析!C$34="",NA(),連結実質赤字比率に係る赤字・黒字の構成分析!C$34)</f>
        <v>飯田市病院事業会計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20.100000000000001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20.170000000000002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5666</v>
      </c>
      <c r="E42" s="136"/>
      <c r="F42" s="136"/>
      <c r="G42" s="136">
        <f>'実質公債費比率（分子）の構造'!L$52</f>
        <v>5802</v>
      </c>
      <c r="H42" s="136"/>
      <c r="I42" s="136"/>
      <c r="J42" s="136">
        <f>'実質公債費比率（分子）の構造'!M$52</f>
        <v>5939</v>
      </c>
      <c r="K42" s="136"/>
      <c r="L42" s="136"/>
      <c r="M42" s="136">
        <f>'実質公債費比率（分子）の構造'!N$52</f>
        <v>6170</v>
      </c>
      <c r="N42" s="136"/>
      <c r="O42" s="136"/>
      <c r="P42" s="136">
        <f>'実質公債費比率（分子）の構造'!O$52</f>
        <v>6217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197</v>
      </c>
      <c r="C44" s="136"/>
      <c r="D44" s="136"/>
      <c r="E44" s="136">
        <f>'実質公債費比率（分子）の構造'!L$50</f>
        <v>192</v>
      </c>
      <c r="F44" s="136"/>
      <c r="G44" s="136"/>
      <c r="H44" s="136">
        <f>'実質公債費比率（分子）の構造'!M$50</f>
        <v>194</v>
      </c>
      <c r="I44" s="136"/>
      <c r="J44" s="136"/>
      <c r="K44" s="136">
        <f>'実質公債費比率（分子）の構造'!N$50</f>
        <v>176</v>
      </c>
      <c r="L44" s="136"/>
      <c r="M44" s="136"/>
      <c r="N44" s="136">
        <f>'実質公債費比率（分子）の構造'!O$50</f>
        <v>159</v>
      </c>
      <c r="O44" s="136"/>
      <c r="P44" s="136"/>
    </row>
    <row r="45" spans="1:16" x14ac:dyDescent="0.15">
      <c r="A45" s="136" t="s">
        <v>53</v>
      </c>
      <c r="B45" s="136">
        <f>'実質公債費比率（分子）の構造'!K$49</f>
        <v>271</v>
      </c>
      <c r="C45" s="136"/>
      <c r="D45" s="136"/>
      <c r="E45" s="136">
        <f>'実質公債費比率（分子）の構造'!L$49</f>
        <v>265</v>
      </c>
      <c r="F45" s="136"/>
      <c r="G45" s="136"/>
      <c r="H45" s="136">
        <f>'実質公債費比率（分子）の構造'!M$49</f>
        <v>279</v>
      </c>
      <c r="I45" s="136"/>
      <c r="J45" s="136"/>
      <c r="K45" s="136">
        <f>'実質公債費比率（分子）の構造'!N$49</f>
        <v>285</v>
      </c>
      <c r="L45" s="136"/>
      <c r="M45" s="136"/>
      <c r="N45" s="136">
        <f>'実質公債費比率（分子）の構造'!O$49</f>
        <v>314</v>
      </c>
      <c r="O45" s="136"/>
      <c r="P45" s="136"/>
    </row>
    <row r="46" spans="1:16" x14ac:dyDescent="0.15">
      <c r="A46" s="136" t="s">
        <v>54</v>
      </c>
      <c r="B46" s="136">
        <f>'実質公債費比率（分子）の構造'!K$48</f>
        <v>2332</v>
      </c>
      <c r="C46" s="136"/>
      <c r="D46" s="136"/>
      <c r="E46" s="136">
        <f>'実質公債費比率（分子）の構造'!L$48</f>
        <v>2222</v>
      </c>
      <c r="F46" s="136"/>
      <c r="G46" s="136"/>
      <c r="H46" s="136">
        <f>'実質公債費比率（分子）の構造'!M$48</f>
        <v>2368</v>
      </c>
      <c r="I46" s="136"/>
      <c r="J46" s="136"/>
      <c r="K46" s="136">
        <f>'実質公債費比率（分子）の構造'!N$48</f>
        <v>2335</v>
      </c>
      <c r="L46" s="136"/>
      <c r="M46" s="136"/>
      <c r="N46" s="136">
        <f>'実質公債費比率（分子）の構造'!O$48</f>
        <v>2633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4881</v>
      </c>
      <c r="C49" s="136"/>
      <c r="D49" s="136"/>
      <c r="E49" s="136">
        <f>'実質公債費比率（分子）の構造'!L$45</f>
        <v>4904</v>
      </c>
      <c r="F49" s="136"/>
      <c r="G49" s="136"/>
      <c r="H49" s="136">
        <f>'実質公債費比率（分子）の構造'!M$45</f>
        <v>4966</v>
      </c>
      <c r="I49" s="136"/>
      <c r="J49" s="136"/>
      <c r="K49" s="136">
        <f>'実質公債費比率（分子）の構造'!N$45</f>
        <v>4946</v>
      </c>
      <c r="L49" s="136"/>
      <c r="M49" s="136"/>
      <c r="N49" s="136">
        <f>'実質公債費比率（分子）の構造'!O$45</f>
        <v>4863</v>
      </c>
      <c r="O49" s="136"/>
      <c r="P49" s="136"/>
    </row>
    <row r="50" spans="1:16" x14ac:dyDescent="0.15">
      <c r="A50" s="136" t="s">
        <v>58</v>
      </c>
      <c r="B50" s="136" t="e">
        <f>NA()</f>
        <v>#N/A</v>
      </c>
      <c r="C50" s="136">
        <f>IF(ISNUMBER('実質公債費比率（分子）の構造'!K$53),'実質公債費比率（分子）の構造'!K$53,NA())</f>
        <v>2015</v>
      </c>
      <c r="D50" s="136" t="e">
        <f>NA()</f>
        <v>#N/A</v>
      </c>
      <c r="E50" s="136" t="e">
        <f>NA()</f>
        <v>#N/A</v>
      </c>
      <c r="F50" s="136">
        <f>IF(ISNUMBER('実質公債費比率（分子）の構造'!L$53),'実質公債費比率（分子）の構造'!L$53,NA())</f>
        <v>1781</v>
      </c>
      <c r="G50" s="136" t="e">
        <f>NA()</f>
        <v>#N/A</v>
      </c>
      <c r="H50" s="136" t="e">
        <f>NA()</f>
        <v>#N/A</v>
      </c>
      <c r="I50" s="136">
        <f>IF(ISNUMBER('実質公債費比率（分子）の構造'!M$53),'実質公債費比率（分子）の構造'!M$53,NA())</f>
        <v>1868</v>
      </c>
      <c r="J50" s="136" t="e">
        <f>NA()</f>
        <v>#N/A</v>
      </c>
      <c r="K50" s="136" t="e">
        <f>NA()</f>
        <v>#N/A</v>
      </c>
      <c r="L50" s="136">
        <f>IF(ISNUMBER('実質公債費比率（分子）の構造'!N$53),'実質公債費比率（分子）の構造'!N$53,NA())</f>
        <v>1572</v>
      </c>
      <c r="M50" s="136" t="e">
        <f>NA()</f>
        <v>#N/A</v>
      </c>
      <c r="N50" s="136" t="e">
        <f>NA()</f>
        <v>#N/A</v>
      </c>
      <c r="O50" s="136">
        <f>IF(ISNUMBER('実質公債費比率（分子）の構造'!O$53),'実質公債費比率（分子）の構造'!O$53,NA())</f>
        <v>1752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53632</v>
      </c>
      <c r="E56" s="135"/>
      <c r="F56" s="135"/>
      <c r="G56" s="135">
        <f>'将来負担比率（分子）の構造'!J$51</f>
        <v>54528</v>
      </c>
      <c r="H56" s="135"/>
      <c r="I56" s="135"/>
      <c r="J56" s="135">
        <f>'将来負担比率（分子）の構造'!K$51</f>
        <v>53146</v>
      </c>
      <c r="K56" s="135"/>
      <c r="L56" s="135"/>
      <c r="M56" s="135">
        <f>'将来負担比率（分子）の構造'!L$51</f>
        <v>55392</v>
      </c>
      <c r="N56" s="135"/>
      <c r="O56" s="135"/>
      <c r="P56" s="135">
        <f>'将来負担比率（分子）の構造'!M$51</f>
        <v>52999</v>
      </c>
    </row>
    <row r="57" spans="1:16" x14ac:dyDescent="0.15">
      <c r="A57" s="135" t="s">
        <v>34</v>
      </c>
      <c r="B57" s="135"/>
      <c r="C57" s="135"/>
      <c r="D57" s="135">
        <f>'将来負担比率（分子）の構造'!I$50</f>
        <v>13333</v>
      </c>
      <c r="E57" s="135"/>
      <c r="F57" s="135"/>
      <c r="G57" s="135">
        <f>'将来負担比率（分子）の構造'!J$50</f>
        <v>13360</v>
      </c>
      <c r="H57" s="135"/>
      <c r="I57" s="135"/>
      <c r="J57" s="135">
        <f>'将来負担比率（分子）の構造'!K$50</f>
        <v>12293</v>
      </c>
      <c r="K57" s="135"/>
      <c r="L57" s="135"/>
      <c r="M57" s="135">
        <f>'将来負担比率（分子）の構造'!L$50</f>
        <v>11305</v>
      </c>
      <c r="N57" s="135"/>
      <c r="O57" s="135"/>
      <c r="P57" s="135">
        <f>'将来負担比率（分子）の構造'!M$50</f>
        <v>10124</v>
      </c>
    </row>
    <row r="58" spans="1:16" x14ac:dyDescent="0.15">
      <c r="A58" s="135" t="s">
        <v>33</v>
      </c>
      <c r="B58" s="135"/>
      <c r="C58" s="135"/>
      <c r="D58" s="135">
        <f>'将来負担比率（分子）の構造'!I$49</f>
        <v>10728</v>
      </c>
      <c r="E58" s="135"/>
      <c r="F58" s="135"/>
      <c r="G58" s="135">
        <f>'将来負担比率（分子）の構造'!J$49</f>
        <v>11514</v>
      </c>
      <c r="H58" s="135"/>
      <c r="I58" s="135"/>
      <c r="J58" s="135">
        <f>'将来負担比率（分子）の構造'!K$49</f>
        <v>11580</v>
      </c>
      <c r="K58" s="135"/>
      <c r="L58" s="135"/>
      <c r="M58" s="135">
        <f>'将来負担比率（分子）の構造'!L$49</f>
        <v>11243</v>
      </c>
      <c r="N58" s="135"/>
      <c r="O58" s="135"/>
      <c r="P58" s="135">
        <f>'将来負担比率（分子）の構造'!M$49</f>
        <v>11669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7674</v>
      </c>
      <c r="C62" s="135"/>
      <c r="D62" s="135"/>
      <c r="E62" s="135">
        <f>'将来負担比率（分子）の構造'!J$45</f>
        <v>8091</v>
      </c>
      <c r="F62" s="135"/>
      <c r="G62" s="135"/>
      <c r="H62" s="135">
        <f>'将来負担比率（分子）の構造'!K$45</f>
        <v>7895</v>
      </c>
      <c r="I62" s="135"/>
      <c r="J62" s="135"/>
      <c r="K62" s="135">
        <f>'将来負担比率（分子）の構造'!L$45</f>
        <v>7493</v>
      </c>
      <c r="L62" s="135"/>
      <c r="M62" s="135"/>
      <c r="N62" s="135">
        <f>'将来負担比率（分子）の構造'!M$45</f>
        <v>7237</v>
      </c>
      <c r="O62" s="135"/>
      <c r="P62" s="135"/>
    </row>
    <row r="63" spans="1:16" x14ac:dyDescent="0.15">
      <c r="A63" s="135" t="s">
        <v>27</v>
      </c>
      <c r="B63" s="135">
        <f>'将来負担比率（分子）の構造'!I$44</f>
        <v>1289</v>
      </c>
      <c r="C63" s="135"/>
      <c r="D63" s="135"/>
      <c r="E63" s="135">
        <f>'将来負担比率（分子）の構造'!J$44</f>
        <v>1248</v>
      </c>
      <c r="F63" s="135"/>
      <c r="G63" s="135"/>
      <c r="H63" s="135">
        <f>'将来負担比率（分子）の構造'!K$44</f>
        <v>457</v>
      </c>
      <c r="I63" s="135"/>
      <c r="J63" s="135"/>
      <c r="K63" s="135">
        <f>'将来負担比率（分子）の構造'!L$44</f>
        <v>374</v>
      </c>
      <c r="L63" s="135"/>
      <c r="M63" s="135"/>
      <c r="N63" s="135">
        <f>'将来負担比率（分子）の構造'!M$44</f>
        <v>422</v>
      </c>
      <c r="O63" s="135"/>
      <c r="P63" s="135"/>
    </row>
    <row r="64" spans="1:16" x14ac:dyDescent="0.15">
      <c r="A64" s="135" t="s">
        <v>26</v>
      </c>
      <c r="B64" s="135">
        <f>'将来負担比率（分子）の構造'!I$43</f>
        <v>27577</v>
      </c>
      <c r="C64" s="135"/>
      <c r="D64" s="135"/>
      <c r="E64" s="135">
        <f>'将来負担比率（分子）の構造'!J$43</f>
        <v>26348</v>
      </c>
      <c r="F64" s="135"/>
      <c r="G64" s="135"/>
      <c r="H64" s="135">
        <f>'将来負担比率（分子）の構造'!K$43</f>
        <v>26030</v>
      </c>
      <c r="I64" s="135"/>
      <c r="J64" s="135"/>
      <c r="K64" s="135">
        <f>'将来負担比率（分子）の構造'!L$43</f>
        <v>24180</v>
      </c>
      <c r="L64" s="135"/>
      <c r="M64" s="135"/>
      <c r="N64" s="135">
        <f>'将来負担比率（分子）の構造'!M$43</f>
        <v>23747</v>
      </c>
      <c r="O64" s="135"/>
      <c r="P64" s="135"/>
    </row>
    <row r="65" spans="1:16" x14ac:dyDescent="0.15">
      <c r="A65" s="135" t="s">
        <v>25</v>
      </c>
      <c r="B65" s="135">
        <f>'将来負担比率（分子）の構造'!I$42</f>
        <v>895</v>
      </c>
      <c r="C65" s="135"/>
      <c r="D65" s="135"/>
      <c r="E65" s="135">
        <f>'将来負担比率（分子）の構造'!J$42</f>
        <v>837</v>
      </c>
      <c r="F65" s="135"/>
      <c r="G65" s="135"/>
      <c r="H65" s="135">
        <f>'将来負担比率（分子）の構造'!K$42</f>
        <v>759</v>
      </c>
      <c r="I65" s="135"/>
      <c r="J65" s="135"/>
      <c r="K65" s="135">
        <f>'将来負担比率（分子）の構造'!L$42</f>
        <v>659</v>
      </c>
      <c r="L65" s="135"/>
      <c r="M65" s="135"/>
      <c r="N65" s="135">
        <f>'将来負担比率（分子）の構造'!M$42</f>
        <v>569</v>
      </c>
      <c r="O65" s="135"/>
      <c r="P65" s="135"/>
    </row>
    <row r="66" spans="1:16" x14ac:dyDescent="0.15">
      <c r="A66" s="135" t="s">
        <v>24</v>
      </c>
      <c r="B66" s="135">
        <f>'将来負担比率（分子）の構造'!I$41</f>
        <v>40802</v>
      </c>
      <c r="C66" s="135"/>
      <c r="D66" s="135"/>
      <c r="E66" s="135">
        <f>'将来負担比率（分子）の構造'!J$41</f>
        <v>40536</v>
      </c>
      <c r="F66" s="135"/>
      <c r="G66" s="135"/>
      <c r="H66" s="135">
        <f>'将来負担比率（分子）の構造'!K$41</f>
        <v>41167</v>
      </c>
      <c r="I66" s="135"/>
      <c r="J66" s="135"/>
      <c r="K66" s="135">
        <f>'将来負担比率（分子）の構造'!L$41</f>
        <v>44305</v>
      </c>
      <c r="L66" s="135"/>
      <c r="M66" s="135"/>
      <c r="N66" s="135">
        <f>'将来負担比率（分子）の構造'!M$41</f>
        <v>44217</v>
      </c>
      <c r="O66" s="135"/>
      <c r="P66" s="135"/>
    </row>
    <row r="67" spans="1:16" x14ac:dyDescent="0.15">
      <c r="A67" s="135" t="s">
        <v>62</v>
      </c>
      <c r="B67" s="135" t="e">
        <f>NA()</f>
        <v>#N/A</v>
      </c>
      <c r="C67" s="135">
        <f>IF(ISNUMBER('将来負担比率（分子）の構造'!I$52), IF('将来負担比率（分子）の構造'!I$52 &lt; 0, 0, '将来負担比率（分子）の構造'!I$52), NA())</f>
        <v>544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1399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13072293</v>
      </c>
      <c r="S5" s="613"/>
      <c r="T5" s="613"/>
      <c r="U5" s="613"/>
      <c r="V5" s="613"/>
      <c r="W5" s="613"/>
      <c r="X5" s="613"/>
      <c r="Y5" s="614"/>
      <c r="Z5" s="615">
        <v>28.4</v>
      </c>
      <c r="AA5" s="615"/>
      <c r="AB5" s="615"/>
      <c r="AC5" s="615"/>
      <c r="AD5" s="616">
        <v>12385734</v>
      </c>
      <c r="AE5" s="616"/>
      <c r="AF5" s="616"/>
      <c r="AG5" s="616"/>
      <c r="AH5" s="616"/>
      <c r="AI5" s="616"/>
      <c r="AJ5" s="616"/>
      <c r="AK5" s="616"/>
      <c r="AL5" s="617">
        <v>46.8</v>
      </c>
      <c r="AM5" s="618"/>
      <c r="AN5" s="618"/>
      <c r="AO5" s="619"/>
      <c r="AP5" s="609" t="s">
        <v>206</v>
      </c>
      <c r="AQ5" s="610"/>
      <c r="AR5" s="610"/>
      <c r="AS5" s="610"/>
      <c r="AT5" s="610"/>
      <c r="AU5" s="610"/>
      <c r="AV5" s="610"/>
      <c r="AW5" s="610"/>
      <c r="AX5" s="610"/>
      <c r="AY5" s="610"/>
      <c r="AZ5" s="610"/>
      <c r="BA5" s="610"/>
      <c r="BB5" s="610"/>
      <c r="BC5" s="610"/>
      <c r="BD5" s="610"/>
      <c r="BE5" s="610"/>
      <c r="BF5" s="611"/>
      <c r="BG5" s="623">
        <v>12382353</v>
      </c>
      <c r="BH5" s="624"/>
      <c r="BI5" s="624"/>
      <c r="BJ5" s="624"/>
      <c r="BK5" s="624"/>
      <c r="BL5" s="624"/>
      <c r="BM5" s="624"/>
      <c r="BN5" s="625"/>
      <c r="BO5" s="626">
        <v>94.7</v>
      </c>
      <c r="BP5" s="626"/>
      <c r="BQ5" s="626"/>
      <c r="BR5" s="626"/>
      <c r="BS5" s="627">
        <v>75111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442118</v>
      </c>
      <c r="S6" s="624"/>
      <c r="T6" s="624"/>
      <c r="U6" s="624"/>
      <c r="V6" s="624"/>
      <c r="W6" s="624"/>
      <c r="X6" s="624"/>
      <c r="Y6" s="625"/>
      <c r="Z6" s="626">
        <v>1</v>
      </c>
      <c r="AA6" s="626"/>
      <c r="AB6" s="626"/>
      <c r="AC6" s="626"/>
      <c r="AD6" s="627">
        <v>442118</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12382353</v>
      </c>
      <c r="BH6" s="624"/>
      <c r="BI6" s="624"/>
      <c r="BJ6" s="624"/>
      <c r="BK6" s="624"/>
      <c r="BL6" s="624"/>
      <c r="BM6" s="624"/>
      <c r="BN6" s="625"/>
      <c r="BO6" s="626">
        <v>94.7</v>
      </c>
      <c r="BP6" s="626"/>
      <c r="BQ6" s="626"/>
      <c r="BR6" s="626"/>
      <c r="BS6" s="627">
        <v>75111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297647</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297587</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19592</v>
      </c>
      <c r="S7" s="624"/>
      <c r="T7" s="624"/>
      <c r="U7" s="624"/>
      <c r="V7" s="624"/>
      <c r="W7" s="624"/>
      <c r="X7" s="624"/>
      <c r="Y7" s="625"/>
      <c r="Z7" s="626">
        <v>0</v>
      </c>
      <c r="AA7" s="626"/>
      <c r="AB7" s="626"/>
      <c r="AC7" s="626"/>
      <c r="AD7" s="627">
        <v>19592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5752821</v>
      </c>
      <c r="BH7" s="624"/>
      <c r="BI7" s="624"/>
      <c r="BJ7" s="624"/>
      <c r="BK7" s="624"/>
      <c r="BL7" s="624"/>
      <c r="BM7" s="624"/>
      <c r="BN7" s="625"/>
      <c r="BO7" s="626">
        <v>44</v>
      </c>
      <c r="BP7" s="626"/>
      <c r="BQ7" s="626"/>
      <c r="BR7" s="626"/>
      <c r="BS7" s="627">
        <v>75111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6105478</v>
      </c>
      <c r="CS7" s="624"/>
      <c r="CT7" s="624"/>
      <c r="CU7" s="624"/>
      <c r="CV7" s="624"/>
      <c r="CW7" s="624"/>
      <c r="CX7" s="624"/>
      <c r="CY7" s="625"/>
      <c r="CZ7" s="626">
        <v>13.6</v>
      </c>
      <c r="DA7" s="626"/>
      <c r="DB7" s="626"/>
      <c r="DC7" s="626"/>
      <c r="DD7" s="632">
        <v>1364064</v>
      </c>
      <c r="DE7" s="624"/>
      <c r="DF7" s="624"/>
      <c r="DG7" s="624"/>
      <c r="DH7" s="624"/>
      <c r="DI7" s="624"/>
      <c r="DJ7" s="624"/>
      <c r="DK7" s="624"/>
      <c r="DL7" s="624"/>
      <c r="DM7" s="624"/>
      <c r="DN7" s="624"/>
      <c r="DO7" s="624"/>
      <c r="DP7" s="625"/>
      <c r="DQ7" s="632">
        <v>3922930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54607</v>
      </c>
      <c r="S8" s="624"/>
      <c r="T8" s="624"/>
      <c r="U8" s="624"/>
      <c r="V8" s="624"/>
      <c r="W8" s="624"/>
      <c r="X8" s="624"/>
      <c r="Y8" s="625"/>
      <c r="Z8" s="626">
        <v>0.1</v>
      </c>
      <c r="AA8" s="626"/>
      <c r="AB8" s="626"/>
      <c r="AC8" s="626"/>
      <c r="AD8" s="627">
        <v>54607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182318</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14925308</v>
      </c>
      <c r="CS8" s="624"/>
      <c r="CT8" s="624"/>
      <c r="CU8" s="624"/>
      <c r="CV8" s="624"/>
      <c r="CW8" s="624"/>
      <c r="CX8" s="624"/>
      <c r="CY8" s="625"/>
      <c r="CZ8" s="626">
        <v>33.200000000000003</v>
      </c>
      <c r="DA8" s="626"/>
      <c r="DB8" s="626"/>
      <c r="DC8" s="626"/>
      <c r="DD8" s="632">
        <v>283789</v>
      </c>
      <c r="DE8" s="624"/>
      <c r="DF8" s="624"/>
      <c r="DG8" s="624"/>
      <c r="DH8" s="624"/>
      <c r="DI8" s="624"/>
      <c r="DJ8" s="624"/>
      <c r="DK8" s="624"/>
      <c r="DL8" s="624"/>
      <c r="DM8" s="624"/>
      <c r="DN8" s="624"/>
      <c r="DO8" s="624"/>
      <c r="DP8" s="625"/>
      <c r="DQ8" s="632">
        <v>8020298</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55998</v>
      </c>
      <c r="S9" s="624"/>
      <c r="T9" s="624"/>
      <c r="U9" s="624"/>
      <c r="V9" s="624"/>
      <c r="W9" s="624"/>
      <c r="X9" s="624"/>
      <c r="Y9" s="625"/>
      <c r="Z9" s="626">
        <v>0.1</v>
      </c>
      <c r="AA9" s="626"/>
      <c r="AB9" s="626"/>
      <c r="AC9" s="626"/>
      <c r="AD9" s="627">
        <v>55998</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4492518</v>
      </c>
      <c r="BH9" s="624"/>
      <c r="BI9" s="624"/>
      <c r="BJ9" s="624"/>
      <c r="BK9" s="624"/>
      <c r="BL9" s="624"/>
      <c r="BM9" s="624"/>
      <c r="BN9" s="625"/>
      <c r="BO9" s="626">
        <v>34.4</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4411017</v>
      </c>
      <c r="CS9" s="624"/>
      <c r="CT9" s="624"/>
      <c r="CU9" s="624"/>
      <c r="CV9" s="624"/>
      <c r="CW9" s="624"/>
      <c r="CX9" s="624"/>
      <c r="CY9" s="625"/>
      <c r="CZ9" s="626">
        <v>9.8000000000000007</v>
      </c>
      <c r="DA9" s="626"/>
      <c r="DB9" s="626"/>
      <c r="DC9" s="626"/>
      <c r="DD9" s="632">
        <v>88856</v>
      </c>
      <c r="DE9" s="624"/>
      <c r="DF9" s="624"/>
      <c r="DG9" s="624"/>
      <c r="DH9" s="624"/>
      <c r="DI9" s="624"/>
      <c r="DJ9" s="624"/>
      <c r="DK9" s="624"/>
      <c r="DL9" s="624"/>
      <c r="DM9" s="624"/>
      <c r="DN9" s="624"/>
      <c r="DO9" s="624"/>
      <c r="DP9" s="625"/>
      <c r="DQ9" s="632">
        <v>4055519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2159246</v>
      </c>
      <c r="S10" s="624"/>
      <c r="T10" s="624"/>
      <c r="U10" s="624"/>
      <c r="V10" s="624"/>
      <c r="W10" s="624"/>
      <c r="X10" s="624"/>
      <c r="Y10" s="625"/>
      <c r="Z10" s="626">
        <v>4.7</v>
      </c>
      <c r="AA10" s="626"/>
      <c r="AB10" s="626"/>
      <c r="AC10" s="626"/>
      <c r="AD10" s="627">
        <v>2159246</v>
      </c>
      <c r="AE10" s="627"/>
      <c r="AF10" s="627"/>
      <c r="AG10" s="627"/>
      <c r="AH10" s="627"/>
      <c r="AI10" s="627"/>
      <c r="AJ10" s="627"/>
      <c r="AK10" s="627"/>
      <c r="AL10" s="628">
        <v>8.1999999999999993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325390</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269618</v>
      </c>
      <c r="CS10" s="624"/>
      <c r="CT10" s="624"/>
      <c r="CU10" s="624"/>
      <c r="CV10" s="624"/>
      <c r="CW10" s="624"/>
      <c r="CX10" s="624"/>
      <c r="CY10" s="625"/>
      <c r="CZ10" s="626">
        <v>0.6</v>
      </c>
      <c r="DA10" s="626"/>
      <c r="DB10" s="626"/>
      <c r="DC10" s="626"/>
      <c r="DD10" s="632">
        <v>756</v>
      </c>
      <c r="DE10" s="624"/>
      <c r="DF10" s="624"/>
      <c r="DG10" s="624"/>
      <c r="DH10" s="624"/>
      <c r="DI10" s="624"/>
      <c r="DJ10" s="624"/>
      <c r="DK10" s="624"/>
      <c r="DL10" s="624"/>
      <c r="DM10" s="624"/>
      <c r="DN10" s="624"/>
      <c r="DO10" s="624"/>
      <c r="DP10" s="625"/>
      <c r="DQ10" s="632">
        <v>81413</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752595</v>
      </c>
      <c r="BH11" s="624"/>
      <c r="BI11" s="624"/>
      <c r="BJ11" s="624"/>
      <c r="BK11" s="624"/>
      <c r="BL11" s="624"/>
      <c r="BM11" s="624"/>
      <c r="BN11" s="625"/>
      <c r="BO11" s="626">
        <v>5.8</v>
      </c>
      <c r="BP11" s="626"/>
      <c r="BQ11" s="626"/>
      <c r="BR11" s="626"/>
      <c r="BS11" s="632">
        <v>75111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1619595</v>
      </c>
      <c r="CS11" s="624"/>
      <c r="CT11" s="624"/>
      <c r="CU11" s="624"/>
      <c r="CV11" s="624"/>
      <c r="CW11" s="624"/>
      <c r="CX11" s="624"/>
      <c r="CY11" s="625"/>
      <c r="CZ11" s="626">
        <v>3.6</v>
      </c>
      <c r="DA11" s="626"/>
      <c r="DB11" s="626"/>
      <c r="DC11" s="626"/>
      <c r="DD11" s="632">
        <v>402382</v>
      </c>
      <c r="DE11" s="624"/>
      <c r="DF11" s="624"/>
      <c r="DG11" s="624"/>
      <c r="DH11" s="624"/>
      <c r="DI11" s="624"/>
      <c r="DJ11" s="624"/>
      <c r="DK11" s="624"/>
      <c r="DL11" s="624"/>
      <c r="DM11" s="624"/>
      <c r="DN11" s="624"/>
      <c r="DO11" s="624"/>
      <c r="DP11" s="625"/>
      <c r="DQ11" s="632">
        <v>1270130</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5660500</v>
      </c>
      <c r="BH12" s="624"/>
      <c r="BI12" s="624"/>
      <c r="BJ12" s="624"/>
      <c r="BK12" s="624"/>
      <c r="BL12" s="624"/>
      <c r="BM12" s="624"/>
      <c r="BN12" s="625"/>
      <c r="BO12" s="626">
        <v>43.3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2275886</v>
      </c>
      <c r="CS12" s="624"/>
      <c r="CT12" s="624"/>
      <c r="CU12" s="624"/>
      <c r="CV12" s="624"/>
      <c r="CW12" s="624"/>
      <c r="CX12" s="624"/>
      <c r="CY12" s="625"/>
      <c r="CZ12" s="626">
        <v>5.0999999999999996</v>
      </c>
      <c r="DA12" s="626"/>
      <c r="DB12" s="626"/>
      <c r="DC12" s="626"/>
      <c r="DD12" s="632">
        <v>229244</v>
      </c>
      <c r="DE12" s="624"/>
      <c r="DF12" s="624"/>
      <c r="DG12" s="624"/>
      <c r="DH12" s="624"/>
      <c r="DI12" s="624"/>
      <c r="DJ12" s="624"/>
      <c r="DK12" s="624"/>
      <c r="DL12" s="624"/>
      <c r="DM12" s="624"/>
      <c r="DN12" s="624"/>
      <c r="DO12" s="624"/>
      <c r="DP12" s="625"/>
      <c r="DQ12" s="632">
        <v>820470</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82099</v>
      </c>
      <c r="S13" s="624"/>
      <c r="T13" s="624"/>
      <c r="U13" s="624"/>
      <c r="V13" s="624"/>
      <c r="W13" s="624"/>
      <c r="X13" s="624"/>
      <c r="Y13" s="625"/>
      <c r="Z13" s="626">
        <v>0.2</v>
      </c>
      <c r="AA13" s="626"/>
      <c r="AB13" s="626"/>
      <c r="AC13" s="626"/>
      <c r="AD13" s="627">
        <v>82099</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5622506</v>
      </c>
      <c r="BH13" s="624"/>
      <c r="BI13" s="624"/>
      <c r="BJ13" s="624"/>
      <c r="BK13" s="624"/>
      <c r="BL13" s="624"/>
      <c r="BM13" s="624"/>
      <c r="BN13" s="625"/>
      <c r="BO13" s="626">
        <v>43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4747475</v>
      </c>
      <c r="CS13" s="624"/>
      <c r="CT13" s="624"/>
      <c r="CU13" s="624"/>
      <c r="CV13" s="624"/>
      <c r="CW13" s="624"/>
      <c r="CX13" s="624"/>
      <c r="CY13" s="625"/>
      <c r="CZ13" s="626">
        <v>10.6</v>
      </c>
      <c r="DA13" s="626"/>
      <c r="DB13" s="626"/>
      <c r="DC13" s="626"/>
      <c r="DD13" s="632">
        <v>2375430</v>
      </c>
      <c r="DE13" s="624"/>
      <c r="DF13" s="624"/>
      <c r="DG13" s="624"/>
      <c r="DH13" s="624"/>
      <c r="DI13" s="624"/>
      <c r="DJ13" s="624"/>
      <c r="DK13" s="624"/>
      <c r="DL13" s="624"/>
      <c r="DM13" s="624"/>
      <c r="DN13" s="624"/>
      <c r="DO13" s="624"/>
      <c r="DP13" s="625"/>
      <c r="DQ13" s="632">
        <v>3182540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274157</v>
      </c>
      <c r="BH14" s="624"/>
      <c r="BI14" s="624"/>
      <c r="BJ14" s="624"/>
      <c r="BK14" s="624"/>
      <c r="BL14" s="624"/>
      <c r="BM14" s="624"/>
      <c r="BN14" s="625"/>
      <c r="BO14" s="626">
        <v>2.1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1297386</v>
      </c>
      <c r="CS14" s="624"/>
      <c r="CT14" s="624"/>
      <c r="CU14" s="624"/>
      <c r="CV14" s="624"/>
      <c r="CW14" s="624"/>
      <c r="CX14" s="624"/>
      <c r="CY14" s="625"/>
      <c r="CZ14" s="626">
        <v>2.9</v>
      </c>
      <c r="DA14" s="626"/>
      <c r="DB14" s="626"/>
      <c r="DC14" s="626"/>
      <c r="DD14" s="632">
        <v>109488</v>
      </c>
      <c r="DE14" s="624"/>
      <c r="DF14" s="624"/>
      <c r="DG14" s="624"/>
      <c r="DH14" s="624"/>
      <c r="DI14" s="624"/>
      <c r="DJ14" s="624"/>
      <c r="DK14" s="624"/>
      <c r="DL14" s="624"/>
      <c r="DM14" s="624"/>
      <c r="DN14" s="624"/>
      <c r="DO14" s="624"/>
      <c r="DP14" s="625"/>
      <c r="DQ14" s="632">
        <v>1161488</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44284</v>
      </c>
      <c r="S15" s="624"/>
      <c r="T15" s="624"/>
      <c r="U15" s="624"/>
      <c r="V15" s="624"/>
      <c r="W15" s="624"/>
      <c r="X15" s="624"/>
      <c r="Y15" s="625"/>
      <c r="Z15" s="626">
        <v>0.1</v>
      </c>
      <c r="AA15" s="626"/>
      <c r="AB15" s="626"/>
      <c r="AC15" s="626"/>
      <c r="AD15" s="627">
        <v>44284</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694075</v>
      </c>
      <c r="BH15" s="624"/>
      <c r="BI15" s="624"/>
      <c r="BJ15" s="624"/>
      <c r="BK15" s="624"/>
      <c r="BL15" s="624"/>
      <c r="BM15" s="624"/>
      <c r="BN15" s="625"/>
      <c r="BO15" s="626">
        <v>5.3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3959767</v>
      </c>
      <c r="CS15" s="624"/>
      <c r="CT15" s="624"/>
      <c r="CU15" s="624"/>
      <c r="CV15" s="624"/>
      <c r="CW15" s="624"/>
      <c r="CX15" s="624"/>
      <c r="CY15" s="625"/>
      <c r="CZ15" s="626">
        <v>8.8000000000000007</v>
      </c>
      <c r="DA15" s="626"/>
      <c r="DB15" s="626"/>
      <c r="DC15" s="626"/>
      <c r="DD15" s="632">
        <v>653059</v>
      </c>
      <c r="DE15" s="624"/>
      <c r="DF15" s="624"/>
      <c r="DG15" s="624"/>
      <c r="DH15" s="624"/>
      <c r="DI15" s="624"/>
      <c r="DJ15" s="624"/>
      <c r="DK15" s="624"/>
      <c r="DL15" s="624"/>
      <c r="DM15" s="624"/>
      <c r="DN15" s="624"/>
      <c r="DO15" s="624"/>
      <c r="DP15" s="625"/>
      <c r="DQ15" s="632">
        <v>3350749</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12519213</v>
      </c>
      <c r="S16" s="624"/>
      <c r="T16" s="624"/>
      <c r="U16" s="624"/>
      <c r="V16" s="624"/>
      <c r="W16" s="624"/>
      <c r="X16" s="624"/>
      <c r="Y16" s="625"/>
      <c r="Z16" s="626">
        <v>27.2</v>
      </c>
      <c r="AA16" s="626"/>
      <c r="AB16" s="626"/>
      <c r="AC16" s="626"/>
      <c r="AD16" s="627">
        <v>11113575</v>
      </c>
      <c r="AE16" s="627"/>
      <c r="AF16" s="627"/>
      <c r="AG16" s="627"/>
      <c r="AH16" s="627"/>
      <c r="AI16" s="627"/>
      <c r="AJ16" s="627"/>
      <c r="AK16" s="627"/>
      <c r="AL16" s="628">
        <v>42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146493</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72330</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11113575</v>
      </c>
      <c r="S17" s="624"/>
      <c r="T17" s="624"/>
      <c r="U17" s="624"/>
      <c r="V17" s="624"/>
      <c r="W17" s="624"/>
      <c r="X17" s="624"/>
      <c r="Y17" s="625"/>
      <c r="Z17" s="626">
        <v>24.1</v>
      </c>
      <c r="AA17" s="626"/>
      <c r="AB17" s="626"/>
      <c r="AC17" s="626"/>
      <c r="AD17" s="627">
        <v>11113575</v>
      </c>
      <c r="AE17" s="627"/>
      <c r="AF17" s="627"/>
      <c r="AG17" s="627"/>
      <c r="AH17" s="627"/>
      <c r="AI17" s="627"/>
      <c r="AJ17" s="627"/>
      <c r="AK17" s="627"/>
      <c r="AL17" s="628">
        <v>42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800</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4844721</v>
      </c>
      <c r="CS17" s="624"/>
      <c r="CT17" s="624"/>
      <c r="CU17" s="624"/>
      <c r="CV17" s="624"/>
      <c r="CW17" s="624"/>
      <c r="CX17" s="624"/>
      <c r="CY17" s="625"/>
      <c r="CZ17" s="626">
        <v>10.8</v>
      </c>
      <c r="DA17" s="626"/>
      <c r="DB17" s="626"/>
      <c r="DC17" s="626"/>
      <c r="DD17" s="632" t="s">
        <v>108</v>
      </c>
      <c r="DE17" s="624"/>
      <c r="DF17" s="624"/>
      <c r="DG17" s="624"/>
      <c r="DH17" s="624"/>
      <c r="DI17" s="624"/>
      <c r="DJ17" s="624"/>
      <c r="DK17" s="624"/>
      <c r="DL17" s="624"/>
      <c r="DM17" s="624"/>
      <c r="DN17" s="624"/>
      <c r="DO17" s="624"/>
      <c r="DP17" s="625"/>
      <c r="DQ17" s="632">
        <v>4776165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1405638</v>
      </c>
      <c r="S18" s="624"/>
      <c r="T18" s="624"/>
      <c r="U18" s="624"/>
      <c r="V18" s="624"/>
      <c r="W18" s="624"/>
      <c r="X18" s="624"/>
      <c r="Y18" s="625"/>
      <c r="Z18" s="626">
        <v>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689940</v>
      </c>
      <c r="BH19" s="624"/>
      <c r="BI19" s="624"/>
      <c r="BJ19" s="624"/>
      <c r="BK19" s="624"/>
      <c r="BL19" s="624"/>
      <c r="BM19" s="624"/>
      <c r="BN19" s="625"/>
      <c r="BO19" s="626">
        <v>5.3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28449450</v>
      </c>
      <c r="S20" s="624"/>
      <c r="T20" s="624"/>
      <c r="U20" s="624"/>
      <c r="V20" s="624"/>
      <c r="W20" s="624"/>
      <c r="X20" s="624"/>
      <c r="Y20" s="625"/>
      <c r="Z20" s="626">
        <v>61.7</v>
      </c>
      <c r="AA20" s="626"/>
      <c r="AB20" s="626"/>
      <c r="AC20" s="626"/>
      <c r="AD20" s="627">
        <v>26357253</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689940</v>
      </c>
      <c r="BH20" s="624"/>
      <c r="BI20" s="624"/>
      <c r="BJ20" s="624"/>
      <c r="BK20" s="624"/>
      <c r="BL20" s="624"/>
      <c r="BM20" s="624"/>
      <c r="BN20" s="625"/>
      <c r="BO20" s="626">
        <v>5.3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44900391</v>
      </c>
      <c r="CS20" s="624"/>
      <c r="CT20" s="624"/>
      <c r="CU20" s="624"/>
      <c r="CV20" s="624"/>
      <c r="CW20" s="624"/>
      <c r="CX20" s="624"/>
      <c r="CY20" s="625"/>
      <c r="CZ20" s="626">
        <v>100</v>
      </c>
      <c r="DA20" s="626"/>
      <c r="DB20" s="626"/>
      <c r="DC20" s="626"/>
      <c r="DD20" s="632">
        <v>5507068</v>
      </c>
      <c r="DE20" s="624"/>
      <c r="DF20" s="624"/>
      <c r="DG20" s="624"/>
      <c r="DH20" s="624"/>
      <c r="DI20" s="624"/>
      <c r="DJ20" s="624"/>
      <c r="DK20" s="624"/>
      <c r="DL20" s="624"/>
      <c r="DM20" s="624"/>
      <c r="DN20" s="624"/>
      <c r="DO20" s="624"/>
      <c r="DP20" s="625"/>
      <c r="DQ20" s="632">
        <v>31011619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16214</v>
      </c>
      <c r="S21" s="624"/>
      <c r="T21" s="624"/>
      <c r="U21" s="624"/>
      <c r="V21" s="624"/>
      <c r="W21" s="624"/>
      <c r="X21" s="624"/>
      <c r="Y21" s="625"/>
      <c r="Z21" s="626">
        <v>0</v>
      </c>
      <c r="AA21" s="626"/>
      <c r="AB21" s="626"/>
      <c r="AC21" s="626"/>
      <c r="AD21" s="627">
        <v>16214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3381</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638637</v>
      </c>
      <c r="S22" s="624"/>
      <c r="T22" s="624"/>
      <c r="U22" s="624"/>
      <c r="V22" s="624"/>
      <c r="W22" s="624"/>
      <c r="X22" s="624"/>
      <c r="Y22" s="625"/>
      <c r="Z22" s="626">
        <v>1.4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643473</v>
      </c>
      <c r="S23" s="624"/>
      <c r="T23" s="624"/>
      <c r="U23" s="624"/>
      <c r="V23" s="624"/>
      <c r="W23" s="624"/>
      <c r="X23" s="624"/>
      <c r="Y23" s="625"/>
      <c r="Z23" s="626">
        <v>1.4</v>
      </c>
      <c r="AA23" s="626"/>
      <c r="AB23" s="626"/>
      <c r="AC23" s="626"/>
      <c r="AD23" s="627">
        <v>62528</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686559</v>
      </c>
      <c r="BH23" s="624"/>
      <c r="BI23" s="624"/>
      <c r="BJ23" s="624"/>
      <c r="BK23" s="624"/>
      <c r="BL23" s="624"/>
      <c r="BM23" s="624"/>
      <c r="BN23" s="625"/>
      <c r="BO23" s="626">
        <v>5.3</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215789</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19059157</v>
      </c>
      <c r="CS24" s="613"/>
      <c r="CT24" s="613"/>
      <c r="CU24" s="613"/>
      <c r="CV24" s="613"/>
      <c r="CW24" s="613"/>
      <c r="CX24" s="613"/>
      <c r="CY24" s="614"/>
      <c r="CZ24" s="650">
        <v>42.4</v>
      </c>
      <c r="DA24" s="651"/>
      <c r="DB24" s="651"/>
      <c r="DC24" s="652"/>
      <c r="DD24" s="649">
        <v>13120527</v>
      </c>
      <c r="DE24" s="613"/>
      <c r="DF24" s="613"/>
      <c r="DG24" s="613"/>
      <c r="DH24" s="613"/>
      <c r="DI24" s="613"/>
      <c r="DJ24" s="613"/>
      <c r="DK24" s="614"/>
      <c r="DL24" s="649">
        <v>12927019</v>
      </c>
      <c r="DM24" s="613"/>
      <c r="DN24" s="613"/>
      <c r="DO24" s="613"/>
      <c r="DP24" s="613"/>
      <c r="DQ24" s="613"/>
      <c r="DR24" s="613"/>
      <c r="DS24" s="613"/>
      <c r="DT24" s="613"/>
      <c r="DU24" s="613"/>
      <c r="DV24" s="614"/>
      <c r="DW24" s="617">
        <v>45.5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5297012</v>
      </c>
      <c r="S25" s="624"/>
      <c r="T25" s="624"/>
      <c r="U25" s="624"/>
      <c r="V25" s="624"/>
      <c r="W25" s="624"/>
      <c r="X25" s="624"/>
      <c r="Y25" s="625"/>
      <c r="Z25" s="626">
        <v>11.5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6088867</v>
      </c>
      <c r="CS25" s="655"/>
      <c r="CT25" s="655"/>
      <c r="CU25" s="655"/>
      <c r="CV25" s="655"/>
      <c r="CW25" s="655"/>
      <c r="CX25" s="655"/>
      <c r="CY25" s="656"/>
      <c r="CZ25" s="657">
        <v>13.6</v>
      </c>
      <c r="DA25" s="658"/>
      <c r="DB25" s="658"/>
      <c r="DC25" s="659"/>
      <c r="DD25" s="632">
        <v>5627001</v>
      </c>
      <c r="DE25" s="655"/>
      <c r="DF25" s="655"/>
      <c r="DG25" s="655"/>
      <c r="DH25" s="655"/>
      <c r="DI25" s="655"/>
      <c r="DJ25" s="655"/>
      <c r="DK25" s="656"/>
      <c r="DL25" s="632">
        <v>5449850</v>
      </c>
      <c r="DM25" s="655"/>
      <c r="DN25" s="655"/>
      <c r="DO25" s="655"/>
      <c r="DP25" s="655"/>
      <c r="DQ25" s="655"/>
      <c r="DR25" s="655"/>
      <c r="DS25" s="655"/>
      <c r="DT25" s="655"/>
      <c r="DU25" s="655"/>
      <c r="DV25" s="656"/>
      <c r="DW25" s="628">
        <v>19.2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4044207</v>
      </c>
      <c r="CS26" s="624"/>
      <c r="CT26" s="624"/>
      <c r="CU26" s="624"/>
      <c r="CV26" s="624"/>
      <c r="CW26" s="624"/>
      <c r="CX26" s="624"/>
      <c r="CY26" s="625"/>
      <c r="CZ26" s="657">
        <v>9</v>
      </c>
      <c r="DA26" s="658"/>
      <c r="DB26" s="658"/>
      <c r="DC26" s="659"/>
      <c r="DD26" s="632">
        <v>3658571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2553961</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13072293</v>
      </c>
      <c r="BH27" s="624"/>
      <c r="BI27" s="624"/>
      <c r="BJ27" s="624"/>
      <c r="BK27" s="624"/>
      <c r="BL27" s="624"/>
      <c r="BM27" s="624"/>
      <c r="BN27" s="625"/>
      <c r="BO27" s="626">
        <v>100</v>
      </c>
      <c r="BP27" s="626"/>
      <c r="BQ27" s="626"/>
      <c r="BR27" s="626"/>
      <c r="BS27" s="632">
        <v>75111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8125569</v>
      </c>
      <c r="CS27" s="655"/>
      <c r="CT27" s="655"/>
      <c r="CU27" s="655"/>
      <c r="CV27" s="655"/>
      <c r="CW27" s="655"/>
      <c r="CX27" s="655"/>
      <c r="CY27" s="656"/>
      <c r="CZ27" s="657">
        <v>18.100000000000001</v>
      </c>
      <c r="DA27" s="658"/>
      <c r="DB27" s="658"/>
      <c r="DC27" s="659"/>
      <c r="DD27" s="632">
        <v>2717361</v>
      </c>
      <c r="DE27" s="655"/>
      <c r="DF27" s="655"/>
      <c r="DG27" s="655"/>
      <c r="DH27" s="655"/>
      <c r="DI27" s="655"/>
      <c r="DJ27" s="655"/>
      <c r="DK27" s="656"/>
      <c r="DL27" s="632">
        <v>2701004</v>
      </c>
      <c r="DM27" s="655"/>
      <c r="DN27" s="655"/>
      <c r="DO27" s="655"/>
      <c r="DP27" s="655"/>
      <c r="DQ27" s="655"/>
      <c r="DR27" s="655"/>
      <c r="DS27" s="655"/>
      <c r="DT27" s="655"/>
      <c r="DU27" s="655"/>
      <c r="DV27" s="656"/>
      <c r="DW27" s="628">
        <v>9.5</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49967</v>
      </c>
      <c r="S28" s="624"/>
      <c r="T28" s="624"/>
      <c r="U28" s="624"/>
      <c r="V28" s="624"/>
      <c r="W28" s="624"/>
      <c r="X28" s="624"/>
      <c r="Y28" s="625"/>
      <c r="Z28" s="626">
        <v>0.1</v>
      </c>
      <c r="AA28" s="626"/>
      <c r="AB28" s="626"/>
      <c r="AC28" s="626"/>
      <c r="AD28" s="627">
        <v>23807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4844721</v>
      </c>
      <c r="CS28" s="624"/>
      <c r="CT28" s="624"/>
      <c r="CU28" s="624"/>
      <c r="CV28" s="624"/>
      <c r="CW28" s="624"/>
      <c r="CX28" s="624"/>
      <c r="CY28" s="625"/>
      <c r="CZ28" s="657">
        <v>10.8</v>
      </c>
      <c r="DA28" s="658"/>
      <c r="DB28" s="658"/>
      <c r="DC28" s="659"/>
      <c r="DD28" s="632">
        <v>4776165</v>
      </c>
      <c r="DE28" s="624"/>
      <c r="DF28" s="624"/>
      <c r="DG28" s="624"/>
      <c r="DH28" s="624"/>
      <c r="DI28" s="624"/>
      <c r="DJ28" s="624"/>
      <c r="DK28" s="625"/>
      <c r="DL28" s="632">
        <v>4776165</v>
      </c>
      <c r="DM28" s="624"/>
      <c r="DN28" s="624"/>
      <c r="DO28" s="624"/>
      <c r="DP28" s="624"/>
      <c r="DQ28" s="624"/>
      <c r="DR28" s="624"/>
      <c r="DS28" s="624"/>
      <c r="DT28" s="624"/>
      <c r="DU28" s="624"/>
      <c r="DV28" s="625"/>
      <c r="DW28" s="628">
        <v>16.8</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88494</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4844720</v>
      </c>
      <c r="CS29" s="655"/>
      <c r="CT29" s="655"/>
      <c r="CU29" s="655"/>
      <c r="CV29" s="655"/>
      <c r="CW29" s="655"/>
      <c r="CX29" s="655"/>
      <c r="CY29" s="656"/>
      <c r="CZ29" s="657">
        <v>10.8</v>
      </c>
      <c r="DA29" s="658"/>
      <c r="DB29" s="658"/>
      <c r="DC29" s="659"/>
      <c r="DD29" s="632">
        <v>4776164</v>
      </c>
      <c r="DE29" s="655"/>
      <c r="DF29" s="655"/>
      <c r="DG29" s="655"/>
      <c r="DH29" s="655"/>
      <c r="DI29" s="655"/>
      <c r="DJ29" s="655"/>
      <c r="DK29" s="656"/>
      <c r="DL29" s="632">
        <v>4776164</v>
      </c>
      <c r="DM29" s="655"/>
      <c r="DN29" s="655"/>
      <c r="DO29" s="655"/>
      <c r="DP29" s="655"/>
      <c r="DQ29" s="655"/>
      <c r="DR29" s="655"/>
      <c r="DS29" s="655"/>
      <c r="DT29" s="655"/>
      <c r="DU29" s="655"/>
      <c r="DV29" s="656"/>
      <c r="DW29" s="628">
        <v>16.8</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176200</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98.3</v>
      </c>
      <c r="BN30" s="682"/>
      <c r="BO30" s="682"/>
      <c r="BP30" s="682"/>
      <c r="BQ30" s="683"/>
      <c r="BR30" s="681">
        <v>99.2</v>
      </c>
      <c r="BS30" s="682"/>
      <c r="BT30" s="682"/>
      <c r="BU30" s="682"/>
      <c r="BV30" s="682"/>
      <c r="BW30" s="682"/>
      <c r="BX30" s="618">
        <v>98</v>
      </c>
      <c r="BY30" s="682"/>
      <c r="BZ30" s="682"/>
      <c r="CA30" s="682"/>
      <c r="CB30" s="683"/>
      <c r="CD30" s="686"/>
      <c r="CE30" s="687"/>
      <c r="CF30" s="637" t="s">
        <v>290</v>
      </c>
      <c r="CG30" s="638"/>
      <c r="CH30" s="638"/>
      <c r="CI30" s="638"/>
      <c r="CJ30" s="638"/>
      <c r="CK30" s="638"/>
      <c r="CL30" s="638"/>
      <c r="CM30" s="638"/>
      <c r="CN30" s="638"/>
      <c r="CO30" s="638"/>
      <c r="CP30" s="638"/>
      <c r="CQ30" s="639"/>
      <c r="CR30" s="623">
        <v>4522423</v>
      </c>
      <c r="CS30" s="624"/>
      <c r="CT30" s="624"/>
      <c r="CU30" s="624"/>
      <c r="CV30" s="624"/>
      <c r="CW30" s="624"/>
      <c r="CX30" s="624"/>
      <c r="CY30" s="625"/>
      <c r="CZ30" s="657">
        <v>10.1</v>
      </c>
      <c r="DA30" s="658"/>
      <c r="DB30" s="658"/>
      <c r="DC30" s="659"/>
      <c r="DD30" s="632">
        <v>4463938</v>
      </c>
      <c r="DE30" s="624"/>
      <c r="DF30" s="624"/>
      <c r="DG30" s="624"/>
      <c r="DH30" s="624"/>
      <c r="DI30" s="624"/>
      <c r="DJ30" s="624"/>
      <c r="DK30" s="625"/>
      <c r="DL30" s="632">
        <v>4463938</v>
      </c>
      <c r="DM30" s="624"/>
      <c r="DN30" s="624"/>
      <c r="DO30" s="624"/>
      <c r="DP30" s="624"/>
      <c r="DQ30" s="624"/>
      <c r="DR30" s="624"/>
      <c r="DS30" s="624"/>
      <c r="DT30" s="624"/>
      <c r="DU30" s="624"/>
      <c r="DV30" s="625"/>
      <c r="DW30" s="628">
        <v>15.7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1125782</v>
      </c>
      <c r="S31" s="624"/>
      <c r="T31" s="624"/>
      <c r="U31" s="624"/>
      <c r="V31" s="624"/>
      <c r="W31" s="624"/>
      <c r="X31" s="624"/>
      <c r="Y31" s="625"/>
      <c r="Z31" s="626">
        <v>2.4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55"/>
      <c r="BI31" s="655"/>
      <c r="BJ31" s="655"/>
      <c r="BK31" s="655"/>
      <c r="BL31" s="655"/>
      <c r="BM31" s="629">
        <v>98.7</v>
      </c>
      <c r="BN31" s="679"/>
      <c r="BO31" s="679"/>
      <c r="BP31" s="679"/>
      <c r="BQ31" s="680"/>
      <c r="BR31" s="678">
        <v>99.3</v>
      </c>
      <c r="BS31" s="655"/>
      <c r="BT31" s="655"/>
      <c r="BU31" s="655"/>
      <c r="BV31" s="655"/>
      <c r="BW31" s="655"/>
      <c r="BX31" s="629">
        <v>98.3</v>
      </c>
      <c r="BY31" s="679"/>
      <c r="BZ31" s="679"/>
      <c r="CA31" s="679"/>
      <c r="CB31" s="680"/>
      <c r="CD31" s="686"/>
      <c r="CE31" s="687"/>
      <c r="CF31" s="637" t="s">
        <v>294</v>
      </c>
      <c r="CG31" s="638"/>
      <c r="CH31" s="638"/>
      <c r="CI31" s="638"/>
      <c r="CJ31" s="638"/>
      <c r="CK31" s="638"/>
      <c r="CL31" s="638"/>
      <c r="CM31" s="638"/>
      <c r="CN31" s="638"/>
      <c r="CO31" s="638"/>
      <c r="CP31" s="638"/>
      <c r="CQ31" s="639"/>
      <c r="CR31" s="623">
        <v>322297</v>
      </c>
      <c r="CS31" s="655"/>
      <c r="CT31" s="655"/>
      <c r="CU31" s="655"/>
      <c r="CV31" s="655"/>
      <c r="CW31" s="655"/>
      <c r="CX31" s="655"/>
      <c r="CY31" s="656"/>
      <c r="CZ31" s="657">
        <v>0.7</v>
      </c>
      <c r="DA31" s="658"/>
      <c r="DB31" s="658"/>
      <c r="DC31" s="659"/>
      <c r="DD31" s="632">
        <v>312226</v>
      </c>
      <c r="DE31" s="655"/>
      <c r="DF31" s="655"/>
      <c r="DG31" s="655"/>
      <c r="DH31" s="655"/>
      <c r="DI31" s="655"/>
      <c r="DJ31" s="655"/>
      <c r="DK31" s="656"/>
      <c r="DL31" s="632">
        <v>312226</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2387751</v>
      </c>
      <c r="S32" s="624"/>
      <c r="T32" s="624"/>
      <c r="U32" s="624"/>
      <c r="V32" s="624"/>
      <c r="W32" s="624"/>
      <c r="X32" s="624"/>
      <c r="Y32" s="625"/>
      <c r="Z32" s="626">
        <v>5.2</v>
      </c>
      <c r="AA32" s="626"/>
      <c r="AB32" s="626"/>
      <c r="AC32" s="626"/>
      <c r="AD32" s="627">
        <v>11281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v>
      </c>
      <c r="BH32" s="691"/>
      <c r="BI32" s="691"/>
      <c r="BJ32" s="691"/>
      <c r="BK32" s="691"/>
      <c r="BL32" s="691"/>
      <c r="BM32" s="692">
        <v>97.8</v>
      </c>
      <c r="BN32" s="691"/>
      <c r="BO32" s="691"/>
      <c r="BP32" s="691"/>
      <c r="BQ32" s="693"/>
      <c r="BR32" s="690">
        <v>99</v>
      </c>
      <c r="BS32" s="691"/>
      <c r="BT32" s="691"/>
      <c r="BU32" s="691"/>
      <c r="BV32" s="691"/>
      <c r="BW32" s="691"/>
      <c r="BX32" s="692">
        <v>97.6</v>
      </c>
      <c r="BY32" s="691"/>
      <c r="BZ32" s="691"/>
      <c r="CA32" s="691"/>
      <c r="CB32" s="693"/>
      <c r="CD32" s="688"/>
      <c r="CE32" s="689"/>
      <c r="CF32" s="637" t="s">
        <v>297</v>
      </c>
      <c r="CG32" s="638"/>
      <c r="CH32" s="638"/>
      <c r="CI32" s="638"/>
      <c r="CJ32" s="638"/>
      <c r="CK32" s="638"/>
      <c r="CL32" s="638"/>
      <c r="CM32" s="638"/>
      <c r="CN32" s="638"/>
      <c r="CO32" s="638"/>
      <c r="CP32" s="638"/>
      <c r="CQ32" s="639"/>
      <c r="CR32" s="623">
        <v>1</v>
      </c>
      <c r="CS32" s="624"/>
      <c r="CT32" s="624"/>
      <c r="CU32" s="624"/>
      <c r="CV32" s="624"/>
      <c r="CW32" s="624"/>
      <c r="CX32" s="624"/>
      <c r="CY32" s="625"/>
      <c r="CZ32" s="657">
        <v>0</v>
      </c>
      <c r="DA32" s="658"/>
      <c r="DB32" s="658"/>
      <c r="DC32" s="659"/>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4452300</v>
      </c>
      <c r="S33" s="624"/>
      <c r="T33" s="624"/>
      <c r="U33" s="624"/>
      <c r="V33" s="624"/>
      <c r="W33" s="624"/>
      <c r="X33" s="624"/>
      <c r="Y33" s="625"/>
      <c r="Z33" s="626">
        <v>9.6999999999999993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20187673</v>
      </c>
      <c r="CS33" s="655"/>
      <c r="CT33" s="655"/>
      <c r="CU33" s="655"/>
      <c r="CV33" s="655"/>
      <c r="CW33" s="655"/>
      <c r="CX33" s="655"/>
      <c r="CY33" s="656"/>
      <c r="CZ33" s="657">
        <v>45</v>
      </c>
      <c r="DA33" s="658"/>
      <c r="DB33" s="658"/>
      <c r="DC33" s="659"/>
      <c r="DD33" s="632">
        <v>15967240</v>
      </c>
      <c r="DE33" s="655"/>
      <c r="DF33" s="655"/>
      <c r="DG33" s="655"/>
      <c r="DH33" s="655"/>
      <c r="DI33" s="655"/>
      <c r="DJ33" s="655"/>
      <c r="DK33" s="656"/>
      <c r="DL33" s="632">
        <v>12295628</v>
      </c>
      <c r="DM33" s="655"/>
      <c r="DN33" s="655"/>
      <c r="DO33" s="655"/>
      <c r="DP33" s="655"/>
      <c r="DQ33" s="655"/>
      <c r="DR33" s="655"/>
      <c r="DS33" s="655"/>
      <c r="DT33" s="655"/>
      <c r="DU33" s="655"/>
      <c r="DV33" s="656"/>
      <c r="DW33" s="628">
        <v>43.3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5471592</v>
      </c>
      <c r="CS34" s="624"/>
      <c r="CT34" s="624"/>
      <c r="CU34" s="624"/>
      <c r="CV34" s="624"/>
      <c r="CW34" s="624"/>
      <c r="CX34" s="624"/>
      <c r="CY34" s="625"/>
      <c r="CZ34" s="657">
        <v>12.2</v>
      </c>
      <c r="DA34" s="658"/>
      <c r="DB34" s="658"/>
      <c r="DC34" s="659"/>
      <c r="DD34" s="632">
        <v>4317490</v>
      </c>
      <c r="DE34" s="624"/>
      <c r="DF34" s="624"/>
      <c r="DG34" s="624"/>
      <c r="DH34" s="624"/>
      <c r="DI34" s="624"/>
      <c r="DJ34" s="624"/>
      <c r="DK34" s="625"/>
      <c r="DL34" s="632">
        <v>3096765</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1953500</v>
      </c>
      <c r="S35" s="624"/>
      <c r="T35" s="624"/>
      <c r="U35" s="624"/>
      <c r="V35" s="624"/>
      <c r="W35" s="624"/>
      <c r="X35" s="624"/>
      <c r="Y35" s="625"/>
      <c r="Z35" s="626">
        <v>4.2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7736311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502264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477151</v>
      </c>
      <c r="CS35" s="655"/>
      <c r="CT35" s="655"/>
      <c r="CU35" s="655"/>
      <c r="CV35" s="655"/>
      <c r="CW35" s="655"/>
      <c r="CX35" s="655"/>
      <c r="CY35" s="656"/>
      <c r="CZ35" s="657">
        <v>1.1000000000000001</v>
      </c>
      <c r="DA35" s="658"/>
      <c r="DB35" s="658"/>
      <c r="DC35" s="659"/>
      <c r="DD35" s="632">
        <v>443678</v>
      </c>
      <c r="DE35" s="655"/>
      <c r="DF35" s="655"/>
      <c r="DG35" s="655"/>
      <c r="DH35" s="655"/>
      <c r="DI35" s="655"/>
      <c r="DJ35" s="655"/>
      <c r="DK35" s="656"/>
      <c r="DL35" s="632">
        <v>443678</v>
      </c>
      <c r="DM35" s="655"/>
      <c r="DN35" s="655"/>
      <c r="DO35" s="655"/>
      <c r="DP35" s="655"/>
      <c r="DQ35" s="655"/>
      <c r="DR35" s="655"/>
      <c r="DS35" s="655"/>
      <c r="DT35" s="655"/>
      <c r="DU35" s="655"/>
      <c r="DV35" s="656"/>
      <c r="DW35" s="628">
        <v>1.6</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46095030</v>
      </c>
      <c r="S36" s="696"/>
      <c r="T36" s="696"/>
      <c r="U36" s="696"/>
      <c r="V36" s="696"/>
      <c r="W36" s="696"/>
      <c r="X36" s="696"/>
      <c r="Y36" s="697"/>
      <c r="Z36" s="698">
        <v>100</v>
      </c>
      <c r="AA36" s="698"/>
      <c r="AB36" s="698"/>
      <c r="AC36" s="698"/>
      <c r="AD36" s="699">
        <v>26471083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1869000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342554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5180194</v>
      </c>
      <c r="CS36" s="624"/>
      <c r="CT36" s="624"/>
      <c r="CU36" s="624"/>
      <c r="CV36" s="624"/>
      <c r="CW36" s="624"/>
      <c r="CX36" s="624"/>
      <c r="CY36" s="625"/>
      <c r="CZ36" s="657">
        <v>11.5</v>
      </c>
      <c r="DA36" s="658"/>
      <c r="DB36" s="658"/>
      <c r="DC36" s="659"/>
      <c r="DD36" s="632">
        <v>4563014</v>
      </c>
      <c r="DE36" s="624"/>
      <c r="DF36" s="624"/>
      <c r="DG36" s="624"/>
      <c r="DH36" s="624"/>
      <c r="DI36" s="624"/>
      <c r="DJ36" s="624"/>
      <c r="DK36" s="625"/>
      <c r="DL36" s="632">
        <v>3311525</v>
      </c>
      <c r="DM36" s="624"/>
      <c r="DN36" s="624"/>
      <c r="DO36" s="624"/>
      <c r="DP36" s="624"/>
      <c r="DQ36" s="624"/>
      <c r="DR36" s="624"/>
      <c r="DS36" s="624"/>
      <c r="DT36" s="624"/>
      <c r="DU36" s="624"/>
      <c r="DV36" s="625"/>
      <c r="DW36" s="628">
        <v>11.7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1452850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14131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1828145</v>
      </c>
      <c r="CS37" s="655"/>
      <c r="CT37" s="655"/>
      <c r="CU37" s="655"/>
      <c r="CV37" s="655"/>
      <c r="CW37" s="655"/>
      <c r="CX37" s="655"/>
      <c r="CY37" s="656"/>
      <c r="CZ37" s="657">
        <v>4.0999999999999996</v>
      </c>
      <c r="DA37" s="658"/>
      <c r="DB37" s="658"/>
      <c r="DC37" s="659"/>
      <c r="DD37" s="632">
        <v>1757163</v>
      </c>
      <c r="DE37" s="655"/>
      <c r="DF37" s="655"/>
      <c r="DG37" s="655"/>
      <c r="DH37" s="655"/>
      <c r="DI37" s="655"/>
      <c r="DJ37" s="655"/>
      <c r="DK37" s="656"/>
      <c r="DL37" s="632">
        <v>1643287</v>
      </c>
      <c r="DM37" s="655"/>
      <c r="DN37" s="655"/>
      <c r="DO37" s="655"/>
      <c r="DP37" s="655"/>
      <c r="DQ37" s="655"/>
      <c r="DR37" s="655"/>
      <c r="DS37" s="655"/>
      <c r="DT37" s="655"/>
      <c r="DU37" s="655"/>
      <c r="DV37" s="656"/>
      <c r="DW37" s="628">
        <v>5.8</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404176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24044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5879285</v>
      </c>
      <c r="CS38" s="624"/>
      <c r="CT38" s="624"/>
      <c r="CU38" s="624"/>
      <c r="CV38" s="624"/>
      <c r="CW38" s="624"/>
      <c r="CX38" s="624"/>
      <c r="CY38" s="625"/>
      <c r="CZ38" s="657">
        <v>13.1</v>
      </c>
      <c r="DA38" s="658"/>
      <c r="DB38" s="658"/>
      <c r="DC38" s="659"/>
      <c r="DD38" s="632">
        <v>5344437</v>
      </c>
      <c r="DE38" s="624"/>
      <c r="DF38" s="624"/>
      <c r="DG38" s="624"/>
      <c r="DH38" s="624"/>
      <c r="DI38" s="624"/>
      <c r="DJ38" s="624"/>
      <c r="DK38" s="625"/>
      <c r="DL38" s="632">
        <v>4788136</v>
      </c>
      <c r="DM38" s="624"/>
      <c r="DN38" s="624"/>
      <c r="DO38" s="624"/>
      <c r="DP38" s="624"/>
      <c r="DQ38" s="624"/>
      <c r="DR38" s="624"/>
      <c r="DS38" s="624"/>
      <c r="DT38" s="624"/>
      <c r="DU38" s="624"/>
      <c r="DV38" s="625"/>
      <c r="DW38" s="628">
        <v>16.8</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178326</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949466</v>
      </c>
      <c r="CS39" s="655"/>
      <c r="CT39" s="655"/>
      <c r="CU39" s="655"/>
      <c r="CV39" s="655"/>
      <c r="CW39" s="655"/>
      <c r="CX39" s="655"/>
      <c r="CY39" s="656"/>
      <c r="CZ39" s="657">
        <v>2.1</v>
      </c>
      <c r="DA39" s="658"/>
      <c r="DB39" s="658"/>
      <c r="DC39" s="659"/>
      <c r="DD39" s="632">
        <v>630494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892464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2229985</v>
      </c>
      <c r="CS40" s="624"/>
      <c r="CT40" s="624"/>
      <c r="CU40" s="624"/>
      <c r="CV40" s="624"/>
      <c r="CW40" s="624"/>
      <c r="CX40" s="624"/>
      <c r="CY40" s="625"/>
      <c r="CZ40" s="657">
        <v>5</v>
      </c>
      <c r="DA40" s="658"/>
      <c r="DB40" s="658"/>
      <c r="DC40" s="659"/>
      <c r="DD40" s="632">
        <v>668127</v>
      </c>
      <c r="DE40" s="624"/>
      <c r="DF40" s="624"/>
      <c r="DG40" s="624"/>
      <c r="DH40" s="624"/>
      <c r="DI40" s="624"/>
      <c r="DJ40" s="624"/>
      <c r="DK40" s="625"/>
      <c r="DL40" s="632">
        <v>655524</v>
      </c>
      <c r="DM40" s="624"/>
      <c r="DN40" s="624"/>
      <c r="DO40" s="624"/>
      <c r="DP40" s="624"/>
      <c r="DQ40" s="624"/>
      <c r="DR40" s="624"/>
      <c r="DS40" s="624"/>
      <c r="DT40" s="624"/>
      <c r="DU40" s="624"/>
      <c r="DV40" s="625"/>
      <c r="DW40" s="628">
        <v>2.2999999999999998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2939495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5653561</v>
      </c>
      <c r="CS42" s="624"/>
      <c r="CT42" s="624"/>
      <c r="CU42" s="624"/>
      <c r="CV42" s="624"/>
      <c r="CW42" s="624"/>
      <c r="CX42" s="624"/>
      <c r="CY42" s="625"/>
      <c r="CZ42" s="657">
        <v>12.6</v>
      </c>
      <c r="DA42" s="706"/>
      <c r="DB42" s="706"/>
      <c r="DC42" s="707"/>
      <c r="DD42" s="632">
        <v>1923852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103343</v>
      </c>
      <c r="CS43" s="655"/>
      <c r="CT43" s="655"/>
      <c r="CU43" s="655"/>
      <c r="CV43" s="655"/>
      <c r="CW43" s="655"/>
      <c r="CX43" s="655"/>
      <c r="CY43" s="656"/>
      <c r="CZ43" s="657">
        <v>0.2</v>
      </c>
      <c r="DA43" s="658"/>
      <c r="DB43" s="658"/>
      <c r="DC43" s="659"/>
      <c r="DD43" s="632">
        <v>103317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5507068</v>
      </c>
      <c r="CS44" s="624"/>
      <c r="CT44" s="624"/>
      <c r="CU44" s="624"/>
      <c r="CV44" s="624"/>
      <c r="CW44" s="624"/>
      <c r="CX44" s="624"/>
      <c r="CY44" s="625"/>
      <c r="CZ44" s="657">
        <v>12.3</v>
      </c>
      <c r="DA44" s="706"/>
      <c r="DB44" s="706"/>
      <c r="DC44" s="707"/>
      <c r="DD44" s="632">
        <v>1851522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1884720</v>
      </c>
      <c r="CS45" s="655"/>
      <c r="CT45" s="655"/>
      <c r="CU45" s="655"/>
      <c r="CV45" s="655"/>
      <c r="CW45" s="655"/>
      <c r="CX45" s="655"/>
      <c r="CY45" s="656"/>
      <c r="CZ45" s="657">
        <v>4.2</v>
      </c>
      <c r="DA45" s="658"/>
      <c r="DB45" s="658"/>
      <c r="DC45" s="659"/>
      <c r="DD45" s="632">
        <v>351835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3581416</v>
      </c>
      <c r="CS46" s="624"/>
      <c r="CT46" s="624"/>
      <c r="CU46" s="624"/>
      <c r="CV46" s="624"/>
      <c r="CW46" s="624"/>
      <c r="CX46" s="624"/>
      <c r="CY46" s="625"/>
      <c r="CZ46" s="657">
        <v>8</v>
      </c>
      <c r="DA46" s="706"/>
      <c r="DB46" s="706"/>
      <c r="DC46" s="707"/>
      <c r="DD46" s="632">
        <v>1467503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146493</v>
      </c>
      <c r="CS47" s="655"/>
      <c r="CT47" s="655"/>
      <c r="CU47" s="655"/>
      <c r="CV47" s="655"/>
      <c r="CW47" s="655"/>
      <c r="CX47" s="655"/>
      <c r="CY47" s="656"/>
      <c r="CZ47" s="657">
        <v>0.3</v>
      </c>
      <c r="DA47" s="658"/>
      <c r="DB47" s="658"/>
      <c r="DC47" s="659"/>
      <c r="DD47" s="632">
        <v>72330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44900391</v>
      </c>
      <c r="CS49" s="691"/>
      <c r="CT49" s="691"/>
      <c r="CU49" s="691"/>
      <c r="CV49" s="691"/>
      <c r="CW49" s="691"/>
      <c r="CX49" s="691"/>
      <c r="CY49" s="718"/>
      <c r="CZ49" s="719">
        <v>100</v>
      </c>
      <c r="DA49" s="720"/>
      <c r="DB49" s="720"/>
      <c r="DC49" s="721"/>
      <c r="DD49" s="722">
        <v>31011619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45991</v>
      </c>
      <c r="R7" s="753"/>
      <c r="S7" s="753"/>
      <c r="T7" s="753"/>
      <c r="U7" s="753"/>
      <c r="V7" s="753">
        <v>44804</v>
      </c>
      <c r="W7" s="753"/>
      <c r="X7" s="753"/>
      <c r="Y7" s="753"/>
      <c r="Z7" s="753"/>
      <c r="AA7" s="753">
        <v>1187</v>
      </c>
      <c r="AB7" s="753"/>
      <c r="AC7" s="753"/>
      <c r="AD7" s="753"/>
      <c r="AE7" s="754"/>
      <c r="AF7" s="755">
        <v>1040</v>
      </c>
      <c r="AG7" s="756"/>
      <c r="AH7" s="756"/>
      <c r="AI7" s="756"/>
      <c r="AJ7" s="757"/>
      <c r="AK7" s="792">
        <v>173</v>
      </c>
      <c r="AL7" s="793"/>
      <c r="AM7" s="793"/>
      <c r="AN7" s="793"/>
      <c r="AO7" s="793"/>
      <c r="AP7" s="793">
        <v>44138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1</v>
      </c>
      <c r="CI7" s="790"/>
      <c r="CJ7" s="790"/>
      <c r="CK7" s="790"/>
      <c r="CL7" s="791"/>
      <c r="CM7" s="789">
        <v>144</v>
      </c>
      <c r="CN7" s="790"/>
      <c r="CO7" s="790"/>
      <c r="CP7" s="790"/>
      <c r="CQ7" s="791"/>
      <c r="CR7" s="789">
        <v>30</v>
      </c>
      <c r="CS7" s="790"/>
      <c r="CT7" s="790"/>
      <c r="CU7" s="790"/>
      <c r="CV7" s="791"/>
      <c r="CW7" s="789">
        <v>11</v>
      </c>
      <c r="CX7" s="790"/>
      <c r="CY7" s="790"/>
      <c r="CZ7" s="790"/>
      <c r="DA7" s="791"/>
      <c r="DB7" s="789" t="s">
        <v>552</v>
      </c>
      <c r="DC7" s="790"/>
      <c r="DD7" s="790"/>
      <c r="DE7" s="790"/>
      <c r="DF7" s="791"/>
      <c r="DG7" s="789" t="s">
        <v>552</v>
      </c>
      <c r="DH7" s="790"/>
      <c r="DI7" s="790"/>
      <c r="DJ7" s="790"/>
      <c r="DK7" s="791"/>
      <c r="DL7" s="789" t="s">
        <v>553</v>
      </c>
      <c r="DM7" s="790"/>
      <c r="DN7" s="790"/>
      <c r="DO7" s="790"/>
      <c r="DP7" s="791"/>
      <c r="DQ7" s="789" t="s">
        <v>553</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23</v>
      </c>
      <c r="R8" s="777"/>
      <c r="S8" s="777"/>
      <c r="T8" s="777"/>
      <c r="U8" s="777"/>
      <c r="V8" s="777">
        <v>22</v>
      </c>
      <c r="W8" s="777"/>
      <c r="X8" s="777"/>
      <c r="Y8" s="777"/>
      <c r="Z8" s="777"/>
      <c r="AA8" s="777">
        <v>1</v>
      </c>
      <c r="AB8" s="777"/>
      <c r="AC8" s="777"/>
      <c r="AD8" s="777"/>
      <c r="AE8" s="778"/>
      <c r="AF8" s="779">
        <v>1</v>
      </c>
      <c r="AG8" s="780"/>
      <c r="AH8" s="780"/>
      <c r="AI8" s="780"/>
      <c r="AJ8" s="781"/>
      <c r="AK8" s="782" t="s">
        <v>554</v>
      </c>
      <c r="AL8" s="783"/>
      <c r="AM8" s="783"/>
      <c r="AN8" s="783"/>
      <c r="AO8" s="783"/>
      <c r="AP8" s="783" t="s">
        <v>553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556</v>
      </c>
      <c r="BT8" s="787"/>
      <c r="BU8" s="787"/>
      <c r="BV8" s="787"/>
      <c r="BW8" s="787"/>
      <c r="BX8" s="787"/>
      <c r="BY8" s="787"/>
      <c r="BZ8" s="787"/>
      <c r="CA8" s="787"/>
      <c r="CB8" s="787"/>
      <c r="CC8" s="787"/>
      <c r="CD8" s="787"/>
      <c r="CE8" s="787"/>
      <c r="CF8" s="787"/>
      <c r="CG8" s="788"/>
      <c r="CH8" s="799">
        <v>-6</v>
      </c>
      <c r="CI8" s="800"/>
      <c r="CJ8" s="800"/>
      <c r="CK8" s="800"/>
      <c r="CL8" s="801"/>
      <c r="CM8" s="799">
        <v>953</v>
      </c>
      <c r="CN8" s="800"/>
      <c r="CO8" s="800"/>
      <c r="CP8" s="800"/>
      <c r="CQ8" s="801"/>
      <c r="CR8" s="799">
        <v>6</v>
      </c>
      <c r="CS8" s="800"/>
      <c r="CT8" s="800"/>
      <c r="CU8" s="800"/>
      <c r="CV8" s="801"/>
      <c r="CW8" s="799">
        <v>46</v>
      </c>
      <c r="CX8" s="800"/>
      <c r="CY8" s="800"/>
      <c r="CZ8" s="800"/>
      <c r="DA8" s="801"/>
      <c r="DB8" s="799" t="s">
        <v>486</v>
      </c>
      <c r="DC8" s="800"/>
      <c r="DD8" s="800"/>
      <c r="DE8" s="800"/>
      <c r="DF8" s="801"/>
      <c r="DG8" s="799" t="s">
        <v>486</v>
      </c>
      <c r="DH8" s="800"/>
      <c r="DI8" s="800"/>
      <c r="DJ8" s="800"/>
      <c r="DK8" s="801"/>
      <c r="DL8" s="799" t="s">
        <v>486</v>
      </c>
      <c r="DM8" s="800"/>
      <c r="DN8" s="800"/>
      <c r="DO8" s="800"/>
      <c r="DP8" s="801"/>
      <c r="DQ8" s="799" t="s">
        <v>486</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130</v>
      </c>
      <c r="R9" s="777"/>
      <c r="S9" s="777"/>
      <c r="T9" s="777"/>
      <c r="U9" s="777"/>
      <c r="V9" s="777">
        <v>124</v>
      </c>
      <c r="W9" s="777"/>
      <c r="X9" s="777"/>
      <c r="Y9" s="777"/>
      <c r="Z9" s="777"/>
      <c r="AA9" s="777">
        <v>6</v>
      </c>
      <c r="AB9" s="777"/>
      <c r="AC9" s="777"/>
      <c r="AD9" s="777"/>
      <c r="AE9" s="778"/>
      <c r="AF9" s="779">
        <v>6</v>
      </c>
      <c r="AG9" s="780"/>
      <c r="AH9" s="780"/>
      <c r="AI9" s="780"/>
      <c r="AJ9" s="781"/>
      <c r="AK9" s="782">
        <v>45</v>
      </c>
      <c r="AL9" s="783"/>
      <c r="AM9" s="783"/>
      <c r="AN9" s="783"/>
      <c r="AO9" s="783"/>
      <c r="AP9" s="783">
        <v>78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557</v>
      </c>
      <c r="BT9" s="787"/>
      <c r="BU9" s="787"/>
      <c r="BV9" s="787"/>
      <c r="BW9" s="787"/>
      <c r="BX9" s="787"/>
      <c r="BY9" s="787"/>
      <c r="BZ9" s="787"/>
      <c r="CA9" s="787"/>
      <c r="CB9" s="787"/>
      <c r="CC9" s="787"/>
      <c r="CD9" s="787"/>
      <c r="CE9" s="787"/>
      <c r="CF9" s="787"/>
      <c r="CG9" s="788"/>
      <c r="CH9" s="799">
        <v>-3</v>
      </c>
      <c r="CI9" s="800"/>
      <c r="CJ9" s="800"/>
      <c r="CK9" s="800"/>
      <c r="CL9" s="801"/>
      <c r="CM9" s="799">
        <v>49</v>
      </c>
      <c r="CN9" s="800"/>
      <c r="CO9" s="800"/>
      <c r="CP9" s="800"/>
      <c r="CQ9" s="801"/>
      <c r="CR9" s="799">
        <v>10</v>
      </c>
      <c r="CS9" s="800"/>
      <c r="CT9" s="800"/>
      <c r="CU9" s="800"/>
      <c r="CV9" s="801"/>
      <c r="CW9" s="799">
        <v>8</v>
      </c>
      <c r="CX9" s="800"/>
      <c r="CY9" s="800"/>
      <c r="CZ9" s="800"/>
      <c r="DA9" s="801"/>
      <c r="DB9" s="799" t="s">
        <v>486</v>
      </c>
      <c r="DC9" s="800"/>
      <c r="DD9" s="800"/>
      <c r="DE9" s="800"/>
      <c r="DF9" s="801"/>
      <c r="DG9" s="799" t="s">
        <v>486</v>
      </c>
      <c r="DH9" s="800"/>
      <c r="DI9" s="800"/>
      <c r="DJ9" s="800"/>
      <c r="DK9" s="801"/>
      <c r="DL9" s="799" t="s">
        <v>486</v>
      </c>
      <c r="DM9" s="800"/>
      <c r="DN9" s="800"/>
      <c r="DO9" s="800"/>
      <c r="DP9" s="801"/>
      <c r="DQ9" s="799" t="s">
        <v>486</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558</v>
      </c>
      <c r="BT10" s="787"/>
      <c r="BU10" s="787"/>
      <c r="BV10" s="787"/>
      <c r="BW10" s="787"/>
      <c r="BX10" s="787"/>
      <c r="BY10" s="787"/>
      <c r="BZ10" s="787"/>
      <c r="CA10" s="787"/>
      <c r="CB10" s="787"/>
      <c r="CC10" s="787"/>
      <c r="CD10" s="787"/>
      <c r="CE10" s="787"/>
      <c r="CF10" s="787"/>
      <c r="CG10" s="788"/>
      <c r="CH10" s="799">
        <v>47</v>
      </c>
      <c r="CI10" s="800"/>
      <c r="CJ10" s="800"/>
      <c r="CK10" s="800"/>
      <c r="CL10" s="801"/>
      <c r="CM10" s="799">
        <v>206</v>
      </c>
      <c r="CN10" s="800"/>
      <c r="CO10" s="800"/>
      <c r="CP10" s="800"/>
      <c r="CQ10" s="801"/>
      <c r="CR10" s="799">
        <v>23</v>
      </c>
      <c r="CS10" s="800"/>
      <c r="CT10" s="800"/>
      <c r="CU10" s="800"/>
      <c r="CV10" s="801"/>
      <c r="CW10" s="799" t="s">
        <v>564</v>
      </c>
      <c r="CX10" s="800"/>
      <c r="CY10" s="800"/>
      <c r="CZ10" s="800"/>
      <c r="DA10" s="801"/>
      <c r="DB10" s="799" t="s">
        <v>486</v>
      </c>
      <c r="DC10" s="800"/>
      <c r="DD10" s="800"/>
      <c r="DE10" s="800"/>
      <c r="DF10" s="801"/>
      <c r="DG10" s="799" t="s">
        <v>486</v>
      </c>
      <c r="DH10" s="800"/>
      <c r="DI10" s="800"/>
      <c r="DJ10" s="800"/>
      <c r="DK10" s="801"/>
      <c r="DL10" s="799" t="s">
        <v>486</v>
      </c>
      <c r="DM10" s="800"/>
      <c r="DN10" s="800"/>
      <c r="DO10" s="800"/>
      <c r="DP10" s="801"/>
      <c r="DQ10" s="799" t="s">
        <v>486</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559</v>
      </c>
      <c r="BT11" s="787"/>
      <c r="BU11" s="787"/>
      <c r="BV11" s="787"/>
      <c r="BW11" s="787"/>
      <c r="BX11" s="787"/>
      <c r="BY11" s="787"/>
      <c r="BZ11" s="787"/>
      <c r="CA11" s="787"/>
      <c r="CB11" s="787"/>
      <c r="CC11" s="787"/>
      <c r="CD11" s="787"/>
      <c r="CE11" s="787"/>
      <c r="CF11" s="787"/>
      <c r="CG11" s="788"/>
      <c r="CH11" s="799">
        <v>2</v>
      </c>
      <c r="CI11" s="800"/>
      <c r="CJ11" s="800"/>
      <c r="CK11" s="800"/>
      <c r="CL11" s="801"/>
      <c r="CM11" s="799">
        <v>45</v>
      </c>
      <c r="CN11" s="800"/>
      <c r="CO11" s="800"/>
      <c r="CP11" s="800"/>
      <c r="CQ11" s="801"/>
      <c r="CR11" s="799">
        <v>5</v>
      </c>
      <c r="CS11" s="800"/>
      <c r="CT11" s="800"/>
      <c r="CU11" s="800"/>
      <c r="CV11" s="801"/>
      <c r="CW11" s="799" t="s">
        <v>564</v>
      </c>
      <c r="CX11" s="800"/>
      <c r="CY11" s="800"/>
      <c r="CZ11" s="800"/>
      <c r="DA11" s="801"/>
      <c r="DB11" s="799" t="s">
        <v>486</v>
      </c>
      <c r="DC11" s="800"/>
      <c r="DD11" s="800"/>
      <c r="DE11" s="800"/>
      <c r="DF11" s="801"/>
      <c r="DG11" s="799" t="s">
        <v>486</v>
      </c>
      <c r="DH11" s="800"/>
      <c r="DI11" s="800"/>
      <c r="DJ11" s="800"/>
      <c r="DK11" s="801"/>
      <c r="DL11" s="799" t="s">
        <v>486</v>
      </c>
      <c r="DM11" s="800"/>
      <c r="DN11" s="800"/>
      <c r="DO11" s="800"/>
      <c r="DP11" s="801"/>
      <c r="DQ11" s="799" t="s">
        <v>486</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560</v>
      </c>
      <c r="BT12" s="787"/>
      <c r="BU12" s="787"/>
      <c r="BV12" s="787"/>
      <c r="BW12" s="787"/>
      <c r="BX12" s="787"/>
      <c r="BY12" s="787"/>
      <c r="BZ12" s="787"/>
      <c r="CA12" s="787"/>
      <c r="CB12" s="787"/>
      <c r="CC12" s="787"/>
      <c r="CD12" s="787"/>
      <c r="CE12" s="787"/>
      <c r="CF12" s="787"/>
      <c r="CG12" s="788"/>
      <c r="CH12" s="799" t="s">
        <v>564</v>
      </c>
      <c r="CI12" s="800"/>
      <c r="CJ12" s="800"/>
      <c r="CK12" s="800"/>
      <c r="CL12" s="801"/>
      <c r="CM12" s="799" t="s">
        <v>564</v>
      </c>
      <c r="CN12" s="800"/>
      <c r="CO12" s="800"/>
      <c r="CP12" s="800"/>
      <c r="CQ12" s="801"/>
      <c r="CR12" s="799">
        <v>40</v>
      </c>
      <c r="CS12" s="800"/>
      <c r="CT12" s="800"/>
      <c r="CU12" s="800"/>
      <c r="CV12" s="801"/>
      <c r="CW12" s="799" t="s">
        <v>564</v>
      </c>
      <c r="CX12" s="800"/>
      <c r="CY12" s="800"/>
      <c r="CZ12" s="800"/>
      <c r="DA12" s="801"/>
      <c r="DB12" s="799" t="s">
        <v>564</v>
      </c>
      <c r="DC12" s="800"/>
      <c r="DD12" s="800"/>
      <c r="DE12" s="800"/>
      <c r="DF12" s="801"/>
      <c r="DG12" s="799" t="s">
        <v>564</v>
      </c>
      <c r="DH12" s="800"/>
      <c r="DI12" s="800"/>
      <c r="DJ12" s="800"/>
      <c r="DK12" s="801"/>
      <c r="DL12" s="799" t="s">
        <v>564</v>
      </c>
      <c r="DM12" s="800"/>
      <c r="DN12" s="800"/>
      <c r="DO12" s="800"/>
      <c r="DP12" s="801"/>
      <c r="DQ12" s="799" t="s">
        <v>564</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561</v>
      </c>
      <c r="BT13" s="787"/>
      <c r="BU13" s="787"/>
      <c r="BV13" s="787"/>
      <c r="BW13" s="787"/>
      <c r="BX13" s="787"/>
      <c r="BY13" s="787"/>
      <c r="BZ13" s="787"/>
      <c r="CA13" s="787"/>
      <c r="CB13" s="787"/>
      <c r="CC13" s="787"/>
      <c r="CD13" s="787"/>
      <c r="CE13" s="787"/>
      <c r="CF13" s="787"/>
      <c r="CG13" s="788"/>
      <c r="CH13" s="799">
        <v>6</v>
      </c>
      <c r="CI13" s="800"/>
      <c r="CJ13" s="800"/>
      <c r="CK13" s="800"/>
      <c r="CL13" s="801"/>
      <c r="CM13" s="799">
        <v>438</v>
      </c>
      <c r="CN13" s="800"/>
      <c r="CO13" s="800"/>
      <c r="CP13" s="800"/>
      <c r="CQ13" s="801"/>
      <c r="CR13" s="799">
        <v>3</v>
      </c>
      <c r="CS13" s="800"/>
      <c r="CT13" s="800"/>
      <c r="CU13" s="800"/>
      <c r="CV13" s="801"/>
      <c r="CW13" s="799" t="s">
        <v>564</v>
      </c>
      <c r="CX13" s="800"/>
      <c r="CY13" s="800"/>
      <c r="CZ13" s="800"/>
      <c r="DA13" s="801"/>
      <c r="DB13" s="799" t="s">
        <v>486</v>
      </c>
      <c r="DC13" s="800"/>
      <c r="DD13" s="800"/>
      <c r="DE13" s="800"/>
      <c r="DF13" s="801"/>
      <c r="DG13" s="799" t="s">
        <v>486</v>
      </c>
      <c r="DH13" s="800"/>
      <c r="DI13" s="800"/>
      <c r="DJ13" s="800"/>
      <c r="DK13" s="801"/>
      <c r="DL13" s="799" t="s">
        <v>486</v>
      </c>
      <c r="DM13" s="800"/>
      <c r="DN13" s="800"/>
      <c r="DO13" s="800"/>
      <c r="DP13" s="801"/>
      <c r="DQ13" s="799" t="s">
        <v>486</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562</v>
      </c>
      <c r="BT14" s="787"/>
      <c r="BU14" s="787"/>
      <c r="BV14" s="787"/>
      <c r="BW14" s="787"/>
      <c r="BX14" s="787"/>
      <c r="BY14" s="787"/>
      <c r="BZ14" s="787"/>
      <c r="CA14" s="787"/>
      <c r="CB14" s="787"/>
      <c r="CC14" s="787"/>
      <c r="CD14" s="787"/>
      <c r="CE14" s="787"/>
      <c r="CF14" s="787"/>
      <c r="CG14" s="788"/>
      <c r="CH14" s="799">
        <v>4</v>
      </c>
      <c r="CI14" s="800"/>
      <c r="CJ14" s="800"/>
      <c r="CK14" s="800"/>
      <c r="CL14" s="801"/>
      <c r="CM14" s="799">
        <v>22</v>
      </c>
      <c r="CN14" s="800"/>
      <c r="CO14" s="800"/>
      <c r="CP14" s="800"/>
      <c r="CQ14" s="801"/>
      <c r="CR14" s="799">
        <v>1</v>
      </c>
      <c r="CS14" s="800"/>
      <c r="CT14" s="800"/>
      <c r="CU14" s="800"/>
      <c r="CV14" s="801"/>
      <c r="CW14" s="799" t="s">
        <v>564</v>
      </c>
      <c r="CX14" s="800"/>
      <c r="CY14" s="800"/>
      <c r="CZ14" s="800"/>
      <c r="DA14" s="801"/>
      <c r="DB14" s="799" t="s">
        <v>486</v>
      </c>
      <c r="DC14" s="800"/>
      <c r="DD14" s="800"/>
      <c r="DE14" s="800"/>
      <c r="DF14" s="801"/>
      <c r="DG14" s="799" t="s">
        <v>486</v>
      </c>
      <c r="DH14" s="800"/>
      <c r="DI14" s="800"/>
      <c r="DJ14" s="800"/>
      <c r="DK14" s="801"/>
      <c r="DL14" s="799" t="s">
        <v>486</v>
      </c>
      <c r="DM14" s="800"/>
      <c r="DN14" s="800"/>
      <c r="DO14" s="800"/>
      <c r="DP14" s="801"/>
      <c r="DQ14" s="799" t="s">
        <v>486</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563</v>
      </c>
      <c r="BT15" s="787"/>
      <c r="BU15" s="787"/>
      <c r="BV15" s="787"/>
      <c r="BW15" s="787"/>
      <c r="BX15" s="787"/>
      <c r="BY15" s="787"/>
      <c r="BZ15" s="787"/>
      <c r="CA15" s="787"/>
      <c r="CB15" s="787"/>
      <c r="CC15" s="787"/>
      <c r="CD15" s="787"/>
      <c r="CE15" s="787"/>
      <c r="CF15" s="787"/>
      <c r="CG15" s="788"/>
      <c r="CH15" s="799">
        <v>17</v>
      </c>
      <c r="CI15" s="800"/>
      <c r="CJ15" s="800"/>
      <c r="CK15" s="800"/>
      <c r="CL15" s="801"/>
      <c r="CM15" s="799">
        <v>35</v>
      </c>
      <c r="CN15" s="800"/>
      <c r="CO15" s="800"/>
      <c r="CP15" s="800"/>
      <c r="CQ15" s="801"/>
      <c r="CR15" s="799">
        <v>50</v>
      </c>
      <c r="CS15" s="800"/>
      <c r="CT15" s="800"/>
      <c r="CU15" s="800"/>
      <c r="CV15" s="801"/>
      <c r="CW15" s="799">
        <v>4</v>
      </c>
      <c r="CX15" s="800"/>
      <c r="CY15" s="800"/>
      <c r="CZ15" s="800"/>
      <c r="DA15" s="801"/>
      <c r="DB15" s="799" t="s">
        <v>486</v>
      </c>
      <c r="DC15" s="800"/>
      <c r="DD15" s="800"/>
      <c r="DE15" s="800"/>
      <c r="DF15" s="801"/>
      <c r="DG15" s="799" t="s">
        <v>486</v>
      </c>
      <c r="DH15" s="800"/>
      <c r="DI15" s="800"/>
      <c r="DJ15" s="800"/>
      <c r="DK15" s="801"/>
      <c r="DL15" s="799" t="s">
        <v>486</v>
      </c>
      <c r="DM15" s="800"/>
      <c r="DN15" s="800"/>
      <c r="DO15" s="800"/>
      <c r="DP15" s="801"/>
      <c r="DQ15" s="799" t="s">
        <v>486</v>
      </c>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f>SUM(Q7:U9)</f>
        <v>46144</v>
      </c>
      <c r="R23" s="812"/>
      <c r="S23" s="812"/>
      <c r="T23" s="812"/>
      <c r="U23" s="812"/>
      <c r="V23" s="812">
        <f>SUM(V7:Z9)</f>
        <v>44950</v>
      </c>
      <c r="W23" s="812"/>
      <c r="X23" s="812"/>
      <c r="Y23" s="812"/>
      <c r="Z23" s="812"/>
      <c r="AA23" s="812">
        <f>Q23-V23</f>
        <v>1194</v>
      </c>
      <c r="AB23" s="812"/>
      <c r="AC23" s="812"/>
      <c r="AD23" s="812"/>
      <c r="AE23" s="813"/>
      <c r="AF23" s="814">
        <v>1047</v>
      </c>
      <c r="AG23" s="812"/>
      <c r="AH23" s="812"/>
      <c r="AI23" s="812"/>
      <c r="AJ23" s="815"/>
      <c r="AK23" s="816"/>
      <c r="AL23" s="817"/>
      <c r="AM23" s="817"/>
      <c r="AN23" s="817"/>
      <c r="AO23" s="817"/>
      <c r="AP23" s="812">
        <f>SUM(AP7:AT9)</f>
        <v>44216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11795</v>
      </c>
      <c r="R28" s="841"/>
      <c r="S28" s="841"/>
      <c r="T28" s="841"/>
      <c r="U28" s="841"/>
      <c r="V28" s="841">
        <v>11293</v>
      </c>
      <c r="W28" s="841"/>
      <c r="X28" s="841"/>
      <c r="Y28" s="841"/>
      <c r="Z28" s="841"/>
      <c r="AA28" s="778">
        <f t="shared" ref="AA28:AA33" si="0">Q28-V28</f>
        <v>502</v>
      </c>
      <c r="AB28" s="780"/>
      <c r="AC28" s="780"/>
      <c r="AD28" s="780"/>
      <c r="AE28" s="781"/>
      <c r="AF28" s="842">
        <v>502</v>
      </c>
      <c r="AG28" s="841"/>
      <c r="AH28" s="841"/>
      <c r="AI28" s="841"/>
      <c r="AJ28" s="843"/>
      <c r="AK28" s="844">
        <v>892</v>
      </c>
      <c r="AL28" s="836"/>
      <c r="AM28" s="836"/>
      <c r="AN28" s="836"/>
      <c r="AO28" s="836"/>
      <c r="AP28" s="836" t="s">
        <v>564</v>
      </c>
      <c r="AQ28" s="836"/>
      <c r="AR28" s="836"/>
      <c r="AS28" s="836"/>
      <c r="AT28" s="836"/>
      <c r="AU28" s="836" t="s">
        <v>564</v>
      </c>
      <c r="AV28" s="836"/>
      <c r="AW28" s="836"/>
      <c r="AX28" s="836"/>
      <c r="AY28" s="836"/>
      <c r="AZ28" s="837" t="s">
        <v>564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10726</v>
      </c>
      <c r="R29" s="777"/>
      <c r="S29" s="777"/>
      <c r="T29" s="777"/>
      <c r="U29" s="777"/>
      <c r="V29" s="777">
        <v>10659</v>
      </c>
      <c r="W29" s="777"/>
      <c r="X29" s="777"/>
      <c r="Y29" s="777"/>
      <c r="Z29" s="777"/>
      <c r="AA29" s="778">
        <f t="shared" si="0"/>
        <v>67</v>
      </c>
      <c r="AB29" s="780"/>
      <c r="AC29" s="780"/>
      <c r="AD29" s="780"/>
      <c r="AE29" s="781"/>
      <c r="AF29" s="779">
        <v>67</v>
      </c>
      <c r="AG29" s="780"/>
      <c r="AH29" s="780"/>
      <c r="AI29" s="780"/>
      <c r="AJ29" s="781"/>
      <c r="AK29" s="847">
        <v>1514</v>
      </c>
      <c r="AL29" s="848"/>
      <c r="AM29" s="848"/>
      <c r="AN29" s="848"/>
      <c r="AO29" s="848"/>
      <c r="AP29" s="848" t="s">
        <v>564</v>
      </c>
      <c r="AQ29" s="848"/>
      <c r="AR29" s="848"/>
      <c r="AS29" s="848"/>
      <c r="AT29" s="848"/>
      <c r="AU29" s="848" t="s">
        <v>564</v>
      </c>
      <c r="AV29" s="848"/>
      <c r="AW29" s="848"/>
      <c r="AX29" s="848"/>
      <c r="AY29" s="848"/>
      <c r="AZ29" s="849" t="s">
        <v>564</v>
      </c>
      <c r="BA29" s="849"/>
      <c r="BB29" s="849"/>
      <c r="BC29" s="849"/>
      <c r="BD29" s="849"/>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1259</v>
      </c>
      <c r="R30" s="777"/>
      <c r="S30" s="777"/>
      <c r="T30" s="777"/>
      <c r="U30" s="777"/>
      <c r="V30" s="777">
        <v>1241</v>
      </c>
      <c r="W30" s="777"/>
      <c r="X30" s="777"/>
      <c r="Y30" s="777"/>
      <c r="Z30" s="777"/>
      <c r="AA30" s="778">
        <f t="shared" si="0"/>
        <v>18</v>
      </c>
      <c r="AB30" s="780"/>
      <c r="AC30" s="780"/>
      <c r="AD30" s="780"/>
      <c r="AE30" s="781"/>
      <c r="AF30" s="779">
        <v>18</v>
      </c>
      <c r="AG30" s="780"/>
      <c r="AH30" s="780"/>
      <c r="AI30" s="780"/>
      <c r="AJ30" s="781"/>
      <c r="AK30" s="847">
        <v>293</v>
      </c>
      <c r="AL30" s="848"/>
      <c r="AM30" s="848"/>
      <c r="AN30" s="848"/>
      <c r="AO30" s="848"/>
      <c r="AP30" s="848" t="s">
        <v>564</v>
      </c>
      <c r="AQ30" s="848"/>
      <c r="AR30" s="848"/>
      <c r="AS30" s="848"/>
      <c r="AT30" s="848"/>
      <c r="AU30" s="848" t="s">
        <v>564</v>
      </c>
      <c r="AV30" s="848"/>
      <c r="AW30" s="848"/>
      <c r="AX30" s="848"/>
      <c r="AY30" s="848"/>
      <c r="AZ30" s="849" t="s">
        <v>564</v>
      </c>
      <c r="BA30" s="849"/>
      <c r="BB30" s="849"/>
      <c r="BC30" s="849"/>
      <c r="BD30" s="849"/>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713</v>
      </c>
      <c r="R31" s="777"/>
      <c r="S31" s="777"/>
      <c r="T31" s="777"/>
      <c r="U31" s="777"/>
      <c r="V31" s="777">
        <v>658</v>
      </c>
      <c r="W31" s="777"/>
      <c r="X31" s="777"/>
      <c r="Y31" s="777"/>
      <c r="Z31" s="777"/>
      <c r="AA31" s="778">
        <f t="shared" si="0"/>
        <v>55</v>
      </c>
      <c r="AB31" s="780"/>
      <c r="AC31" s="780"/>
      <c r="AD31" s="780"/>
      <c r="AE31" s="781"/>
      <c r="AF31" s="779">
        <v>55</v>
      </c>
      <c r="AG31" s="780"/>
      <c r="AH31" s="780"/>
      <c r="AI31" s="780"/>
      <c r="AJ31" s="781"/>
      <c r="AK31" s="847">
        <v>160</v>
      </c>
      <c r="AL31" s="848"/>
      <c r="AM31" s="848"/>
      <c r="AN31" s="848"/>
      <c r="AO31" s="848"/>
      <c r="AP31" s="848" t="s">
        <v>564</v>
      </c>
      <c r="AQ31" s="848"/>
      <c r="AR31" s="848"/>
      <c r="AS31" s="848"/>
      <c r="AT31" s="848"/>
      <c r="AU31" s="848" t="s">
        <v>564</v>
      </c>
      <c r="AV31" s="848"/>
      <c r="AW31" s="848"/>
      <c r="AX31" s="848"/>
      <c r="AY31" s="848"/>
      <c r="AZ31" s="849" t="s">
        <v>564</v>
      </c>
      <c r="BA31" s="849"/>
      <c r="BB31" s="849"/>
      <c r="BC31" s="849"/>
      <c r="BD31" s="849"/>
      <c r="BE31" s="845"/>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82</v>
      </c>
      <c r="R32" s="777"/>
      <c r="S32" s="777"/>
      <c r="T32" s="777"/>
      <c r="U32" s="777"/>
      <c r="V32" s="777">
        <v>67</v>
      </c>
      <c r="W32" s="777"/>
      <c r="X32" s="777"/>
      <c r="Y32" s="777"/>
      <c r="Z32" s="777"/>
      <c r="AA32" s="778">
        <f t="shared" si="0"/>
        <v>15</v>
      </c>
      <c r="AB32" s="780"/>
      <c r="AC32" s="780"/>
      <c r="AD32" s="780"/>
      <c r="AE32" s="781"/>
      <c r="AF32" s="779">
        <v>15</v>
      </c>
      <c r="AG32" s="780"/>
      <c r="AH32" s="780"/>
      <c r="AI32" s="780"/>
      <c r="AJ32" s="781"/>
      <c r="AK32" s="847" t="s">
        <v>564</v>
      </c>
      <c r="AL32" s="848"/>
      <c r="AM32" s="848"/>
      <c r="AN32" s="848"/>
      <c r="AO32" s="848"/>
      <c r="AP32" s="848" t="s">
        <v>564</v>
      </c>
      <c r="AQ32" s="848"/>
      <c r="AR32" s="848"/>
      <c r="AS32" s="848"/>
      <c r="AT32" s="848"/>
      <c r="AU32" s="848" t="s">
        <v>564</v>
      </c>
      <c r="AV32" s="848"/>
      <c r="AW32" s="848"/>
      <c r="AX32" s="848"/>
      <c r="AY32" s="848"/>
      <c r="AZ32" s="849" t="s">
        <v>565</v>
      </c>
      <c r="BA32" s="849"/>
      <c r="BB32" s="849"/>
      <c r="BC32" s="849"/>
      <c r="BD32" s="849"/>
      <c r="BE32" s="845"/>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2091</v>
      </c>
      <c r="R33" s="777"/>
      <c r="S33" s="777"/>
      <c r="T33" s="777"/>
      <c r="U33" s="777"/>
      <c r="V33" s="777">
        <v>1918</v>
      </c>
      <c r="W33" s="777"/>
      <c r="X33" s="777"/>
      <c r="Y33" s="777"/>
      <c r="Z33" s="777"/>
      <c r="AA33" s="778">
        <f t="shared" si="0"/>
        <v>173</v>
      </c>
      <c r="AB33" s="780"/>
      <c r="AC33" s="780"/>
      <c r="AD33" s="780"/>
      <c r="AE33" s="781"/>
      <c r="AF33" s="779">
        <v>1886</v>
      </c>
      <c r="AG33" s="780"/>
      <c r="AH33" s="780"/>
      <c r="AI33" s="780"/>
      <c r="AJ33" s="781"/>
      <c r="AK33" s="847">
        <v>407</v>
      </c>
      <c r="AL33" s="848"/>
      <c r="AM33" s="848"/>
      <c r="AN33" s="848"/>
      <c r="AO33" s="848"/>
      <c r="AP33" s="848">
        <v>7353</v>
      </c>
      <c r="AQ33" s="848"/>
      <c r="AR33" s="848"/>
      <c r="AS33" s="848"/>
      <c r="AT33" s="848"/>
      <c r="AU33" s="848">
        <v>2397</v>
      </c>
      <c r="AV33" s="848"/>
      <c r="AW33" s="848"/>
      <c r="AX33" s="848"/>
      <c r="AY33" s="848"/>
      <c r="AZ33" s="849" t="s">
        <v>564</v>
      </c>
      <c r="BA33" s="849"/>
      <c r="BB33" s="849"/>
      <c r="BC33" s="849"/>
      <c r="BD33" s="849"/>
      <c r="BE33" s="845" t="s">
        <v>383</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12034</v>
      </c>
      <c r="R34" s="777"/>
      <c r="S34" s="777"/>
      <c r="T34" s="777"/>
      <c r="U34" s="777"/>
      <c r="V34" s="777">
        <v>11930</v>
      </c>
      <c r="W34" s="777"/>
      <c r="X34" s="777"/>
      <c r="Y34" s="777"/>
      <c r="Z34" s="777"/>
      <c r="AA34" s="778">
        <f t="shared" ref="AA34:AA36" si="1">Q34-V34</f>
        <v>104</v>
      </c>
      <c r="AB34" s="780"/>
      <c r="AC34" s="780"/>
      <c r="AD34" s="780"/>
      <c r="AE34" s="781"/>
      <c r="AF34" s="779">
        <v>5618</v>
      </c>
      <c r="AG34" s="780"/>
      <c r="AH34" s="780"/>
      <c r="AI34" s="780"/>
      <c r="AJ34" s="781"/>
      <c r="AK34" s="847">
        <v>1601</v>
      </c>
      <c r="AL34" s="848"/>
      <c r="AM34" s="848"/>
      <c r="AN34" s="848"/>
      <c r="AO34" s="848"/>
      <c r="AP34" s="848">
        <v>7248</v>
      </c>
      <c r="AQ34" s="848"/>
      <c r="AR34" s="848"/>
      <c r="AS34" s="848"/>
      <c r="AT34" s="848"/>
      <c r="AU34" s="848">
        <v>3095</v>
      </c>
      <c r="AV34" s="848"/>
      <c r="AW34" s="848"/>
      <c r="AX34" s="848"/>
      <c r="AY34" s="848"/>
      <c r="AZ34" s="849" t="s">
        <v>564</v>
      </c>
      <c r="BA34" s="849"/>
      <c r="BB34" s="849"/>
      <c r="BC34" s="849"/>
      <c r="BD34" s="849"/>
      <c r="BE34" s="845" t="s">
        <v>383</v>
      </c>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139</v>
      </c>
      <c r="R35" s="777"/>
      <c r="S35" s="777"/>
      <c r="T35" s="777"/>
      <c r="U35" s="777"/>
      <c r="V35" s="777">
        <v>134</v>
      </c>
      <c r="W35" s="777"/>
      <c r="X35" s="777"/>
      <c r="Y35" s="777"/>
      <c r="Z35" s="777"/>
      <c r="AA35" s="778">
        <f t="shared" si="1"/>
        <v>5</v>
      </c>
      <c r="AB35" s="780"/>
      <c r="AC35" s="780"/>
      <c r="AD35" s="780"/>
      <c r="AE35" s="781"/>
      <c r="AF35" s="779">
        <v>5</v>
      </c>
      <c r="AG35" s="780"/>
      <c r="AH35" s="780"/>
      <c r="AI35" s="780"/>
      <c r="AJ35" s="781"/>
      <c r="AK35" s="847">
        <v>36</v>
      </c>
      <c r="AL35" s="848"/>
      <c r="AM35" s="848"/>
      <c r="AN35" s="848"/>
      <c r="AO35" s="848"/>
      <c r="AP35" s="848">
        <v>523</v>
      </c>
      <c r="AQ35" s="848"/>
      <c r="AR35" s="848"/>
      <c r="AS35" s="848"/>
      <c r="AT35" s="848"/>
      <c r="AU35" s="848">
        <v>415</v>
      </c>
      <c r="AV35" s="848"/>
      <c r="AW35" s="848"/>
      <c r="AX35" s="848"/>
      <c r="AY35" s="848"/>
      <c r="AZ35" s="849" t="s">
        <v>564</v>
      </c>
      <c r="BA35" s="849"/>
      <c r="BB35" s="849"/>
      <c r="BC35" s="849"/>
      <c r="BD35" s="849"/>
      <c r="BE35" s="845" t="s">
        <v>386</v>
      </c>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15</v>
      </c>
      <c r="R36" s="777"/>
      <c r="S36" s="777"/>
      <c r="T36" s="777"/>
      <c r="U36" s="777"/>
      <c r="V36" s="777">
        <v>15</v>
      </c>
      <c r="W36" s="777"/>
      <c r="X36" s="777"/>
      <c r="Y36" s="777"/>
      <c r="Z36" s="777"/>
      <c r="AA36" s="778">
        <f t="shared" si="1"/>
        <v>0</v>
      </c>
      <c r="AB36" s="780"/>
      <c r="AC36" s="780"/>
      <c r="AD36" s="780"/>
      <c r="AE36" s="781"/>
      <c r="AF36" s="779">
        <v>0</v>
      </c>
      <c r="AG36" s="780"/>
      <c r="AH36" s="780"/>
      <c r="AI36" s="780"/>
      <c r="AJ36" s="781"/>
      <c r="AK36" s="847">
        <v>9</v>
      </c>
      <c r="AL36" s="848"/>
      <c r="AM36" s="848"/>
      <c r="AN36" s="848"/>
      <c r="AO36" s="848"/>
      <c r="AP36" s="848" t="s">
        <v>564</v>
      </c>
      <c r="AQ36" s="848"/>
      <c r="AR36" s="848"/>
      <c r="AS36" s="848"/>
      <c r="AT36" s="848"/>
      <c r="AU36" s="848" t="s">
        <v>564</v>
      </c>
      <c r="AV36" s="848"/>
      <c r="AW36" s="848"/>
      <c r="AX36" s="848"/>
      <c r="AY36" s="848"/>
      <c r="AZ36" s="849" t="s">
        <v>564</v>
      </c>
      <c r="BA36" s="849"/>
      <c r="BB36" s="849"/>
      <c r="BC36" s="849"/>
      <c r="BD36" s="849"/>
      <c r="BE36" s="845" t="s">
        <v>386</v>
      </c>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388</v>
      </c>
      <c r="C37" s="774"/>
      <c r="D37" s="774"/>
      <c r="E37" s="774"/>
      <c r="F37" s="774"/>
      <c r="G37" s="774"/>
      <c r="H37" s="774"/>
      <c r="I37" s="774"/>
      <c r="J37" s="774"/>
      <c r="K37" s="774"/>
      <c r="L37" s="774"/>
      <c r="M37" s="774"/>
      <c r="N37" s="774"/>
      <c r="O37" s="774"/>
      <c r="P37" s="775"/>
      <c r="Q37" s="776">
        <v>4222</v>
      </c>
      <c r="R37" s="777"/>
      <c r="S37" s="777"/>
      <c r="T37" s="777"/>
      <c r="U37" s="777"/>
      <c r="V37" s="777">
        <v>3975</v>
      </c>
      <c r="W37" s="777"/>
      <c r="X37" s="777"/>
      <c r="Y37" s="777"/>
      <c r="Z37" s="777"/>
      <c r="AA37" s="778">
        <f>Q37-V37</f>
        <v>247</v>
      </c>
      <c r="AB37" s="780"/>
      <c r="AC37" s="780"/>
      <c r="AD37" s="780"/>
      <c r="AE37" s="781"/>
      <c r="AF37" s="779">
        <v>243</v>
      </c>
      <c r="AG37" s="780"/>
      <c r="AH37" s="780"/>
      <c r="AI37" s="780"/>
      <c r="AJ37" s="781"/>
      <c r="AK37" s="847">
        <v>1209</v>
      </c>
      <c r="AL37" s="848"/>
      <c r="AM37" s="848"/>
      <c r="AN37" s="848"/>
      <c r="AO37" s="848"/>
      <c r="AP37" s="848">
        <v>28867</v>
      </c>
      <c r="AQ37" s="848"/>
      <c r="AR37" s="848"/>
      <c r="AS37" s="848"/>
      <c r="AT37" s="848"/>
      <c r="AU37" s="848">
        <v>17840</v>
      </c>
      <c r="AV37" s="848"/>
      <c r="AW37" s="848"/>
      <c r="AX37" s="848"/>
      <c r="AY37" s="848"/>
      <c r="AZ37" s="849" t="s">
        <v>564</v>
      </c>
      <c r="BA37" s="849"/>
      <c r="BB37" s="849"/>
      <c r="BC37" s="849"/>
      <c r="BD37" s="849"/>
      <c r="BE37" s="845" t="s">
        <v>386</v>
      </c>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390</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8413</v>
      </c>
      <c r="AG63" s="859"/>
      <c r="AH63" s="859"/>
      <c r="AI63" s="859"/>
      <c r="AJ63" s="860"/>
      <c r="AK63" s="861"/>
      <c r="AL63" s="856"/>
      <c r="AM63" s="856"/>
      <c r="AN63" s="856"/>
      <c r="AO63" s="856"/>
      <c r="AP63" s="859">
        <f>SUM(AP28:AT37)</f>
        <v>43991</v>
      </c>
      <c r="AQ63" s="859"/>
      <c r="AR63" s="859"/>
      <c r="AS63" s="859"/>
      <c r="AT63" s="859"/>
      <c r="AU63" s="859">
        <f>SUM(AU28:AY37)</f>
        <v>23747</v>
      </c>
      <c r="AV63" s="859"/>
      <c r="AW63" s="859"/>
      <c r="AX63" s="859"/>
      <c r="AY63" s="859"/>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69" t="s">
        <v>372</v>
      </c>
      <c r="AG66" s="831"/>
      <c r="AH66" s="831"/>
      <c r="AI66" s="831"/>
      <c r="AJ66" s="870"/>
      <c r="AK66" s="735" t="s">
        <v>373</v>
      </c>
      <c r="AL66" s="759"/>
      <c r="AM66" s="759"/>
      <c r="AN66" s="759"/>
      <c r="AO66" s="760"/>
      <c r="AP66" s="735" t="s">
        <v>374</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6" t="s">
        <v>543</v>
      </c>
      <c r="C68" s="887"/>
      <c r="D68" s="887"/>
      <c r="E68" s="887"/>
      <c r="F68" s="887"/>
      <c r="G68" s="887"/>
      <c r="H68" s="887"/>
      <c r="I68" s="887"/>
      <c r="J68" s="887"/>
      <c r="K68" s="887"/>
      <c r="L68" s="887"/>
      <c r="M68" s="887"/>
      <c r="N68" s="887"/>
      <c r="O68" s="887"/>
      <c r="P68" s="888"/>
      <c r="Q68" s="889">
        <v>2082</v>
      </c>
      <c r="R68" s="883"/>
      <c r="S68" s="883"/>
      <c r="T68" s="883"/>
      <c r="U68" s="883"/>
      <c r="V68" s="883">
        <v>1947</v>
      </c>
      <c r="W68" s="883"/>
      <c r="X68" s="883"/>
      <c r="Y68" s="883"/>
      <c r="Z68" s="883"/>
      <c r="AA68" s="883">
        <v>135</v>
      </c>
      <c r="AB68" s="883"/>
      <c r="AC68" s="883"/>
      <c r="AD68" s="883"/>
      <c r="AE68" s="883"/>
      <c r="AF68" s="883">
        <v>135</v>
      </c>
      <c r="AG68" s="883"/>
      <c r="AH68" s="883"/>
      <c r="AI68" s="883"/>
      <c r="AJ68" s="883"/>
      <c r="AK68" s="883" t="s">
        <v>552</v>
      </c>
      <c r="AL68" s="883"/>
      <c r="AM68" s="883"/>
      <c r="AN68" s="883"/>
      <c r="AO68" s="883"/>
      <c r="AP68" s="883">
        <v>1172</v>
      </c>
      <c r="AQ68" s="883"/>
      <c r="AR68" s="883"/>
      <c r="AS68" s="883"/>
      <c r="AT68" s="883"/>
      <c r="AU68" s="883">
        <v>1172</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0" t="s">
        <v>544</v>
      </c>
      <c r="C69" s="891"/>
      <c r="D69" s="891"/>
      <c r="E69" s="891"/>
      <c r="F69" s="891"/>
      <c r="G69" s="891"/>
      <c r="H69" s="891"/>
      <c r="I69" s="891"/>
      <c r="J69" s="891"/>
      <c r="K69" s="891"/>
      <c r="L69" s="891"/>
      <c r="M69" s="891"/>
      <c r="N69" s="891"/>
      <c r="O69" s="891"/>
      <c r="P69" s="892"/>
      <c r="Q69" s="893">
        <v>19</v>
      </c>
      <c r="R69" s="848"/>
      <c r="S69" s="848"/>
      <c r="T69" s="848"/>
      <c r="U69" s="848"/>
      <c r="V69" s="848">
        <v>12</v>
      </c>
      <c r="W69" s="848"/>
      <c r="X69" s="848"/>
      <c r="Y69" s="848"/>
      <c r="Z69" s="848"/>
      <c r="AA69" s="848">
        <v>7</v>
      </c>
      <c r="AB69" s="848"/>
      <c r="AC69" s="848"/>
      <c r="AD69" s="848"/>
      <c r="AE69" s="848"/>
      <c r="AF69" s="848">
        <v>7</v>
      </c>
      <c r="AG69" s="848"/>
      <c r="AH69" s="848"/>
      <c r="AI69" s="848"/>
      <c r="AJ69" s="848"/>
      <c r="AK69" s="848" t="s">
        <v>553</v>
      </c>
      <c r="AL69" s="848"/>
      <c r="AM69" s="848"/>
      <c r="AN69" s="848"/>
      <c r="AO69" s="848"/>
      <c r="AP69" s="848" t="s">
        <v>564</v>
      </c>
      <c r="AQ69" s="848"/>
      <c r="AR69" s="848"/>
      <c r="AS69" s="848"/>
      <c r="AT69" s="848"/>
      <c r="AU69" s="848" t="s">
        <v>564</v>
      </c>
      <c r="AV69" s="848"/>
      <c r="AW69" s="848"/>
      <c r="AX69" s="848"/>
      <c r="AY69" s="848"/>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0" t="s">
        <v>545</v>
      </c>
      <c r="C70" s="891"/>
      <c r="D70" s="891"/>
      <c r="E70" s="891"/>
      <c r="F70" s="891"/>
      <c r="G70" s="891"/>
      <c r="H70" s="891"/>
      <c r="I70" s="891"/>
      <c r="J70" s="891"/>
      <c r="K70" s="891"/>
      <c r="L70" s="891"/>
      <c r="M70" s="891"/>
      <c r="N70" s="891"/>
      <c r="O70" s="891"/>
      <c r="P70" s="892"/>
      <c r="Q70" s="893">
        <v>2199</v>
      </c>
      <c r="R70" s="848"/>
      <c r="S70" s="848"/>
      <c r="T70" s="848"/>
      <c r="U70" s="848"/>
      <c r="V70" s="848">
        <v>2189</v>
      </c>
      <c r="W70" s="848"/>
      <c r="X70" s="848"/>
      <c r="Y70" s="848"/>
      <c r="Z70" s="848"/>
      <c r="AA70" s="848">
        <v>10</v>
      </c>
      <c r="AB70" s="848"/>
      <c r="AC70" s="848"/>
      <c r="AD70" s="848"/>
      <c r="AE70" s="848"/>
      <c r="AF70" s="848">
        <v>10</v>
      </c>
      <c r="AG70" s="848"/>
      <c r="AH70" s="848"/>
      <c r="AI70" s="848"/>
      <c r="AJ70" s="848"/>
      <c r="AK70" s="848" t="s">
        <v>553</v>
      </c>
      <c r="AL70" s="848"/>
      <c r="AM70" s="848"/>
      <c r="AN70" s="848"/>
      <c r="AO70" s="848"/>
      <c r="AP70" s="848">
        <v>864</v>
      </c>
      <c r="AQ70" s="848"/>
      <c r="AR70" s="848"/>
      <c r="AS70" s="848"/>
      <c r="AT70" s="848"/>
      <c r="AU70" s="848">
        <v>0</v>
      </c>
      <c r="AV70" s="848"/>
      <c r="AW70" s="848"/>
      <c r="AX70" s="848"/>
      <c r="AY70" s="848"/>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6" t="s">
        <v>546</v>
      </c>
      <c r="C71" s="897"/>
      <c r="D71" s="897"/>
      <c r="E71" s="897"/>
      <c r="F71" s="897"/>
      <c r="G71" s="897"/>
      <c r="H71" s="897"/>
      <c r="I71" s="897"/>
      <c r="J71" s="897"/>
      <c r="K71" s="897"/>
      <c r="L71" s="897"/>
      <c r="M71" s="897"/>
      <c r="N71" s="897"/>
      <c r="O71" s="897"/>
      <c r="P71" s="898"/>
      <c r="Q71" s="899">
        <v>304</v>
      </c>
      <c r="R71" s="900"/>
      <c r="S71" s="900"/>
      <c r="T71" s="900"/>
      <c r="U71" s="847"/>
      <c r="V71" s="901">
        <v>292</v>
      </c>
      <c r="W71" s="900"/>
      <c r="X71" s="900"/>
      <c r="Y71" s="900"/>
      <c r="Z71" s="847"/>
      <c r="AA71" s="901">
        <v>12</v>
      </c>
      <c r="AB71" s="900"/>
      <c r="AC71" s="900"/>
      <c r="AD71" s="900"/>
      <c r="AE71" s="847"/>
      <c r="AF71" s="901">
        <v>12</v>
      </c>
      <c r="AG71" s="900"/>
      <c r="AH71" s="900"/>
      <c r="AI71" s="900"/>
      <c r="AJ71" s="847"/>
      <c r="AK71" s="901" t="s">
        <v>486</v>
      </c>
      <c r="AL71" s="900"/>
      <c r="AM71" s="900"/>
      <c r="AN71" s="900"/>
      <c r="AO71" s="847"/>
      <c r="AP71" s="901" t="s">
        <v>486</v>
      </c>
      <c r="AQ71" s="900"/>
      <c r="AR71" s="900"/>
      <c r="AS71" s="900"/>
      <c r="AT71" s="847"/>
      <c r="AU71" s="901" t="s">
        <v>486</v>
      </c>
      <c r="AV71" s="900"/>
      <c r="AW71" s="900"/>
      <c r="AX71" s="900"/>
      <c r="AY71" s="847"/>
      <c r="AZ71" s="902"/>
      <c r="BA71" s="903"/>
      <c r="BB71" s="903"/>
      <c r="BC71" s="903"/>
      <c r="BD71" s="904"/>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6" t="s">
        <v>547</v>
      </c>
      <c r="C72" s="897"/>
      <c r="D72" s="897"/>
      <c r="E72" s="897"/>
      <c r="F72" s="897"/>
      <c r="G72" s="897"/>
      <c r="H72" s="897"/>
      <c r="I72" s="897"/>
      <c r="J72" s="897"/>
      <c r="K72" s="897"/>
      <c r="L72" s="897"/>
      <c r="M72" s="897"/>
      <c r="N72" s="897"/>
      <c r="O72" s="897"/>
      <c r="P72" s="898"/>
      <c r="Q72" s="893">
        <v>197</v>
      </c>
      <c r="R72" s="848"/>
      <c r="S72" s="848"/>
      <c r="T72" s="848"/>
      <c r="U72" s="848"/>
      <c r="V72" s="848">
        <v>189</v>
      </c>
      <c r="W72" s="848"/>
      <c r="X72" s="848"/>
      <c r="Y72" s="848"/>
      <c r="Z72" s="848"/>
      <c r="AA72" s="848">
        <v>8</v>
      </c>
      <c r="AB72" s="848"/>
      <c r="AC72" s="848"/>
      <c r="AD72" s="848"/>
      <c r="AE72" s="848"/>
      <c r="AF72" s="848">
        <v>8</v>
      </c>
      <c r="AG72" s="848"/>
      <c r="AH72" s="848"/>
      <c r="AI72" s="848"/>
      <c r="AJ72" s="848"/>
      <c r="AK72" s="848" t="s">
        <v>486</v>
      </c>
      <c r="AL72" s="848"/>
      <c r="AM72" s="848"/>
      <c r="AN72" s="848"/>
      <c r="AO72" s="848"/>
      <c r="AP72" s="848" t="s">
        <v>486</v>
      </c>
      <c r="AQ72" s="848"/>
      <c r="AR72" s="848"/>
      <c r="AS72" s="848"/>
      <c r="AT72" s="848"/>
      <c r="AU72" s="848" t="s">
        <v>486</v>
      </c>
      <c r="AV72" s="848"/>
      <c r="AW72" s="848"/>
      <c r="AX72" s="848"/>
      <c r="AY72" s="848"/>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6" t="s">
        <v>548</v>
      </c>
      <c r="C73" s="897"/>
      <c r="D73" s="897"/>
      <c r="E73" s="897"/>
      <c r="F73" s="897"/>
      <c r="G73" s="897"/>
      <c r="H73" s="897"/>
      <c r="I73" s="897"/>
      <c r="J73" s="897"/>
      <c r="K73" s="897"/>
      <c r="L73" s="897"/>
      <c r="M73" s="897"/>
      <c r="N73" s="897"/>
      <c r="O73" s="897"/>
      <c r="P73" s="898"/>
      <c r="Q73" s="893">
        <v>1844</v>
      </c>
      <c r="R73" s="848"/>
      <c r="S73" s="848"/>
      <c r="T73" s="848"/>
      <c r="U73" s="848"/>
      <c r="V73" s="848">
        <v>1770</v>
      </c>
      <c r="W73" s="848"/>
      <c r="X73" s="848"/>
      <c r="Y73" s="848"/>
      <c r="Z73" s="848"/>
      <c r="AA73" s="848">
        <v>74</v>
      </c>
      <c r="AB73" s="848"/>
      <c r="AC73" s="848"/>
      <c r="AD73" s="848"/>
      <c r="AE73" s="848"/>
      <c r="AF73" s="848">
        <v>74</v>
      </c>
      <c r="AG73" s="848"/>
      <c r="AH73" s="848"/>
      <c r="AI73" s="848"/>
      <c r="AJ73" s="848"/>
      <c r="AK73" s="848">
        <v>131</v>
      </c>
      <c r="AL73" s="848"/>
      <c r="AM73" s="848"/>
      <c r="AN73" s="848"/>
      <c r="AO73" s="848"/>
      <c r="AP73" s="848" t="s">
        <v>486</v>
      </c>
      <c r="AQ73" s="848"/>
      <c r="AR73" s="848"/>
      <c r="AS73" s="848"/>
      <c r="AT73" s="848"/>
      <c r="AU73" s="848" t="s">
        <v>486</v>
      </c>
      <c r="AV73" s="848"/>
      <c r="AW73" s="848"/>
      <c r="AX73" s="848"/>
      <c r="AY73" s="848"/>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6" t="s">
        <v>549</v>
      </c>
      <c r="C74" s="897"/>
      <c r="D74" s="897"/>
      <c r="E74" s="897"/>
      <c r="F74" s="897"/>
      <c r="G74" s="897"/>
      <c r="H74" s="897"/>
      <c r="I74" s="897"/>
      <c r="J74" s="897"/>
      <c r="K74" s="897"/>
      <c r="L74" s="897"/>
      <c r="M74" s="897"/>
      <c r="N74" s="897"/>
      <c r="O74" s="897"/>
      <c r="P74" s="898"/>
      <c r="Q74" s="893">
        <v>271713</v>
      </c>
      <c r="R74" s="848"/>
      <c r="S74" s="848"/>
      <c r="T74" s="848"/>
      <c r="U74" s="848"/>
      <c r="V74" s="848">
        <v>261269</v>
      </c>
      <c r="W74" s="848"/>
      <c r="X74" s="848"/>
      <c r="Y74" s="848"/>
      <c r="Z74" s="848"/>
      <c r="AA74" s="848">
        <v>10444</v>
      </c>
      <c r="AB74" s="848"/>
      <c r="AC74" s="848"/>
      <c r="AD74" s="848"/>
      <c r="AE74" s="848"/>
      <c r="AF74" s="848">
        <v>10444</v>
      </c>
      <c r="AG74" s="848"/>
      <c r="AH74" s="848"/>
      <c r="AI74" s="848"/>
      <c r="AJ74" s="848"/>
      <c r="AK74" s="848">
        <v>1787</v>
      </c>
      <c r="AL74" s="848"/>
      <c r="AM74" s="848"/>
      <c r="AN74" s="848"/>
      <c r="AO74" s="848"/>
      <c r="AP74" s="848" t="s">
        <v>486</v>
      </c>
      <c r="AQ74" s="848"/>
      <c r="AR74" s="848"/>
      <c r="AS74" s="848"/>
      <c r="AT74" s="848"/>
      <c r="AU74" s="848" t="s">
        <v>486</v>
      </c>
      <c r="AV74" s="848"/>
      <c r="AW74" s="848"/>
      <c r="AX74" s="848"/>
      <c r="AY74" s="848"/>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6" t="s">
        <v>550</v>
      </c>
      <c r="C75" s="897"/>
      <c r="D75" s="897"/>
      <c r="E75" s="897"/>
      <c r="F75" s="897"/>
      <c r="G75" s="897"/>
      <c r="H75" s="897"/>
      <c r="I75" s="897"/>
      <c r="J75" s="897"/>
      <c r="K75" s="897"/>
      <c r="L75" s="897"/>
      <c r="M75" s="897"/>
      <c r="N75" s="897"/>
      <c r="O75" s="897"/>
      <c r="P75" s="898"/>
      <c r="Q75" s="899">
        <v>2</v>
      </c>
      <c r="R75" s="900"/>
      <c r="S75" s="900"/>
      <c r="T75" s="900"/>
      <c r="U75" s="847"/>
      <c r="V75" s="901">
        <v>2</v>
      </c>
      <c r="W75" s="900"/>
      <c r="X75" s="900"/>
      <c r="Y75" s="900"/>
      <c r="Z75" s="847"/>
      <c r="AA75" s="901">
        <v>0</v>
      </c>
      <c r="AB75" s="900"/>
      <c r="AC75" s="900"/>
      <c r="AD75" s="900"/>
      <c r="AE75" s="847"/>
      <c r="AF75" s="901">
        <v>0</v>
      </c>
      <c r="AG75" s="900"/>
      <c r="AH75" s="900"/>
      <c r="AI75" s="900"/>
      <c r="AJ75" s="847"/>
      <c r="AK75" s="901" t="s">
        <v>552</v>
      </c>
      <c r="AL75" s="900"/>
      <c r="AM75" s="900"/>
      <c r="AN75" s="900"/>
      <c r="AO75" s="847"/>
      <c r="AP75" s="901" t="s">
        <v>553</v>
      </c>
      <c r="AQ75" s="900"/>
      <c r="AR75" s="900"/>
      <c r="AS75" s="900"/>
      <c r="AT75" s="847"/>
      <c r="AU75" s="901" t="s">
        <v>553</v>
      </c>
      <c r="AV75" s="900"/>
      <c r="AW75" s="900"/>
      <c r="AX75" s="900"/>
      <c r="AY75" s="847"/>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6" t="s">
        <v>551</v>
      </c>
      <c r="C76" s="897"/>
      <c r="D76" s="897"/>
      <c r="E76" s="897"/>
      <c r="F76" s="897"/>
      <c r="G76" s="897"/>
      <c r="H76" s="897"/>
      <c r="I76" s="897"/>
      <c r="J76" s="897"/>
      <c r="K76" s="897"/>
      <c r="L76" s="897"/>
      <c r="M76" s="897"/>
      <c r="N76" s="897"/>
      <c r="O76" s="897"/>
      <c r="P76" s="898"/>
      <c r="Q76" s="899">
        <v>359</v>
      </c>
      <c r="R76" s="900"/>
      <c r="S76" s="900"/>
      <c r="T76" s="900"/>
      <c r="U76" s="847"/>
      <c r="V76" s="901">
        <v>223</v>
      </c>
      <c r="W76" s="900"/>
      <c r="X76" s="900"/>
      <c r="Y76" s="900"/>
      <c r="Z76" s="847"/>
      <c r="AA76" s="901">
        <v>136</v>
      </c>
      <c r="AB76" s="900"/>
      <c r="AC76" s="900"/>
      <c r="AD76" s="900"/>
      <c r="AE76" s="847"/>
      <c r="AF76" s="901">
        <v>136</v>
      </c>
      <c r="AG76" s="900"/>
      <c r="AH76" s="900"/>
      <c r="AI76" s="900"/>
      <c r="AJ76" s="847"/>
      <c r="AK76" s="901">
        <v>4</v>
      </c>
      <c r="AL76" s="900"/>
      <c r="AM76" s="900"/>
      <c r="AN76" s="900"/>
      <c r="AO76" s="847"/>
      <c r="AP76" s="901" t="s">
        <v>486</v>
      </c>
      <c r="AQ76" s="900"/>
      <c r="AR76" s="900"/>
      <c r="AS76" s="900"/>
      <c r="AT76" s="847"/>
      <c r="AU76" s="901" t="s">
        <v>486</v>
      </c>
      <c r="AV76" s="900"/>
      <c r="AW76" s="900"/>
      <c r="AX76" s="900"/>
      <c r="AY76" s="847"/>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0"/>
      <c r="C77" s="891"/>
      <c r="D77" s="891"/>
      <c r="E77" s="891"/>
      <c r="F77" s="891"/>
      <c r="G77" s="891"/>
      <c r="H77" s="891"/>
      <c r="I77" s="891"/>
      <c r="J77" s="891"/>
      <c r="K77" s="891"/>
      <c r="L77" s="891"/>
      <c r="M77" s="891"/>
      <c r="N77" s="891"/>
      <c r="O77" s="891"/>
      <c r="P77" s="892"/>
      <c r="Q77" s="899"/>
      <c r="R77" s="900"/>
      <c r="S77" s="900"/>
      <c r="T77" s="900"/>
      <c r="U77" s="847"/>
      <c r="V77" s="901"/>
      <c r="W77" s="900"/>
      <c r="X77" s="900"/>
      <c r="Y77" s="900"/>
      <c r="Z77" s="847"/>
      <c r="AA77" s="901"/>
      <c r="AB77" s="900"/>
      <c r="AC77" s="900"/>
      <c r="AD77" s="900"/>
      <c r="AE77" s="847"/>
      <c r="AF77" s="901"/>
      <c r="AG77" s="900"/>
      <c r="AH77" s="900"/>
      <c r="AI77" s="900"/>
      <c r="AJ77" s="847"/>
      <c r="AK77" s="901"/>
      <c r="AL77" s="900"/>
      <c r="AM77" s="900"/>
      <c r="AN77" s="900"/>
      <c r="AO77" s="847"/>
      <c r="AP77" s="901"/>
      <c r="AQ77" s="900"/>
      <c r="AR77" s="900"/>
      <c r="AS77" s="900"/>
      <c r="AT77" s="847"/>
      <c r="AU77" s="901"/>
      <c r="AV77" s="900"/>
      <c r="AW77" s="900"/>
      <c r="AX77" s="900"/>
      <c r="AY77" s="847"/>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0"/>
      <c r="C78" s="891"/>
      <c r="D78" s="891"/>
      <c r="E78" s="891"/>
      <c r="F78" s="891"/>
      <c r="G78" s="891"/>
      <c r="H78" s="891"/>
      <c r="I78" s="891"/>
      <c r="J78" s="891"/>
      <c r="K78" s="891"/>
      <c r="L78" s="891"/>
      <c r="M78" s="891"/>
      <c r="N78" s="891"/>
      <c r="O78" s="891"/>
      <c r="P78" s="892"/>
      <c r="Q78" s="89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365</v>
      </c>
      <c r="B88" s="808" t="s">
        <v>394</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f>SUM(AF68:AJ76)</f>
        <v>10826</v>
      </c>
      <c r="AG88" s="859"/>
      <c r="AH88" s="859"/>
      <c r="AI88" s="859"/>
      <c r="AJ88" s="859"/>
      <c r="AK88" s="856"/>
      <c r="AL88" s="856"/>
      <c r="AM88" s="856"/>
      <c r="AN88" s="856"/>
      <c r="AO88" s="856"/>
      <c r="AP88" s="859">
        <f t="shared" ref="AP88" si="2">SUM(AP68:AT76)</f>
        <v>2036</v>
      </c>
      <c r="AQ88" s="859"/>
      <c r="AR88" s="859"/>
      <c r="AS88" s="859"/>
      <c r="AT88" s="859"/>
      <c r="AU88" s="859">
        <f t="shared" ref="AU88" si="3">SUM(AU68:AY76)</f>
        <v>1172</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12"/>
      <c r="CI102" s="913"/>
      <c r="CJ102" s="913"/>
      <c r="CK102" s="913"/>
      <c r="CL102" s="914"/>
      <c r="CM102" s="912"/>
      <c r="CN102" s="913"/>
      <c r="CO102" s="913"/>
      <c r="CP102" s="913"/>
      <c r="CQ102" s="914"/>
      <c r="CR102" s="915">
        <f>SUM(CR7:CV15)</f>
        <v>168</v>
      </c>
      <c r="CS102" s="867"/>
      <c r="CT102" s="867"/>
      <c r="CU102" s="867"/>
      <c r="CV102" s="916"/>
      <c r="CW102" s="915">
        <f t="shared" ref="CW102" si="4">SUM(CW7:DA15)</f>
        <v>69</v>
      </c>
      <c r="CX102" s="867"/>
      <c r="CY102" s="867"/>
      <c r="CZ102" s="867"/>
      <c r="DA102" s="916"/>
      <c r="DB102" s="915">
        <f t="shared" ref="DB102" si="5">SUM(DB7:DF15)</f>
        <v>0</v>
      </c>
      <c r="DC102" s="867"/>
      <c r="DD102" s="867"/>
      <c r="DE102" s="867"/>
      <c r="DF102" s="916"/>
      <c r="DG102" s="915">
        <f t="shared" ref="DG102" si="6">SUM(DG7:DK15)</f>
        <v>0</v>
      </c>
      <c r="DH102" s="867"/>
      <c r="DI102" s="867"/>
      <c r="DJ102" s="867"/>
      <c r="DK102" s="916"/>
      <c r="DL102" s="915">
        <f t="shared" ref="DL102" si="7">SUM(DL7:DP15)</f>
        <v>0</v>
      </c>
      <c r="DM102" s="867"/>
      <c r="DN102" s="867"/>
      <c r="DO102" s="867"/>
      <c r="DP102" s="916"/>
      <c r="DQ102" s="915">
        <f t="shared" ref="DQ102" si="8">SUM(DQ7:DU15)</f>
        <v>0</v>
      </c>
      <c r="DR102" s="867"/>
      <c r="DS102" s="867"/>
      <c r="DT102" s="867"/>
      <c r="DU102" s="916"/>
      <c r="DV102" s="941"/>
      <c r="DW102" s="942"/>
      <c r="DX102" s="942"/>
      <c r="DY102" s="942"/>
      <c r="DZ102" s="94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4" t="s">
        <v>396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5" t="s">
        <v>397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6" t="s">
        <v>400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7" customFormat="1" ht="26.25" customHeight="1" x14ac:dyDescent="0.15">
      <c r="A109" s="939"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403</v>
      </c>
      <c r="AB109" s="918"/>
      <c r="AC109" s="918"/>
      <c r="AD109" s="918"/>
      <c r="AE109" s="919"/>
      <c r="AF109" s="917" t="s">
        <v>284</v>
      </c>
      <c r="AG109" s="918"/>
      <c r="AH109" s="918"/>
      <c r="AI109" s="918"/>
      <c r="AJ109" s="919"/>
      <c r="AK109" s="917" t="s">
        <v>283</v>
      </c>
      <c r="AL109" s="918"/>
      <c r="AM109" s="918"/>
      <c r="AN109" s="918"/>
      <c r="AO109" s="919"/>
      <c r="AP109" s="917" t="s">
        <v>404</v>
      </c>
      <c r="AQ109" s="918"/>
      <c r="AR109" s="918"/>
      <c r="AS109" s="918"/>
      <c r="AT109" s="920"/>
      <c r="AU109" s="939"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403</v>
      </c>
      <c r="BR109" s="918"/>
      <c r="BS109" s="918"/>
      <c r="BT109" s="918"/>
      <c r="BU109" s="919"/>
      <c r="BV109" s="917" t="s">
        <v>284</v>
      </c>
      <c r="BW109" s="918"/>
      <c r="BX109" s="918"/>
      <c r="BY109" s="918"/>
      <c r="BZ109" s="919"/>
      <c r="CA109" s="917" t="s">
        <v>283</v>
      </c>
      <c r="CB109" s="918"/>
      <c r="CC109" s="918"/>
      <c r="CD109" s="918"/>
      <c r="CE109" s="919"/>
      <c r="CF109" s="940" t="s">
        <v>404</v>
      </c>
      <c r="CG109" s="940"/>
      <c r="CH109" s="940"/>
      <c r="CI109" s="940"/>
      <c r="CJ109" s="940"/>
      <c r="CK109" s="917"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403</v>
      </c>
      <c r="DH109" s="918"/>
      <c r="DI109" s="918"/>
      <c r="DJ109" s="918"/>
      <c r="DK109" s="919"/>
      <c r="DL109" s="917" t="s">
        <v>284</v>
      </c>
      <c r="DM109" s="918"/>
      <c r="DN109" s="918"/>
      <c r="DO109" s="918"/>
      <c r="DP109" s="919"/>
      <c r="DQ109" s="917" t="s">
        <v>283</v>
      </c>
      <c r="DR109" s="918"/>
      <c r="DS109" s="918"/>
      <c r="DT109" s="918"/>
      <c r="DU109" s="919"/>
      <c r="DV109" s="917" t="s">
        <v>404</v>
      </c>
      <c r="DW109" s="918"/>
      <c r="DX109" s="918"/>
      <c r="DY109" s="918"/>
      <c r="DZ109" s="920"/>
    </row>
    <row r="110" spans="1:131" s="197" customFormat="1" ht="26.25" customHeight="1" x14ac:dyDescent="0.15">
      <c r="A110" s="921" t="s">
        <v>406</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4965560</v>
      </c>
      <c r="AB110" s="925"/>
      <c r="AC110" s="925"/>
      <c r="AD110" s="925"/>
      <c r="AE110" s="926"/>
      <c r="AF110" s="927">
        <v>4945801</v>
      </c>
      <c r="AG110" s="925"/>
      <c r="AH110" s="925"/>
      <c r="AI110" s="925"/>
      <c r="AJ110" s="926"/>
      <c r="AK110" s="927">
        <v>4863200</v>
      </c>
      <c r="AL110" s="925"/>
      <c r="AM110" s="925"/>
      <c r="AN110" s="925"/>
      <c r="AO110" s="926"/>
      <c r="AP110" s="928">
        <v>22</v>
      </c>
      <c r="AQ110" s="929"/>
      <c r="AR110" s="929"/>
      <c r="AS110" s="929"/>
      <c r="AT110" s="930"/>
      <c r="AU110" s="931" t="s">
        <v>60</v>
      </c>
      <c r="AV110" s="932"/>
      <c r="AW110" s="932"/>
      <c r="AX110" s="932"/>
      <c r="AY110" s="933"/>
      <c r="AZ110" s="975" t="s">
        <v>407</v>
      </c>
      <c r="BA110" s="922"/>
      <c r="BB110" s="922"/>
      <c r="BC110" s="922"/>
      <c r="BD110" s="922"/>
      <c r="BE110" s="922"/>
      <c r="BF110" s="922"/>
      <c r="BG110" s="922"/>
      <c r="BH110" s="922"/>
      <c r="BI110" s="922"/>
      <c r="BJ110" s="922"/>
      <c r="BK110" s="922"/>
      <c r="BL110" s="922"/>
      <c r="BM110" s="922"/>
      <c r="BN110" s="922"/>
      <c r="BO110" s="922"/>
      <c r="BP110" s="923"/>
      <c r="BQ110" s="961">
        <v>41167456</v>
      </c>
      <c r="BR110" s="962"/>
      <c r="BS110" s="962"/>
      <c r="BT110" s="962"/>
      <c r="BU110" s="962"/>
      <c r="BV110" s="962">
        <v>44305027</v>
      </c>
      <c r="BW110" s="962"/>
      <c r="BX110" s="962"/>
      <c r="BY110" s="962"/>
      <c r="BZ110" s="962"/>
      <c r="CA110" s="962">
        <v>44216769</v>
      </c>
      <c r="CB110" s="962"/>
      <c r="CC110" s="962"/>
      <c r="CD110" s="962"/>
      <c r="CE110" s="962"/>
      <c r="CF110" s="976">
        <v>200.4</v>
      </c>
      <c r="CG110" s="977"/>
      <c r="CH110" s="977"/>
      <c r="CI110" s="977"/>
      <c r="CJ110" s="977"/>
      <c r="CK110" s="978" t="s">
        <v>408</v>
      </c>
      <c r="CL110" s="979"/>
      <c r="CM110" s="958" t="s">
        <v>409</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108</v>
      </c>
      <c r="DH110" s="962"/>
      <c r="DI110" s="962"/>
      <c r="DJ110" s="962"/>
      <c r="DK110" s="962"/>
      <c r="DL110" s="962" t="s">
        <v>108</v>
      </c>
      <c r="DM110" s="962"/>
      <c r="DN110" s="962"/>
      <c r="DO110" s="962"/>
      <c r="DP110" s="962"/>
      <c r="DQ110" s="962" t="s">
        <v>108</v>
      </c>
      <c r="DR110" s="962"/>
      <c r="DS110" s="962"/>
      <c r="DT110" s="962"/>
      <c r="DU110" s="962"/>
      <c r="DV110" s="963" t="s">
        <v>108</v>
      </c>
      <c r="DW110" s="963"/>
      <c r="DX110" s="963"/>
      <c r="DY110" s="963"/>
      <c r="DZ110" s="964"/>
    </row>
    <row r="111" spans="1:131" s="197" customFormat="1" ht="26.25" customHeight="1" x14ac:dyDescent="0.15">
      <c r="A111" s="965" t="s">
        <v>410</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411</v>
      </c>
      <c r="AB111" s="969"/>
      <c r="AC111" s="969"/>
      <c r="AD111" s="969"/>
      <c r="AE111" s="970"/>
      <c r="AF111" s="971" t="s">
        <v>411</v>
      </c>
      <c r="AG111" s="969"/>
      <c r="AH111" s="969"/>
      <c r="AI111" s="969"/>
      <c r="AJ111" s="970"/>
      <c r="AK111" s="971" t="s">
        <v>411</v>
      </c>
      <c r="AL111" s="969"/>
      <c r="AM111" s="969"/>
      <c r="AN111" s="969"/>
      <c r="AO111" s="970"/>
      <c r="AP111" s="972" t="s">
        <v>411</v>
      </c>
      <c r="AQ111" s="973"/>
      <c r="AR111" s="973"/>
      <c r="AS111" s="973"/>
      <c r="AT111" s="974"/>
      <c r="AU111" s="934"/>
      <c r="AV111" s="935"/>
      <c r="AW111" s="935"/>
      <c r="AX111" s="935"/>
      <c r="AY111" s="936"/>
      <c r="AZ111" s="984" t="s">
        <v>412</v>
      </c>
      <c r="BA111" s="985"/>
      <c r="BB111" s="985"/>
      <c r="BC111" s="985"/>
      <c r="BD111" s="985"/>
      <c r="BE111" s="985"/>
      <c r="BF111" s="985"/>
      <c r="BG111" s="985"/>
      <c r="BH111" s="985"/>
      <c r="BI111" s="985"/>
      <c r="BJ111" s="985"/>
      <c r="BK111" s="985"/>
      <c r="BL111" s="985"/>
      <c r="BM111" s="985"/>
      <c r="BN111" s="985"/>
      <c r="BO111" s="985"/>
      <c r="BP111" s="986"/>
      <c r="BQ111" s="954">
        <v>759314</v>
      </c>
      <c r="BR111" s="955"/>
      <c r="BS111" s="955"/>
      <c r="BT111" s="955"/>
      <c r="BU111" s="955"/>
      <c r="BV111" s="955">
        <v>658824</v>
      </c>
      <c r="BW111" s="955"/>
      <c r="BX111" s="955"/>
      <c r="BY111" s="955"/>
      <c r="BZ111" s="955"/>
      <c r="CA111" s="955">
        <v>569087</v>
      </c>
      <c r="CB111" s="955"/>
      <c r="CC111" s="955"/>
      <c r="CD111" s="955"/>
      <c r="CE111" s="955"/>
      <c r="CF111" s="949">
        <v>2.6</v>
      </c>
      <c r="CG111" s="950"/>
      <c r="CH111" s="950"/>
      <c r="CI111" s="950"/>
      <c r="CJ111" s="950"/>
      <c r="CK111" s="980"/>
      <c r="CL111" s="981"/>
      <c r="CM111" s="951" t="s">
        <v>413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414</v>
      </c>
      <c r="DH111" s="955"/>
      <c r="DI111" s="955"/>
      <c r="DJ111" s="955"/>
      <c r="DK111" s="955"/>
      <c r="DL111" s="955" t="s">
        <v>414</v>
      </c>
      <c r="DM111" s="955"/>
      <c r="DN111" s="955"/>
      <c r="DO111" s="955"/>
      <c r="DP111" s="955"/>
      <c r="DQ111" s="955" t="s">
        <v>414</v>
      </c>
      <c r="DR111" s="955"/>
      <c r="DS111" s="955"/>
      <c r="DT111" s="955"/>
      <c r="DU111" s="955"/>
      <c r="DV111" s="956" t="s">
        <v>414</v>
      </c>
      <c r="DW111" s="956"/>
      <c r="DX111" s="956"/>
      <c r="DY111" s="956"/>
      <c r="DZ111" s="957"/>
    </row>
    <row r="112" spans="1:131" s="197" customFormat="1" ht="26.25" customHeight="1" x14ac:dyDescent="0.15">
      <c r="A112" s="987" t="s">
        <v>415</v>
      </c>
      <c r="B112" s="988"/>
      <c r="C112" s="985" t="s">
        <v>416</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414</v>
      </c>
      <c r="AB112" s="994"/>
      <c r="AC112" s="994"/>
      <c r="AD112" s="994"/>
      <c r="AE112" s="995"/>
      <c r="AF112" s="996" t="s">
        <v>414</v>
      </c>
      <c r="AG112" s="994"/>
      <c r="AH112" s="994"/>
      <c r="AI112" s="994"/>
      <c r="AJ112" s="995"/>
      <c r="AK112" s="996" t="s">
        <v>414</v>
      </c>
      <c r="AL112" s="994"/>
      <c r="AM112" s="994"/>
      <c r="AN112" s="994"/>
      <c r="AO112" s="995"/>
      <c r="AP112" s="997" t="s">
        <v>414</v>
      </c>
      <c r="AQ112" s="998"/>
      <c r="AR112" s="998"/>
      <c r="AS112" s="998"/>
      <c r="AT112" s="999"/>
      <c r="AU112" s="934"/>
      <c r="AV112" s="935"/>
      <c r="AW112" s="935"/>
      <c r="AX112" s="935"/>
      <c r="AY112" s="936"/>
      <c r="AZ112" s="984" t="s">
        <v>417</v>
      </c>
      <c r="BA112" s="985"/>
      <c r="BB112" s="985"/>
      <c r="BC112" s="985"/>
      <c r="BD112" s="985"/>
      <c r="BE112" s="985"/>
      <c r="BF112" s="985"/>
      <c r="BG112" s="985"/>
      <c r="BH112" s="985"/>
      <c r="BI112" s="985"/>
      <c r="BJ112" s="985"/>
      <c r="BK112" s="985"/>
      <c r="BL112" s="985"/>
      <c r="BM112" s="985"/>
      <c r="BN112" s="985"/>
      <c r="BO112" s="985"/>
      <c r="BP112" s="986"/>
      <c r="BQ112" s="954">
        <v>26029698</v>
      </c>
      <c r="BR112" s="955"/>
      <c r="BS112" s="955"/>
      <c r="BT112" s="955"/>
      <c r="BU112" s="955"/>
      <c r="BV112" s="955">
        <v>24179585</v>
      </c>
      <c r="BW112" s="955"/>
      <c r="BX112" s="955"/>
      <c r="BY112" s="955"/>
      <c r="BZ112" s="955"/>
      <c r="CA112" s="955">
        <v>23746662</v>
      </c>
      <c r="CB112" s="955"/>
      <c r="CC112" s="955"/>
      <c r="CD112" s="955"/>
      <c r="CE112" s="955"/>
      <c r="CF112" s="949">
        <v>107.6</v>
      </c>
      <c r="CG112" s="950"/>
      <c r="CH112" s="950"/>
      <c r="CI112" s="950"/>
      <c r="CJ112" s="950"/>
      <c r="CK112" s="980"/>
      <c r="CL112" s="981"/>
      <c r="CM112" s="951" t="s">
        <v>418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414</v>
      </c>
      <c r="DH112" s="955"/>
      <c r="DI112" s="955"/>
      <c r="DJ112" s="955"/>
      <c r="DK112" s="955"/>
      <c r="DL112" s="955" t="s">
        <v>414</v>
      </c>
      <c r="DM112" s="955"/>
      <c r="DN112" s="955"/>
      <c r="DO112" s="955"/>
      <c r="DP112" s="955"/>
      <c r="DQ112" s="955" t="s">
        <v>414</v>
      </c>
      <c r="DR112" s="955"/>
      <c r="DS112" s="955"/>
      <c r="DT112" s="955"/>
      <c r="DU112" s="955"/>
      <c r="DV112" s="956" t="s">
        <v>414</v>
      </c>
      <c r="DW112" s="956"/>
      <c r="DX112" s="956"/>
      <c r="DY112" s="956"/>
      <c r="DZ112" s="957"/>
    </row>
    <row r="113" spans="1:130" s="197" customFormat="1" ht="26.25" customHeight="1" x14ac:dyDescent="0.15">
      <c r="A113" s="989"/>
      <c r="B113" s="990"/>
      <c r="C113" s="985" t="s">
        <v>419</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2367902</v>
      </c>
      <c r="AB113" s="969"/>
      <c r="AC113" s="969"/>
      <c r="AD113" s="969"/>
      <c r="AE113" s="970"/>
      <c r="AF113" s="971">
        <v>2335189</v>
      </c>
      <c r="AG113" s="969"/>
      <c r="AH113" s="969"/>
      <c r="AI113" s="969"/>
      <c r="AJ113" s="970"/>
      <c r="AK113" s="971">
        <v>2633452</v>
      </c>
      <c r="AL113" s="969"/>
      <c r="AM113" s="969"/>
      <c r="AN113" s="969"/>
      <c r="AO113" s="970"/>
      <c r="AP113" s="972">
        <v>11.9</v>
      </c>
      <c r="AQ113" s="973"/>
      <c r="AR113" s="973"/>
      <c r="AS113" s="973"/>
      <c r="AT113" s="974"/>
      <c r="AU113" s="934"/>
      <c r="AV113" s="935"/>
      <c r="AW113" s="935"/>
      <c r="AX113" s="935"/>
      <c r="AY113" s="936"/>
      <c r="AZ113" s="984" t="s">
        <v>420</v>
      </c>
      <c r="BA113" s="985"/>
      <c r="BB113" s="985"/>
      <c r="BC113" s="985"/>
      <c r="BD113" s="985"/>
      <c r="BE113" s="985"/>
      <c r="BF113" s="985"/>
      <c r="BG113" s="985"/>
      <c r="BH113" s="985"/>
      <c r="BI113" s="985"/>
      <c r="BJ113" s="985"/>
      <c r="BK113" s="985"/>
      <c r="BL113" s="985"/>
      <c r="BM113" s="985"/>
      <c r="BN113" s="985"/>
      <c r="BO113" s="985"/>
      <c r="BP113" s="986"/>
      <c r="BQ113" s="954">
        <v>457473</v>
      </c>
      <c r="BR113" s="955"/>
      <c r="BS113" s="955"/>
      <c r="BT113" s="955"/>
      <c r="BU113" s="955"/>
      <c r="BV113" s="955">
        <v>373696</v>
      </c>
      <c r="BW113" s="955"/>
      <c r="BX113" s="955"/>
      <c r="BY113" s="955"/>
      <c r="BZ113" s="955"/>
      <c r="CA113" s="955">
        <v>421511</v>
      </c>
      <c r="CB113" s="955"/>
      <c r="CC113" s="955"/>
      <c r="CD113" s="955"/>
      <c r="CE113" s="955"/>
      <c r="CF113" s="949">
        <v>1.9</v>
      </c>
      <c r="CG113" s="950"/>
      <c r="CH113" s="950"/>
      <c r="CI113" s="950"/>
      <c r="CJ113" s="950"/>
      <c r="CK113" s="980"/>
      <c r="CL113" s="981"/>
      <c r="CM113" s="951" t="s">
        <v>421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414</v>
      </c>
      <c r="DH113" s="994"/>
      <c r="DI113" s="994"/>
      <c r="DJ113" s="994"/>
      <c r="DK113" s="995"/>
      <c r="DL113" s="996" t="s">
        <v>414</v>
      </c>
      <c r="DM113" s="994"/>
      <c r="DN113" s="994"/>
      <c r="DO113" s="994"/>
      <c r="DP113" s="995"/>
      <c r="DQ113" s="996" t="s">
        <v>414</v>
      </c>
      <c r="DR113" s="994"/>
      <c r="DS113" s="994"/>
      <c r="DT113" s="994"/>
      <c r="DU113" s="995"/>
      <c r="DV113" s="997" t="s">
        <v>414</v>
      </c>
      <c r="DW113" s="998"/>
      <c r="DX113" s="998"/>
      <c r="DY113" s="998"/>
      <c r="DZ113" s="999"/>
    </row>
    <row r="114" spans="1:130" s="197" customFormat="1" ht="26.25" customHeight="1" x14ac:dyDescent="0.15">
      <c r="A114" s="989"/>
      <c r="B114" s="990"/>
      <c r="C114" s="985" t="s">
        <v>422</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279244</v>
      </c>
      <c r="AB114" s="994"/>
      <c r="AC114" s="994"/>
      <c r="AD114" s="994"/>
      <c r="AE114" s="995"/>
      <c r="AF114" s="996">
        <v>285128</v>
      </c>
      <c r="AG114" s="994"/>
      <c r="AH114" s="994"/>
      <c r="AI114" s="994"/>
      <c r="AJ114" s="995"/>
      <c r="AK114" s="996">
        <v>314086</v>
      </c>
      <c r="AL114" s="994"/>
      <c r="AM114" s="994"/>
      <c r="AN114" s="994"/>
      <c r="AO114" s="995"/>
      <c r="AP114" s="997">
        <v>1.4</v>
      </c>
      <c r="AQ114" s="998"/>
      <c r="AR114" s="998"/>
      <c r="AS114" s="998"/>
      <c r="AT114" s="999"/>
      <c r="AU114" s="934"/>
      <c r="AV114" s="935"/>
      <c r="AW114" s="935"/>
      <c r="AX114" s="935"/>
      <c r="AY114" s="936"/>
      <c r="AZ114" s="984" t="s">
        <v>423</v>
      </c>
      <c r="BA114" s="985"/>
      <c r="BB114" s="985"/>
      <c r="BC114" s="985"/>
      <c r="BD114" s="985"/>
      <c r="BE114" s="985"/>
      <c r="BF114" s="985"/>
      <c r="BG114" s="985"/>
      <c r="BH114" s="985"/>
      <c r="BI114" s="985"/>
      <c r="BJ114" s="985"/>
      <c r="BK114" s="985"/>
      <c r="BL114" s="985"/>
      <c r="BM114" s="985"/>
      <c r="BN114" s="985"/>
      <c r="BO114" s="985"/>
      <c r="BP114" s="986"/>
      <c r="BQ114" s="954">
        <v>7895133</v>
      </c>
      <c r="BR114" s="955"/>
      <c r="BS114" s="955"/>
      <c r="BT114" s="955"/>
      <c r="BU114" s="955"/>
      <c r="BV114" s="955">
        <v>7493371</v>
      </c>
      <c r="BW114" s="955"/>
      <c r="BX114" s="955"/>
      <c r="BY114" s="955"/>
      <c r="BZ114" s="955"/>
      <c r="CA114" s="955">
        <v>7237202</v>
      </c>
      <c r="CB114" s="955"/>
      <c r="CC114" s="955"/>
      <c r="CD114" s="955"/>
      <c r="CE114" s="955"/>
      <c r="CF114" s="949">
        <v>32.799999999999997</v>
      </c>
      <c r="CG114" s="950"/>
      <c r="CH114" s="950"/>
      <c r="CI114" s="950"/>
      <c r="CJ114" s="950"/>
      <c r="CK114" s="980"/>
      <c r="CL114" s="981"/>
      <c r="CM114" s="951" t="s">
        <v>424</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414</v>
      </c>
      <c r="DH114" s="994"/>
      <c r="DI114" s="994"/>
      <c r="DJ114" s="994"/>
      <c r="DK114" s="995"/>
      <c r="DL114" s="996" t="s">
        <v>414</v>
      </c>
      <c r="DM114" s="994"/>
      <c r="DN114" s="994"/>
      <c r="DO114" s="994"/>
      <c r="DP114" s="995"/>
      <c r="DQ114" s="996" t="s">
        <v>414</v>
      </c>
      <c r="DR114" s="994"/>
      <c r="DS114" s="994"/>
      <c r="DT114" s="994"/>
      <c r="DU114" s="995"/>
      <c r="DV114" s="997" t="s">
        <v>414</v>
      </c>
      <c r="DW114" s="998"/>
      <c r="DX114" s="998"/>
      <c r="DY114" s="998"/>
      <c r="DZ114" s="999"/>
    </row>
    <row r="115" spans="1:130" s="197" customFormat="1" ht="26.25" customHeight="1" x14ac:dyDescent="0.15">
      <c r="A115" s="989"/>
      <c r="B115" s="990"/>
      <c r="C115" s="985" t="s">
        <v>425</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193991</v>
      </c>
      <c r="AB115" s="969"/>
      <c r="AC115" s="969"/>
      <c r="AD115" s="969"/>
      <c r="AE115" s="970"/>
      <c r="AF115" s="971">
        <v>175817</v>
      </c>
      <c r="AG115" s="969"/>
      <c r="AH115" s="969"/>
      <c r="AI115" s="969"/>
      <c r="AJ115" s="970"/>
      <c r="AK115" s="971">
        <v>158811</v>
      </c>
      <c r="AL115" s="969"/>
      <c r="AM115" s="969"/>
      <c r="AN115" s="969"/>
      <c r="AO115" s="970"/>
      <c r="AP115" s="972">
        <v>0.7</v>
      </c>
      <c r="AQ115" s="973"/>
      <c r="AR115" s="973"/>
      <c r="AS115" s="973"/>
      <c r="AT115" s="974"/>
      <c r="AU115" s="934"/>
      <c r="AV115" s="935"/>
      <c r="AW115" s="935"/>
      <c r="AX115" s="935"/>
      <c r="AY115" s="936"/>
      <c r="AZ115" s="984" t="s">
        <v>426</v>
      </c>
      <c r="BA115" s="985"/>
      <c r="BB115" s="985"/>
      <c r="BC115" s="985"/>
      <c r="BD115" s="985"/>
      <c r="BE115" s="985"/>
      <c r="BF115" s="985"/>
      <c r="BG115" s="985"/>
      <c r="BH115" s="985"/>
      <c r="BI115" s="985"/>
      <c r="BJ115" s="985"/>
      <c r="BK115" s="985"/>
      <c r="BL115" s="985"/>
      <c r="BM115" s="985"/>
      <c r="BN115" s="985"/>
      <c r="BO115" s="985"/>
      <c r="BP115" s="986"/>
      <c r="BQ115" s="954" t="s">
        <v>414</v>
      </c>
      <c r="BR115" s="955"/>
      <c r="BS115" s="955"/>
      <c r="BT115" s="955"/>
      <c r="BU115" s="955"/>
      <c r="BV115" s="955" t="s">
        <v>414</v>
      </c>
      <c r="BW115" s="955"/>
      <c r="BX115" s="955"/>
      <c r="BY115" s="955"/>
      <c r="BZ115" s="955"/>
      <c r="CA115" s="955" t="s">
        <v>414</v>
      </c>
      <c r="CB115" s="955"/>
      <c r="CC115" s="955"/>
      <c r="CD115" s="955"/>
      <c r="CE115" s="955"/>
      <c r="CF115" s="949" t="s">
        <v>414</v>
      </c>
      <c r="CG115" s="950"/>
      <c r="CH115" s="950"/>
      <c r="CI115" s="950"/>
      <c r="CJ115" s="950"/>
      <c r="CK115" s="980"/>
      <c r="CL115" s="981"/>
      <c r="CM115" s="984" t="s">
        <v>427</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986"/>
      <c r="DG115" s="993" t="s">
        <v>414</v>
      </c>
      <c r="DH115" s="994"/>
      <c r="DI115" s="994"/>
      <c r="DJ115" s="994"/>
      <c r="DK115" s="995"/>
      <c r="DL115" s="996" t="s">
        <v>414</v>
      </c>
      <c r="DM115" s="994"/>
      <c r="DN115" s="994"/>
      <c r="DO115" s="994"/>
      <c r="DP115" s="995"/>
      <c r="DQ115" s="996" t="s">
        <v>414</v>
      </c>
      <c r="DR115" s="994"/>
      <c r="DS115" s="994"/>
      <c r="DT115" s="994"/>
      <c r="DU115" s="995"/>
      <c r="DV115" s="997" t="s">
        <v>414</v>
      </c>
      <c r="DW115" s="998"/>
      <c r="DX115" s="998"/>
      <c r="DY115" s="998"/>
      <c r="DZ115" s="999"/>
    </row>
    <row r="116" spans="1:130" s="197" customFormat="1" ht="26.25" customHeight="1" x14ac:dyDescent="0.15">
      <c r="A116" s="991"/>
      <c r="B116" s="992"/>
      <c r="C116" s="1006" t="s">
        <v>428</v>
      </c>
      <c r="D116" s="1006"/>
      <c r="E116" s="1006"/>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7"/>
      <c r="AA116" s="993" t="s">
        <v>414</v>
      </c>
      <c r="AB116" s="994"/>
      <c r="AC116" s="994"/>
      <c r="AD116" s="994"/>
      <c r="AE116" s="995"/>
      <c r="AF116" s="996" t="s">
        <v>414</v>
      </c>
      <c r="AG116" s="994"/>
      <c r="AH116" s="994"/>
      <c r="AI116" s="994"/>
      <c r="AJ116" s="995"/>
      <c r="AK116" s="996" t="s">
        <v>414</v>
      </c>
      <c r="AL116" s="994"/>
      <c r="AM116" s="994"/>
      <c r="AN116" s="994"/>
      <c r="AO116" s="995"/>
      <c r="AP116" s="997" t="s">
        <v>414</v>
      </c>
      <c r="AQ116" s="998"/>
      <c r="AR116" s="998"/>
      <c r="AS116" s="998"/>
      <c r="AT116" s="999"/>
      <c r="AU116" s="934"/>
      <c r="AV116" s="935"/>
      <c r="AW116" s="935"/>
      <c r="AX116" s="935"/>
      <c r="AY116" s="936"/>
      <c r="AZ116" s="984" t="s">
        <v>429</v>
      </c>
      <c r="BA116" s="985"/>
      <c r="BB116" s="985"/>
      <c r="BC116" s="985"/>
      <c r="BD116" s="985"/>
      <c r="BE116" s="985"/>
      <c r="BF116" s="985"/>
      <c r="BG116" s="985"/>
      <c r="BH116" s="985"/>
      <c r="BI116" s="985"/>
      <c r="BJ116" s="985"/>
      <c r="BK116" s="985"/>
      <c r="BL116" s="985"/>
      <c r="BM116" s="985"/>
      <c r="BN116" s="985"/>
      <c r="BO116" s="985"/>
      <c r="BP116" s="986"/>
      <c r="BQ116" s="954" t="s">
        <v>414</v>
      </c>
      <c r="BR116" s="955"/>
      <c r="BS116" s="955"/>
      <c r="BT116" s="955"/>
      <c r="BU116" s="955"/>
      <c r="BV116" s="955" t="s">
        <v>414</v>
      </c>
      <c r="BW116" s="955"/>
      <c r="BX116" s="955"/>
      <c r="BY116" s="955"/>
      <c r="BZ116" s="955"/>
      <c r="CA116" s="955" t="s">
        <v>414</v>
      </c>
      <c r="CB116" s="955"/>
      <c r="CC116" s="955"/>
      <c r="CD116" s="955"/>
      <c r="CE116" s="955"/>
      <c r="CF116" s="949" t="s">
        <v>414</v>
      </c>
      <c r="CG116" s="950"/>
      <c r="CH116" s="950"/>
      <c r="CI116" s="950"/>
      <c r="CJ116" s="950"/>
      <c r="CK116" s="980"/>
      <c r="CL116" s="981"/>
      <c r="CM116" s="951" t="s">
        <v>430</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414</v>
      </c>
      <c r="DH116" s="994"/>
      <c r="DI116" s="994"/>
      <c r="DJ116" s="994"/>
      <c r="DK116" s="995"/>
      <c r="DL116" s="996" t="s">
        <v>414</v>
      </c>
      <c r="DM116" s="994"/>
      <c r="DN116" s="994"/>
      <c r="DO116" s="994"/>
      <c r="DP116" s="995"/>
      <c r="DQ116" s="996" t="s">
        <v>414</v>
      </c>
      <c r="DR116" s="994"/>
      <c r="DS116" s="994"/>
      <c r="DT116" s="994"/>
      <c r="DU116" s="995"/>
      <c r="DV116" s="997" t="s">
        <v>414</v>
      </c>
      <c r="DW116" s="998"/>
      <c r="DX116" s="998"/>
      <c r="DY116" s="998"/>
      <c r="DZ116" s="999"/>
    </row>
    <row r="117" spans="1:130" s="197" customFormat="1" ht="26.25" customHeight="1" x14ac:dyDescent="0.15">
      <c r="A117" s="939"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28" t="s">
        <v>431</v>
      </c>
      <c r="Z117" s="919"/>
      <c r="AA117" s="1031">
        <v>7806697</v>
      </c>
      <c r="AB117" s="1001"/>
      <c r="AC117" s="1001"/>
      <c r="AD117" s="1001"/>
      <c r="AE117" s="1002"/>
      <c r="AF117" s="1000">
        <v>7741935</v>
      </c>
      <c r="AG117" s="1001"/>
      <c r="AH117" s="1001"/>
      <c r="AI117" s="1001"/>
      <c r="AJ117" s="1002"/>
      <c r="AK117" s="1000">
        <v>7969549</v>
      </c>
      <c r="AL117" s="1001"/>
      <c r="AM117" s="1001"/>
      <c r="AN117" s="1001"/>
      <c r="AO117" s="1002"/>
      <c r="AP117" s="1003"/>
      <c r="AQ117" s="1004"/>
      <c r="AR117" s="1004"/>
      <c r="AS117" s="1004"/>
      <c r="AT117" s="1005"/>
      <c r="AU117" s="934"/>
      <c r="AV117" s="935"/>
      <c r="AW117" s="935"/>
      <c r="AX117" s="935"/>
      <c r="AY117" s="936"/>
      <c r="AZ117" s="1030" t="s">
        <v>432</v>
      </c>
      <c r="BA117" s="1006"/>
      <c r="BB117" s="1006"/>
      <c r="BC117" s="1006"/>
      <c r="BD117" s="1006"/>
      <c r="BE117" s="1006"/>
      <c r="BF117" s="1006"/>
      <c r="BG117" s="1006"/>
      <c r="BH117" s="1006"/>
      <c r="BI117" s="1006"/>
      <c r="BJ117" s="1006"/>
      <c r="BK117" s="1006"/>
      <c r="BL117" s="1006"/>
      <c r="BM117" s="1006"/>
      <c r="BN117" s="1006"/>
      <c r="BO117" s="1006"/>
      <c r="BP117" s="1007"/>
      <c r="BQ117" s="1020" t="s">
        <v>108</v>
      </c>
      <c r="BR117" s="1021"/>
      <c r="BS117" s="1021"/>
      <c r="BT117" s="1021"/>
      <c r="BU117" s="1021"/>
      <c r="BV117" s="1021" t="s">
        <v>108</v>
      </c>
      <c r="BW117" s="1021"/>
      <c r="BX117" s="1021"/>
      <c r="BY117" s="1021"/>
      <c r="BZ117" s="1021"/>
      <c r="CA117" s="1021" t="s">
        <v>108</v>
      </c>
      <c r="CB117" s="1021"/>
      <c r="CC117" s="1021"/>
      <c r="CD117" s="1021"/>
      <c r="CE117" s="1021"/>
      <c r="CF117" s="949" t="s">
        <v>108</v>
      </c>
      <c r="CG117" s="950"/>
      <c r="CH117" s="950"/>
      <c r="CI117" s="950"/>
      <c r="CJ117" s="950"/>
      <c r="CK117" s="980"/>
      <c r="CL117" s="981"/>
      <c r="CM117" s="951" t="s">
        <v>433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108</v>
      </c>
      <c r="DH117" s="994"/>
      <c r="DI117" s="994"/>
      <c r="DJ117" s="994"/>
      <c r="DK117" s="995"/>
      <c r="DL117" s="996" t="s">
        <v>108</v>
      </c>
      <c r="DM117" s="994"/>
      <c r="DN117" s="994"/>
      <c r="DO117" s="994"/>
      <c r="DP117" s="995"/>
      <c r="DQ117" s="996" t="s">
        <v>108</v>
      </c>
      <c r="DR117" s="994"/>
      <c r="DS117" s="994"/>
      <c r="DT117" s="994"/>
      <c r="DU117" s="995"/>
      <c r="DV117" s="997" t="s">
        <v>108</v>
      </c>
      <c r="DW117" s="998"/>
      <c r="DX117" s="998"/>
      <c r="DY117" s="998"/>
      <c r="DZ117" s="999"/>
    </row>
    <row r="118" spans="1:130" s="197" customFormat="1" ht="26.25" customHeight="1" x14ac:dyDescent="0.15">
      <c r="A118" s="939"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403</v>
      </c>
      <c r="AB118" s="918"/>
      <c r="AC118" s="918"/>
      <c r="AD118" s="918"/>
      <c r="AE118" s="919"/>
      <c r="AF118" s="917" t="s">
        <v>284</v>
      </c>
      <c r="AG118" s="918"/>
      <c r="AH118" s="918"/>
      <c r="AI118" s="918"/>
      <c r="AJ118" s="919"/>
      <c r="AK118" s="917" t="s">
        <v>283</v>
      </c>
      <c r="AL118" s="918"/>
      <c r="AM118" s="918"/>
      <c r="AN118" s="918"/>
      <c r="AO118" s="919"/>
      <c r="AP118" s="1025" t="s">
        <v>404</v>
      </c>
      <c r="AQ118" s="1026"/>
      <c r="AR118" s="1026"/>
      <c r="AS118" s="1026"/>
      <c r="AT118" s="1027"/>
      <c r="AU118" s="937"/>
      <c r="AV118" s="938"/>
      <c r="AW118" s="938"/>
      <c r="AX118" s="938"/>
      <c r="AY118" s="938"/>
      <c r="AZ118" s="228" t="s">
        <v>167</v>
      </c>
      <c r="BA118" s="228"/>
      <c r="BB118" s="228"/>
      <c r="BC118" s="228"/>
      <c r="BD118" s="228"/>
      <c r="BE118" s="228"/>
      <c r="BF118" s="228"/>
      <c r="BG118" s="228"/>
      <c r="BH118" s="228"/>
      <c r="BI118" s="228"/>
      <c r="BJ118" s="228"/>
      <c r="BK118" s="228"/>
      <c r="BL118" s="228"/>
      <c r="BM118" s="228"/>
      <c r="BN118" s="228"/>
      <c r="BO118" s="1028" t="s">
        <v>434</v>
      </c>
      <c r="BP118" s="1029"/>
      <c r="BQ118" s="1020">
        <v>76309074</v>
      </c>
      <c r="BR118" s="1021"/>
      <c r="BS118" s="1021"/>
      <c r="BT118" s="1021"/>
      <c r="BU118" s="1021"/>
      <c r="BV118" s="1021">
        <v>77010503</v>
      </c>
      <c r="BW118" s="1021"/>
      <c r="BX118" s="1021"/>
      <c r="BY118" s="1021"/>
      <c r="BZ118" s="1021"/>
      <c r="CA118" s="1021">
        <v>76191231</v>
      </c>
      <c r="CB118" s="1021"/>
      <c r="CC118" s="1021"/>
      <c r="CD118" s="1021"/>
      <c r="CE118" s="1021"/>
      <c r="CF118" s="1022"/>
      <c r="CG118" s="1023"/>
      <c r="CH118" s="1023"/>
      <c r="CI118" s="1023"/>
      <c r="CJ118" s="1024"/>
      <c r="CK118" s="980"/>
      <c r="CL118" s="981"/>
      <c r="CM118" s="951" t="s">
        <v>435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436</v>
      </c>
      <c r="DH118" s="994"/>
      <c r="DI118" s="994"/>
      <c r="DJ118" s="994"/>
      <c r="DK118" s="995"/>
      <c r="DL118" s="996" t="s">
        <v>436</v>
      </c>
      <c r="DM118" s="994"/>
      <c r="DN118" s="994"/>
      <c r="DO118" s="994"/>
      <c r="DP118" s="995"/>
      <c r="DQ118" s="996" t="s">
        <v>436</v>
      </c>
      <c r="DR118" s="994"/>
      <c r="DS118" s="994"/>
      <c r="DT118" s="994"/>
      <c r="DU118" s="995"/>
      <c r="DV118" s="997" t="s">
        <v>436</v>
      </c>
      <c r="DW118" s="998"/>
      <c r="DX118" s="998"/>
      <c r="DY118" s="998"/>
      <c r="DZ118" s="999"/>
    </row>
    <row r="119" spans="1:130" s="197" customFormat="1" ht="26.25" customHeight="1" x14ac:dyDescent="0.15">
      <c r="A119" s="1009" t="s">
        <v>408</v>
      </c>
      <c r="B119" s="979"/>
      <c r="C119" s="958" t="s">
        <v>409</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4" t="s">
        <v>436</v>
      </c>
      <c r="AB119" s="925"/>
      <c r="AC119" s="925"/>
      <c r="AD119" s="925"/>
      <c r="AE119" s="926"/>
      <c r="AF119" s="927" t="s">
        <v>436</v>
      </c>
      <c r="AG119" s="925"/>
      <c r="AH119" s="925"/>
      <c r="AI119" s="925"/>
      <c r="AJ119" s="926"/>
      <c r="AK119" s="927" t="s">
        <v>436</v>
      </c>
      <c r="AL119" s="925"/>
      <c r="AM119" s="925"/>
      <c r="AN119" s="925"/>
      <c r="AO119" s="926"/>
      <c r="AP119" s="928" t="s">
        <v>436</v>
      </c>
      <c r="AQ119" s="929"/>
      <c r="AR119" s="929"/>
      <c r="AS119" s="929"/>
      <c r="AT119" s="930"/>
      <c r="AU119" s="1012" t="s">
        <v>437</v>
      </c>
      <c r="AV119" s="1013"/>
      <c r="AW119" s="1013"/>
      <c r="AX119" s="1013"/>
      <c r="AY119" s="1014"/>
      <c r="AZ119" s="975" t="s">
        <v>438</v>
      </c>
      <c r="BA119" s="922"/>
      <c r="BB119" s="922"/>
      <c r="BC119" s="922"/>
      <c r="BD119" s="922"/>
      <c r="BE119" s="922"/>
      <c r="BF119" s="922"/>
      <c r="BG119" s="922"/>
      <c r="BH119" s="922"/>
      <c r="BI119" s="922"/>
      <c r="BJ119" s="922"/>
      <c r="BK119" s="922"/>
      <c r="BL119" s="922"/>
      <c r="BM119" s="922"/>
      <c r="BN119" s="922"/>
      <c r="BO119" s="922"/>
      <c r="BP119" s="923"/>
      <c r="BQ119" s="961">
        <v>11579547</v>
      </c>
      <c r="BR119" s="962"/>
      <c r="BS119" s="962"/>
      <c r="BT119" s="962"/>
      <c r="BU119" s="962"/>
      <c r="BV119" s="962">
        <v>11242807</v>
      </c>
      <c r="BW119" s="962"/>
      <c r="BX119" s="962"/>
      <c r="BY119" s="962"/>
      <c r="BZ119" s="962"/>
      <c r="CA119" s="962">
        <v>11669139</v>
      </c>
      <c r="CB119" s="962"/>
      <c r="CC119" s="962"/>
      <c r="CD119" s="962"/>
      <c r="CE119" s="962"/>
      <c r="CF119" s="976">
        <v>52.9</v>
      </c>
      <c r="CG119" s="977"/>
      <c r="CH119" s="977"/>
      <c r="CI119" s="977"/>
      <c r="CJ119" s="977"/>
      <c r="CK119" s="982"/>
      <c r="CL119" s="983"/>
      <c r="CM119" s="1039" t="s">
        <v>439</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32">
        <v>759314</v>
      </c>
      <c r="DH119" s="1033"/>
      <c r="DI119" s="1033"/>
      <c r="DJ119" s="1033"/>
      <c r="DK119" s="1034"/>
      <c r="DL119" s="1035">
        <v>658824</v>
      </c>
      <c r="DM119" s="1033"/>
      <c r="DN119" s="1033"/>
      <c r="DO119" s="1033"/>
      <c r="DP119" s="1034"/>
      <c r="DQ119" s="1035">
        <v>569087</v>
      </c>
      <c r="DR119" s="1033"/>
      <c r="DS119" s="1033"/>
      <c r="DT119" s="1033"/>
      <c r="DU119" s="1034"/>
      <c r="DV119" s="1036">
        <v>2.6</v>
      </c>
      <c r="DW119" s="1037"/>
      <c r="DX119" s="1037"/>
      <c r="DY119" s="1037"/>
      <c r="DZ119" s="1038"/>
    </row>
    <row r="120" spans="1:130" s="197" customFormat="1" ht="26.25" customHeight="1" x14ac:dyDescent="0.15">
      <c r="A120" s="1010"/>
      <c r="B120" s="981"/>
      <c r="C120" s="951" t="s">
        <v>413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436</v>
      </c>
      <c r="AB120" s="994"/>
      <c r="AC120" s="994"/>
      <c r="AD120" s="994"/>
      <c r="AE120" s="995"/>
      <c r="AF120" s="996" t="s">
        <v>436</v>
      </c>
      <c r="AG120" s="994"/>
      <c r="AH120" s="994"/>
      <c r="AI120" s="994"/>
      <c r="AJ120" s="995"/>
      <c r="AK120" s="996" t="s">
        <v>436</v>
      </c>
      <c r="AL120" s="994"/>
      <c r="AM120" s="994"/>
      <c r="AN120" s="994"/>
      <c r="AO120" s="995"/>
      <c r="AP120" s="997" t="s">
        <v>436</v>
      </c>
      <c r="AQ120" s="998"/>
      <c r="AR120" s="998"/>
      <c r="AS120" s="998"/>
      <c r="AT120" s="999"/>
      <c r="AU120" s="1015"/>
      <c r="AV120" s="1016"/>
      <c r="AW120" s="1016"/>
      <c r="AX120" s="1016"/>
      <c r="AY120" s="1017"/>
      <c r="AZ120" s="984" t="s">
        <v>440</v>
      </c>
      <c r="BA120" s="985"/>
      <c r="BB120" s="985"/>
      <c r="BC120" s="985"/>
      <c r="BD120" s="985"/>
      <c r="BE120" s="985"/>
      <c r="BF120" s="985"/>
      <c r="BG120" s="985"/>
      <c r="BH120" s="985"/>
      <c r="BI120" s="985"/>
      <c r="BJ120" s="985"/>
      <c r="BK120" s="985"/>
      <c r="BL120" s="985"/>
      <c r="BM120" s="985"/>
      <c r="BN120" s="985"/>
      <c r="BO120" s="985"/>
      <c r="BP120" s="986"/>
      <c r="BQ120" s="954">
        <v>12292786</v>
      </c>
      <c r="BR120" s="955"/>
      <c r="BS120" s="955"/>
      <c r="BT120" s="955"/>
      <c r="BU120" s="955"/>
      <c r="BV120" s="955">
        <v>11305430</v>
      </c>
      <c r="BW120" s="955"/>
      <c r="BX120" s="955"/>
      <c r="BY120" s="955"/>
      <c r="BZ120" s="955"/>
      <c r="CA120" s="955">
        <v>10124134</v>
      </c>
      <c r="CB120" s="955"/>
      <c r="CC120" s="955"/>
      <c r="CD120" s="955"/>
      <c r="CE120" s="955"/>
      <c r="CF120" s="949">
        <v>45.9</v>
      </c>
      <c r="CG120" s="950"/>
      <c r="CH120" s="950"/>
      <c r="CI120" s="950"/>
      <c r="CJ120" s="950"/>
      <c r="CK120" s="1048" t="s">
        <v>441</v>
      </c>
      <c r="CL120" s="1049"/>
      <c r="CM120" s="1049"/>
      <c r="CN120" s="1049"/>
      <c r="CO120" s="1050"/>
      <c r="CP120" s="1056" t="s">
        <v>442</v>
      </c>
      <c r="CQ120" s="1057"/>
      <c r="CR120" s="1057"/>
      <c r="CS120" s="1057"/>
      <c r="CT120" s="1057"/>
      <c r="CU120" s="1057"/>
      <c r="CV120" s="1057"/>
      <c r="CW120" s="1057"/>
      <c r="CX120" s="1057"/>
      <c r="CY120" s="1057"/>
      <c r="CZ120" s="1057"/>
      <c r="DA120" s="1057"/>
      <c r="DB120" s="1057"/>
      <c r="DC120" s="1057"/>
      <c r="DD120" s="1057"/>
      <c r="DE120" s="1057"/>
      <c r="DF120" s="1058"/>
      <c r="DG120" s="961">
        <v>18395950</v>
      </c>
      <c r="DH120" s="962"/>
      <c r="DI120" s="962"/>
      <c r="DJ120" s="962"/>
      <c r="DK120" s="962"/>
      <c r="DL120" s="962">
        <v>17850289</v>
      </c>
      <c r="DM120" s="962"/>
      <c r="DN120" s="962"/>
      <c r="DO120" s="962"/>
      <c r="DP120" s="962"/>
      <c r="DQ120" s="962">
        <v>17839702</v>
      </c>
      <c r="DR120" s="962"/>
      <c r="DS120" s="962"/>
      <c r="DT120" s="962"/>
      <c r="DU120" s="962"/>
      <c r="DV120" s="963">
        <v>80.8</v>
      </c>
      <c r="DW120" s="963"/>
      <c r="DX120" s="963"/>
      <c r="DY120" s="963"/>
      <c r="DZ120" s="964"/>
    </row>
    <row r="121" spans="1:130" s="197" customFormat="1" ht="26.25" customHeight="1" x14ac:dyDescent="0.15">
      <c r="A121" s="1010"/>
      <c r="B121" s="981"/>
      <c r="C121" s="1045" t="s">
        <v>443</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993" t="s">
        <v>436</v>
      </c>
      <c r="AB121" s="994"/>
      <c r="AC121" s="994"/>
      <c r="AD121" s="994"/>
      <c r="AE121" s="995"/>
      <c r="AF121" s="996" t="s">
        <v>436</v>
      </c>
      <c r="AG121" s="994"/>
      <c r="AH121" s="994"/>
      <c r="AI121" s="994"/>
      <c r="AJ121" s="995"/>
      <c r="AK121" s="996" t="s">
        <v>436</v>
      </c>
      <c r="AL121" s="994"/>
      <c r="AM121" s="994"/>
      <c r="AN121" s="994"/>
      <c r="AO121" s="995"/>
      <c r="AP121" s="997" t="s">
        <v>436</v>
      </c>
      <c r="AQ121" s="998"/>
      <c r="AR121" s="998"/>
      <c r="AS121" s="998"/>
      <c r="AT121" s="999"/>
      <c r="AU121" s="1015"/>
      <c r="AV121" s="1016"/>
      <c r="AW121" s="1016"/>
      <c r="AX121" s="1016"/>
      <c r="AY121" s="1017"/>
      <c r="AZ121" s="1030" t="s">
        <v>444</v>
      </c>
      <c r="BA121" s="1006"/>
      <c r="BB121" s="1006"/>
      <c r="BC121" s="1006"/>
      <c r="BD121" s="1006"/>
      <c r="BE121" s="1006"/>
      <c r="BF121" s="1006"/>
      <c r="BG121" s="1006"/>
      <c r="BH121" s="1006"/>
      <c r="BI121" s="1006"/>
      <c r="BJ121" s="1006"/>
      <c r="BK121" s="1006"/>
      <c r="BL121" s="1006"/>
      <c r="BM121" s="1006"/>
      <c r="BN121" s="1006"/>
      <c r="BO121" s="1006"/>
      <c r="BP121" s="1007"/>
      <c r="BQ121" s="1020">
        <v>53145665</v>
      </c>
      <c r="BR121" s="1021"/>
      <c r="BS121" s="1021"/>
      <c r="BT121" s="1021"/>
      <c r="BU121" s="1021"/>
      <c r="BV121" s="1021">
        <v>55391918</v>
      </c>
      <c r="BW121" s="1021"/>
      <c r="BX121" s="1021"/>
      <c r="BY121" s="1021"/>
      <c r="BZ121" s="1021"/>
      <c r="CA121" s="1021">
        <v>52998839</v>
      </c>
      <c r="CB121" s="1021"/>
      <c r="CC121" s="1021"/>
      <c r="CD121" s="1021"/>
      <c r="CE121" s="1021"/>
      <c r="CF121" s="1059">
        <v>240.2</v>
      </c>
      <c r="CG121" s="1060"/>
      <c r="CH121" s="1060"/>
      <c r="CI121" s="1060"/>
      <c r="CJ121" s="1060"/>
      <c r="CK121" s="1051"/>
      <c r="CL121" s="1052"/>
      <c r="CM121" s="1052"/>
      <c r="CN121" s="1052"/>
      <c r="CO121" s="1053"/>
      <c r="CP121" s="1042" t="s">
        <v>384</v>
      </c>
      <c r="CQ121" s="1043"/>
      <c r="CR121" s="1043"/>
      <c r="CS121" s="1043"/>
      <c r="CT121" s="1043"/>
      <c r="CU121" s="1043"/>
      <c r="CV121" s="1043"/>
      <c r="CW121" s="1043"/>
      <c r="CX121" s="1043"/>
      <c r="CY121" s="1043"/>
      <c r="CZ121" s="1043"/>
      <c r="DA121" s="1043"/>
      <c r="DB121" s="1043"/>
      <c r="DC121" s="1043"/>
      <c r="DD121" s="1043"/>
      <c r="DE121" s="1043"/>
      <c r="DF121" s="1044"/>
      <c r="DG121" s="954">
        <v>3793811</v>
      </c>
      <c r="DH121" s="955"/>
      <c r="DI121" s="955"/>
      <c r="DJ121" s="955"/>
      <c r="DK121" s="955"/>
      <c r="DL121" s="955">
        <v>3118901</v>
      </c>
      <c r="DM121" s="955"/>
      <c r="DN121" s="955"/>
      <c r="DO121" s="955"/>
      <c r="DP121" s="955"/>
      <c r="DQ121" s="955">
        <v>3094793</v>
      </c>
      <c r="DR121" s="955"/>
      <c r="DS121" s="955"/>
      <c r="DT121" s="955"/>
      <c r="DU121" s="955"/>
      <c r="DV121" s="956">
        <v>14</v>
      </c>
      <c r="DW121" s="956"/>
      <c r="DX121" s="956"/>
      <c r="DY121" s="956"/>
      <c r="DZ121" s="957"/>
    </row>
    <row r="122" spans="1:130" s="197" customFormat="1" ht="26.25" customHeight="1" x14ac:dyDescent="0.15">
      <c r="A122" s="1010"/>
      <c r="B122" s="981"/>
      <c r="C122" s="951" t="s">
        <v>424</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108</v>
      </c>
      <c r="AB122" s="994"/>
      <c r="AC122" s="994"/>
      <c r="AD122" s="994"/>
      <c r="AE122" s="995"/>
      <c r="AF122" s="996" t="s">
        <v>108</v>
      </c>
      <c r="AG122" s="994"/>
      <c r="AH122" s="994"/>
      <c r="AI122" s="994"/>
      <c r="AJ122" s="995"/>
      <c r="AK122" s="996" t="s">
        <v>108</v>
      </c>
      <c r="AL122" s="994"/>
      <c r="AM122" s="994"/>
      <c r="AN122" s="994"/>
      <c r="AO122" s="995"/>
      <c r="AP122" s="997" t="s">
        <v>108</v>
      </c>
      <c r="AQ122" s="998"/>
      <c r="AR122" s="998"/>
      <c r="AS122" s="998"/>
      <c r="AT122" s="999"/>
      <c r="AU122" s="1018"/>
      <c r="AV122" s="1019"/>
      <c r="AW122" s="1019"/>
      <c r="AX122" s="1019"/>
      <c r="AY122" s="1019"/>
      <c r="AZ122" s="228" t="s">
        <v>167</v>
      </c>
      <c r="BA122" s="228"/>
      <c r="BB122" s="228"/>
      <c r="BC122" s="228"/>
      <c r="BD122" s="228"/>
      <c r="BE122" s="228"/>
      <c r="BF122" s="228"/>
      <c r="BG122" s="228"/>
      <c r="BH122" s="228"/>
      <c r="BI122" s="228"/>
      <c r="BJ122" s="228"/>
      <c r="BK122" s="228"/>
      <c r="BL122" s="228"/>
      <c r="BM122" s="228"/>
      <c r="BN122" s="228"/>
      <c r="BO122" s="1028" t="s">
        <v>445</v>
      </c>
      <c r="BP122" s="1029"/>
      <c r="BQ122" s="1069">
        <v>77017998</v>
      </c>
      <c r="BR122" s="1070"/>
      <c r="BS122" s="1070"/>
      <c r="BT122" s="1070"/>
      <c r="BU122" s="1070"/>
      <c r="BV122" s="1070">
        <v>77940155</v>
      </c>
      <c r="BW122" s="1070"/>
      <c r="BX122" s="1070"/>
      <c r="BY122" s="1070"/>
      <c r="BZ122" s="1070"/>
      <c r="CA122" s="1070">
        <v>74792112</v>
      </c>
      <c r="CB122" s="1070"/>
      <c r="CC122" s="1070"/>
      <c r="CD122" s="1070"/>
      <c r="CE122" s="1070"/>
      <c r="CF122" s="1022"/>
      <c r="CG122" s="1023"/>
      <c r="CH122" s="1023"/>
      <c r="CI122" s="1023"/>
      <c r="CJ122" s="1024"/>
      <c r="CK122" s="1051"/>
      <c r="CL122" s="1052"/>
      <c r="CM122" s="1052"/>
      <c r="CN122" s="1052"/>
      <c r="CO122" s="1053"/>
      <c r="CP122" s="1042" t="s">
        <v>446</v>
      </c>
      <c r="CQ122" s="1043"/>
      <c r="CR122" s="1043"/>
      <c r="CS122" s="1043"/>
      <c r="CT122" s="1043"/>
      <c r="CU122" s="1043"/>
      <c r="CV122" s="1043"/>
      <c r="CW122" s="1043"/>
      <c r="CX122" s="1043"/>
      <c r="CY122" s="1043"/>
      <c r="CZ122" s="1043"/>
      <c r="DA122" s="1043"/>
      <c r="DB122" s="1043"/>
      <c r="DC122" s="1043"/>
      <c r="DD122" s="1043"/>
      <c r="DE122" s="1043"/>
      <c r="DF122" s="1044"/>
      <c r="DG122" s="954">
        <v>3366989</v>
      </c>
      <c r="DH122" s="955"/>
      <c r="DI122" s="955"/>
      <c r="DJ122" s="955"/>
      <c r="DK122" s="955"/>
      <c r="DL122" s="955">
        <v>2758707</v>
      </c>
      <c r="DM122" s="955"/>
      <c r="DN122" s="955"/>
      <c r="DO122" s="955"/>
      <c r="DP122" s="955"/>
      <c r="DQ122" s="955">
        <v>2397049</v>
      </c>
      <c r="DR122" s="955"/>
      <c r="DS122" s="955"/>
      <c r="DT122" s="955"/>
      <c r="DU122" s="955"/>
      <c r="DV122" s="956">
        <v>10.9</v>
      </c>
      <c r="DW122" s="956"/>
      <c r="DX122" s="956"/>
      <c r="DY122" s="956"/>
      <c r="DZ122" s="957"/>
    </row>
    <row r="123" spans="1:130" s="197" customFormat="1" ht="26.25" customHeight="1" thickBot="1" x14ac:dyDescent="0.2">
      <c r="A123" s="1010"/>
      <c r="B123" s="981"/>
      <c r="C123" s="951" t="s">
        <v>430</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447</v>
      </c>
      <c r="AB123" s="994"/>
      <c r="AC123" s="994"/>
      <c r="AD123" s="994"/>
      <c r="AE123" s="995"/>
      <c r="AF123" s="996" t="s">
        <v>447</v>
      </c>
      <c r="AG123" s="994"/>
      <c r="AH123" s="994"/>
      <c r="AI123" s="994"/>
      <c r="AJ123" s="995"/>
      <c r="AK123" s="996" t="s">
        <v>447</v>
      </c>
      <c r="AL123" s="994"/>
      <c r="AM123" s="994"/>
      <c r="AN123" s="994"/>
      <c r="AO123" s="995"/>
      <c r="AP123" s="997" t="s">
        <v>447</v>
      </c>
      <c r="AQ123" s="998"/>
      <c r="AR123" s="998"/>
      <c r="AS123" s="998"/>
      <c r="AT123" s="999"/>
      <c r="AU123" s="1066" t="s">
        <v>448</v>
      </c>
      <c r="AV123" s="1067"/>
      <c r="AW123" s="1067"/>
      <c r="AX123" s="1067"/>
      <c r="AY123" s="1067"/>
      <c r="AZ123" s="1067"/>
      <c r="BA123" s="1067"/>
      <c r="BB123" s="1067"/>
      <c r="BC123" s="1067"/>
      <c r="BD123" s="1067"/>
      <c r="BE123" s="1067"/>
      <c r="BF123" s="1067"/>
      <c r="BG123" s="1067"/>
      <c r="BH123" s="1067"/>
      <c r="BI123" s="1067"/>
      <c r="BJ123" s="1067"/>
      <c r="BK123" s="1067"/>
      <c r="BL123" s="1067"/>
      <c r="BM123" s="1067"/>
      <c r="BN123" s="1067"/>
      <c r="BO123" s="1067"/>
      <c r="BP123" s="1068"/>
      <c r="BQ123" s="1061" t="s">
        <v>447</v>
      </c>
      <c r="BR123" s="1062"/>
      <c r="BS123" s="1062"/>
      <c r="BT123" s="1062"/>
      <c r="BU123" s="1062"/>
      <c r="BV123" s="1062" t="s">
        <v>447</v>
      </c>
      <c r="BW123" s="1062"/>
      <c r="BX123" s="1062"/>
      <c r="BY123" s="1062"/>
      <c r="BZ123" s="1062"/>
      <c r="CA123" s="1062">
        <v>6.3</v>
      </c>
      <c r="CB123" s="1062"/>
      <c r="CC123" s="1062"/>
      <c r="CD123" s="1062"/>
      <c r="CE123" s="1062"/>
      <c r="CF123" s="1063"/>
      <c r="CG123" s="1064"/>
      <c r="CH123" s="1064"/>
      <c r="CI123" s="1064"/>
      <c r="CJ123" s="1065"/>
      <c r="CK123" s="1051"/>
      <c r="CL123" s="1052"/>
      <c r="CM123" s="1052"/>
      <c r="CN123" s="1052"/>
      <c r="CO123" s="1053"/>
      <c r="CP123" s="1042" t="s">
        <v>449</v>
      </c>
      <c r="CQ123" s="1043"/>
      <c r="CR123" s="1043"/>
      <c r="CS123" s="1043"/>
      <c r="CT123" s="1043"/>
      <c r="CU123" s="1043"/>
      <c r="CV123" s="1043"/>
      <c r="CW123" s="1043"/>
      <c r="CX123" s="1043"/>
      <c r="CY123" s="1043"/>
      <c r="CZ123" s="1043"/>
      <c r="DA123" s="1043"/>
      <c r="DB123" s="1043"/>
      <c r="DC123" s="1043"/>
      <c r="DD123" s="1043"/>
      <c r="DE123" s="1043"/>
      <c r="DF123" s="1044"/>
      <c r="DG123" s="993">
        <v>472948</v>
      </c>
      <c r="DH123" s="994"/>
      <c r="DI123" s="994"/>
      <c r="DJ123" s="994"/>
      <c r="DK123" s="995"/>
      <c r="DL123" s="996">
        <v>451688</v>
      </c>
      <c r="DM123" s="994"/>
      <c r="DN123" s="994"/>
      <c r="DO123" s="994"/>
      <c r="DP123" s="995"/>
      <c r="DQ123" s="996">
        <v>415118</v>
      </c>
      <c r="DR123" s="994"/>
      <c r="DS123" s="994"/>
      <c r="DT123" s="994"/>
      <c r="DU123" s="995"/>
      <c r="DV123" s="997">
        <v>1.9</v>
      </c>
      <c r="DW123" s="998"/>
      <c r="DX123" s="998"/>
      <c r="DY123" s="998"/>
      <c r="DZ123" s="999"/>
    </row>
    <row r="124" spans="1:130" s="197" customFormat="1" ht="26.25" customHeight="1" x14ac:dyDescent="0.15">
      <c r="A124" s="1010"/>
      <c r="B124" s="981"/>
      <c r="C124" s="951" t="s">
        <v>433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447</v>
      </c>
      <c r="AB124" s="994"/>
      <c r="AC124" s="994"/>
      <c r="AD124" s="994"/>
      <c r="AE124" s="995"/>
      <c r="AF124" s="996" t="s">
        <v>447</v>
      </c>
      <c r="AG124" s="994"/>
      <c r="AH124" s="994"/>
      <c r="AI124" s="994"/>
      <c r="AJ124" s="995"/>
      <c r="AK124" s="996" t="s">
        <v>447</v>
      </c>
      <c r="AL124" s="994"/>
      <c r="AM124" s="994"/>
      <c r="AN124" s="994"/>
      <c r="AO124" s="995"/>
      <c r="AP124" s="997" t="s">
        <v>447</v>
      </c>
      <c r="AQ124" s="998"/>
      <c r="AR124" s="998"/>
      <c r="AS124" s="998"/>
      <c r="AT124" s="9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4"/>
      <c r="CL124" s="1054"/>
      <c r="CM124" s="1054"/>
      <c r="CN124" s="1054"/>
      <c r="CO124" s="1055"/>
      <c r="CP124" s="1042" t="s">
        <v>450</v>
      </c>
      <c r="CQ124" s="1043"/>
      <c r="CR124" s="1043"/>
      <c r="CS124" s="1043"/>
      <c r="CT124" s="1043"/>
      <c r="CU124" s="1043"/>
      <c r="CV124" s="1043"/>
      <c r="CW124" s="1043"/>
      <c r="CX124" s="1043"/>
      <c r="CY124" s="1043"/>
      <c r="CZ124" s="1043"/>
      <c r="DA124" s="1043"/>
      <c r="DB124" s="1043"/>
      <c r="DC124" s="1043"/>
      <c r="DD124" s="1043"/>
      <c r="DE124" s="1043"/>
      <c r="DF124" s="1044"/>
      <c r="DG124" s="1032" t="s">
        <v>447</v>
      </c>
      <c r="DH124" s="1033"/>
      <c r="DI124" s="1033"/>
      <c r="DJ124" s="1033"/>
      <c r="DK124" s="1034"/>
      <c r="DL124" s="1035" t="s">
        <v>447</v>
      </c>
      <c r="DM124" s="1033"/>
      <c r="DN124" s="1033"/>
      <c r="DO124" s="1033"/>
      <c r="DP124" s="1034"/>
      <c r="DQ124" s="1035" t="s">
        <v>447</v>
      </c>
      <c r="DR124" s="1033"/>
      <c r="DS124" s="1033"/>
      <c r="DT124" s="1033"/>
      <c r="DU124" s="1034"/>
      <c r="DV124" s="1036" t="s">
        <v>447</v>
      </c>
      <c r="DW124" s="1037"/>
      <c r="DX124" s="1037"/>
      <c r="DY124" s="1037"/>
      <c r="DZ124" s="1038"/>
    </row>
    <row r="125" spans="1:130" s="197" customFormat="1" ht="26.25" customHeight="1" thickBot="1" x14ac:dyDescent="0.2">
      <c r="A125" s="1010"/>
      <c r="B125" s="981"/>
      <c r="C125" s="951" t="s">
        <v>435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447</v>
      </c>
      <c r="AB125" s="994"/>
      <c r="AC125" s="994"/>
      <c r="AD125" s="994"/>
      <c r="AE125" s="995"/>
      <c r="AF125" s="996" t="s">
        <v>447</v>
      </c>
      <c r="AG125" s="994"/>
      <c r="AH125" s="994"/>
      <c r="AI125" s="994"/>
      <c r="AJ125" s="995"/>
      <c r="AK125" s="996" t="s">
        <v>447</v>
      </c>
      <c r="AL125" s="994"/>
      <c r="AM125" s="994"/>
      <c r="AN125" s="994"/>
      <c r="AO125" s="995"/>
      <c r="AP125" s="997" t="s">
        <v>447</v>
      </c>
      <c r="AQ125" s="998"/>
      <c r="AR125" s="998"/>
      <c r="AS125" s="998"/>
      <c r="AT125" s="9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9" t="s">
        <v>451</v>
      </c>
      <c r="CL125" s="1049"/>
      <c r="CM125" s="1049"/>
      <c r="CN125" s="1049"/>
      <c r="CO125" s="1050"/>
      <c r="CP125" s="975" t="s">
        <v>452</v>
      </c>
      <c r="CQ125" s="922"/>
      <c r="CR125" s="922"/>
      <c r="CS125" s="922"/>
      <c r="CT125" s="922"/>
      <c r="CU125" s="922"/>
      <c r="CV125" s="922"/>
      <c r="CW125" s="922"/>
      <c r="CX125" s="922"/>
      <c r="CY125" s="922"/>
      <c r="CZ125" s="922"/>
      <c r="DA125" s="922"/>
      <c r="DB125" s="922"/>
      <c r="DC125" s="922"/>
      <c r="DD125" s="922"/>
      <c r="DE125" s="922"/>
      <c r="DF125" s="923"/>
      <c r="DG125" s="961" t="s">
        <v>447</v>
      </c>
      <c r="DH125" s="962"/>
      <c r="DI125" s="962"/>
      <c r="DJ125" s="962"/>
      <c r="DK125" s="962"/>
      <c r="DL125" s="962" t="s">
        <v>447</v>
      </c>
      <c r="DM125" s="962"/>
      <c r="DN125" s="962"/>
      <c r="DO125" s="962"/>
      <c r="DP125" s="962"/>
      <c r="DQ125" s="962" t="s">
        <v>447</v>
      </c>
      <c r="DR125" s="962"/>
      <c r="DS125" s="962"/>
      <c r="DT125" s="962"/>
      <c r="DU125" s="962"/>
      <c r="DV125" s="963" t="s">
        <v>447</v>
      </c>
      <c r="DW125" s="963"/>
      <c r="DX125" s="963"/>
      <c r="DY125" s="963"/>
      <c r="DZ125" s="964"/>
    </row>
    <row r="126" spans="1:130" s="197" customFormat="1" ht="26.25" customHeight="1" x14ac:dyDescent="0.15">
      <c r="A126" s="1010"/>
      <c r="B126" s="981"/>
      <c r="C126" s="951" t="s">
        <v>439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447</v>
      </c>
      <c r="AB126" s="994"/>
      <c r="AC126" s="994"/>
      <c r="AD126" s="994"/>
      <c r="AE126" s="995"/>
      <c r="AF126" s="996" t="s">
        <v>447</v>
      </c>
      <c r="AG126" s="994"/>
      <c r="AH126" s="994"/>
      <c r="AI126" s="994"/>
      <c r="AJ126" s="995"/>
      <c r="AK126" s="996" t="s">
        <v>447</v>
      </c>
      <c r="AL126" s="994"/>
      <c r="AM126" s="994"/>
      <c r="AN126" s="994"/>
      <c r="AO126" s="995"/>
      <c r="AP126" s="997" t="s">
        <v>447</v>
      </c>
      <c r="AQ126" s="998"/>
      <c r="AR126" s="998"/>
      <c r="AS126" s="998"/>
      <c r="AT126" s="999"/>
      <c r="AU126" s="233"/>
      <c r="AV126" s="233"/>
      <c r="AW126" s="233"/>
      <c r="AX126" s="1071" t="s">
        <v>453</v>
      </c>
      <c r="AY126" s="1072"/>
      <c r="AZ126" s="1072"/>
      <c r="BA126" s="1072"/>
      <c r="BB126" s="1072"/>
      <c r="BC126" s="1072"/>
      <c r="BD126" s="1072"/>
      <c r="BE126" s="1073"/>
      <c r="BF126" s="1087" t="s">
        <v>454</v>
      </c>
      <c r="BG126" s="1072"/>
      <c r="BH126" s="1072"/>
      <c r="BI126" s="1072"/>
      <c r="BJ126" s="1072"/>
      <c r="BK126" s="1072"/>
      <c r="BL126" s="1073"/>
      <c r="BM126" s="1087" t="s">
        <v>455</v>
      </c>
      <c r="BN126" s="1072"/>
      <c r="BO126" s="1072"/>
      <c r="BP126" s="1072"/>
      <c r="BQ126" s="1072"/>
      <c r="BR126" s="1072"/>
      <c r="BS126" s="1073"/>
      <c r="BT126" s="1087" t="s">
        <v>456</v>
      </c>
      <c r="BU126" s="1072"/>
      <c r="BV126" s="1072"/>
      <c r="BW126" s="1072"/>
      <c r="BX126" s="1072"/>
      <c r="BY126" s="1072"/>
      <c r="BZ126" s="1088"/>
      <c r="CA126" s="233"/>
      <c r="CB126" s="233"/>
      <c r="CC126" s="233"/>
      <c r="CD126" s="234"/>
      <c r="CE126" s="234"/>
      <c r="CF126" s="234"/>
      <c r="CG126" s="231"/>
      <c r="CH126" s="231"/>
      <c r="CI126" s="231"/>
      <c r="CJ126" s="232"/>
      <c r="CK126" s="1052"/>
      <c r="CL126" s="1052"/>
      <c r="CM126" s="1052"/>
      <c r="CN126" s="1052"/>
      <c r="CO126" s="1053"/>
      <c r="CP126" s="984" t="s">
        <v>457</v>
      </c>
      <c r="CQ126" s="985"/>
      <c r="CR126" s="985"/>
      <c r="CS126" s="985"/>
      <c r="CT126" s="985"/>
      <c r="CU126" s="985"/>
      <c r="CV126" s="985"/>
      <c r="CW126" s="985"/>
      <c r="CX126" s="985"/>
      <c r="CY126" s="985"/>
      <c r="CZ126" s="985"/>
      <c r="DA126" s="985"/>
      <c r="DB126" s="985"/>
      <c r="DC126" s="985"/>
      <c r="DD126" s="985"/>
      <c r="DE126" s="985"/>
      <c r="DF126" s="986"/>
      <c r="DG126" s="954" t="s">
        <v>447</v>
      </c>
      <c r="DH126" s="955"/>
      <c r="DI126" s="955"/>
      <c r="DJ126" s="955"/>
      <c r="DK126" s="955"/>
      <c r="DL126" s="955" t="s">
        <v>447</v>
      </c>
      <c r="DM126" s="955"/>
      <c r="DN126" s="955"/>
      <c r="DO126" s="955"/>
      <c r="DP126" s="955"/>
      <c r="DQ126" s="955" t="s">
        <v>447</v>
      </c>
      <c r="DR126" s="955"/>
      <c r="DS126" s="955"/>
      <c r="DT126" s="955"/>
      <c r="DU126" s="955"/>
      <c r="DV126" s="956" t="s">
        <v>447</v>
      </c>
      <c r="DW126" s="956"/>
      <c r="DX126" s="956"/>
      <c r="DY126" s="956"/>
      <c r="DZ126" s="957"/>
    </row>
    <row r="127" spans="1:130" s="197" customFormat="1" ht="26.25" customHeight="1" thickBot="1" x14ac:dyDescent="0.2">
      <c r="A127" s="1011"/>
      <c r="B127" s="983"/>
      <c r="C127" s="1039" t="s">
        <v>458</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3">
        <v>193991</v>
      </c>
      <c r="AB127" s="994"/>
      <c r="AC127" s="994"/>
      <c r="AD127" s="994"/>
      <c r="AE127" s="995"/>
      <c r="AF127" s="996">
        <v>175817</v>
      </c>
      <c r="AG127" s="994"/>
      <c r="AH127" s="994"/>
      <c r="AI127" s="994"/>
      <c r="AJ127" s="995"/>
      <c r="AK127" s="996">
        <v>158811</v>
      </c>
      <c r="AL127" s="994"/>
      <c r="AM127" s="994"/>
      <c r="AN127" s="994"/>
      <c r="AO127" s="995"/>
      <c r="AP127" s="997">
        <v>0.7</v>
      </c>
      <c r="AQ127" s="998"/>
      <c r="AR127" s="998"/>
      <c r="AS127" s="998"/>
      <c r="AT127" s="999"/>
      <c r="AU127" s="233"/>
      <c r="AV127" s="233"/>
      <c r="AW127" s="233"/>
      <c r="AX127" s="921" t="s">
        <v>459</v>
      </c>
      <c r="AY127" s="922"/>
      <c r="AZ127" s="922"/>
      <c r="BA127" s="922"/>
      <c r="BB127" s="922"/>
      <c r="BC127" s="922"/>
      <c r="BD127" s="922"/>
      <c r="BE127" s="923"/>
      <c r="BF127" s="1076" t="s">
        <v>447</v>
      </c>
      <c r="BG127" s="1077"/>
      <c r="BH127" s="1077"/>
      <c r="BI127" s="1077"/>
      <c r="BJ127" s="1077"/>
      <c r="BK127" s="1077"/>
      <c r="BL127" s="1086"/>
      <c r="BM127" s="1076">
        <v>11.93</v>
      </c>
      <c r="BN127" s="1077"/>
      <c r="BO127" s="1077"/>
      <c r="BP127" s="1077"/>
      <c r="BQ127" s="1077"/>
      <c r="BR127" s="1077"/>
      <c r="BS127" s="1086"/>
      <c r="BT127" s="1076">
        <v>20</v>
      </c>
      <c r="BU127" s="1077"/>
      <c r="BV127" s="1077"/>
      <c r="BW127" s="1077"/>
      <c r="BX127" s="1077"/>
      <c r="BY127" s="1077"/>
      <c r="BZ127" s="1078"/>
      <c r="CA127" s="234"/>
      <c r="CB127" s="234"/>
      <c r="CC127" s="234"/>
      <c r="CD127" s="234"/>
      <c r="CE127" s="234"/>
      <c r="CF127" s="234"/>
      <c r="CG127" s="231"/>
      <c r="CH127" s="231"/>
      <c r="CI127" s="231"/>
      <c r="CJ127" s="232"/>
      <c r="CK127" s="1074"/>
      <c r="CL127" s="1074"/>
      <c r="CM127" s="1074"/>
      <c r="CN127" s="1074"/>
      <c r="CO127" s="1075"/>
      <c r="CP127" s="1079" t="s">
        <v>460</v>
      </c>
      <c r="CQ127" s="1080"/>
      <c r="CR127" s="1080"/>
      <c r="CS127" s="1080"/>
      <c r="CT127" s="1080"/>
      <c r="CU127" s="1080"/>
      <c r="CV127" s="1080"/>
      <c r="CW127" s="1080"/>
      <c r="CX127" s="1080"/>
      <c r="CY127" s="1080"/>
      <c r="CZ127" s="1080"/>
      <c r="DA127" s="1080"/>
      <c r="DB127" s="1080"/>
      <c r="DC127" s="1080"/>
      <c r="DD127" s="1080"/>
      <c r="DE127" s="1080"/>
      <c r="DF127" s="1081"/>
      <c r="DG127" s="1082" t="s">
        <v>461</v>
      </c>
      <c r="DH127" s="1083"/>
      <c r="DI127" s="1083"/>
      <c r="DJ127" s="1083"/>
      <c r="DK127" s="1083"/>
      <c r="DL127" s="1083" t="s">
        <v>108</v>
      </c>
      <c r="DM127" s="1083"/>
      <c r="DN127" s="1083"/>
      <c r="DO127" s="1083"/>
      <c r="DP127" s="1083"/>
      <c r="DQ127" s="1083" t="s">
        <v>108</v>
      </c>
      <c r="DR127" s="1083"/>
      <c r="DS127" s="1083"/>
      <c r="DT127" s="1083"/>
      <c r="DU127" s="1083"/>
      <c r="DV127" s="1084" t="s">
        <v>108</v>
      </c>
      <c r="DW127" s="1084"/>
      <c r="DX127" s="1084"/>
      <c r="DY127" s="1084"/>
      <c r="DZ127" s="1085"/>
    </row>
    <row r="128" spans="1:130" s="197" customFormat="1" ht="26.25" customHeight="1" x14ac:dyDescent="0.15">
      <c r="A128" s="1106" t="s">
        <v>462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463</v>
      </c>
      <c r="X128" s="1108"/>
      <c r="Y128" s="1108"/>
      <c r="Z128" s="1109"/>
      <c r="AA128" s="1124">
        <v>675779</v>
      </c>
      <c r="AB128" s="1125"/>
      <c r="AC128" s="1125"/>
      <c r="AD128" s="1125"/>
      <c r="AE128" s="1126"/>
      <c r="AF128" s="1127">
        <v>690998</v>
      </c>
      <c r="AG128" s="1125"/>
      <c r="AH128" s="1125"/>
      <c r="AI128" s="1125"/>
      <c r="AJ128" s="1126"/>
      <c r="AK128" s="1127">
        <v>674186</v>
      </c>
      <c r="AL128" s="1125"/>
      <c r="AM128" s="1125"/>
      <c r="AN128" s="1125"/>
      <c r="AO128" s="1126"/>
      <c r="AP128" s="1128"/>
      <c r="AQ128" s="1129"/>
      <c r="AR128" s="1129"/>
      <c r="AS128" s="1129"/>
      <c r="AT128" s="1130"/>
      <c r="AU128" s="235"/>
      <c r="AV128" s="235"/>
      <c r="AW128" s="235"/>
      <c r="AX128" s="1089" t="s">
        <v>464</v>
      </c>
      <c r="AY128" s="985"/>
      <c r="AZ128" s="985"/>
      <c r="BA128" s="985"/>
      <c r="BB128" s="985"/>
      <c r="BC128" s="985"/>
      <c r="BD128" s="985"/>
      <c r="BE128" s="986"/>
      <c r="BF128" s="1101" t="s">
        <v>465</v>
      </c>
      <c r="BG128" s="1102"/>
      <c r="BH128" s="1102"/>
      <c r="BI128" s="1102"/>
      <c r="BJ128" s="1102"/>
      <c r="BK128" s="1102"/>
      <c r="BL128" s="1103"/>
      <c r="BM128" s="1101">
        <v>16.93</v>
      </c>
      <c r="BN128" s="1102"/>
      <c r="BO128" s="1102"/>
      <c r="BP128" s="1102"/>
      <c r="BQ128" s="1102"/>
      <c r="BR128" s="1102"/>
      <c r="BS128" s="1103"/>
      <c r="BT128" s="1101">
        <v>30</v>
      </c>
      <c r="BU128" s="1104"/>
      <c r="BV128" s="1104"/>
      <c r="BW128" s="1104"/>
      <c r="BX128" s="1104"/>
      <c r="BY128" s="1104"/>
      <c r="BZ128" s="110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5" t="s">
        <v>89</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095" t="s">
        <v>466</v>
      </c>
      <c r="X129" s="1096"/>
      <c r="Y129" s="1096"/>
      <c r="Z129" s="1097"/>
      <c r="AA129" s="993">
        <v>27516589</v>
      </c>
      <c r="AB129" s="994"/>
      <c r="AC129" s="994"/>
      <c r="AD129" s="994"/>
      <c r="AE129" s="995"/>
      <c r="AF129" s="996">
        <v>27026427</v>
      </c>
      <c r="AG129" s="994"/>
      <c r="AH129" s="994"/>
      <c r="AI129" s="994"/>
      <c r="AJ129" s="995"/>
      <c r="AK129" s="996">
        <v>27610659</v>
      </c>
      <c r="AL129" s="994"/>
      <c r="AM129" s="994"/>
      <c r="AN129" s="994"/>
      <c r="AO129" s="995"/>
      <c r="AP129" s="1098"/>
      <c r="AQ129" s="1099"/>
      <c r="AR129" s="1099"/>
      <c r="AS129" s="1099"/>
      <c r="AT129" s="1100"/>
      <c r="AU129" s="235"/>
      <c r="AV129" s="235"/>
      <c r="AW129" s="235"/>
      <c r="AX129" s="1089" t="s">
        <v>467</v>
      </c>
      <c r="AY129" s="985"/>
      <c r="AZ129" s="985"/>
      <c r="BA129" s="985"/>
      <c r="BB129" s="985"/>
      <c r="BC129" s="985"/>
      <c r="BD129" s="985"/>
      <c r="BE129" s="986"/>
      <c r="BF129" s="1090">
        <v>7.8</v>
      </c>
      <c r="BG129" s="1091"/>
      <c r="BH129" s="1091"/>
      <c r="BI129" s="1091"/>
      <c r="BJ129" s="1091"/>
      <c r="BK129" s="1091"/>
      <c r="BL129" s="1092"/>
      <c r="BM129" s="1090">
        <v>25</v>
      </c>
      <c r="BN129" s="1091"/>
      <c r="BO129" s="1091"/>
      <c r="BP129" s="1091"/>
      <c r="BQ129" s="1091"/>
      <c r="BR129" s="1091"/>
      <c r="BS129" s="1092"/>
      <c r="BT129" s="1090">
        <v>35</v>
      </c>
      <c r="BU129" s="1093"/>
      <c r="BV129" s="1093"/>
      <c r="BW129" s="1093"/>
      <c r="BX129" s="1093"/>
      <c r="BY129" s="1093"/>
      <c r="BZ129" s="109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5" t="s">
        <v>468</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095" t="s">
        <v>469</v>
      </c>
      <c r="X130" s="1096"/>
      <c r="Y130" s="1096"/>
      <c r="Z130" s="1097"/>
      <c r="AA130" s="993">
        <v>5262558</v>
      </c>
      <c r="AB130" s="994"/>
      <c r="AC130" s="994"/>
      <c r="AD130" s="994"/>
      <c r="AE130" s="995"/>
      <c r="AF130" s="996">
        <v>5479993</v>
      </c>
      <c r="AG130" s="994"/>
      <c r="AH130" s="994"/>
      <c r="AI130" s="994"/>
      <c r="AJ130" s="995"/>
      <c r="AK130" s="996">
        <v>5541910</v>
      </c>
      <c r="AL130" s="994"/>
      <c r="AM130" s="994"/>
      <c r="AN130" s="994"/>
      <c r="AO130" s="995"/>
      <c r="AP130" s="1098"/>
      <c r="AQ130" s="1099"/>
      <c r="AR130" s="1099"/>
      <c r="AS130" s="1099"/>
      <c r="AT130" s="1100"/>
      <c r="AU130" s="235"/>
      <c r="AV130" s="235"/>
      <c r="AW130" s="235"/>
      <c r="AX130" s="1148" t="s">
        <v>470</v>
      </c>
      <c r="AY130" s="1080"/>
      <c r="AZ130" s="1080"/>
      <c r="BA130" s="1080"/>
      <c r="BB130" s="1080"/>
      <c r="BC130" s="1080"/>
      <c r="BD130" s="1080"/>
      <c r="BE130" s="1081"/>
      <c r="BF130" s="1110">
        <v>6.3</v>
      </c>
      <c r="BG130" s="1111"/>
      <c r="BH130" s="1111"/>
      <c r="BI130" s="1111"/>
      <c r="BJ130" s="1111"/>
      <c r="BK130" s="1111"/>
      <c r="BL130" s="1112"/>
      <c r="BM130" s="1110">
        <v>350</v>
      </c>
      <c r="BN130" s="1111"/>
      <c r="BO130" s="1111"/>
      <c r="BP130" s="1111"/>
      <c r="BQ130" s="1111"/>
      <c r="BR130" s="1111"/>
      <c r="BS130" s="1112"/>
      <c r="BT130" s="1113"/>
      <c r="BU130" s="1114"/>
      <c r="BV130" s="1114"/>
      <c r="BW130" s="1114"/>
      <c r="BX130" s="1114"/>
      <c r="BY130" s="1114"/>
      <c r="BZ130" s="111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471</v>
      </c>
      <c r="X131" s="1119"/>
      <c r="Y131" s="1119"/>
      <c r="Z131" s="1120"/>
      <c r="AA131" s="1032">
        <v>22254031</v>
      </c>
      <c r="AB131" s="1033"/>
      <c r="AC131" s="1033"/>
      <c r="AD131" s="1033"/>
      <c r="AE131" s="1034"/>
      <c r="AF131" s="1035">
        <v>21546434</v>
      </c>
      <c r="AG131" s="1033"/>
      <c r="AH131" s="1033"/>
      <c r="AI131" s="1033"/>
      <c r="AJ131" s="1034"/>
      <c r="AK131" s="1035">
        <v>22068749</v>
      </c>
      <c r="AL131" s="1033"/>
      <c r="AM131" s="1033"/>
      <c r="AN131" s="1033"/>
      <c r="AO131" s="1034"/>
      <c r="AP131" s="1121"/>
      <c r="AQ131" s="1122"/>
      <c r="AR131" s="1122"/>
      <c r="AS131" s="1122"/>
      <c r="AT131" s="11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2" t="s">
        <v>472</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473</v>
      </c>
      <c r="W132" s="1136"/>
      <c r="X132" s="1136"/>
      <c r="Y132" s="1136"/>
      <c r="Z132" s="1137"/>
      <c r="AA132" s="1138">
        <v>8.3956025759999999</v>
      </c>
      <c r="AB132" s="1139"/>
      <c r="AC132" s="1139"/>
      <c r="AD132" s="1139"/>
      <c r="AE132" s="1140"/>
      <c r="AF132" s="1141">
        <v>7.2909698189999999</v>
      </c>
      <c r="AG132" s="1139"/>
      <c r="AH132" s="1139"/>
      <c r="AI132" s="1139"/>
      <c r="AJ132" s="1140"/>
      <c r="AK132" s="1141">
        <v>7.9454118579999999</v>
      </c>
      <c r="AL132" s="1139"/>
      <c r="AM132" s="1139"/>
      <c r="AN132" s="1139"/>
      <c r="AO132" s="1140"/>
      <c r="AP132" s="1022"/>
      <c r="AQ132" s="1023"/>
      <c r="AR132" s="1023"/>
      <c r="AS132" s="1023"/>
      <c r="AT132" s="114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43" t="s">
        <v>474</v>
      </c>
      <c r="W133" s="1143"/>
      <c r="X133" s="1143"/>
      <c r="Y133" s="1143"/>
      <c r="Z133" s="1144"/>
      <c r="AA133" s="1145">
        <v>8.5</v>
      </c>
      <c r="AB133" s="1146"/>
      <c r="AC133" s="1146"/>
      <c r="AD133" s="1146"/>
      <c r="AE133" s="1147"/>
      <c r="AF133" s="1145">
        <v>7.9</v>
      </c>
      <c r="AG133" s="1146"/>
      <c r="AH133" s="1146"/>
      <c r="AI133" s="1146"/>
      <c r="AJ133" s="1147"/>
      <c r="AK133" s="1145">
        <v>7.8</v>
      </c>
      <c r="AL133" s="1146"/>
      <c r="AM133" s="1146"/>
      <c r="AN133" s="1146"/>
      <c r="AO133" s="1147"/>
      <c r="AP133" s="1063"/>
      <c r="AQ133" s="1064"/>
      <c r="AR133" s="1064"/>
      <c r="AS133" s="1064"/>
      <c r="AT133" s="113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4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52" t="s">
        <v>477</v>
      </c>
      <c r="L7" s="254"/>
      <c r="M7" s="255" t="s">
        <v>478</v>
      </c>
      <c r="N7" s="256"/>
    </row>
    <row r="8" spans="1:16" x14ac:dyDescent="0.15">
      <c r="A8" s="248"/>
      <c r="B8" s="244"/>
      <c r="C8" s="244"/>
      <c r="D8" s="244"/>
      <c r="E8" s="244"/>
      <c r="F8" s="244"/>
      <c r="G8" s="257"/>
      <c r="H8" s="258"/>
      <c r="I8" s="258"/>
      <c r="J8" s="259"/>
      <c r="K8" s="1153"/>
      <c r="L8" s="260" t="s">
        <v>479</v>
      </c>
      <c r="M8" s="261" t="s">
        <v>480</v>
      </c>
      <c r="N8" s="262" t="s">
        <v>481</v>
      </c>
    </row>
    <row r="9" spans="1:16" x14ac:dyDescent="0.15">
      <c r="A9" s="248"/>
      <c r="B9" s="244"/>
      <c r="C9" s="244"/>
      <c r="D9" s="244"/>
      <c r="E9" s="244"/>
      <c r="F9" s="244"/>
      <c r="G9" s="1154" t="s">
        <v>482</v>
      </c>
      <c r="H9" s="1155"/>
      <c r="I9" s="1155"/>
      <c r="J9" s="1156"/>
      <c r="K9" s="263">
        <v>6088867</v>
      </c>
      <c r="L9" s="264">
        <v>58408</v>
      </c>
      <c r="M9" s="265">
        <v>66553</v>
      </c>
      <c r="N9" s="266">
        <v>-12.2</v>
      </c>
    </row>
    <row r="10" spans="1:16" x14ac:dyDescent="0.15">
      <c r="A10" s="248"/>
      <c r="B10" s="244"/>
      <c r="C10" s="244"/>
      <c r="D10" s="244"/>
      <c r="E10" s="244"/>
      <c r="F10" s="244"/>
      <c r="G10" s="1154" t="s">
        <v>483</v>
      </c>
      <c r="H10" s="1155"/>
      <c r="I10" s="1155"/>
      <c r="J10" s="1156"/>
      <c r="K10" s="267">
        <v>1263924</v>
      </c>
      <c r="L10" s="268">
        <v>12124</v>
      </c>
      <c r="M10" s="269">
        <v>6467</v>
      </c>
      <c r="N10" s="270">
        <v>87.5</v>
      </c>
    </row>
    <row r="11" spans="1:16" ht="13.5" customHeight="1" x14ac:dyDescent="0.15">
      <c r="A11" s="248"/>
      <c r="B11" s="244"/>
      <c r="C11" s="244"/>
      <c r="D11" s="244"/>
      <c r="E11" s="244"/>
      <c r="F11" s="244"/>
      <c r="G11" s="1154" t="s">
        <v>484</v>
      </c>
      <c r="H11" s="1155"/>
      <c r="I11" s="1155"/>
      <c r="J11" s="1156"/>
      <c r="K11" s="267">
        <v>811631</v>
      </c>
      <c r="L11" s="268">
        <v>7786</v>
      </c>
      <c r="M11" s="269">
        <v>8121</v>
      </c>
      <c r="N11" s="270">
        <v>-4.0999999999999996</v>
      </c>
    </row>
    <row r="12" spans="1:16" ht="13.5" customHeight="1" x14ac:dyDescent="0.15">
      <c r="A12" s="248"/>
      <c r="B12" s="244"/>
      <c r="C12" s="244"/>
      <c r="D12" s="244"/>
      <c r="E12" s="244"/>
      <c r="F12" s="244"/>
      <c r="G12" s="1154" t="s">
        <v>485</v>
      </c>
      <c r="H12" s="1155"/>
      <c r="I12" s="1155"/>
      <c r="J12" s="1156"/>
      <c r="K12" s="267" t="s">
        <v>486</v>
      </c>
      <c r="L12" s="268" t="s">
        <v>486</v>
      </c>
      <c r="M12" s="269">
        <v>1653</v>
      </c>
      <c r="N12" s="270" t="s">
        <v>486</v>
      </c>
    </row>
    <row r="13" spans="1:16" ht="13.5" customHeight="1" x14ac:dyDescent="0.15">
      <c r="A13" s="248"/>
      <c r="B13" s="244"/>
      <c r="C13" s="244"/>
      <c r="D13" s="244"/>
      <c r="E13" s="244"/>
      <c r="F13" s="244"/>
      <c r="G13" s="1154" t="s">
        <v>487</v>
      </c>
      <c r="H13" s="1155"/>
      <c r="I13" s="1155"/>
      <c r="J13" s="1156"/>
      <c r="K13" s="267" t="s">
        <v>486</v>
      </c>
      <c r="L13" s="268" t="s">
        <v>486</v>
      </c>
      <c r="M13" s="269" t="s">
        <v>486</v>
      </c>
      <c r="N13" s="270" t="s">
        <v>486</v>
      </c>
    </row>
    <row r="14" spans="1:16" ht="13.5" customHeight="1" x14ac:dyDescent="0.15">
      <c r="A14" s="248"/>
      <c r="B14" s="244"/>
      <c r="C14" s="244"/>
      <c r="D14" s="244"/>
      <c r="E14" s="244"/>
      <c r="F14" s="244"/>
      <c r="G14" s="1154" t="s">
        <v>488</v>
      </c>
      <c r="H14" s="1155"/>
      <c r="I14" s="1155"/>
      <c r="J14" s="1156"/>
      <c r="K14" s="267">
        <v>201476</v>
      </c>
      <c r="L14" s="268">
        <v>1933</v>
      </c>
      <c r="M14" s="269">
        <v>2554</v>
      </c>
      <c r="N14" s="270">
        <v>-24.3</v>
      </c>
    </row>
    <row r="15" spans="1:16" ht="13.5" customHeight="1" x14ac:dyDescent="0.15">
      <c r="A15" s="248"/>
      <c r="B15" s="244"/>
      <c r="C15" s="244"/>
      <c r="D15" s="244"/>
      <c r="E15" s="244"/>
      <c r="F15" s="244"/>
      <c r="G15" s="1154" t="s">
        <v>489</v>
      </c>
      <c r="H15" s="1155"/>
      <c r="I15" s="1155"/>
      <c r="J15" s="1156"/>
      <c r="K15" s="267">
        <v>103343</v>
      </c>
      <c r="L15" s="268">
        <v>991</v>
      </c>
      <c r="M15" s="269">
        <v>1924</v>
      </c>
      <c r="N15" s="270">
        <v>-48.5</v>
      </c>
    </row>
    <row r="16" spans="1:16" x14ac:dyDescent="0.15">
      <c r="A16" s="248"/>
      <c r="B16" s="244"/>
      <c r="C16" s="244"/>
      <c r="D16" s="244"/>
      <c r="E16" s="244"/>
      <c r="F16" s="244"/>
      <c r="G16" s="1157" t="s">
        <v>490</v>
      </c>
      <c r="H16" s="1158"/>
      <c r="I16" s="1158"/>
      <c r="J16" s="1159"/>
      <c r="K16" s="268">
        <v>-604510</v>
      </c>
      <c r="L16" s="268">
        <v>-5799</v>
      </c>
      <c r="M16" s="269">
        <v>-7003</v>
      </c>
      <c r="N16" s="270">
        <v>-17.2</v>
      </c>
    </row>
    <row r="17" spans="1:16" x14ac:dyDescent="0.15">
      <c r="A17" s="248"/>
      <c r="B17" s="244"/>
      <c r="C17" s="244"/>
      <c r="D17" s="244"/>
      <c r="E17" s="244"/>
      <c r="F17" s="244"/>
      <c r="G17" s="1157" t="s">
        <v>167</v>
      </c>
      <c r="H17" s="1158"/>
      <c r="I17" s="1158"/>
      <c r="J17" s="1159"/>
      <c r="K17" s="268">
        <v>7864731</v>
      </c>
      <c r="L17" s="268">
        <v>75443</v>
      </c>
      <c r="M17" s="269">
        <v>80270</v>
      </c>
      <c r="N17" s="270">
        <v>-6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9" t="s">
        <v>495</v>
      </c>
      <c r="H21" s="1150"/>
      <c r="I21" s="1150"/>
      <c r="J21" s="1151"/>
      <c r="K21" s="280">
        <v>6.92</v>
      </c>
      <c r="L21" s="281">
        <v>7.43</v>
      </c>
      <c r="M21" s="282">
        <v>-0.51</v>
      </c>
      <c r="N21" s="249"/>
      <c r="O21" s="283"/>
      <c r="P21" s="279"/>
    </row>
    <row r="22" spans="1:16" s="284" customFormat="1" x14ac:dyDescent="0.15">
      <c r="A22" s="279"/>
      <c r="B22" s="249"/>
      <c r="C22" s="249"/>
      <c r="D22" s="249"/>
      <c r="E22" s="249"/>
      <c r="F22" s="249"/>
      <c r="G22" s="1149" t="s">
        <v>496</v>
      </c>
      <c r="H22" s="1150"/>
      <c r="I22" s="1150"/>
      <c r="J22" s="1151"/>
      <c r="K22" s="285">
        <v>96.7</v>
      </c>
      <c r="L22" s="286">
        <v>98</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52" t="s">
        <v>477</v>
      </c>
      <c r="L30" s="254"/>
      <c r="M30" s="255" t="s">
        <v>478</v>
      </c>
      <c r="N30" s="256"/>
    </row>
    <row r="31" spans="1:16" x14ac:dyDescent="0.15">
      <c r="A31" s="248"/>
      <c r="B31" s="244"/>
      <c r="C31" s="244"/>
      <c r="D31" s="244"/>
      <c r="E31" s="244"/>
      <c r="F31" s="244"/>
      <c r="G31" s="257"/>
      <c r="H31" s="258"/>
      <c r="I31" s="258"/>
      <c r="J31" s="259"/>
      <c r="K31" s="1153"/>
      <c r="L31" s="260" t="s">
        <v>479</v>
      </c>
      <c r="M31" s="261" t="s">
        <v>480</v>
      </c>
      <c r="N31" s="262" t="s">
        <v>481</v>
      </c>
    </row>
    <row r="32" spans="1:16" ht="27" customHeight="1" x14ac:dyDescent="0.15">
      <c r="A32" s="248"/>
      <c r="B32" s="244"/>
      <c r="C32" s="244"/>
      <c r="D32" s="244"/>
      <c r="E32" s="244"/>
      <c r="F32" s="244"/>
      <c r="G32" s="1165" t="s">
        <v>500</v>
      </c>
      <c r="H32" s="1166"/>
      <c r="I32" s="1166"/>
      <c r="J32" s="1167"/>
      <c r="K32" s="294">
        <v>4863200</v>
      </c>
      <c r="L32" s="294">
        <v>46651</v>
      </c>
      <c r="M32" s="295">
        <v>57318</v>
      </c>
      <c r="N32" s="296">
        <v>-18.600000000000001</v>
      </c>
    </row>
    <row r="33" spans="1:16" ht="13.5" customHeight="1" x14ac:dyDescent="0.15">
      <c r="A33" s="248"/>
      <c r="B33" s="244"/>
      <c r="C33" s="244"/>
      <c r="D33" s="244"/>
      <c r="E33" s="244"/>
      <c r="F33" s="244"/>
      <c r="G33" s="1165" t="s">
        <v>501</v>
      </c>
      <c r="H33" s="1166"/>
      <c r="I33" s="1166"/>
      <c r="J33" s="1167"/>
      <c r="K33" s="294" t="s">
        <v>486</v>
      </c>
      <c r="L33" s="294" t="s">
        <v>486</v>
      </c>
      <c r="M33" s="295" t="s">
        <v>486</v>
      </c>
      <c r="N33" s="296" t="s">
        <v>486</v>
      </c>
    </row>
    <row r="34" spans="1:16" ht="27" customHeight="1" x14ac:dyDescent="0.15">
      <c r="A34" s="248"/>
      <c r="B34" s="244"/>
      <c r="C34" s="244"/>
      <c r="D34" s="244"/>
      <c r="E34" s="244"/>
      <c r="F34" s="244"/>
      <c r="G34" s="1165" t="s">
        <v>502</v>
      </c>
      <c r="H34" s="1166"/>
      <c r="I34" s="1166"/>
      <c r="J34" s="1167"/>
      <c r="K34" s="294" t="s">
        <v>486</v>
      </c>
      <c r="L34" s="294" t="s">
        <v>486</v>
      </c>
      <c r="M34" s="295">
        <v>7</v>
      </c>
      <c r="N34" s="296" t="s">
        <v>486</v>
      </c>
    </row>
    <row r="35" spans="1:16" ht="27" customHeight="1" x14ac:dyDescent="0.15">
      <c r="A35" s="248"/>
      <c r="B35" s="244"/>
      <c r="C35" s="244"/>
      <c r="D35" s="244"/>
      <c r="E35" s="244"/>
      <c r="F35" s="244"/>
      <c r="G35" s="1165" t="s">
        <v>503</v>
      </c>
      <c r="H35" s="1166"/>
      <c r="I35" s="1166"/>
      <c r="J35" s="1167"/>
      <c r="K35" s="294">
        <v>2633452</v>
      </c>
      <c r="L35" s="294">
        <v>25262</v>
      </c>
      <c r="M35" s="295">
        <v>20935</v>
      </c>
      <c r="N35" s="296">
        <v>20.7</v>
      </c>
    </row>
    <row r="36" spans="1:16" ht="27" customHeight="1" x14ac:dyDescent="0.15">
      <c r="A36" s="248"/>
      <c r="B36" s="244"/>
      <c r="C36" s="244"/>
      <c r="D36" s="244"/>
      <c r="E36" s="244"/>
      <c r="F36" s="244"/>
      <c r="G36" s="1165" t="s">
        <v>504</v>
      </c>
      <c r="H36" s="1166"/>
      <c r="I36" s="1166"/>
      <c r="J36" s="1167"/>
      <c r="K36" s="294">
        <v>314086</v>
      </c>
      <c r="L36" s="294">
        <v>3013</v>
      </c>
      <c r="M36" s="295">
        <v>2160</v>
      </c>
      <c r="N36" s="296">
        <v>39.5</v>
      </c>
    </row>
    <row r="37" spans="1:16" ht="13.5" customHeight="1" x14ac:dyDescent="0.15">
      <c r="A37" s="248"/>
      <c r="B37" s="244"/>
      <c r="C37" s="244"/>
      <c r="D37" s="244"/>
      <c r="E37" s="244"/>
      <c r="F37" s="244"/>
      <c r="G37" s="1165" t="s">
        <v>505</v>
      </c>
      <c r="H37" s="1166"/>
      <c r="I37" s="1166"/>
      <c r="J37" s="1167"/>
      <c r="K37" s="294">
        <v>158811</v>
      </c>
      <c r="L37" s="294">
        <v>1523</v>
      </c>
      <c r="M37" s="295">
        <v>2619</v>
      </c>
      <c r="N37" s="296">
        <v>-41.8</v>
      </c>
    </row>
    <row r="38" spans="1:16" ht="27" customHeight="1" x14ac:dyDescent="0.15">
      <c r="A38" s="248"/>
      <c r="B38" s="244"/>
      <c r="C38" s="244"/>
      <c r="D38" s="244"/>
      <c r="E38" s="244"/>
      <c r="F38" s="244"/>
      <c r="G38" s="1168" t="s">
        <v>506</v>
      </c>
      <c r="H38" s="1169"/>
      <c r="I38" s="1169"/>
      <c r="J38" s="1170"/>
      <c r="K38" s="297" t="s">
        <v>486</v>
      </c>
      <c r="L38" s="297" t="s">
        <v>486</v>
      </c>
      <c r="M38" s="298">
        <v>1</v>
      </c>
      <c r="N38" s="299" t="s">
        <v>486</v>
      </c>
      <c r="O38" s="293"/>
    </row>
    <row r="39" spans="1:16" x14ac:dyDescent="0.15">
      <c r="A39" s="248"/>
      <c r="B39" s="244"/>
      <c r="C39" s="244"/>
      <c r="D39" s="244"/>
      <c r="E39" s="244"/>
      <c r="F39" s="244"/>
      <c r="G39" s="1168" t="s">
        <v>507</v>
      </c>
      <c r="H39" s="1169"/>
      <c r="I39" s="1169"/>
      <c r="J39" s="1170"/>
      <c r="K39" s="300">
        <v>-674186</v>
      </c>
      <c r="L39" s="300">
        <v>-6467</v>
      </c>
      <c r="M39" s="301">
        <v>-3264</v>
      </c>
      <c r="N39" s="302">
        <v>98.1</v>
      </c>
      <c r="O39" s="293"/>
    </row>
    <row r="40" spans="1:16" ht="27" customHeight="1" x14ac:dyDescent="0.15">
      <c r="A40" s="248"/>
      <c r="B40" s="244"/>
      <c r="C40" s="244"/>
      <c r="D40" s="244"/>
      <c r="E40" s="244"/>
      <c r="F40" s="244"/>
      <c r="G40" s="1165" t="s">
        <v>508</v>
      </c>
      <c r="H40" s="1166"/>
      <c r="I40" s="1166"/>
      <c r="J40" s="1167"/>
      <c r="K40" s="300">
        <v>-5541910</v>
      </c>
      <c r="L40" s="300">
        <v>-53161</v>
      </c>
      <c r="M40" s="301">
        <v>-53065</v>
      </c>
      <c r="N40" s="302">
        <v>0.2</v>
      </c>
      <c r="O40" s="293"/>
    </row>
    <row r="41" spans="1:16" x14ac:dyDescent="0.15">
      <c r="A41" s="248"/>
      <c r="B41" s="244"/>
      <c r="C41" s="244"/>
      <c r="D41" s="244"/>
      <c r="E41" s="244"/>
      <c r="F41" s="244"/>
      <c r="G41" s="1171" t="s">
        <v>278</v>
      </c>
      <c r="H41" s="1172"/>
      <c r="I41" s="1172"/>
      <c r="J41" s="1173"/>
      <c r="K41" s="294">
        <v>1753453</v>
      </c>
      <c r="L41" s="300">
        <v>16820</v>
      </c>
      <c r="M41" s="301">
        <v>26711</v>
      </c>
      <c r="N41" s="302">
        <v>-37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60" t="s">
        <v>477</v>
      </c>
      <c r="J49" s="1162" t="s">
        <v>512</v>
      </c>
      <c r="K49" s="1163"/>
      <c r="L49" s="1163"/>
      <c r="M49" s="1163"/>
      <c r="N49" s="1164"/>
    </row>
    <row r="50" spans="1:14" x14ac:dyDescent="0.15">
      <c r="A50" s="248"/>
      <c r="B50" s="244"/>
      <c r="C50" s="244"/>
      <c r="D50" s="244"/>
      <c r="E50" s="244"/>
      <c r="F50" s="244"/>
      <c r="G50" s="312"/>
      <c r="H50" s="313"/>
      <c r="I50" s="1161"/>
      <c r="J50" s="314" t="s">
        <v>513</v>
      </c>
      <c r="K50" s="315" t="s">
        <v>514</v>
      </c>
      <c r="L50" s="316" t="s">
        <v>515</v>
      </c>
      <c r="M50" s="317" t="s">
        <v>516</v>
      </c>
      <c r="N50" s="318" t="s">
        <v>517</v>
      </c>
    </row>
    <row r="51" spans="1:14" x14ac:dyDescent="0.15">
      <c r="A51" s="248"/>
      <c r="B51" s="244"/>
      <c r="C51" s="244"/>
      <c r="D51" s="244"/>
      <c r="E51" s="244"/>
      <c r="F51" s="244"/>
      <c r="G51" s="310" t="s">
        <v>518</v>
      </c>
      <c r="H51" s="311"/>
      <c r="I51" s="319">
        <v>6505457</v>
      </c>
      <c r="J51" s="320">
        <v>62276</v>
      </c>
      <c r="K51" s="321">
        <v>6.4</v>
      </c>
      <c r="L51" s="322">
        <v>50671</v>
      </c>
      <c r="M51" s="323">
        <v>-11.6</v>
      </c>
      <c r="N51" s="324">
        <v>18</v>
      </c>
    </row>
    <row r="52" spans="1:14" x14ac:dyDescent="0.15">
      <c r="A52" s="248"/>
      <c r="B52" s="244"/>
      <c r="C52" s="244"/>
      <c r="D52" s="244"/>
      <c r="E52" s="244"/>
      <c r="F52" s="244"/>
      <c r="G52" s="325"/>
      <c r="H52" s="326" t="s">
        <v>519</v>
      </c>
      <c r="I52" s="327">
        <v>3690181</v>
      </c>
      <c r="J52" s="328">
        <v>35326</v>
      </c>
      <c r="K52" s="329">
        <v>-6.8</v>
      </c>
      <c r="L52" s="330">
        <v>30499</v>
      </c>
      <c r="M52" s="331">
        <v>-5.4</v>
      </c>
      <c r="N52" s="332">
        <v>-1.4</v>
      </c>
    </row>
    <row r="53" spans="1:14" x14ac:dyDescent="0.15">
      <c r="A53" s="248"/>
      <c r="B53" s="244"/>
      <c r="C53" s="244"/>
      <c r="D53" s="244"/>
      <c r="E53" s="244"/>
      <c r="F53" s="244"/>
      <c r="G53" s="310" t="s">
        <v>520</v>
      </c>
      <c r="H53" s="311"/>
      <c r="I53" s="319">
        <v>4800692</v>
      </c>
      <c r="J53" s="320">
        <v>45296</v>
      </c>
      <c r="K53" s="321">
        <v>-27.3</v>
      </c>
      <c r="L53" s="322">
        <v>57996</v>
      </c>
      <c r="M53" s="323">
        <v>14.5</v>
      </c>
      <c r="N53" s="324">
        <v>-41.8</v>
      </c>
    </row>
    <row r="54" spans="1:14" x14ac:dyDescent="0.15">
      <c r="A54" s="248"/>
      <c r="B54" s="244"/>
      <c r="C54" s="244"/>
      <c r="D54" s="244"/>
      <c r="E54" s="244"/>
      <c r="F54" s="244"/>
      <c r="G54" s="325"/>
      <c r="H54" s="326" t="s">
        <v>519</v>
      </c>
      <c r="I54" s="327">
        <v>2669292</v>
      </c>
      <c r="J54" s="328">
        <v>25186</v>
      </c>
      <c r="K54" s="329">
        <v>-28.7</v>
      </c>
      <c r="L54" s="330">
        <v>32288</v>
      </c>
      <c r="M54" s="331">
        <v>5.9</v>
      </c>
      <c r="N54" s="332">
        <v>-34.6</v>
      </c>
    </row>
    <row r="55" spans="1:14" x14ac:dyDescent="0.15">
      <c r="A55" s="248"/>
      <c r="B55" s="244"/>
      <c r="C55" s="244"/>
      <c r="D55" s="244"/>
      <c r="E55" s="244"/>
      <c r="F55" s="244"/>
      <c r="G55" s="310" t="s">
        <v>521</v>
      </c>
      <c r="H55" s="311"/>
      <c r="I55" s="319">
        <v>5969948</v>
      </c>
      <c r="J55" s="320">
        <v>56561</v>
      </c>
      <c r="K55" s="321">
        <v>24.9</v>
      </c>
      <c r="L55" s="322">
        <v>64620</v>
      </c>
      <c r="M55" s="323">
        <v>11.4</v>
      </c>
      <c r="N55" s="324">
        <v>13.5</v>
      </c>
    </row>
    <row r="56" spans="1:14" x14ac:dyDescent="0.15">
      <c r="A56" s="248"/>
      <c r="B56" s="244"/>
      <c r="C56" s="244"/>
      <c r="D56" s="244"/>
      <c r="E56" s="244"/>
      <c r="F56" s="244"/>
      <c r="G56" s="325"/>
      <c r="H56" s="326" t="s">
        <v>519</v>
      </c>
      <c r="I56" s="327">
        <v>3862717</v>
      </c>
      <c r="J56" s="328">
        <v>36596</v>
      </c>
      <c r="K56" s="329">
        <v>45.3</v>
      </c>
      <c r="L56" s="330">
        <v>37260</v>
      </c>
      <c r="M56" s="331">
        <v>15.4</v>
      </c>
      <c r="N56" s="332">
        <v>29.9</v>
      </c>
    </row>
    <row r="57" spans="1:14" x14ac:dyDescent="0.15">
      <c r="A57" s="248"/>
      <c r="B57" s="244"/>
      <c r="C57" s="244"/>
      <c r="D57" s="244"/>
      <c r="E57" s="244"/>
      <c r="F57" s="244"/>
      <c r="G57" s="310" t="s">
        <v>522</v>
      </c>
      <c r="H57" s="311"/>
      <c r="I57" s="319">
        <v>9394607</v>
      </c>
      <c r="J57" s="320">
        <v>89650</v>
      </c>
      <c r="K57" s="321">
        <v>58.5</v>
      </c>
      <c r="L57" s="322">
        <v>64287</v>
      </c>
      <c r="M57" s="323">
        <v>-0.5</v>
      </c>
      <c r="N57" s="324">
        <v>59</v>
      </c>
    </row>
    <row r="58" spans="1:14" x14ac:dyDescent="0.15">
      <c r="A58" s="248"/>
      <c r="B58" s="244"/>
      <c r="C58" s="244"/>
      <c r="D58" s="244"/>
      <c r="E58" s="244"/>
      <c r="F58" s="244"/>
      <c r="G58" s="325"/>
      <c r="H58" s="326" t="s">
        <v>519</v>
      </c>
      <c r="I58" s="327">
        <v>6798092</v>
      </c>
      <c r="J58" s="328">
        <v>64872</v>
      </c>
      <c r="K58" s="329">
        <v>77.3</v>
      </c>
      <c r="L58" s="330">
        <v>41052</v>
      </c>
      <c r="M58" s="331">
        <v>10.199999999999999</v>
      </c>
      <c r="N58" s="332">
        <v>67.099999999999994</v>
      </c>
    </row>
    <row r="59" spans="1:14" x14ac:dyDescent="0.15">
      <c r="A59" s="248"/>
      <c r="B59" s="244"/>
      <c r="C59" s="244"/>
      <c r="D59" s="244"/>
      <c r="E59" s="244"/>
      <c r="F59" s="244"/>
      <c r="G59" s="310" t="s">
        <v>523</v>
      </c>
      <c r="H59" s="311"/>
      <c r="I59" s="319">
        <v>5507068</v>
      </c>
      <c r="J59" s="320">
        <v>52827</v>
      </c>
      <c r="K59" s="321">
        <v>-41.1</v>
      </c>
      <c r="L59" s="322">
        <v>64346</v>
      </c>
      <c r="M59" s="323">
        <v>0.1</v>
      </c>
      <c r="N59" s="324">
        <v>-41.2</v>
      </c>
    </row>
    <row r="60" spans="1:14" x14ac:dyDescent="0.15">
      <c r="A60" s="248"/>
      <c r="B60" s="244"/>
      <c r="C60" s="244"/>
      <c r="D60" s="244"/>
      <c r="E60" s="244"/>
      <c r="F60" s="244"/>
      <c r="G60" s="325"/>
      <c r="H60" s="326" t="s">
        <v>519</v>
      </c>
      <c r="I60" s="333">
        <v>3581416</v>
      </c>
      <c r="J60" s="328">
        <v>34355</v>
      </c>
      <c r="K60" s="329">
        <v>-47</v>
      </c>
      <c r="L60" s="330">
        <v>38517</v>
      </c>
      <c r="M60" s="331">
        <v>-6.2</v>
      </c>
      <c r="N60" s="332">
        <v>-40.799999999999997</v>
      </c>
    </row>
    <row r="61" spans="1:14" x14ac:dyDescent="0.15">
      <c r="A61" s="248"/>
      <c r="B61" s="244"/>
      <c r="C61" s="244"/>
      <c r="D61" s="244"/>
      <c r="E61" s="244"/>
      <c r="F61" s="244"/>
      <c r="G61" s="310" t="s">
        <v>524</v>
      </c>
      <c r="H61" s="334"/>
      <c r="I61" s="335">
        <v>6435554</v>
      </c>
      <c r="J61" s="336">
        <v>61322</v>
      </c>
      <c r="K61" s="337">
        <v>4.3</v>
      </c>
      <c r="L61" s="338">
        <v>60384</v>
      </c>
      <c r="M61" s="339">
        <v>2.8</v>
      </c>
      <c r="N61" s="324">
        <v>1.5</v>
      </c>
    </row>
    <row r="62" spans="1:14" x14ac:dyDescent="0.15">
      <c r="A62" s="248"/>
      <c r="B62" s="244"/>
      <c r="C62" s="244"/>
      <c r="D62" s="244"/>
      <c r="E62" s="244"/>
      <c r="F62" s="244"/>
      <c r="G62" s="325"/>
      <c r="H62" s="326" t="s">
        <v>519</v>
      </c>
      <c r="I62" s="327">
        <v>4120340</v>
      </c>
      <c r="J62" s="328">
        <v>39267</v>
      </c>
      <c r="K62" s="329">
        <v>8</v>
      </c>
      <c r="L62" s="330">
        <v>35923</v>
      </c>
      <c r="M62" s="331">
        <v>4</v>
      </c>
      <c r="N62" s="332">
        <v>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4" t="s">
        <v>3</v>
      </c>
      <c r="D47" s="1174"/>
      <c r="E47" s="1175"/>
      <c r="F47" s="11">
        <v>7.32</v>
      </c>
      <c r="G47" s="12">
        <v>8.51</v>
      </c>
      <c r="H47" s="12">
        <v>7.69</v>
      </c>
      <c r="I47" s="12">
        <v>7.09</v>
      </c>
      <c r="J47" s="13">
        <v>8.2200000000000006</v>
      </c>
    </row>
    <row r="48" spans="2:10" ht="57.75" customHeight="1" x14ac:dyDescent="0.15">
      <c r="B48" s="14"/>
      <c r="C48" s="1176" t="s">
        <v>4</v>
      </c>
      <c r="D48" s="1176"/>
      <c r="E48" s="1177"/>
      <c r="F48" s="15">
        <v>4.4800000000000004</v>
      </c>
      <c r="G48" s="16">
        <v>3.4</v>
      </c>
      <c r="H48" s="16">
        <v>3.96</v>
      </c>
      <c r="I48" s="16">
        <v>3.52</v>
      </c>
      <c r="J48" s="17">
        <v>3.79</v>
      </c>
    </row>
    <row r="49" spans="2:10" ht="57.75" customHeight="1" thickBot="1" x14ac:dyDescent="0.2">
      <c r="B49" s="18"/>
      <c r="C49" s="1178" t="s">
        <v>5</v>
      </c>
      <c r="D49" s="1178"/>
      <c r="E49" s="1179"/>
      <c r="F49" s="19">
        <v>0.17</v>
      </c>
      <c r="G49" s="20">
        <v>0.27</v>
      </c>
      <c r="H49" s="20" t="s">
        <v>531</v>
      </c>
      <c r="I49" s="20" t="s">
        <v>532</v>
      </c>
      <c r="J49" s="21">
        <v>1.62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下平 一博</dc:creator>
  <cp:lastModifiedBy>長野県</cp:lastModifiedBy>
  <cp:lastPrinted>2017-04-17T14:17:30Z</cp:lastPrinted>
  <dcterms:created xsi:type="dcterms:W3CDTF">2017-04-03T15:36:20Z</dcterms:created>
  <dcterms:modified xsi:type="dcterms:W3CDTF">2017-05-17T01:52:17Z</dcterms:modified>
</cp:coreProperties>
</file>