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ky\全庁共有\本庁\02_企画振興部\06 市町村課\財政係\一般財政\01 財政状況資料集\H28財政状況資料集　←ここに保存\11月公表予定（５月分の修正）\10北信\"/>
    </mc:Choice>
  </mc:AlternateContent>
  <bookViews>
    <workbookView xWindow="0" yWindow="0" windowWidth="20490" windowHeight="769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7" i="9" l="1"/>
  <c r="BG36" i="9"/>
  <c r="BG35" i="9"/>
  <c r="BG34" i="9"/>
  <c r="W39"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C39" i="9"/>
  <c r="CO38" i="9"/>
  <c r="BE38" i="9"/>
  <c r="AM38" i="9"/>
  <c r="C38" i="9"/>
  <c r="CO37" i="9"/>
  <c r="AM37" i="9"/>
  <c r="C37" i="9"/>
  <c r="AM36" i="9"/>
  <c r="C36" i="9"/>
  <c r="AM35" i="9"/>
  <c r="AM34" i="9"/>
  <c r="C34" i="9"/>
  <c r="C35" i="9" s="1"/>
  <c r="U34" i="9" l="1"/>
  <c r="U35" i="9" s="1"/>
  <c r="U36" i="9" s="1"/>
  <c r="U37" i="9" s="1"/>
  <c r="U38" i="9" s="1"/>
  <c r="U39" i="9" s="1"/>
  <c r="BE34" i="9"/>
  <c r="BE35" i="9" s="1"/>
  <c r="BE36" i="9" s="1"/>
  <c r="BE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BW40" i="9" s="1"/>
  <c r="BW41" i="9" s="1"/>
  <c r="BW42" i="9" s="1"/>
  <c r="BW43" i="9" s="1"/>
  <c r="CO34" i="9" l="1"/>
  <c r="CO35" i="9" s="1"/>
  <c r="CO36" i="9" s="1"/>
</calcChain>
</file>

<file path=xl/sharedStrings.xml><?xml version="1.0" encoding="utf-8"?>
<sst xmlns="http://schemas.openxmlformats.org/spreadsheetml/2006/main" count="1124" uniqueCount="587">
  <si>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</si>
  <si>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</si>
  <si>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</si>
  <si>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</si>
  <si>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</si>
  <si>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</si>
  <si>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</si>
  <si>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</si>
  <si>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</si>
  <si>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</si>
  <si>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</si>
  <si>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</si>
  <si>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</si>
  <si>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</si>
  <si>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</si>
  <si>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</si>
  <si>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</si>
  <si>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</si>
  <si>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</si>
  <si>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</si>
  <si>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</si>
  <si>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</si>
  <si>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</si>
  <si>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</si>
  <si>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</si>
  <si>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</si>
  <si>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</si>
  <si>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</si>
  <si>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</si>
  <si>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</si>
  <si>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</si>
  <si>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</si>
  <si>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</si>
  <si>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</si>
  <si>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</si>
  <si>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</si>
  <si>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</si>
  <si>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</si>
  <si>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</si>
  <si>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</si>
  <si>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</si>
  <si>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</si>
  <si>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</si>
  <si>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</si>
  <si>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</si>
  <si>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</si>
  <si>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</si>
  <si>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</si>
  <si>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</si>
  <si>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</si>
  <si>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</si>
  <si>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</si>
  <si>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</si>
  <si>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</si>
  <si>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</si>
  <si>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</si>
  <si>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</si>
  <si>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</si>
  <si>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</si>
  <si>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</si>
  <si>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</si>
  <si>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</si>
  <si>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</si>
  <si>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</si>
  <si>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</si>
  <si>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</si>
  <si>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</si>
  <si>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</si>
  <si>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</si>
  <si>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</si>
  <si>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</si>
  <si>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</si>
  <si>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</si>
  <si>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</si>
  <si>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</si>
  <si>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</si>
  <si>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</si>
  <si>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</si>
  <si>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</si>
  <si>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</si>
  <si>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</si>
  <si>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</si>
  <si>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栄村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</si>
  <si>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</si>
  <si>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</si>
  <si>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</si>
  <si>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</si>
  <si>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</si>
  <si>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</si>
  <si>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</si>
  <si>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</si>
  <si>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</si>
  <si>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</si>
  <si>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</si>
  <si>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</si>
  <si>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</si>
  <si>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</si>
  <si>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</si>
  <si>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</si>
  <si>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</si>
  <si>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</si>
  <si>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</si>
  <si>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</si>
  <si>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</si>
  <si>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</si>
  <si>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</si>
  <si>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</si>
  <si>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</si>
  <si>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</si>
  <si>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</si>
  <si>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</si>
  <si>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</si>
  <si>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</si>
  <si>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</si>
  <si>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</si>
  <si>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</si>
  <si>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</si>
  <si>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</si>
  <si>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</si>
  <si>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</si>
  <si>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</si>
  <si>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</si>
  <si>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</si>
  <si>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</si>
  <si>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</si>
  <si>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</si>
  <si>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</si>
  <si>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</si>
  <si>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</si>
  <si>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</si>
  <si>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</si>
  <si>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</si>
  <si>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</si>
  <si>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</si>
  <si>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</si>
  <si>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</si>
  <si>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18"/>
  </si>
  <si>
    <t>うち日本人(％)</t>
    <phoneticPr fontId="5"/>
  </si>
  <si>
    <t>-2.0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</si>
  <si>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</si>
  <si>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</si>
  <si>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</si>
  <si>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</si>
  <si>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</si>
  <si>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</si>
  <si>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</si>
  <si>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</si>
  <si>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</si>
  <si>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</si>
  <si>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</si>
  <si>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</si>
  <si>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</si>
  <si>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</si>
  <si>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</si>
  <si>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</si>
  <si>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</si>
  <si>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</si>
  <si>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</si>
  <si>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</si>
  <si>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</si>
  <si>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</si>
  <si>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</si>
  <si>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</si>
  <si>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</si>
  <si>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</si>
  <si>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</si>
  <si>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</si>
  <si>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</si>
  <si>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</si>
  <si>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</si>
  <si>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</si>
  <si>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</si>
  <si>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</si>
  <si>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</si>
  <si>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</si>
  <si>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</si>
  <si>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</si>
  <si>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</si>
  <si>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</si>
  <si>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</si>
  <si>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</si>
  <si>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</si>
  <si>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</si>
  <si>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</si>
  <si>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</si>
  <si>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</si>
  <si>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</si>
  <si>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</si>
  <si>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</si>
  <si>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</si>
  <si>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</si>
  <si>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</si>
  <si>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</si>
  <si>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</si>
  <si>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</si>
  <si>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</si>
  <si>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</si>
  <si>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長野県栄村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</si>
  <si>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</si>
  <si>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</si>
  <si>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</si>
  <si>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</si>
  <si>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</si>
  <si>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</si>
  <si>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</si>
  <si>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</si>
  <si>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</si>
  <si>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</si>
  <si>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</si>
  <si>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</si>
  <si>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</si>
  <si>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</si>
  <si>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</si>
  <si>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</si>
  <si>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</si>
  <si>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</si>
  <si>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</si>
  <si>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</si>
  <si>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</si>
  <si>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</si>
  <si>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</si>
  <si>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</si>
  <si>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</si>
  <si>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</si>
  <si>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</si>
  <si>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</si>
  <si>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</si>
  <si>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</si>
  <si>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</si>
  <si>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</si>
  <si>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</si>
  <si>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</si>
  <si>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</si>
  <si>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</si>
  <si>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</si>
  <si>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</si>
  <si>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</si>
  <si>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</si>
  <si>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</si>
  <si>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</si>
  <si>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</si>
  <si>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</si>
  <si>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</si>
  <si>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</si>
  <si>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</si>
  <si>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</si>
  <si>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</si>
  <si>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</si>
  <si>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</si>
  <si>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</si>
  <si>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</si>
  <si>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</si>
  <si>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</si>
  <si>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</si>
  <si>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</si>
  <si>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</si>
  <si>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</si>
  <si>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</si>
  <si>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</si>
  <si>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</si>
  <si>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</si>
  <si>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</si>
  <si>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</si>
  <si>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</si>
  <si>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</si>
  <si>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</si>
  <si>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</si>
  <si>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</si>
  <si>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</si>
  <si>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</si>
  <si>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</si>
  <si>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</si>
  <si>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</si>
  <si>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</si>
  <si>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</si>
  <si>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</si>
  <si>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</si>
  <si>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</si>
  <si>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</si>
  <si>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</si>
  <si>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</si>
  <si>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</si>
  <si>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</si>
  <si>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</si>
  <si>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</si>
  <si>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</si>
  <si>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</si>
  <si>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</si>
  <si>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</si>
  <si>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</si>
  <si>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</si>
  <si>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</si>
  <si>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</si>
  <si>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</si>
  <si>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</si>
  <si>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</si>
  <si>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</si>
  <si>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</si>
  <si>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</si>
  <si>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</si>
  <si>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</si>
  <si>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</si>
  <si>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</si>
  <si>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</si>
  <si>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</si>
  <si>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</si>
  <si>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</si>
  <si>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</si>
  <si>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</si>
  <si>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</si>
  <si>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</si>
  <si>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</si>
  <si>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</si>
  <si>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観光施設</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</si>
  <si>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</si>
  <si>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</si>
  <si>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</si>
  <si>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</si>
  <si>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</si>
  <si>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下水道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</si>
  <si>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</si>
  <si>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</si>
  <si>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</si>
  <si>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</si>
  <si>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</si>
  <si>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</si>
  <si>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</si>
  <si>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</si>
  <si>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</si>
  <si>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</si>
  <si>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</si>
  <si>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</si>
  <si>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</si>
  <si>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</si>
  <si>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</si>
  <si>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</si>
  <si>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</si>
  <si>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</si>
  <si>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</si>
  <si>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</si>
  <si>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</si>
  <si>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</si>
  <si>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</si>
  <si>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</si>
  <si>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</si>
  <si>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</si>
  <si>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</si>
  <si>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長野県栄村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</si>
  <si>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</si>
  <si>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</si>
  <si>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</si>
  <si>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</si>
  <si>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</si>
  <si>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</si>
  <si>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</si>
  <si>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</si>
  <si>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</si>
  <si>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</si>
  <si>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</si>
  <si>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</si>
  <si>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</si>
  <si>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</si>
  <si>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</si>
  <si>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</si>
  <si>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</si>
  <si>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</si>
  <si>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</si>
  <si>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</si>
  <si>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ケーブルテレビ特別会計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</si>
  <si>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</si>
  <si>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</si>
  <si>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</si>
  <si>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</si>
  <si>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</si>
  <si>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</si>
  <si>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</si>
  <si>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</si>
  <si>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</si>
  <si>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</si>
  <si>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</si>
  <si>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</si>
  <si>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</si>
  <si>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</si>
  <si>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国民健康保険（施設勘定）特別会計</t>
    <phoneticPr fontId="5"/>
  </si>
  <si>
    <t>秋山診療所特別会計</t>
    <phoneticPr fontId="5"/>
  </si>
  <si>
    <t>後期高齢者医療特別会計</t>
    <phoneticPr fontId="5"/>
  </si>
  <si>
    <t>介護保険特別会計</t>
    <phoneticPr fontId="5"/>
  </si>
  <si>
    <t>介護サービス特別会計</t>
    <phoneticPr fontId="5"/>
  </si>
  <si>
    <t>簡易水道特別会計</t>
    <phoneticPr fontId="5"/>
  </si>
  <si>
    <t>法非適用企業</t>
    <phoneticPr fontId="5"/>
  </si>
  <si>
    <t>農業集落排水特別会計</t>
    <phoneticPr fontId="5"/>
  </si>
  <si>
    <t>生活排水処理特別会計</t>
    <phoneticPr fontId="5"/>
  </si>
  <si>
    <t>スキー場特別会計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</si>
  <si>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</si>
  <si>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</si>
  <si>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</si>
  <si>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</si>
  <si>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</si>
  <si>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</si>
  <si>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</si>
  <si>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</si>
  <si>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</si>
  <si>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</si>
  <si>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</si>
  <si>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</si>
  <si>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</si>
  <si>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</si>
  <si>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</si>
  <si>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</si>
  <si>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</si>
  <si>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</si>
  <si>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</si>
  <si>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</si>
  <si>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</si>
  <si>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</si>
  <si>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</si>
  <si>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</si>
  <si>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</si>
  <si>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</si>
  <si>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</si>
  <si>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</si>
  <si>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</si>
  <si>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</si>
  <si>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</si>
  <si>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</si>
  <si>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</si>
  <si>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</si>
  <si>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</si>
  <si>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</si>
  <si>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</si>
  <si>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</si>
  <si>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</si>
  <si>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</si>
  <si>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</si>
  <si>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</si>
  <si>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</si>
  <si>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</si>
  <si>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</si>
  <si>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</si>
  <si>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</si>
  <si>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</si>
  <si>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</si>
  <si>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</si>
  <si>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</si>
  <si>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</si>
  <si>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</si>
  <si>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</si>
  <si>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</si>
  <si>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</si>
  <si>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</si>
  <si>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</si>
  <si>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</si>
  <si>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生活排水処理特別会計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</si>
  <si>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</si>
  <si>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スキー場特別会計</t>
    <phoneticPr fontId="5"/>
  </si>
  <si>
    <t>(Ｆ)</t>
    <phoneticPr fontId="5"/>
  </si>
  <si>
    <t>農業集落排水特別会計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</si>
  <si>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</si>
  <si>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</si>
  <si>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</si>
  <si>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</si>
  <si>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</si>
  <si>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</si>
  <si>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</si>
  <si>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</si>
  <si>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</si>
  <si>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</si>
  <si>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</si>
  <si>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</si>
  <si>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</si>
  <si>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</si>
  <si>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</si>
  <si>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</si>
  <si>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</si>
  <si>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</si>
  <si>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</si>
  <si>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</si>
  <si>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</si>
  <si>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</si>
  <si>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</si>
  <si>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</si>
  <si>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</si>
  <si>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</si>
  <si>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</si>
  <si>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</si>
  <si>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</si>
  <si>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</si>
  <si>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</si>
  <si>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</si>
  <si>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</si>
  <si>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</si>
  <si>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</si>
  <si>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</si>
  <si>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</si>
  <si>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</si>
  <si>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</si>
  <si>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</si>
  <si>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</si>
  <si>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</si>
  <si>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</si>
  <si>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</si>
  <si>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</si>
  <si>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</si>
  <si>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</si>
  <si>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</si>
  <si>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</si>
  <si>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</si>
  <si>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</si>
  <si>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</si>
  <si>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</si>
  <si>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</si>
  <si>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</si>
  <si>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</si>
  <si>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</si>
  <si>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</si>
  <si>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</si>
  <si>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</si>
  <si>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</si>
  <si>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</si>
  <si>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</si>
  <si>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</si>
  <si>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</si>
  <si>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</si>
  <si>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</si>
  <si>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</si>
  <si>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</si>
  <si>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</si>
  <si>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</si>
  <si>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</si>
  <si>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</si>
  <si>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</si>
  <si>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</si>
  <si>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</si>
  <si>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</si>
  <si>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</si>
  <si>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</si>
  <si>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</si>
  <si>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</si>
  <si>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21.02</t>
  </si>
  <si>
    <t>▲ 0.14</t>
  </si>
  <si>
    <t>一般会計</t>
  </si>
  <si>
    <t>国民健康保険（事業勘定）特別会計</t>
  </si>
  <si>
    <t>介護保険特別会計</t>
  </si>
  <si>
    <t>国民健康保険（施設勘定）特別会計</t>
  </si>
  <si>
    <t>簡易水道特別会計</t>
  </si>
  <si>
    <t>秋山診療所特別会計</t>
  </si>
  <si>
    <t>農業集落排水特別会計</t>
  </si>
  <si>
    <t>スキー場特別会計</t>
  </si>
  <si>
    <t>その他会計（赤字）</t>
  </si>
  <si>
    <t>その他会計（黒字）</t>
  </si>
  <si>
    <t>-</t>
    <phoneticPr fontId="2"/>
  </si>
  <si>
    <t>津南地域衛生施設組合</t>
    <rPh sb="0" eb="2">
      <t>ツナン</t>
    </rPh>
    <rPh sb="2" eb="4">
      <t>チイキ</t>
    </rPh>
    <rPh sb="4" eb="6">
      <t>エイセイ</t>
    </rPh>
    <rPh sb="6" eb="8">
      <t>シセツ</t>
    </rPh>
    <rPh sb="8" eb="10">
      <t>クミアイ</t>
    </rPh>
    <phoneticPr fontId="2"/>
  </si>
  <si>
    <t>一般財団法人栄村振興公社</t>
    <rPh sb="0" eb="2">
      <t>イッパン</t>
    </rPh>
    <rPh sb="2" eb="4">
      <t>ザイダン</t>
    </rPh>
    <rPh sb="4" eb="6">
      <t>ホウジン</t>
    </rPh>
    <rPh sb="6" eb="8">
      <t>サカエムラ</t>
    </rPh>
    <rPh sb="8" eb="10">
      <t>シンコウ</t>
    </rPh>
    <rPh sb="10" eb="12">
      <t>コウシャ</t>
    </rPh>
    <phoneticPr fontId="2"/>
  </si>
  <si>
    <t>株式会社苗場山観光</t>
    <rPh sb="0" eb="4">
      <t>カブシキガイシャ</t>
    </rPh>
    <rPh sb="4" eb="6">
      <t>ナエバ</t>
    </rPh>
    <rPh sb="6" eb="7">
      <t>サン</t>
    </rPh>
    <rPh sb="7" eb="9">
      <t>カンコウ</t>
    </rPh>
    <phoneticPr fontId="2"/>
  </si>
  <si>
    <t>有限会社栄村物産センター</t>
    <rPh sb="0" eb="2">
      <t>ユウゲン</t>
    </rPh>
    <rPh sb="2" eb="4">
      <t>ガイシャ</t>
    </rPh>
    <rPh sb="4" eb="6">
      <t>サカエムラ</t>
    </rPh>
    <rPh sb="6" eb="8">
      <t>ブッサン</t>
    </rPh>
    <phoneticPr fontId="2"/>
  </si>
  <si>
    <t>-</t>
    <phoneticPr fontId="2"/>
  </si>
  <si>
    <t>北信広域連合（一般会計）</t>
    <rPh sb="0" eb="2">
      <t>ホクシン</t>
    </rPh>
    <rPh sb="2" eb="4">
      <t>コウイキ</t>
    </rPh>
    <rPh sb="4" eb="6">
      <t>レンゴウ</t>
    </rPh>
    <rPh sb="7" eb="9">
      <t>イッパン</t>
    </rPh>
    <rPh sb="9" eb="11">
      <t>カイケイ</t>
    </rPh>
    <phoneticPr fontId="2"/>
  </si>
  <si>
    <t>（養護老人ホーム高社寮事業特別会計）</t>
    <rPh sb="1" eb="3">
      <t>ヨウゴ</t>
    </rPh>
    <rPh sb="3" eb="5">
      <t>ロウジン</t>
    </rPh>
    <rPh sb="8" eb="10">
      <t>タカヤシロ</t>
    </rPh>
    <rPh sb="10" eb="11">
      <t>リョウ</t>
    </rPh>
    <rPh sb="11" eb="13">
      <t>ジギョウ</t>
    </rPh>
    <rPh sb="13" eb="15">
      <t>トクベツ</t>
    </rPh>
    <rPh sb="15" eb="17">
      <t>カイケイ</t>
    </rPh>
    <phoneticPr fontId="2"/>
  </si>
  <si>
    <t>（養護老人ホーム千曲荘事業特別会計）</t>
    <rPh sb="1" eb="3">
      <t>ヨウゴ</t>
    </rPh>
    <rPh sb="3" eb="5">
      <t>ロウジン</t>
    </rPh>
    <rPh sb="8" eb="10">
      <t>チクマ</t>
    </rPh>
    <rPh sb="10" eb="11">
      <t>ソウ</t>
    </rPh>
    <rPh sb="11" eb="13">
      <t>ジギョウ</t>
    </rPh>
    <rPh sb="13" eb="15">
      <t>トクベツ</t>
    </rPh>
    <rPh sb="15" eb="17">
      <t>カイケイ</t>
    </rPh>
    <phoneticPr fontId="2"/>
  </si>
  <si>
    <t>（特別養護老人ホーム望岳荘事業特別会計）</t>
    <rPh sb="1" eb="3">
      <t>トクベツ</t>
    </rPh>
    <rPh sb="3" eb="5">
      <t>ヨウゴ</t>
    </rPh>
    <rPh sb="5" eb="7">
      <t>ロウジン</t>
    </rPh>
    <rPh sb="10" eb="11">
      <t>ボウ</t>
    </rPh>
    <rPh sb="11" eb="12">
      <t>ガク</t>
    </rPh>
    <rPh sb="12" eb="13">
      <t>ソウ</t>
    </rPh>
    <rPh sb="13" eb="15">
      <t>ジギョウ</t>
    </rPh>
    <rPh sb="15" eb="17">
      <t>トクベツ</t>
    </rPh>
    <rPh sb="17" eb="19">
      <t>カイケイ</t>
    </rPh>
    <phoneticPr fontId="2"/>
  </si>
  <si>
    <t>（特別養護老人ホーム高社寮事業特別会計）</t>
    <rPh sb="1" eb="3">
      <t>トクベツ</t>
    </rPh>
    <rPh sb="3" eb="5">
      <t>ヨウゴ</t>
    </rPh>
    <rPh sb="5" eb="7">
      <t>ロウジン</t>
    </rPh>
    <rPh sb="10" eb="12">
      <t>タカヤシロ</t>
    </rPh>
    <rPh sb="12" eb="13">
      <t>リョウ</t>
    </rPh>
    <rPh sb="13" eb="15">
      <t>ジギョウ</t>
    </rPh>
    <rPh sb="15" eb="17">
      <t>トクベツ</t>
    </rPh>
    <rPh sb="17" eb="19">
      <t>カイケイ</t>
    </rPh>
    <phoneticPr fontId="2"/>
  </si>
  <si>
    <t>（特別養護老人ホーム千曲荘事業特別会計）</t>
    <rPh sb="1" eb="3">
      <t>トクベツ</t>
    </rPh>
    <rPh sb="3" eb="5">
      <t>ヨウゴ</t>
    </rPh>
    <rPh sb="5" eb="7">
      <t>ロウジン</t>
    </rPh>
    <rPh sb="10" eb="12">
      <t>チクマ</t>
    </rPh>
    <rPh sb="12" eb="13">
      <t>ソウ</t>
    </rPh>
    <rPh sb="13" eb="15">
      <t>ジギョウ</t>
    </rPh>
    <rPh sb="15" eb="17">
      <t>トクベツ</t>
    </rPh>
    <rPh sb="17" eb="19">
      <t>カイケイ</t>
    </rPh>
    <phoneticPr fontId="2"/>
  </si>
  <si>
    <t>（特別養護老人ホーいで湯の里事業特別会計）</t>
    <rPh sb="1" eb="3">
      <t>トクベツ</t>
    </rPh>
    <rPh sb="3" eb="5">
      <t>ヨウゴ</t>
    </rPh>
    <rPh sb="5" eb="7">
      <t>ロウジン</t>
    </rPh>
    <rPh sb="11" eb="12">
      <t>ユ</t>
    </rPh>
    <rPh sb="13" eb="14">
      <t>サト</t>
    </rPh>
    <rPh sb="14" eb="16">
      <t>ジギョウ</t>
    </rPh>
    <rPh sb="16" eb="18">
      <t>トクベツ</t>
    </rPh>
    <rPh sb="18" eb="20">
      <t>カイケイ</t>
    </rPh>
    <phoneticPr fontId="2"/>
  </si>
  <si>
    <t>（特別養護老人ホーム菜の花苑事業特別会計）</t>
    <rPh sb="1" eb="3">
      <t>トクベツ</t>
    </rPh>
    <rPh sb="3" eb="5">
      <t>ヨウゴ</t>
    </rPh>
    <rPh sb="5" eb="7">
      <t>ロウジン</t>
    </rPh>
    <rPh sb="10" eb="11">
      <t>ナ</t>
    </rPh>
    <rPh sb="12" eb="13">
      <t>ハナ</t>
    </rPh>
    <rPh sb="13" eb="14">
      <t>エン</t>
    </rPh>
    <rPh sb="14" eb="16">
      <t>ジギョウ</t>
    </rPh>
    <rPh sb="16" eb="18">
      <t>トクベツ</t>
    </rPh>
    <rPh sb="18" eb="20">
      <t>カイケイ</t>
    </rPh>
    <phoneticPr fontId="2"/>
  </si>
  <si>
    <t>（特別養護老人ホームふるさと苑事業特別会計）</t>
    <rPh sb="1" eb="3">
      <t>トクベツ</t>
    </rPh>
    <rPh sb="3" eb="5">
      <t>ヨウゴ</t>
    </rPh>
    <rPh sb="5" eb="7">
      <t>ロウジン</t>
    </rPh>
    <rPh sb="14" eb="15">
      <t>エン</t>
    </rPh>
    <rPh sb="15" eb="17">
      <t>ジギョウ</t>
    </rPh>
    <rPh sb="17" eb="19">
      <t>トクベツ</t>
    </rPh>
    <rPh sb="19" eb="21">
      <t>カイケイ</t>
    </rPh>
    <phoneticPr fontId="2"/>
  </si>
  <si>
    <t>岳北広域行政組合</t>
    <rPh sb="0" eb="2">
      <t>ガクホク</t>
    </rPh>
    <rPh sb="2" eb="4">
      <t>コウイキ</t>
    </rPh>
    <rPh sb="4" eb="6">
      <t>ギョウセイ</t>
    </rPh>
    <rPh sb="6" eb="8">
      <t>クミアイ</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</si>
  <si>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2"/>
  </si>
  <si>
    <t>長野県地方税滞納整理機構（一般会計）</t>
    <rPh sb="0" eb="3">
      <t>ナガノケン</t>
    </rPh>
    <rPh sb="3" eb="6">
      <t>チホウゼイ</t>
    </rPh>
    <rPh sb="6" eb="8">
      <t>タイノウ</t>
    </rPh>
    <rPh sb="8" eb="10">
      <t>セイリ</t>
    </rPh>
    <rPh sb="10" eb="12">
      <t>キコウ</t>
    </rPh>
    <rPh sb="13" eb="15">
      <t>イッパン</t>
    </rPh>
    <rPh sb="15" eb="17">
      <t>カイケイ</t>
    </rPh>
    <phoneticPr fontId="2"/>
  </si>
  <si>
    <t>東北信市町村交通災害共済事務組合</t>
    <rPh sb="0" eb="2">
      <t>トウホク</t>
    </rPh>
    <rPh sb="2" eb="3">
      <t>シン</t>
    </rPh>
    <rPh sb="3" eb="6">
      <t>シチョウソン</t>
    </rPh>
    <rPh sb="6" eb="8">
      <t>コウツウ</t>
    </rPh>
    <rPh sb="8" eb="10">
      <t>サイガイ</t>
    </rPh>
    <rPh sb="10" eb="12">
      <t>キョウサイ</t>
    </rPh>
    <rPh sb="12" eb="14">
      <t>ジム</t>
    </rPh>
    <rPh sb="14" eb="16">
      <t>クミアイ</t>
    </rPh>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</si>
  <si>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</si>
  <si>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</si>
  <si>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</si>
  <si>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</si>
  <si>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</si>
  <si>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</si>
  <si>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</si>
  <si>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</si>
  <si>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</si>
  <si>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</si>
  <si>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</si>
  <si>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</si>
  <si>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</si>
  <si>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</si>
  <si>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</si>
  <si>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</si>
  <si>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</si>
  <si>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H24年度は財政調整基金の積立が減少したが、Ｈ25年度より財政調整基金の積立による充当可能基金の増額等により将来負担比率が減少となった。
今後も、公債費等事務的経費の削減を中心とする行政改革を進め、財政の健全化に努める。</t>
    <rPh sb="3" eb="5">
      <t>ネンド</t>
    </rPh>
    <rPh sb="6" eb="8">
      <t>ザイセイ</t>
    </rPh>
    <rPh sb="8" eb="10">
      <t>チョウセイ</t>
    </rPh>
    <rPh sb="10" eb="12">
      <t>キキン</t>
    </rPh>
    <rPh sb="13" eb="15">
      <t>ツミタテ</t>
    </rPh>
    <rPh sb="16" eb="18">
      <t>ゲンショウ</t>
    </rPh>
    <rPh sb="25" eb="27">
      <t>ネンド</t>
    </rPh>
    <rPh sb="29" eb="31">
      <t>ザイセイ</t>
    </rPh>
    <rPh sb="31" eb="33">
      <t>チョウセイ</t>
    </rPh>
    <rPh sb="33" eb="35">
      <t>キキン</t>
    </rPh>
    <rPh sb="36" eb="38">
      <t>ツミタテ</t>
    </rPh>
    <rPh sb="41" eb="43">
      <t>ジュウトウ</t>
    </rPh>
    <rPh sb="43" eb="45">
      <t>カノウ</t>
    </rPh>
    <rPh sb="45" eb="47">
      <t>キキン</t>
    </rPh>
    <rPh sb="48" eb="50">
      <t>ゾウガク</t>
    </rPh>
    <rPh sb="50" eb="51">
      <t>トウ</t>
    </rPh>
    <rPh sb="54" eb="56">
      <t>ショウライ</t>
    </rPh>
    <rPh sb="56" eb="58">
      <t>フタン</t>
    </rPh>
    <rPh sb="58" eb="60">
      <t>ヒリツ</t>
    </rPh>
    <rPh sb="61" eb="63">
      <t>ゲンショウ</t>
    </rPh>
    <rPh sb="69" eb="71">
      <t>コンゴ</t>
    </rPh>
    <rPh sb="73" eb="76">
      <t>コウサイヒ</t>
    </rPh>
    <rPh sb="76" eb="77">
      <t>トウ</t>
    </rPh>
    <rPh sb="77" eb="80">
      <t>ジムテキ</t>
    </rPh>
    <rPh sb="80" eb="82">
      <t>ケイヒ</t>
    </rPh>
    <rPh sb="83" eb="85">
      <t>サクゲン</t>
    </rPh>
    <rPh sb="86" eb="88">
      <t>チュウシン</t>
    </rPh>
    <rPh sb="91" eb="93">
      <t>ギョウセイ</t>
    </rPh>
    <rPh sb="93" eb="95">
      <t>カイカク</t>
    </rPh>
    <rPh sb="96" eb="97">
      <t>スス</t>
    </rPh>
    <rPh sb="99" eb="101">
      <t>ザイセイ</t>
    </rPh>
    <rPh sb="102" eb="105">
      <t>ケンゼンカ</t>
    </rPh>
    <rPh sb="106" eb="107">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</si>
</sst>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b/>
      <sz val="22"/>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0"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228305</c:v>
                </c:pt>
                <c:pt idx="1">
                  <c:v>316331</c:v>
                </c:pt>
                <c:pt idx="2">
                  <c:v>333013</c:v>
                </c:pt>
                <c:pt idx="3">
                  <c:v>280458</c:v>
                </c:pt>
                <c:pt idx="4">
                  <c:v>291945</c:v>
                </c:pt>
              </c:numCache>
            </c:numRef>
          </c:val>
          <c:smooth val="0"/>
          <c:extLst>
            <c:ext xmlns:c16="http://schemas.microsoft.com/office/drawing/2014/chart" uri="{C3380CC4-5D6E-409C-BE32-E72D297353CC}">
              <c16:uniqueId val="{00000000-4172-4890-BE8E-B72E9D98448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643560</c:v>
                </c:pt>
                <c:pt idx="1">
                  <c:v>353105</c:v>
                </c:pt>
                <c:pt idx="2">
                  <c:v>741933</c:v>
                </c:pt>
                <c:pt idx="3">
                  <c:v>542795</c:v>
                </c:pt>
                <c:pt idx="4">
                  <c:v>389551</c:v>
                </c:pt>
              </c:numCache>
            </c:numRef>
          </c:val>
          <c:smooth val="0"/>
          <c:extLst>
            <c:ext xmlns:c16="http://schemas.microsoft.com/office/drawing/2014/chart" uri="{C3380CC4-5D6E-409C-BE32-E72D297353CC}">
              <c16:uniqueId val="{00000001-4172-4890-BE8E-B72E9D984486}"/>
            </c:ext>
          </c:extLst>
        </c:ser>
        <c:dLbls>
          <c:showLegendKey val="0"/>
          <c:showVal val="0"/>
          <c:showCatName val="0"/>
          <c:showSerName val="0"/>
          <c:showPercent val="0"/>
          <c:showBubbleSize val="0"/>
        </c:dLbls>
        <c:marker val="1"/>
        <c:smooth val="0"/>
        <c:axId val="210790784"/>
        <c:axId val="210764448"/>
      </c:lineChart>
      <c:catAx>
        <c:axId val="2107907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0764448"/>
        <c:crosses val="autoZero"/>
        <c:auto val="1"/>
        <c:lblAlgn val="ctr"/>
        <c:lblOffset val="100"/>
        <c:tickLblSkip val="1"/>
        <c:tickMarkSkip val="1"/>
        <c:noMultiLvlLbl val="0"/>
      </c:catAx>
      <c:valAx>
        <c:axId val="210764448"/>
        <c:scaling>
          <c:orientation val="minMax"/>
          <c:max val="9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07907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29.84</c:v>
                </c:pt>
                <c:pt idx="1">
                  <c:v>33.4</c:v>
                </c:pt>
                <c:pt idx="2">
                  <c:v>14.39</c:v>
                </c:pt>
                <c:pt idx="3">
                  <c:v>18.420000000000002</c:v>
                </c:pt>
                <c:pt idx="4">
                  <c:v>21.7</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21.74</c:v>
                </c:pt>
                <c:pt idx="1">
                  <c:v>37.26</c:v>
                </c:pt>
                <c:pt idx="2">
                  <c:v>57.41</c:v>
                </c:pt>
                <c:pt idx="3">
                  <c:v>60.08</c:v>
                </c:pt>
                <c:pt idx="4">
                  <c:v>67.959999999999994</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32387064"/>
        <c:axId val="2323874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14.34</c:v>
                </c:pt>
                <c:pt idx="1">
                  <c:v>3.26</c:v>
                </c:pt>
                <c:pt idx="2">
                  <c:v>-21.02</c:v>
                </c:pt>
                <c:pt idx="3">
                  <c:v>1.06</c:v>
                </c:pt>
                <c:pt idx="4">
                  <c:v>-0.14000000000000001</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32387064"/>
        <c:axId val="232387448"/>
      </c:lineChart>
      <c:catAx>
        <c:axId val="232387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2387448"/>
        <c:crosses val="autoZero"/>
        <c:auto val="1"/>
        <c:lblAlgn val="ctr"/>
        <c:lblOffset val="100"/>
        <c:tickLblSkip val="1"/>
        <c:tickMarkSkip val="1"/>
        <c:noMultiLvlLbl val="0"/>
      </c:catAx>
      <c:valAx>
        <c:axId val="232387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2387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0.24</c:v>
                </c:pt>
                <c:pt idx="2">
                  <c:v>#N/A</c:v>
                </c:pt>
                <c:pt idx="3">
                  <c:v>0.13</c:v>
                </c:pt>
                <c:pt idx="4">
                  <c:v>#N/A</c:v>
                </c:pt>
                <c:pt idx="5">
                  <c:v>0.17</c:v>
                </c:pt>
                <c:pt idx="6">
                  <c:v>#N/A</c:v>
                </c:pt>
                <c:pt idx="7">
                  <c:v>0.11</c:v>
                </c:pt>
                <c:pt idx="8">
                  <c:v>#N/A</c:v>
                </c:pt>
                <c:pt idx="9">
                  <c:v>0.08</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スキー場特別会計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0.21</c:v>
                </c:pt>
                <c:pt idx="2">
                  <c:v>#N/A</c:v>
                </c:pt>
                <c:pt idx="3">
                  <c:v>0.28000000000000003</c:v>
                </c:pt>
                <c:pt idx="4">
                  <c:v>#N/A</c:v>
                </c:pt>
                <c:pt idx="5">
                  <c:v>0.17</c:v>
                </c:pt>
                <c:pt idx="6">
                  <c:v>#N/A</c:v>
                </c:pt>
                <c:pt idx="7">
                  <c:v>0.19</c:v>
                </c:pt>
                <c:pt idx="8">
                  <c:v>#N/A</c:v>
                </c:pt>
                <c:pt idx="9">
                  <c:v>0.06</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農業集落排水特別会計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0.01</c:v>
                </c:pt>
                <c:pt idx="2">
                  <c:v>#N/A</c:v>
                </c:pt>
                <c:pt idx="3">
                  <c:v>0.02</c:v>
                </c:pt>
                <c:pt idx="4">
                  <c:v>#N/A</c:v>
                </c:pt>
                <c:pt idx="5">
                  <c:v>0.01</c:v>
                </c:pt>
                <c:pt idx="6">
                  <c:v>#N/A</c:v>
                </c:pt>
                <c:pt idx="7">
                  <c:v>0.05</c:v>
                </c:pt>
                <c:pt idx="8">
                  <c:v>#N/A</c:v>
                </c:pt>
                <c:pt idx="9">
                  <c:v>0.08</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秋山診療所特別会計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0.02</c:v>
                </c:pt>
                <c:pt idx="6">
                  <c:v>#N/A</c:v>
                </c:pt>
                <c:pt idx="7">
                  <c:v>0.05</c:v>
                </c:pt>
                <c:pt idx="8">
                  <c:v>#N/A</c:v>
                </c:pt>
                <c:pt idx="9">
                  <c:v>0.13</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0.05</c:v>
                </c:pt>
                <c:pt idx="2">
                  <c:v>#N/A</c:v>
                </c:pt>
                <c:pt idx="3">
                  <c:v>0.05</c:v>
                </c:pt>
                <c:pt idx="4">
                  <c:v>#N/A</c:v>
                </c:pt>
                <c:pt idx="5">
                  <c:v>0.06</c:v>
                </c:pt>
                <c:pt idx="6">
                  <c:v>#N/A</c:v>
                </c:pt>
                <c:pt idx="7">
                  <c:v>0.1</c:v>
                </c:pt>
                <c:pt idx="8">
                  <c:v>#N/A</c:v>
                </c:pt>
                <c:pt idx="9">
                  <c:v>0.14000000000000001</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国民健康保険（施設勘定）特別会計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0.36</c:v>
                </c:pt>
                <c:pt idx="2">
                  <c:v>#N/A</c:v>
                </c:pt>
                <c:pt idx="3">
                  <c:v>0.1</c:v>
                </c:pt>
                <c:pt idx="4">
                  <c:v>#N/A</c:v>
                </c:pt>
                <c:pt idx="5">
                  <c:v>0.68</c:v>
                </c:pt>
                <c:pt idx="6">
                  <c:v>#N/A</c:v>
                </c:pt>
                <c:pt idx="7">
                  <c:v>6.19</c:v>
                </c:pt>
                <c:pt idx="8">
                  <c:v>#N/A</c:v>
                </c:pt>
                <c:pt idx="9">
                  <c:v>0.24</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0.55000000000000004</c:v>
                </c:pt>
                <c:pt idx="2">
                  <c:v>#N/A</c:v>
                </c:pt>
                <c:pt idx="3">
                  <c:v>0.04</c:v>
                </c:pt>
                <c:pt idx="4">
                  <c:v>#N/A</c:v>
                </c:pt>
                <c:pt idx="5">
                  <c:v>0.15</c:v>
                </c:pt>
                <c:pt idx="6">
                  <c:v>#N/A</c:v>
                </c:pt>
                <c:pt idx="7">
                  <c:v>0.24</c:v>
                </c:pt>
                <c:pt idx="8">
                  <c:v>#N/A</c:v>
                </c:pt>
                <c:pt idx="9">
                  <c:v>0.9</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国民健康保険（事業勘定）特別会計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1.41</c:v>
                </c:pt>
                <c:pt idx="2">
                  <c:v>#N/A</c:v>
                </c:pt>
                <c:pt idx="3">
                  <c:v>1.93</c:v>
                </c:pt>
                <c:pt idx="4">
                  <c:v>#N/A</c:v>
                </c:pt>
                <c:pt idx="5">
                  <c:v>2.6</c:v>
                </c:pt>
                <c:pt idx="6">
                  <c:v>#N/A</c:v>
                </c:pt>
                <c:pt idx="7">
                  <c:v>1.32</c:v>
                </c:pt>
                <c:pt idx="8">
                  <c:v>#N/A</c:v>
                </c:pt>
                <c:pt idx="9">
                  <c:v>1.54</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29.77</c:v>
                </c:pt>
                <c:pt idx="2">
                  <c:v>#N/A</c:v>
                </c:pt>
                <c:pt idx="3">
                  <c:v>33.35</c:v>
                </c:pt>
                <c:pt idx="4">
                  <c:v>#N/A</c:v>
                </c:pt>
                <c:pt idx="5">
                  <c:v>14.37</c:v>
                </c:pt>
                <c:pt idx="6">
                  <c:v>#N/A</c:v>
                </c:pt>
                <c:pt idx="7">
                  <c:v>18.399999999999999</c:v>
                </c:pt>
                <c:pt idx="8">
                  <c:v>#N/A</c:v>
                </c:pt>
                <c:pt idx="9">
                  <c:v>21.66</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10742712"/>
        <c:axId val="210871904"/>
      </c:barChart>
      <c:catAx>
        <c:axId val="210742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0871904"/>
        <c:crosses val="autoZero"/>
        <c:auto val="1"/>
        <c:lblAlgn val="ctr"/>
        <c:lblOffset val="100"/>
        <c:tickLblSkip val="1"/>
        <c:tickMarkSkip val="1"/>
        <c:noMultiLvlLbl val="0"/>
      </c:catAx>
      <c:valAx>
        <c:axId val="2108719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07427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290</c:v>
                </c:pt>
                <c:pt idx="5">
                  <c:v>286</c:v>
                </c:pt>
                <c:pt idx="8">
                  <c:v>272</c:v>
                </c:pt>
                <c:pt idx="11">
                  <c:v>253</c:v>
                </c:pt>
                <c:pt idx="14">
                  <c:v>247</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34</c:v>
                </c:pt>
                <c:pt idx="3">
                  <c:v>34</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27</c:v>
                </c:pt>
                <c:pt idx="3">
                  <c:v>23</c:v>
                </c:pt>
                <c:pt idx="6">
                  <c:v>13</c:v>
                </c:pt>
                <c:pt idx="9">
                  <c:v>12</c:v>
                </c:pt>
                <c:pt idx="12">
                  <c:v>12</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83</c:v>
                </c:pt>
                <c:pt idx="3">
                  <c:v>53</c:v>
                </c:pt>
                <c:pt idx="6">
                  <c:v>60</c:v>
                </c:pt>
                <c:pt idx="9">
                  <c:v>66</c:v>
                </c:pt>
                <c:pt idx="12">
                  <c:v>62</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334</c:v>
                </c:pt>
                <c:pt idx="3">
                  <c:v>319</c:v>
                </c:pt>
                <c:pt idx="6">
                  <c:v>271</c:v>
                </c:pt>
                <c:pt idx="9">
                  <c:v>284</c:v>
                </c:pt>
                <c:pt idx="12">
                  <c:v>275</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38685304"/>
        <c:axId val="2366124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188</c:v>
                </c:pt>
                <c:pt idx="2">
                  <c:v>#N/A</c:v>
                </c:pt>
                <c:pt idx="3">
                  <c:v>#N/A</c:v>
                </c:pt>
                <c:pt idx="4">
                  <c:v>143</c:v>
                </c:pt>
                <c:pt idx="5">
                  <c:v>#N/A</c:v>
                </c:pt>
                <c:pt idx="6">
                  <c:v>#N/A</c:v>
                </c:pt>
                <c:pt idx="7">
                  <c:v>72</c:v>
                </c:pt>
                <c:pt idx="8">
                  <c:v>#N/A</c:v>
                </c:pt>
                <c:pt idx="9">
                  <c:v>#N/A</c:v>
                </c:pt>
                <c:pt idx="10">
                  <c:v>109</c:v>
                </c:pt>
                <c:pt idx="11">
                  <c:v>#N/A</c:v>
                </c:pt>
                <c:pt idx="12">
                  <c:v>#N/A</c:v>
                </c:pt>
                <c:pt idx="13">
                  <c:v>102</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38685304"/>
        <c:axId val="236612448"/>
      </c:lineChart>
      <c:catAx>
        <c:axId val="238685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6612448"/>
        <c:crosses val="autoZero"/>
        <c:auto val="1"/>
        <c:lblAlgn val="ctr"/>
        <c:lblOffset val="100"/>
        <c:tickLblSkip val="1"/>
        <c:tickMarkSkip val="1"/>
        <c:noMultiLvlLbl val="0"/>
      </c:catAx>
      <c:valAx>
        <c:axId val="2366124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8685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2303</c:v>
                </c:pt>
                <c:pt idx="5">
                  <c:v>2229</c:v>
                </c:pt>
                <c:pt idx="8">
                  <c:v>2630</c:v>
                </c:pt>
                <c:pt idx="11">
                  <c:v>2630</c:v>
                </c:pt>
                <c:pt idx="14">
                  <c:v>2935</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896</c:v>
                </c:pt>
                <c:pt idx="5">
                  <c:v>1235</c:v>
                </c:pt>
                <c:pt idx="8">
                  <c:v>1628</c:v>
                </c:pt>
                <c:pt idx="11">
                  <c:v>1937</c:v>
                </c:pt>
                <c:pt idx="14">
                  <c:v>1875</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738</c:v>
                </c:pt>
                <c:pt idx="3">
                  <c:v>676</c:v>
                </c:pt>
                <c:pt idx="6">
                  <c:v>778</c:v>
                </c:pt>
                <c:pt idx="9">
                  <c:v>703</c:v>
                </c:pt>
                <c:pt idx="12">
                  <c:v>610</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34</c:v>
                </c:pt>
                <c:pt idx="3">
                  <c:v>29</c:v>
                </c:pt>
                <c:pt idx="6">
                  <c:v>95</c:v>
                </c:pt>
                <c:pt idx="9">
                  <c:v>88</c:v>
                </c:pt>
                <c:pt idx="12">
                  <c:v>95</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735</c:v>
                </c:pt>
                <c:pt idx="3">
                  <c:v>704</c:v>
                </c:pt>
                <c:pt idx="6">
                  <c:v>653</c:v>
                </c:pt>
                <c:pt idx="9">
                  <c:v>675</c:v>
                </c:pt>
                <c:pt idx="12">
                  <c:v>645</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18</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2299</c:v>
                </c:pt>
                <c:pt idx="3">
                  <c:v>2213</c:v>
                </c:pt>
                <c:pt idx="6">
                  <c:v>2664</c:v>
                </c:pt>
                <c:pt idx="9">
                  <c:v>2702</c:v>
                </c:pt>
                <c:pt idx="12">
                  <c:v>2918</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37047016"/>
        <c:axId val="2370474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624</c:v>
                </c:pt>
                <c:pt idx="2">
                  <c:v>#N/A</c:v>
                </c:pt>
                <c:pt idx="3">
                  <c:v>#N/A</c:v>
                </c:pt>
                <c:pt idx="4">
                  <c:v>157</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37047016"/>
        <c:axId val="237047400"/>
      </c:lineChart>
      <c:catAx>
        <c:axId val="237047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7047400"/>
        <c:crosses val="autoZero"/>
        <c:auto val="1"/>
        <c:lblAlgn val="ctr"/>
        <c:lblOffset val="100"/>
        <c:tickLblSkip val="1"/>
        <c:tickMarkSkip val="1"/>
        <c:noMultiLvlLbl val="0"/>
      </c:catAx>
      <c:valAx>
        <c:axId val="237047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7047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{22245DC2-6BE1-49C6-88E4-22137647746D}</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{1EA3E5D0-9778-4CD7-B2AB-C340C651B116}</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{1BC41EDD-95F8-472E-B2E0-1C219D95BA0B}</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{3E97EA2D-7D1A-4618-9B63-84A2A57F3D81}</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{65175288-8D20-4443-9E9E-FB4886129221}</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{089F086A-63B2-499C-8F88-3364FC8F0647}</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{4F368DB5-605A-4BED-9ADD-0516B03DCD22}</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{5A0DCDAD-2E34-4C9B-B247-227C532400B2}</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{560E8B31-9799-4216-A09F-3EB79AFEDA77}</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{7D082768-C732-44D2-9264-DA78940D8593}</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240684400"/>
        <c:axId val="239621584"/>
      </c:scatterChart>
      <c:valAx>
        <c:axId val="24068440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9621584"/>
        <c:crosses val="autoZero"/>
        <c:crossBetween val="midCat"/>
      </c:valAx>
      <c:valAx>
        <c:axId val="23962158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06844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{A9D169D3-82FD-47D3-98AD-F94411852DE0}</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{2439E1D7-8A9A-4073-BE9E-F7AAA7E630A2}</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{1E43E74E-FFA0-457B-827A-3A6B71C6BCA5}</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{8AC56329-4B86-4ABC-8A5F-1A835A464764}</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{09965BF3-EBD7-4FAC-AED9-0AA3C2A17F15}</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11.3</c:v>
                </c:pt>
                <c:pt idx="1">
                  <c:v>10</c:v>
                </c:pt>
                <c:pt idx="2">
                  <c:v>7.5</c:v>
                </c:pt>
                <c:pt idx="3">
                  <c:v>6.1</c:v>
                </c:pt>
                <c:pt idx="4">
                  <c:v>5.4</c:v>
                </c:pt>
              </c:numCache>
            </c:numRef>
          </c:xVal>
          <c:yVal>
            <c:numRef>
              <c:f>公会計指標分析・財政指標組合せ分析表!$K$73:$O$73</c:f>
              <c:numCache>
                <c:formatCode>#,##0.0;"▲ "#,##0.0</c:formatCode>
                <c:ptCount val="5"/>
                <c:pt idx="0">
                  <c:v>34.1</c:v>
                </c:pt>
                <c:pt idx="1">
                  <c:v>8.6</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{BDA13480-5140-4761-9D15-02D8660D55CF}</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{BAA304B7-A7C5-4E02-8E02-4ACC5F3C2398}</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{0C0B8BB4-BF1B-4092-8373-03BBB7107ED6}</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{45301CAE-BC2D-41E5-A92B-820351B2198E}</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{A8B1BC7A-4593-41CC-A258-28CFB04007CE}</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c:v>
                </c:pt>
                <c:pt idx="1">
                  <c:v>9.1999999999999993</c:v>
                </c:pt>
                <c:pt idx="2">
                  <c:v>8.1999999999999993</c:v>
                </c:pt>
                <c:pt idx="3">
                  <c:v>7.8</c:v>
                </c:pt>
                <c:pt idx="4">
                  <c:v>7.4</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40025024"/>
        <c:axId val="240025408"/>
      </c:scatterChart>
      <c:valAx>
        <c:axId val="240025024"/>
        <c:scaling>
          <c:orientation val="minMax"/>
          <c:max val="11.7"/>
          <c:min val="7.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0025408"/>
        <c:crosses val="autoZero"/>
        <c:crossBetween val="midCat"/>
      </c:valAx>
      <c:valAx>
        <c:axId val="240025408"/>
        <c:scaling>
          <c:orientation val="minMax"/>
          <c:max val="40"/>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0025024"/>
        <c:crosses val="autoZero"/>
        <c:crossBetween val="midCat"/>
        <c:majorUnit val="4"/>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長野県栄村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の額は、利率の高い起債を繰上償還したことや、起債の新規発行を抑えたことによりＨ２６年度数値で２７１百万円まで減少したが、Ｈ２７年には１３百万円の増となった。Ｈ２７年度の実質公債費率（３ヵ年平均）６．１％となり、Ｈ２８年度も減少した。今後も起債抑制対策により引き続き低水準の維持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長野県栄村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平成２４年度以降、歳計余剰金の増に伴い充当可能基金が増加したことにより比率は低下し、平成２６年度には実質負担比率の分子がマイナスとなり、平成２７年２８年においてもマイナスとなった。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今後も新規発行債の抑制や基金の運用の適正化に努め、比率が悪化しないように努める。ももと</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72</xdr:row>
      <xdr:rowOff>0</xdr:rowOff>
    </xdr:from>
    <xdr:to>
      <xdr:col>13</xdr:col>
      <xdr:colOff>0</xdr:colOff>
      <xdr:row>74</xdr:row>
      <xdr:rowOff>0</xdr:rowOff>
    </xdr:to>
    <xdr:sp macro="" textlink="">
      <xdr:nvSpPr>
        <xdr:cNvPr id="4" name="正方形/長方形 3"/>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5" name="正方形/長方形 4"/>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6" name="正方形/長方形 5"/>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7" name="正方形/長方形 6"/>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8" name="正方形/長方形 7"/>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9" name="正方形/長方形 8"/>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0" name="正方形/長方形 9"/>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長野県栄村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1" name="正方形/長方形 10"/>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2" name="正方形/長方形 11"/>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3" name="正方形/長方形 12"/>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4" name="正方形/長方形 13"/>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5" name="正方形/長方形 14"/>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6" name="正方形/長方形 15"/>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2,010
1,994
271.66
4,064,967
3,615,947
427,027
1,968,311
2,917,531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7" name="正方形/長方形 16"/>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8" name="正方形/長方形 17"/>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9" name="正方形/長方形 18"/>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0" name="正方形/長方形 19"/>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1" name="正方形/長方形 20"/>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2" name="正方形/長方形 21"/>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3" name="角丸四角形 22"/>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4" name="正方形/長方形 23"/>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5" name="正方形/長方形 24"/>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円/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8" name="フローチャート :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9" name="テキスト ボックス 28"/>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0" name="テキスト ボックス 29"/>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1" name="テキスト ボックス 30"/>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2" name="テキスト ボックス 31"/>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3" name="正方形/長方形 3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4" name="正方形/長方形 3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5" name="正方形/長方形 34"/>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6" name="正方形/長方形 3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7" name="正方形/長方形 3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8" name="正方形/長方形 3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9" name="正方形/長方形 3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0" name="正方形/長方形 3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1" name="正方形/長方形 4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2" name="正方形/長方形 4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3" name="正方形/長方形 4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4" name="正方形/長方形 4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5" name="テキスト ボックス 4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6" name="正方形/長方形 45"/>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7" name="正方形/長方形 4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8" name="正方形/長方形 47"/>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9" name="正方形/長方形 48"/>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0" name="正方形/長方形 4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1" name="正方形/長方形 5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2" name="正方形/長方形 5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3" name="テキスト ボックス 5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4" name="正方形/長方形 53"/>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5" name="正方形/長方形 5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6" name="正方形/長方形 5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7" name="正方形/長方形 56"/>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8" name="正方形/長方形 57"/>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9" name="テキスト ボックス 5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0" name="テキスト ボックス 5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長野県栄村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2,010
1,994
271.66
4,064,967
3,615,947
427,027
1,968,311
2,917,531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長野県栄村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2,010
1,994
271.66
4,064,967
3,615,947
427,027
1,968,311
2,917,531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長野県栄村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2,010
1,994
271.66
4,064,967
3,615,947
427,027
1,968,311
2,917,531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長野県の最北端に位置する全国有数の豪雪地帯であることから、人口の増減少や全国平均を上回る高齢化率（Ｈ２８年度末</a:t>
          </a:r>
          <a:r>
            <a:rPr kumimoji="1" lang="en-US" altLang="ja-JP" sz="1300">
              <a:latin typeface="ＭＳ Ｐゴシック"/>
            </a:rPr>
            <a:t>48.8</a:t>
          </a:r>
          <a:r>
            <a:rPr kumimoji="1" lang="ja-JP" altLang="en-US" sz="1300">
              <a:latin typeface="ＭＳ Ｐゴシック"/>
            </a:rPr>
            <a:t>％）に加え、民間企業の進出・発展が十分でないことにより、財政基盤は依然として弱く、類似団体平均を下回っている。今後も地方税の徴収強化付加価値の高い商品開発と地産地消による歳入確保、事業の見直しによる歳出削減を行い、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154178</xdr:rowOff>
    </xdr:from>
    <xdr:to>
      <xdr:col>7</xdr:col>
      <xdr:colOff>152400</xdr:colOff>
      <xdr:row>44</xdr:row>
      <xdr:rowOff>107188</xdr:rowOff>
    </xdr:to>
    <xdr:cxnSp macro="">
      <xdr:nvCxnSpPr>
        <xdr:cNvPr id="60" name="直線コネクタ 59"/>
        <xdr:cNvCxnSpPr/>
      </xdr:nvCxnSpPr>
      <xdr:spPr>
        <a:xfrm flipV="1">
          <a:off x="4953000" y="6154928"/>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79265</xdr:rowOff>
    </xdr:from>
    <xdr:ext cx="762000" cy="259045"/>
    <xdr:sp macro="" textlink="">
      <xdr:nvSpPr>
        <xdr:cNvPr id="61"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107188</xdr:rowOff>
    </xdr:from>
    <xdr:to>
      <xdr:col>7</xdr:col>
      <xdr:colOff>241300</xdr:colOff>
      <xdr:row>44</xdr:row>
      <xdr:rowOff>107188</xdr:rowOff>
    </xdr:to>
    <xdr:cxnSp macro="">
      <xdr:nvCxnSpPr>
        <xdr:cNvPr id="62" name="直線コネクタ 61"/>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69105</xdr:rowOff>
    </xdr:from>
    <xdr:ext cx="762000" cy="259045"/>
    <xdr:sp macro="" textlink="">
      <xdr:nvSpPr>
        <xdr:cNvPr id="63" name="財政力最大値テキスト"/>
        <xdr:cNvSpPr txBox="1"/>
      </xdr:nvSpPr>
      <xdr:spPr>
        <a:xfrm>
          <a:off x="50419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7</xdr:col>
      <xdr:colOff>63500</xdr:colOff>
      <xdr:row>35</xdr:row>
      <xdr:rowOff>154178</xdr:rowOff>
    </xdr:from>
    <xdr:to>
      <xdr:col>7</xdr:col>
      <xdr:colOff>241300</xdr:colOff>
      <xdr:row>35</xdr:row>
      <xdr:rowOff>154178</xdr:rowOff>
    </xdr:to>
    <xdr:cxnSp macro="">
      <xdr:nvCxnSpPr>
        <xdr:cNvPr id="64" name="直線コネクタ 63"/>
        <xdr:cNvCxnSpPr/>
      </xdr:nvCxnSpPr>
      <xdr:spPr>
        <a:xfrm>
          <a:off x="4864100" y="615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39624</xdr:rowOff>
    </xdr:from>
    <xdr:to>
      <xdr:col>7</xdr:col>
      <xdr:colOff>152400</xdr:colOff>
      <xdr:row>44</xdr:row>
      <xdr:rowOff>39624</xdr:rowOff>
    </xdr:to>
    <xdr:cxnSp macro="">
      <xdr:nvCxnSpPr>
        <xdr:cNvPr id="65" name="直線コネクタ 64"/>
        <xdr:cNvCxnSpPr/>
      </xdr:nvCxnSpPr>
      <xdr:spPr>
        <a:xfrm>
          <a:off x="4114800" y="75834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128541</xdr:rowOff>
    </xdr:from>
    <xdr:ext cx="762000" cy="259045"/>
    <xdr:sp macro="" textlink="">
      <xdr:nvSpPr>
        <xdr:cNvPr id="66" name="財政力平均値テキスト"/>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112014</xdr:rowOff>
    </xdr:from>
    <xdr:to>
      <xdr:col>7</xdr:col>
      <xdr:colOff>203200</xdr:colOff>
      <xdr:row>44</xdr:row>
      <xdr:rowOff>42164</xdr:rowOff>
    </xdr:to>
    <xdr:sp macro="" textlink="">
      <xdr:nvSpPr>
        <xdr:cNvPr id="67" name="フローチャート : 判断 66"/>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39624</xdr:rowOff>
    </xdr:from>
    <xdr:to>
      <xdr:col>6</xdr:col>
      <xdr:colOff>0</xdr:colOff>
      <xdr:row>44</xdr:row>
      <xdr:rowOff>49276</xdr:rowOff>
    </xdr:to>
    <xdr:cxnSp macro="">
      <xdr:nvCxnSpPr>
        <xdr:cNvPr id="68" name="直線コネクタ 67"/>
        <xdr:cNvCxnSpPr/>
      </xdr:nvCxnSpPr>
      <xdr:spPr>
        <a:xfrm flipV="1">
          <a:off x="3225800" y="758342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121666</xdr:rowOff>
    </xdr:from>
    <xdr:to>
      <xdr:col>6</xdr:col>
      <xdr:colOff>50800</xdr:colOff>
      <xdr:row>44</xdr:row>
      <xdr:rowOff>51816</xdr:rowOff>
    </xdr:to>
    <xdr:sp macro="" textlink="">
      <xdr:nvSpPr>
        <xdr:cNvPr id="69" name="フローチャート : 判断 68"/>
        <xdr:cNvSpPr/>
      </xdr:nvSpPr>
      <xdr:spPr>
        <a:xfrm>
          <a:off x="4064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61993</xdr:rowOff>
    </xdr:from>
    <xdr:ext cx="736600" cy="259045"/>
    <xdr:sp macro="" textlink="">
      <xdr:nvSpPr>
        <xdr:cNvPr id="70" name="テキスト ボックス 69"/>
        <xdr:cNvSpPr txBox="1"/>
      </xdr:nvSpPr>
      <xdr:spPr>
        <a:xfrm>
          <a:off x="3733800" y="7262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39624</xdr:rowOff>
    </xdr:from>
    <xdr:to>
      <xdr:col>4</xdr:col>
      <xdr:colOff>482600</xdr:colOff>
      <xdr:row>44</xdr:row>
      <xdr:rowOff>49276</xdr:rowOff>
    </xdr:to>
    <xdr:cxnSp macro="">
      <xdr:nvCxnSpPr>
        <xdr:cNvPr id="71" name="直線コネクタ 70"/>
        <xdr:cNvCxnSpPr/>
      </xdr:nvCxnSpPr>
      <xdr:spPr>
        <a:xfrm>
          <a:off x="2336800" y="758342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131318</xdr:rowOff>
    </xdr:from>
    <xdr:to>
      <xdr:col>4</xdr:col>
      <xdr:colOff>533400</xdr:colOff>
      <xdr:row>44</xdr:row>
      <xdr:rowOff>61468</xdr:rowOff>
    </xdr:to>
    <xdr:sp macro="" textlink="">
      <xdr:nvSpPr>
        <xdr:cNvPr id="72" name="フローチャート : 判断 71"/>
        <xdr:cNvSpPr/>
      </xdr:nvSpPr>
      <xdr:spPr>
        <a:xfrm>
          <a:off x="3175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71645</xdr:rowOff>
    </xdr:from>
    <xdr:ext cx="762000" cy="259045"/>
    <xdr:sp macro="" textlink="">
      <xdr:nvSpPr>
        <xdr:cNvPr id="73" name="テキスト ボックス 72"/>
        <xdr:cNvSpPr txBox="1"/>
      </xdr:nvSpPr>
      <xdr:spPr>
        <a:xfrm>
          <a:off x="2844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39624</xdr:rowOff>
    </xdr:from>
    <xdr:to>
      <xdr:col>3</xdr:col>
      <xdr:colOff>279400</xdr:colOff>
      <xdr:row>44</xdr:row>
      <xdr:rowOff>39624</xdr:rowOff>
    </xdr:to>
    <xdr:cxnSp macro="">
      <xdr:nvCxnSpPr>
        <xdr:cNvPr id="74" name="直線コネクタ 73"/>
        <xdr:cNvCxnSpPr/>
      </xdr:nvCxnSpPr>
      <xdr:spPr>
        <a:xfrm>
          <a:off x="1447800" y="75834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131318</xdr:rowOff>
    </xdr:from>
    <xdr:to>
      <xdr:col>3</xdr:col>
      <xdr:colOff>330200</xdr:colOff>
      <xdr:row>44</xdr:row>
      <xdr:rowOff>61468</xdr:rowOff>
    </xdr:to>
    <xdr:sp macro="" textlink="">
      <xdr:nvSpPr>
        <xdr:cNvPr id="75" name="フローチャート : 判断 74"/>
        <xdr:cNvSpPr/>
      </xdr:nvSpPr>
      <xdr:spPr>
        <a:xfrm>
          <a:off x="2286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71645</xdr:rowOff>
    </xdr:from>
    <xdr:ext cx="762000" cy="259045"/>
    <xdr:sp macro="" textlink="">
      <xdr:nvSpPr>
        <xdr:cNvPr id="76" name="テキスト ボックス 75"/>
        <xdr:cNvSpPr txBox="1"/>
      </xdr:nvSpPr>
      <xdr:spPr>
        <a:xfrm>
          <a:off x="1955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121666</xdr:rowOff>
    </xdr:from>
    <xdr:to>
      <xdr:col>2</xdr:col>
      <xdr:colOff>127000</xdr:colOff>
      <xdr:row>44</xdr:row>
      <xdr:rowOff>51816</xdr:rowOff>
    </xdr:to>
    <xdr:sp macro="" textlink="">
      <xdr:nvSpPr>
        <xdr:cNvPr id="77" name="フローチャート : 判断 76"/>
        <xdr:cNvSpPr/>
      </xdr:nvSpPr>
      <xdr:spPr>
        <a:xfrm>
          <a:off x="1397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61993</xdr:rowOff>
    </xdr:from>
    <xdr:ext cx="762000" cy="259045"/>
    <xdr:sp macro="" textlink="">
      <xdr:nvSpPr>
        <xdr:cNvPr id="78" name="テキスト ボックス 77"/>
        <xdr:cNvSpPr txBox="1"/>
      </xdr:nvSpPr>
      <xdr:spPr>
        <a:xfrm>
          <a:off x="1066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160274</xdr:rowOff>
    </xdr:from>
    <xdr:to>
      <xdr:col>7</xdr:col>
      <xdr:colOff>203200</xdr:colOff>
      <xdr:row>44</xdr:row>
      <xdr:rowOff>90424</xdr:rowOff>
    </xdr:to>
    <xdr:sp macro="" textlink="">
      <xdr:nvSpPr>
        <xdr:cNvPr id="84" name="円/楕円 83"/>
        <xdr:cNvSpPr/>
      </xdr:nvSpPr>
      <xdr:spPr>
        <a:xfrm>
          <a:off x="49022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71391</xdr:rowOff>
    </xdr:from>
    <xdr:ext cx="762000" cy="259045"/>
    <xdr:sp macro="" textlink="">
      <xdr:nvSpPr>
        <xdr:cNvPr id="85" name="財政力該当値テキスト"/>
        <xdr:cNvSpPr txBox="1"/>
      </xdr:nvSpPr>
      <xdr:spPr>
        <a:xfrm>
          <a:off x="5041900" y="744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160274</xdr:rowOff>
    </xdr:from>
    <xdr:to>
      <xdr:col>6</xdr:col>
      <xdr:colOff>50800</xdr:colOff>
      <xdr:row>44</xdr:row>
      <xdr:rowOff>90424</xdr:rowOff>
    </xdr:to>
    <xdr:sp macro="" textlink="">
      <xdr:nvSpPr>
        <xdr:cNvPr id="86" name="円/楕円 85"/>
        <xdr:cNvSpPr/>
      </xdr:nvSpPr>
      <xdr:spPr>
        <a:xfrm>
          <a:off x="4064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75201</xdr:rowOff>
    </xdr:from>
    <xdr:ext cx="736600" cy="259045"/>
    <xdr:sp macro="" textlink="">
      <xdr:nvSpPr>
        <xdr:cNvPr id="87" name="テキスト ボックス 86"/>
        <xdr:cNvSpPr txBox="1"/>
      </xdr:nvSpPr>
      <xdr:spPr>
        <a:xfrm>
          <a:off x="3733800" y="7619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169926</xdr:rowOff>
    </xdr:from>
    <xdr:to>
      <xdr:col>4</xdr:col>
      <xdr:colOff>533400</xdr:colOff>
      <xdr:row>44</xdr:row>
      <xdr:rowOff>100076</xdr:rowOff>
    </xdr:to>
    <xdr:sp macro="" textlink="">
      <xdr:nvSpPr>
        <xdr:cNvPr id="88" name="円/楕円 87"/>
        <xdr:cNvSpPr/>
      </xdr:nvSpPr>
      <xdr:spPr>
        <a:xfrm>
          <a:off x="3175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84853</xdr:rowOff>
    </xdr:from>
    <xdr:ext cx="762000" cy="259045"/>
    <xdr:sp macro="" textlink="">
      <xdr:nvSpPr>
        <xdr:cNvPr id="89" name="テキスト ボックス 88"/>
        <xdr:cNvSpPr txBox="1"/>
      </xdr:nvSpPr>
      <xdr:spPr>
        <a:xfrm>
          <a:off x="2844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160274</xdr:rowOff>
    </xdr:from>
    <xdr:to>
      <xdr:col>3</xdr:col>
      <xdr:colOff>330200</xdr:colOff>
      <xdr:row>44</xdr:row>
      <xdr:rowOff>90424</xdr:rowOff>
    </xdr:to>
    <xdr:sp macro="" textlink="">
      <xdr:nvSpPr>
        <xdr:cNvPr id="90" name="円/楕円 89"/>
        <xdr:cNvSpPr/>
      </xdr:nvSpPr>
      <xdr:spPr>
        <a:xfrm>
          <a:off x="2286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75201</xdr:rowOff>
    </xdr:from>
    <xdr:ext cx="762000" cy="259045"/>
    <xdr:sp macro="" textlink="">
      <xdr:nvSpPr>
        <xdr:cNvPr id="91" name="テキスト ボックス 90"/>
        <xdr:cNvSpPr txBox="1"/>
      </xdr:nvSpPr>
      <xdr:spPr>
        <a:xfrm>
          <a:off x="1955800" y="761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160274</xdr:rowOff>
    </xdr:from>
    <xdr:to>
      <xdr:col>2</xdr:col>
      <xdr:colOff>127000</xdr:colOff>
      <xdr:row>44</xdr:row>
      <xdr:rowOff>90424</xdr:rowOff>
    </xdr:to>
    <xdr:sp macro="" textlink="">
      <xdr:nvSpPr>
        <xdr:cNvPr id="92" name="円/楕円 91"/>
        <xdr:cNvSpPr/>
      </xdr:nvSpPr>
      <xdr:spPr>
        <a:xfrm>
          <a:off x="1397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75201</xdr:rowOff>
    </xdr:from>
    <xdr:ext cx="762000" cy="259045"/>
    <xdr:sp macro="" textlink="">
      <xdr:nvSpPr>
        <xdr:cNvPr id="93" name="テキスト ボックス 92"/>
        <xdr:cNvSpPr txBox="1"/>
      </xdr:nvSpPr>
      <xdr:spPr>
        <a:xfrm>
          <a:off x="1066800" y="761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公債費の削減を図っていることにより、類似団体平均を下回っている。前年度より１．５ポイント減少した。今後も、行財政改革への取組を通じて義務的経費の削減に努め、現在の水準を維持する。</a:t>
          </a: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164919</xdr:rowOff>
    </xdr:from>
    <xdr:to>
      <xdr:col>7</xdr:col>
      <xdr:colOff>152400</xdr:colOff>
      <xdr:row>67</xdr:row>
      <xdr:rowOff>162741</xdr:rowOff>
    </xdr:to>
    <xdr:cxnSp macro="">
      <xdr:nvCxnSpPr>
        <xdr:cNvPr id="125" name="直線コネクタ 124"/>
        <xdr:cNvCxnSpPr/>
      </xdr:nvCxnSpPr>
      <xdr:spPr>
        <a:xfrm flipV="1">
          <a:off x="4953000" y="10109019"/>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134818</xdr:rowOff>
    </xdr:from>
    <xdr:ext cx="762000" cy="259045"/>
    <xdr:sp macro="" textlink="">
      <xdr:nvSpPr>
        <xdr:cNvPr id="126" name="財政構造の弾力性最小値テキスト"/>
        <xdr:cNvSpPr txBox="1"/>
      </xdr:nvSpPr>
      <xdr:spPr>
        <a:xfrm>
          <a:off x="5041900" y="1162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162741</xdr:rowOff>
    </xdr:from>
    <xdr:to>
      <xdr:col>7</xdr:col>
      <xdr:colOff>241300</xdr:colOff>
      <xdr:row>67</xdr:row>
      <xdr:rowOff>162741</xdr:rowOff>
    </xdr:to>
    <xdr:cxnSp macro="">
      <xdr:nvCxnSpPr>
        <xdr:cNvPr id="127" name="直線コネクタ 126"/>
        <xdr:cNvCxnSpPr/>
      </xdr:nvCxnSpPr>
      <xdr:spPr>
        <a:xfrm>
          <a:off x="4864100" y="11649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79846</xdr:rowOff>
    </xdr:from>
    <xdr:ext cx="762000" cy="259045"/>
    <xdr:sp macro="" textlink="">
      <xdr:nvSpPr>
        <xdr:cNvPr id="128" name="財政構造の弾力性最大値テキスト"/>
        <xdr:cNvSpPr txBox="1"/>
      </xdr:nvSpPr>
      <xdr:spPr>
        <a:xfrm>
          <a:off x="5041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55.1</a:t>
          </a:r>
          <a:endParaRPr kumimoji="1" lang="ja-JP" altLang="en-US" sz="1000" b="1">
            <a:latin typeface="ＭＳ Ｐゴシック"/>
          </a:endParaRPr>
        </a:p>
      </xdr:txBody>
    </xdr:sp>
    <xdr:clientData/>
  </xdr:oneCellAnchor>
  <xdr:twoCellAnchor>
    <xdr:from>
      <xdr:col>7</xdr:col>
      <xdr:colOff>63500</xdr:colOff>
      <xdr:row>58</xdr:row>
      <xdr:rowOff>164919</xdr:rowOff>
    </xdr:from>
    <xdr:to>
      <xdr:col>7</xdr:col>
      <xdr:colOff>241300</xdr:colOff>
      <xdr:row>58</xdr:row>
      <xdr:rowOff>164919</xdr:rowOff>
    </xdr:to>
    <xdr:cxnSp macro="">
      <xdr:nvCxnSpPr>
        <xdr:cNvPr id="129" name="直線コネクタ 128"/>
        <xdr:cNvCxnSpPr/>
      </xdr:nvCxnSpPr>
      <xdr:spPr>
        <a:xfrm>
          <a:off x="4864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16873</xdr:rowOff>
    </xdr:from>
    <xdr:to>
      <xdr:col>7</xdr:col>
      <xdr:colOff>152400</xdr:colOff>
      <xdr:row>62</xdr:row>
      <xdr:rowOff>68580</xdr:rowOff>
    </xdr:to>
    <xdr:cxnSp macro="">
      <xdr:nvCxnSpPr>
        <xdr:cNvPr id="130" name="直線コネクタ 129"/>
        <xdr:cNvCxnSpPr/>
      </xdr:nvCxnSpPr>
      <xdr:spPr>
        <a:xfrm>
          <a:off x="4114800" y="10646773"/>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128650</xdr:rowOff>
    </xdr:from>
    <xdr:ext cx="762000" cy="259045"/>
    <xdr:sp macro="" textlink="">
      <xdr:nvSpPr>
        <xdr:cNvPr id="131" name="財政構造の弾力性平均値テキスト"/>
        <xdr:cNvSpPr txBox="1"/>
      </xdr:nvSpPr>
      <xdr:spPr>
        <a:xfrm>
          <a:off x="5041900" y="10930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156573</xdr:rowOff>
    </xdr:from>
    <xdr:to>
      <xdr:col>7</xdr:col>
      <xdr:colOff>203200</xdr:colOff>
      <xdr:row>64</xdr:row>
      <xdr:rowOff>86723</xdr:rowOff>
    </xdr:to>
    <xdr:sp macro="" textlink="">
      <xdr:nvSpPr>
        <xdr:cNvPr id="132" name="フローチャート : 判断 131"/>
        <xdr:cNvSpPr/>
      </xdr:nvSpPr>
      <xdr:spPr>
        <a:xfrm>
          <a:off x="49022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16873</xdr:rowOff>
    </xdr:from>
    <xdr:to>
      <xdr:col>6</xdr:col>
      <xdr:colOff>0</xdr:colOff>
      <xdr:row>62</xdr:row>
      <xdr:rowOff>58238</xdr:rowOff>
    </xdr:to>
    <xdr:cxnSp macro="">
      <xdr:nvCxnSpPr>
        <xdr:cNvPr id="133" name="直線コネクタ 132"/>
        <xdr:cNvCxnSpPr/>
      </xdr:nvCxnSpPr>
      <xdr:spPr>
        <a:xfrm flipV="1">
          <a:off x="3225800" y="10646773"/>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94524</xdr:rowOff>
    </xdr:from>
    <xdr:to>
      <xdr:col>6</xdr:col>
      <xdr:colOff>50800</xdr:colOff>
      <xdr:row>64</xdr:row>
      <xdr:rowOff>24674</xdr:rowOff>
    </xdr:to>
    <xdr:sp macro="" textlink="">
      <xdr:nvSpPr>
        <xdr:cNvPr id="134" name="フローチャート : 判断 133"/>
        <xdr:cNvSpPr/>
      </xdr:nvSpPr>
      <xdr:spPr>
        <a:xfrm>
          <a:off x="4064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9451</xdr:rowOff>
    </xdr:from>
    <xdr:ext cx="736600" cy="259045"/>
    <xdr:sp macro="" textlink="">
      <xdr:nvSpPr>
        <xdr:cNvPr id="135" name="テキスト ボックス 134"/>
        <xdr:cNvSpPr txBox="1"/>
      </xdr:nvSpPr>
      <xdr:spPr>
        <a:xfrm>
          <a:off x="3733800" y="10982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95250</xdr:rowOff>
    </xdr:from>
    <xdr:to>
      <xdr:col>4</xdr:col>
      <xdr:colOff>482600</xdr:colOff>
      <xdr:row>62</xdr:row>
      <xdr:rowOff>58238</xdr:rowOff>
    </xdr:to>
    <xdr:cxnSp macro="">
      <xdr:nvCxnSpPr>
        <xdr:cNvPr id="136" name="直線コネクタ 135"/>
        <xdr:cNvCxnSpPr/>
      </xdr:nvCxnSpPr>
      <xdr:spPr>
        <a:xfrm>
          <a:off x="2336800" y="10553700"/>
          <a:ext cx="889000" cy="134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9253</xdr:rowOff>
    </xdr:from>
    <xdr:to>
      <xdr:col>4</xdr:col>
      <xdr:colOff>533400</xdr:colOff>
      <xdr:row>64</xdr:row>
      <xdr:rowOff>110853</xdr:rowOff>
    </xdr:to>
    <xdr:sp macro="" textlink="">
      <xdr:nvSpPr>
        <xdr:cNvPr id="137" name="フローチャート : 判断 136"/>
        <xdr:cNvSpPr/>
      </xdr:nvSpPr>
      <xdr:spPr>
        <a:xfrm>
          <a:off x="3175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95630</xdr:rowOff>
    </xdr:from>
    <xdr:ext cx="762000" cy="259045"/>
    <xdr:sp macro="" textlink="">
      <xdr:nvSpPr>
        <xdr:cNvPr id="138" name="テキスト ボックス 137"/>
        <xdr:cNvSpPr txBox="1"/>
      </xdr:nvSpPr>
      <xdr:spPr>
        <a:xfrm>
          <a:off x="2844800" y="110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95250</xdr:rowOff>
    </xdr:from>
    <xdr:to>
      <xdr:col>3</xdr:col>
      <xdr:colOff>279400</xdr:colOff>
      <xdr:row>61</xdr:row>
      <xdr:rowOff>157299</xdr:rowOff>
    </xdr:to>
    <xdr:cxnSp macro="">
      <xdr:nvCxnSpPr>
        <xdr:cNvPr id="139" name="直線コネクタ 138"/>
        <xdr:cNvCxnSpPr/>
      </xdr:nvCxnSpPr>
      <xdr:spPr>
        <a:xfrm flipV="1">
          <a:off x="1447800" y="10553700"/>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70394</xdr:rowOff>
    </xdr:from>
    <xdr:to>
      <xdr:col>3</xdr:col>
      <xdr:colOff>330200</xdr:colOff>
      <xdr:row>64</xdr:row>
      <xdr:rowOff>544</xdr:rowOff>
    </xdr:to>
    <xdr:sp macro="" textlink="">
      <xdr:nvSpPr>
        <xdr:cNvPr id="140" name="フローチャート : 判断 139"/>
        <xdr:cNvSpPr/>
      </xdr:nvSpPr>
      <xdr:spPr>
        <a:xfrm>
          <a:off x="2286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156771</xdr:rowOff>
    </xdr:from>
    <xdr:ext cx="762000" cy="259045"/>
    <xdr:sp macro="" textlink="">
      <xdr:nvSpPr>
        <xdr:cNvPr id="141" name="テキスト ボックス 140"/>
        <xdr:cNvSpPr txBox="1"/>
      </xdr:nvSpPr>
      <xdr:spPr>
        <a:xfrm>
          <a:off x="1955800" y="1095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66947</xdr:rowOff>
    </xdr:from>
    <xdr:to>
      <xdr:col>2</xdr:col>
      <xdr:colOff>127000</xdr:colOff>
      <xdr:row>63</xdr:row>
      <xdr:rowOff>168547</xdr:rowOff>
    </xdr:to>
    <xdr:sp macro="" textlink="">
      <xdr:nvSpPr>
        <xdr:cNvPr id="142" name="フローチャート : 判断 141"/>
        <xdr:cNvSpPr/>
      </xdr:nvSpPr>
      <xdr:spPr>
        <a:xfrm>
          <a:off x="1397000" y="1086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153324</xdr:rowOff>
    </xdr:from>
    <xdr:ext cx="762000" cy="259045"/>
    <xdr:sp macro="" textlink="">
      <xdr:nvSpPr>
        <xdr:cNvPr id="143" name="テキスト ボックス 142"/>
        <xdr:cNvSpPr txBox="1"/>
      </xdr:nvSpPr>
      <xdr:spPr>
        <a:xfrm>
          <a:off x="1066800" y="1095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17780</xdr:rowOff>
    </xdr:from>
    <xdr:to>
      <xdr:col>7</xdr:col>
      <xdr:colOff>203200</xdr:colOff>
      <xdr:row>62</xdr:row>
      <xdr:rowOff>119380</xdr:rowOff>
    </xdr:to>
    <xdr:sp macro="" textlink="">
      <xdr:nvSpPr>
        <xdr:cNvPr id="149" name="円/楕円 148"/>
        <xdr:cNvSpPr/>
      </xdr:nvSpPr>
      <xdr:spPr>
        <a:xfrm>
          <a:off x="49022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34307</xdr:rowOff>
    </xdr:from>
    <xdr:ext cx="762000" cy="259045"/>
    <xdr:sp macro="" textlink="">
      <xdr:nvSpPr>
        <xdr:cNvPr id="150" name="財政構造の弾力性該当値テキスト"/>
        <xdr:cNvSpPr txBox="1"/>
      </xdr:nvSpPr>
      <xdr:spPr>
        <a:xfrm>
          <a:off x="50419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137523</xdr:rowOff>
    </xdr:from>
    <xdr:to>
      <xdr:col>6</xdr:col>
      <xdr:colOff>50800</xdr:colOff>
      <xdr:row>62</xdr:row>
      <xdr:rowOff>67673</xdr:rowOff>
    </xdr:to>
    <xdr:sp macro="" textlink="">
      <xdr:nvSpPr>
        <xdr:cNvPr id="151" name="円/楕円 150"/>
        <xdr:cNvSpPr/>
      </xdr:nvSpPr>
      <xdr:spPr>
        <a:xfrm>
          <a:off x="4064000" y="1059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77850</xdr:rowOff>
    </xdr:from>
    <xdr:ext cx="736600" cy="259045"/>
    <xdr:sp macro="" textlink="">
      <xdr:nvSpPr>
        <xdr:cNvPr id="152" name="テキスト ボックス 151"/>
        <xdr:cNvSpPr txBox="1"/>
      </xdr:nvSpPr>
      <xdr:spPr>
        <a:xfrm>
          <a:off x="3733800" y="10364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7438</xdr:rowOff>
    </xdr:from>
    <xdr:to>
      <xdr:col>4</xdr:col>
      <xdr:colOff>533400</xdr:colOff>
      <xdr:row>62</xdr:row>
      <xdr:rowOff>109038</xdr:rowOff>
    </xdr:to>
    <xdr:sp macro="" textlink="">
      <xdr:nvSpPr>
        <xdr:cNvPr id="153" name="円/楕円 152"/>
        <xdr:cNvSpPr/>
      </xdr:nvSpPr>
      <xdr:spPr>
        <a:xfrm>
          <a:off x="3175000" y="1063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119215</xdr:rowOff>
    </xdr:from>
    <xdr:ext cx="762000" cy="259045"/>
    <xdr:sp macro="" textlink="">
      <xdr:nvSpPr>
        <xdr:cNvPr id="154" name="テキスト ボックス 153"/>
        <xdr:cNvSpPr txBox="1"/>
      </xdr:nvSpPr>
      <xdr:spPr>
        <a:xfrm>
          <a:off x="2844800" y="1040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44450</xdr:rowOff>
    </xdr:from>
    <xdr:to>
      <xdr:col>3</xdr:col>
      <xdr:colOff>330200</xdr:colOff>
      <xdr:row>61</xdr:row>
      <xdr:rowOff>146050</xdr:rowOff>
    </xdr:to>
    <xdr:sp macro="" textlink="">
      <xdr:nvSpPr>
        <xdr:cNvPr id="155" name="円/楕円 154"/>
        <xdr:cNvSpPr/>
      </xdr:nvSpPr>
      <xdr:spPr>
        <a:xfrm>
          <a:off x="2286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156227</xdr:rowOff>
    </xdr:from>
    <xdr:ext cx="762000" cy="259045"/>
    <xdr:sp macro="" textlink="">
      <xdr:nvSpPr>
        <xdr:cNvPr id="156" name="テキスト ボックス 155"/>
        <xdr:cNvSpPr txBox="1"/>
      </xdr:nvSpPr>
      <xdr:spPr>
        <a:xfrm>
          <a:off x="1955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106499</xdr:rowOff>
    </xdr:from>
    <xdr:to>
      <xdr:col>2</xdr:col>
      <xdr:colOff>127000</xdr:colOff>
      <xdr:row>62</xdr:row>
      <xdr:rowOff>36649</xdr:rowOff>
    </xdr:to>
    <xdr:sp macro="" textlink="">
      <xdr:nvSpPr>
        <xdr:cNvPr id="157" name="円/楕円 156"/>
        <xdr:cNvSpPr/>
      </xdr:nvSpPr>
      <xdr:spPr>
        <a:xfrm>
          <a:off x="1397000" y="1056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46826</xdr:rowOff>
    </xdr:from>
    <xdr:ext cx="762000" cy="259045"/>
    <xdr:sp macro="" textlink="">
      <xdr:nvSpPr>
        <xdr:cNvPr id="158" name="テキスト ボックス 157"/>
        <xdr:cNvSpPr txBox="1"/>
      </xdr:nvSpPr>
      <xdr:spPr>
        <a:xfrm>
          <a:off x="1066800" y="10333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[613,750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138,350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類似団体平均を上回っている要因は、本村は豪雪地帯のため道路除雪費用に多額な経費を要し、物件費、維持補修費が高いことにある。事業の見直し等によるコスト削減に努める。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73251</xdr:rowOff>
    </xdr:from>
    <xdr:to>
      <xdr:col>7</xdr:col>
      <xdr:colOff>152400</xdr:colOff>
      <xdr:row>89</xdr:row>
      <xdr:rowOff>131651</xdr:rowOff>
    </xdr:to>
    <xdr:cxnSp macro="">
      <xdr:nvCxnSpPr>
        <xdr:cNvPr id="189" name="直線コネクタ 188"/>
        <xdr:cNvCxnSpPr/>
      </xdr:nvCxnSpPr>
      <xdr:spPr>
        <a:xfrm flipV="1">
          <a:off x="4953000" y="13960701"/>
          <a:ext cx="0" cy="1430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103728</xdr:rowOff>
    </xdr:from>
    <xdr:ext cx="762000" cy="259045"/>
    <xdr:sp macro="" textlink="">
      <xdr:nvSpPr>
        <xdr:cNvPr id="190" name="人件費・物件費等の状況最小値テキスト"/>
        <xdr:cNvSpPr txBox="1"/>
      </xdr:nvSpPr>
      <xdr:spPr>
        <a:xfrm>
          <a:off x="5041900" y="1536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1,433,785</a:t>
          </a:r>
          <a:endParaRPr kumimoji="1" lang="ja-JP" altLang="en-US" sz="1000" b="1">
            <a:latin typeface="ＭＳ Ｐゴシック"/>
          </a:endParaRPr>
        </a:p>
      </xdr:txBody>
    </xdr:sp>
    <xdr:clientData/>
  </xdr:oneCellAnchor>
  <xdr:twoCellAnchor>
    <xdr:from>
      <xdr:col>7</xdr:col>
      <xdr:colOff>63500</xdr:colOff>
      <xdr:row>89</xdr:row>
      <xdr:rowOff>131651</xdr:rowOff>
    </xdr:from>
    <xdr:to>
      <xdr:col>7</xdr:col>
      <xdr:colOff>241300</xdr:colOff>
      <xdr:row>89</xdr:row>
      <xdr:rowOff>131651</xdr:rowOff>
    </xdr:to>
    <xdr:cxnSp macro="">
      <xdr:nvCxnSpPr>
        <xdr:cNvPr id="191" name="直線コネクタ 190"/>
        <xdr:cNvCxnSpPr/>
      </xdr:nvCxnSpPr>
      <xdr:spPr>
        <a:xfrm>
          <a:off x="4864100" y="1539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159628</xdr:rowOff>
    </xdr:from>
    <xdr:ext cx="762000" cy="259045"/>
    <xdr:sp macro="" textlink="">
      <xdr:nvSpPr>
        <xdr:cNvPr id="192" name="人件費・物件費等の状況最大値テキスト"/>
        <xdr:cNvSpPr txBox="1"/>
      </xdr:nvSpPr>
      <xdr:spPr>
        <a:xfrm>
          <a:off x="5041900" y="1370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189,276</a:t>
          </a:r>
          <a:endParaRPr kumimoji="1" lang="ja-JP" altLang="en-US" sz="1000" b="1">
            <a:latin typeface="ＭＳ Ｐゴシック"/>
          </a:endParaRPr>
        </a:p>
      </xdr:txBody>
    </xdr:sp>
    <xdr:clientData/>
  </xdr:oneCellAnchor>
  <xdr:twoCellAnchor>
    <xdr:from>
      <xdr:col>7</xdr:col>
      <xdr:colOff>63500</xdr:colOff>
      <xdr:row>81</xdr:row>
      <xdr:rowOff>73251</xdr:rowOff>
    </xdr:from>
    <xdr:to>
      <xdr:col>7</xdr:col>
      <xdr:colOff>241300</xdr:colOff>
      <xdr:row>81</xdr:row>
      <xdr:rowOff>73251</xdr:rowOff>
    </xdr:to>
    <xdr:cxnSp macro="">
      <xdr:nvCxnSpPr>
        <xdr:cNvPr id="193" name="直線コネクタ 192"/>
        <xdr:cNvCxnSpPr/>
      </xdr:nvCxnSpPr>
      <xdr:spPr>
        <a:xfrm>
          <a:off x="4864100" y="1396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43751</xdr:rowOff>
    </xdr:from>
    <xdr:to>
      <xdr:col>7</xdr:col>
      <xdr:colOff>152400</xdr:colOff>
      <xdr:row>84</xdr:row>
      <xdr:rowOff>46642</xdr:rowOff>
    </xdr:to>
    <xdr:cxnSp macro="">
      <xdr:nvCxnSpPr>
        <xdr:cNvPr id="194" name="直線コネクタ 193"/>
        <xdr:cNvCxnSpPr/>
      </xdr:nvCxnSpPr>
      <xdr:spPr>
        <a:xfrm>
          <a:off x="4114800" y="14445551"/>
          <a:ext cx="838200" cy="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118167</xdr:rowOff>
    </xdr:from>
    <xdr:ext cx="762000" cy="259045"/>
    <xdr:sp macro="" textlink="">
      <xdr:nvSpPr>
        <xdr:cNvPr id="195" name="人件費・物件費等の状況平均値テキスト"/>
        <xdr:cNvSpPr txBox="1"/>
      </xdr:nvSpPr>
      <xdr:spPr>
        <a:xfrm>
          <a:off x="5041900" y="14005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407,403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101640</xdr:rowOff>
    </xdr:from>
    <xdr:to>
      <xdr:col>7</xdr:col>
      <xdr:colOff>203200</xdr:colOff>
      <xdr:row>83</xdr:row>
      <xdr:rowOff>31790</xdr:rowOff>
    </xdr:to>
    <xdr:sp macro="" textlink="">
      <xdr:nvSpPr>
        <xdr:cNvPr id="196" name="フローチャート : 判断 195"/>
        <xdr:cNvSpPr/>
      </xdr:nvSpPr>
      <xdr:spPr>
        <a:xfrm>
          <a:off x="49022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35384</xdr:rowOff>
    </xdr:from>
    <xdr:to>
      <xdr:col>6</xdr:col>
      <xdr:colOff>0</xdr:colOff>
      <xdr:row>84</xdr:row>
      <xdr:rowOff>43751</xdr:rowOff>
    </xdr:to>
    <xdr:cxnSp macro="">
      <xdr:nvCxnSpPr>
        <xdr:cNvPr id="197" name="直線コネクタ 196"/>
        <xdr:cNvCxnSpPr/>
      </xdr:nvCxnSpPr>
      <xdr:spPr>
        <a:xfrm>
          <a:off x="3225800" y="14437184"/>
          <a:ext cx="889000" cy="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78246</xdr:rowOff>
    </xdr:from>
    <xdr:to>
      <xdr:col>6</xdr:col>
      <xdr:colOff>50800</xdr:colOff>
      <xdr:row>83</xdr:row>
      <xdr:rowOff>8396</xdr:rowOff>
    </xdr:to>
    <xdr:sp macro="" textlink="">
      <xdr:nvSpPr>
        <xdr:cNvPr id="198" name="フローチャート : 判断 197"/>
        <xdr:cNvSpPr/>
      </xdr:nvSpPr>
      <xdr:spPr>
        <a:xfrm>
          <a:off x="4064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18573</xdr:rowOff>
    </xdr:from>
    <xdr:ext cx="736600" cy="259045"/>
    <xdr:sp macro="" textlink="">
      <xdr:nvSpPr>
        <xdr:cNvPr id="199" name="テキスト ボックス 198"/>
        <xdr:cNvSpPr txBox="1"/>
      </xdr:nvSpPr>
      <xdr:spPr>
        <a:xfrm>
          <a:off x="3733800" y="13906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142153</xdr:rowOff>
    </xdr:from>
    <xdr:to>
      <xdr:col>4</xdr:col>
      <xdr:colOff>482600</xdr:colOff>
      <xdr:row>84</xdr:row>
      <xdr:rowOff>35384</xdr:rowOff>
    </xdr:to>
    <xdr:cxnSp macro="">
      <xdr:nvCxnSpPr>
        <xdr:cNvPr id="200" name="直線コネクタ 199"/>
        <xdr:cNvCxnSpPr/>
      </xdr:nvCxnSpPr>
      <xdr:spPr>
        <a:xfrm>
          <a:off x="2336800" y="14372503"/>
          <a:ext cx="889000" cy="6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71158</xdr:rowOff>
    </xdr:from>
    <xdr:to>
      <xdr:col>4</xdr:col>
      <xdr:colOff>533400</xdr:colOff>
      <xdr:row>83</xdr:row>
      <xdr:rowOff>1308</xdr:rowOff>
    </xdr:to>
    <xdr:sp macro="" textlink="">
      <xdr:nvSpPr>
        <xdr:cNvPr id="201" name="フローチャート : 判断 200"/>
        <xdr:cNvSpPr/>
      </xdr:nvSpPr>
      <xdr:spPr>
        <a:xfrm>
          <a:off x="3175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11485</xdr:rowOff>
    </xdr:from>
    <xdr:ext cx="762000" cy="259045"/>
    <xdr:sp macro="" textlink="">
      <xdr:nvSpPr>
        <xdr:cNvPr id="202" name="テキスト ボックス 201"/>
        <xdr:cNvSpPr txBox="1"/>
      </xdr:nvSpPr>
      <xdr:spPr>
        <a:xfrm>
          <a:off x="2844800" y="1389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142153</xdr:rowOff>
    </xdr:from>
    <xdr:to>
      <xdr:col>3</xdr:col>
      <xdr:colOff>279400</xdr:colOff>
      <xdr:row>84</xdr:row>
      <xdr:rowOff>37712</xdr:rowOff>
    </xdr:to>
    <xdr:cxnSp macro="">
      <xdr:nvCxnSpPr>
        <xdr:cNvPr id="203" name="直線コネクタ 202"/>
        <xdr:cNvCxnSpPr/>
      </xdr:nvCxnSpPr>
      <xdr:spPr>
        <a:xfrm flipV="1">
          <a:off x="1447800" y="14372503"/>
          <a:ext cx="889000" cy="67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41542</xdr:rowOff>
    </xdr:from>
    <xdr:to>
      <xdr:col>3</xdr:col>
      <xdr:colOff>330200</xdr:colOff>
      <xdr:row>82</xdr:row>
      <xdr:rowOff>143142</xdr:rowOff>
    </xdr:to>
    <xdr:sp macro="" textlink="">
      <xdr:nvSpPr>
        <xdr:cNvPr id="204" name="フローチャート : 判断 203"/>
        <xdr:cNvSpPr/>
      </xdr:nvSpPr>
      <xdr:spPr>
        <a:xfrm>
          <a:off x="2286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153319</xdr:rowOff>
    </xdr:from>
    <xdr:ext cx="762000" cy="259045"/>
    <xdr:sp macro="" textlink="">
      <xdr:nvSpPr>
        <xdr:cNvPr id="205" name="テキスト ボックス 204"/>
        <xdr:cNvSpPr txBox="1"/>
      </xdr:nvSpPr>
      <xdr:spPr>
        <a:xfrm>
          <a:off x="1955800" y="1386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46436</xdr:rowOff>
    </xdr:from>
    <xdr:to>
      <xdr:col>2</xdr:col>
      <xdr:colOff>127000</xdr:colOff>
      <xdr:row>82</xdr:row>
      <xdr:rowOff>148036</xdr:rowOff>
    </xdr:to>
    <xdr:sp macro="" textlink="">
      <xdr:nvSpPr>
        <xdr:cNvPr id="206" name="フローチャート : 判断 205"/>
        <xdr:cNvSpPr/>
      </xdr:nvSpPr>
      <xdr:spPr>
        <a:xfrm>
          <a:off x="1397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158213</xdr:rowOff>
    </xdr:from>
    <xdr:ext cx="762000" cy="259045"/>
    <xdr:sp macro="" textlink="">
      <xdr:nvSpPr>
        <xdr:cNvPr id="207" name="テキスト ボックス 206"/>
        <xdr:cNvSpPr txBox="1"/>
      </xdr:nvSpPr>
      <xdr:spPr>
        <a:xfrm>
          <a:off x="1066800" y="1387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167292</xdr:rowOff>
    </xdr:from>
    <xdr:to>
      <xdr:col>7</xdr:col>
      <xdr:colOff>203200</xdr:colOff>
      <xdr:row>84</xdr:row>
      <xdr:rowOff>97442</xdr:rowOff>
    </xdr:to>
    <xdr:sp macro="" textlink="">
      <xdr:nvSpPr>
        <xdr:cNvPr id="213" name="円/楕円 212"/>
        <xdr:cNvSpPr/>
      </xdr:nvSpPr>
      <xdr:spPr>
        <a:xfrm>
          <a:off x="4902200" y="1439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139369</xdr:rowOff>
    </xdr:from>
    <xdr:ext cx="762000" cy="259045"/>
    <xdr:sp macro="" textlink="">
      <xdr:nvSpPr>
        <xdr:cNvPr id="214" name="人件費・物件費等の状況該当値テキスト"/>
        <xdr:cNvSpPr txBox="1"/>
      </xdr:nvSpPr>
      <xdr:spPr>
        <a:xfrm>
          <a:off x="5041900" y="14369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613,750</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164401</xdr:rowOff>
    </xdr:from>
    <xdr:to>
      <xdr:col>6</xdr:col>
      <xdr:colOff>50800</xdr:colOff>
      <xdr:row>84</xdr:row>
      <xdr:rowOff>94551</xdr:rowOff>
    </xdr:to>
    <xdr:sp macro="" textlink="">
      <xdr:nvSpPr>
        <xdr:cNvPr id="215" name="円/楕円 214"/>
        <xdr:cNvSpPr/>
      </xdr:nvSpPr>
      <xdr:spPr>
        <a:xfrm>
          <a:off x="4064000" y="1439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79328</xdr:rowOff>
    </xdr:from>
    <xdr:ext cx="736600" cy="259045"/>
    <xdr:sp macro="" textlink="">
      <xdr:nvSpPr>
        <xdr:cNvPr id="216" name="テキスト ボックス 215"/>
        <xdr:cNvSpPr txBox="1"/>
      </xdr:nvSpPr>
      <xdr:spPr>
        <a:xfrm>
          <a:off x="3733800" y="14481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611,233</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156034</xdr:rowOff>
    </xdr:from>
    <xdr:to>
      <xdr:col>4</xdr:col>
      <xdr:colOff>533400</xdr:colOff>
      <xdr:row>84</xdr:row>
      <xdr:rowOff>86184</xdr:rowOff>
    </xdr:to>
    <xdr:sp macro="" textlink="">
      <xdr:nvSpPr>
        <xdr:cNvPr id="217" name="円/楕円 216"/>
        <xdr:cNvSpPr/>
      </xdr:nvSpPr>
      <xdr:spPr>
        <a:xfrm>
          <a:off x="3175000" y="1438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70961</xdr:rowOff>
    </xdr:from>
    <xdr:ext cx="762000" cy="259045"/>
    <xdr:sp macro="" textlink="">
      <xdr:nvSpPr>
        <xdr:cNvPr id="218" name="テキスト ボックス 217"/>
        <xdr:cNvSpPr txBox="1"/>
      </xdr:nvSpPr>
      <xdr:spPr>
        <a:xfrm>
          <a:off x="2844800" y="14472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603,952</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91353</xdr:rowOff>
    </xdr:from>
    <xdr:to>
      <xdr:col>3</xdr:col>
      <xdr:colOff>330200</xdr:colOff>
      <xdr:row>84</xdr:row>
      <xdr:rowOff>21503</xdr:rowOff>
    </xdr:to>
    <xdr:sp macro="" textlink="">
      <xdr:nvSpPr>
        <xdr:cNvPr id="219" name="円/楕円 218"/>
        <xdr:cNvSpPr/>
      </xdr:nvSpPr>
      <xdr:spPr>
        <a:xfrm>
          <a:off x="2286000" y="1432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6280</xdr:rowOff>
    </xdr:from>
    <xdr:ext cx="762000" cy="259045"/>
    <xdr:sp macro="" textlink="">
      <xdr:nvSpPr>
        <xdr:cNvPr id="220" name="テキスト ボックス 219"/>
        <xdr:cNvSpPr txBox="1"/>
      </xdr:nvSpPr>
      <xdr:spPr>
        <a:xfrm>
          <a:off x="1955800" y="14408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547,661</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158362</xdr:rowOff>
    </xdr:from>
    <xdr:to>
      <xdr:col>2</xdr:col>
      <xdr:colOff>127000</xdr:colOff>
      <xdr:row>84</xdr:row>
      <xdr:rowOff>88512</xdr:rowOff>
    </xdr:to>
    <xdr:sp macro="" textlink="">
      <xdr:nvSpPr>
        <xdr:cNvPr id="221" name="円/楕円 220"/>
        <xdr:cNvSpPr/>
      </xdr:nvSpPr>
      <xdr:spPr>
        <a:xfrm>
          <a:off x="1397000" y="1438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73289</xdr:rowOff>
    </xdr:from>
    <xdr:ext cx="762000" cy="259045"/>
    <xdr:sp macro="" textlink="">
      <xdr:nvSpPr>
        <xdr:cNvPr id="222" name="テキスト ボックス 221"/>
        <xdr:cNvSpPr txBox="1"/>
      </xdr:nvSpPr>
      <xdr:spPr>
        <a:xfrm>
          <a:off x="1066800" y="1447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605,979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従来から職員給の運用として昇給短縮を少なくしてきたが、類似団体に近い水準となってきている。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8" name="直線コネクタ 237"/>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9" name="テキスト ボックス 238"/>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2" name="直線コネクタ 241"/>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3" name="テキスト ボックス 242"/>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66039</xdr:rowOff>
    </xdr:from>
    <xdr:to>
      <xdr:col>24</xdr:col>
      <xdr:colOff>558800</xdr:colOff>
      <xdr:row>89</xdr:row>
      <xdr:rowOff>63818</xdr:rowOff>
    </xdr:to>
    <xdr:cxnSp macro="">
      <xdr:nvCxnSpPr>
        <xdr:cNvPr id="247" name="直線コネクタ 246"/>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35895</xdr:rowOff>
    </xdr:from>
    <xdr:ext cx="762000" cy="259045"/>
    <xdr:sp macro="" textlink="">
      <xdr:nvSpPr>
        <xdr:cNvPr id="248" name="給与水準   （国との比較）最小値テキスト"/>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89</xdr:row>
      <xdr:rowOff>63818</xdr:rowOff>
    </xdr:from>
    <xdr:to>
      <xdr:col>24</xdr:col>
      <xdr:colOff>647700</xdr:colOff>
      <xdr:row>89</xdr:row>
      <xdr:rowOff>63818</xdr:rowOff>
    </xdr:to>
    <xdr:cxnSp macro="">
      <xdr:nvCxnSpPr>
        <xdr:cNvPr id="249" name="直線コネクタ 248"/>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152416</xdr:rowOff>
    </xdr:from>
    <xdr:ext cx="762000" cy="259045"/>
    <xdr:sp macro="" textlink="">
      <xdr:nvSpPr>
        <xdr:cNvPr id="250" name="給与水準   （国との比較）最大値テキスト"/>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a:t>
          </a:r>
          <a:endParaRPr kumimoji="1" lang="ja-JP" altLang="en-US" sz="1000" b="1">
            <a:latin typeface="ＭＳ Ｐゴシック"/>
          </a:endParaRPr>
        </a:p>
      </xdr:txBody>
    </xdr:sp>
    <xdr:clientData/>
  </xdr:oneCellAnchor>
  <xdr:twoCellAnchor>
    <xdr:from>
      <xdr:col>24</xdr:col>
      <xdr:colOff>469900</xdr:colOff>
      <xdr:row>81</xdr:row>
      <xdr:rowOff>66039</xdr:rowOff>
    </xdr:from>
    <xdr:to>
      <xdr:col>24</xdr:col>
      <xdr:colOff>647700</xdr:colOff>
      <xdr:row>81</xdr:row>
      <xdr:rowOff>66039</xdr:rowOff>
    </xdr:to>
    <xdr:cxnSp macro="">
      <xdr:nvCxnSpPr>
        <xdr:cNvPr id="251" name="直線コネクタ 250"/>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107632</xdr:rowOff>
    </xdr:from>
    <xdr:to>
      <xdr:col>24</xdr:col>
      <xdr:colOff>558800</xdr:colOff>
      <xdr:row>86</xdr:row>
      <xdr:rowOff>155893</xdr:rowOff>
    </xdr:to>
    <xdr:cxnSp macro="">
      <xdr:nvCxnSpPr>
        <xdr:cNvPr id="252" name="直線コネクタ 251"/>
        <xdr:cNvCxnSpPr/>
      </xdr:nvCxnSpPr>
      <xdr:spPr>
        <a:xfrm>
          <a:off x="16179800" y="14852332"/>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95266</xdr:rowOff>
    </xdr:from>
    <xdr:ext cx="762000" cy="259045"/>
    <xdr:sp macro="" textlink="">
      <xdr:nvSpPr>
        <xdr:cNvPr id="253" name="給与水準   （国との比較）平均値テキスト"/>
        <xdr:cNvSpPr txBox="1"/>
      </xdr:nvSpPr>
      <xdr:spPr>
        <a:xfrm>
          <a:off x="17106900" y="148399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123189</xdr:rowOff>
    </xdr:from>
    <xdr:to>
      <xdr:col>24</xdr:col>
      <xdr:colOff>609600</xdr:colOff>
      <xdr:row>87</xdr:row>
      <xdr:rowOff>53339</xdr:rowOff>
    </xdr:to>
    <xdr:sp macro="" textlink="">
      <xdr:nvSpPr>
        <xdr:cNvPr id="254" name="フローチャート : 判断 253"/>
        <xdr:cNvSpPr/>
      </xdr:nvSpPr>
      <xdr:spPr>
        <a:xfrm>
          <a:off x="169672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83502</xdr:rowOff>
    </xdr:from>
    <xdr:to>
      <xdr:col>23</xdr:col>
      <xdr:colOff>406400</xdr:colOff>
      <xdr:row>86</xdr:row>
      <xdr:rowOff>107632</xdr:rowOff>
    </xdr:to>
    <xdr:cxnSp macro="">
      <xdr:nvCxnSpPr>
        <xdr:cNvPr id="255" name="直線コネクタ 254"/>
        <xdr:cNvCxnSpPr/>
      </xdr:nvCxnSpPr>
      <xdr:spPr>
        <a:xfrm>
          <a:off x="15290800" y="1482820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135255</xdr:rowOff>
    </xdr:from>
    <xdr:to>
      <xdr:col>23</xdr:col>
      <xdr:colOff>457200</xdr:colOff>
      <xdr:row>87</xdr:row>
      <xdr:rowOff>65405</xdr:rowOff>
    </xdr:to>
    <xdr:sp macro="" textlink="">
      <xdr:nvSpPr>
        <xdr:cNvPr id="256" name="フローチャート : 判断 255"/>
        <xdr:cNvSpPr/>
      </xdr:nvSpPr>
      <xdr:spPr>
        <a:xfrm>
          <a:off x="16129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50182</xdr:rowOff>
    </xdr:from>
    <xdr:ext cx="736600" cy="259045"/>
    <xdr:sp macro="" textlink="">
      <xdr:nvSpPr>
        <xdr:cNvPr id="257" name="テキスト ボックス 256"/>
        <xdr:cNvSpPr txBox="1"/>
      </xdr:nvSpPr>
      <xdr:spPr>
        <a:xfrm>
          <a:off x="15798800" y="14966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59373</xdr:rowOff>
    </xdr:from>
    <xdr:to>
      <xdr:col>22</xdr:col>
      <xdr:colOff>203200</xdr:colOff>
      <xdr:row>86</xdr:row>
      <xdr:rowOff>83502</xdr:rowOff>
    </xdr:to>
    <xdr:cxnSp macro="">
      <xdr:nvCxnSpPr>
        <xdr:cNvPr id="258" name="直線コネクタ 257"/>
        <xdr:cNvCxnSpPr/>
      </xdr:nvCxnSpPr>
      <xdr:spPr>
        <a:xfrm>
          <a:off x="14401800" y="14804073"/>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111125</xdr:rowOff>
    </xdr:from>
    <xdr:to>
      <xdr:col>22</xdr:col>
      <xdr:colOff>254000</xdr:colOff>
      <xdr:row>87</xdr:row>
      <xdr:rowOff>41275</xdr:rowOff>
    </xdr:to>
    <xdr:sp macro="" textlink="">
      <xdr:nvSpPr>
        <xdr:cNvPr id="259" name="フローチャート : 判断 258"/>
        <xdr:cNvSpPr/>
      </xdr:nvSpPr>
      <xdr:spPr>
        <a:xfrm>
          <a:off x="15240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26052</xdr:rowOff>
    </xdr:from>
    <xdr:ext cx="762000" cy="259045"/>
    <xdr:sp macro="" textlink="">
      <xdr:nvSpPr>
        <xdr:cNvPr id="260" name="テキスト ボックス 259"/>
        <xdr:cNvSpPr txBox="1"/>
      </xdr:nvSpPr>
      <xdr:spPr>
        <a:xfrm>
          <a:off x="14909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59373</xdr:rowOff>
    </xdr:from>
    <xdr:to>
      <xdr:col>21</xdr:col>
      <xdr:colOff>0</xdr:colOff>
      <xdr:row>88</xdr:row>
      <xdr:rowOff>108586</xdr:rowOff>
    </xdr:to>
    <xdr:cxnSp macro="">
      <xdr:nvCxnSpPr>
        <xdr:cNvPr id="261" name="直線コネクタ 260"/>
        <xdr:cNvCxnSpPr/>
      </xdr:nvCxnSpPr>
      <xdr:spPr>
        <a:xfrm flipV="1">
          <a:off x="13512800" y="14804073"/>
          <a:ext cx="889000" cy="39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86995</xdr:rowOff>
    </xdr:from>
    <xdr:to>
      <xdr:col>21</xdr:col>
      <xdr:colOff>50800</xdr:colOff>
      <xdr:row>87</xdr:row>
      <xdr:rowOff>17145</xdr:rowOff>
    </xdr:to>
    <xdr:sp macro="" textlink="">
      <xdr:nvSpPr>
        <xdr:cNvPr id="262" name="フローチャート : 判断 261"/>
        <xdr:cNvSpPr/>
      </xdr:nvSpPr>
      <xdr:spPr>
        <a:xfrm>
          <a:off x="14351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1922</xdr:rowOff>
    </xdr:from>
    <xdr:ext cx="762000" cy="259045"/>
    <xdr:sp macro="" textlink="">
      <xdr:nvSpPr>
        <xdr:cNvPr id="263" name="テキスト ボックス 262"/>
        <xdr:cNvSpPr txBox="1"/>
      </xdr:nvSpPr>
      <xdr:spPr>
        <a:xfrm>
          <a:off x="14020800" y="1491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37148</xdr:rowOff>
    </xdr:from>
    <xdr:to>
      <xdr:col>19</xdr:col>
      <xdr:colOff>533400</xdr:colOff>
      <xdr:row>89</xdr:row>
      <xdr:rowOff>138748</xdr:rowOff>
    </xdr:to>
    <xdr:sp macro="" textlink="">
      <xdr:nvSpPr>
        <xdr:cNvPr id="264" name="フローチャート : 判断 263"/>
        <xdr:cNvSpPr/>
      </xdr:nvSpPr>
      <xdr:spPr>
        <a:xfrm>
          <a:off x="13462000" y="1529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123525</xdr:rowOff>
    </xdr:from>
    <xdr:ext cx="762000" cy="259045"/>
    <xdr:sp macro="" textlink="">
      <xdr:nvSpPr>
        <xdr:cNvPr id="265" name="テキスト ボックス 264"/>
        <xdr:cNvSpPr txBox="1"/>
      </xdr:nvSpPr>
      <xdr:spPr>
        <a:xfrm>
          <a:off x="13131800" y="15382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105093</xdr:rowOff>
    </xdr:from>
    <xdr:to>
      <xdr:col>24</xdr:col>
      <xdr:colOff>609600</xdr:colOff>
      <xdr:row>87</xdr:row>
      <xdr:rowOff>35243</xdr:rowOff>
    </xdr:to>
    <xdr:sp macro="" textlink="">
      <xdr:nvSpPr>
        <xdr:cNvPr id="271" name="円/楕円 270"/>
        <xdr:cNvSpPr/>
      </xdr:nvSpPr>
      <xdr:spPr>
        <a:xfrm>
          <a:off x="16967200" y="1484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121620</xdr:rowOff>
    </xdr:from>
    <xdr:ext cx="762000" cy="259045"/>
    <xdr:sp macro="" textlink="">
      <xdr:nvSpPr>
        <xdr:cNvPr id="272" name="給与水準   （国との比較）該当値テキスト"/>
        <xdr:cNvSpPr txBox="1"/>
      </xdr:nvSpPr>
      <xdr:spPr>
        <a:xfrm>
          <a:off x="17106900" y="1469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56832</xdr:rowOff>
    </xdr:from>
    <xdr:to>
      <xdr:col>23</xdr:col>
      <xdr:colOff>457200</xdr:colOff>
      <xdr:row>86</xdr:row>
      <xdr:rowOff>158432</xdr:rowOff>
    </xdr:to>
    <xdr:sp macro="" textlink="">
      <xdr:nvSpPr>
        <xdr:cNvPr id="273" name="円/楕円 272"/>
        <xdr:cNvSpPr/>
      </xdr:nvSpPr>
      <xdr:spPr>
        <a:xfrm>
          <a:off x="16129000" y="1480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168609</xdr:rowOff>
    </xdr:from>
    <xdr:ext cx="736600" cy="259045"/>
    <xdr:sp macro="" textlink="">
      <xdr:nvSpPr>
        <xdr:cNvPr id="274" name="テキスト ボックス 273"/>
        <xdr:cNvSpPr txBox="1"/>
      </xdr:nvSpPr>
      <xdr:spPr>
        <a:xfrm>
          <a:off x="15798800" y="1457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32702</xdr:rowOff>
    </xdr:from>
    <xdr:to>
      <xdr:col>22</xdr:col>
      <xdr:colOff>254000</xdr:colOff>
      <xdr:row>86</xdr:row>
      <xdr:rowOff>134302</xdr:rowOff>
    </xdr:to>
    <xdr:sp macro="" textlink="">
      <xdr:nvSpPr>
        <xdr:cNvPr id="275" name="円/楕円 274"/>
        <xdr:cNvSpPr/>
      </xdr:nvSpPr>
      <xdr:spPr>
        <a:xfrm>
          <a:off x="15240000" y="1477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144479</xdr:rowOff>
    </xdr:from>
    <xdr:ext cx="762000" cy="259045"/>
    <xdr:sp macro="" textlink="">
      <xdr:nvSpPr>
        <xdr:cNvPr id="276" name="テキスト ボックス 275"/>
        <xdr:cNvSpPr txBox="1"/>
      </xdr:nvSpPr>
      <xdr:spPr>
        <a:xfrm>
          <a:off x="14909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8573</xdr:rowOff>
    </xdr:from>
    <xdr:to>
      <xdr:col>21</xdr:col>
      <xdr:colOff>50800</xdr:colOff>
      <xdr:row>86</xdr:row>
      <xdr:rowOff>110173</xdr:rowOff>
    </xdr:to>
    <xdr:sp macro="" textlink="">
      <xdr:nvSpPr>
        <xdr:cNvPr id="277" name="円/楕円 276"/>
        <xdr:cNvSpPr/>
      </xdr:nvSpPr>
      <xdr:spPr>
        <a:xfrm>
          <a:off x="14351000" y="1475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120350</xdr:rowOff>
    </xdr:from>
    <xdr:ext cx="762000" cy="259045"/>
    <xdr:sp macro="" textlink="">
      <xdr:nvSpPr>
        <xdr:cNvPr id="278" name="テキスト ボックス 277"/>
        <xdr:cNvSpPr txBox="1"/>
      </xdr:nvSpPr>
      <xdr:spPr>
        <a:xfrm>
          <a:off x="14020800" y="14522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57786</xdr:rowOff>
    </xdr:from>
    <xdr:to>
      <xdr:col>19</xdr:col>
      <xdr:colOff>533400</xdr:colOff>
      <xdr:row>88</xdr:row>
      <xdr:rowOff>159386</xdr:rowOff>
    </xdr:to>
    <xdr:sp macro="" textlink="">
      <xdr:nvSpPr>
        <xdr:cNvPr id="279" name="円/楕円 278"/>
        <xdr:cNvSpPr/>
      </xdr:nvSpPr>
      <xdr:spPr>
        <a:xfrm>
          <a:off x="13462000" y="1514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169563</xdr:rowOff>
    </xdr:from>
    <xdr:ext cx="762000" cy="259045"/>
    <xdr:sp macro="" textlink="">
      <xdr:nvSpPr>
        <xdr:cNvPr id="280" name="テキスト ボックス 279"/>
        <xdr:cNvSpPr txBox="1"/>
      </xdr:nvSpPr>
      <xdr:spPr>
        <a:xfrm>
          <a:off x="13131800" y="1491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[28.86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集中改革プラン（Ｈ１７～２１）に基づき、新規採用職員の抑制に努めてきたが、当村は２７１．５１㎡と広大な面積を有し、３１集落が広範囲に点在しており、きめ細かな住民サービスの施策を展開するには、一定の職員数を確保する必要があるため、類似団体平均より高い水準となっている。今後も新規採用職員の抑制や事務事業の見直し等による、適正な定員管理に努める。</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7" name="直線コネクタ 296"/>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8" name="テキスト ボックス 297"/>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9" name="直線コネクタ 298"/>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0" name="テキスト ボックス 299"/>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1" name="直線コネクタ 300"/>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2" name="テキスト ボックス 301"/>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3" name="直線コネクタ 302"/>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4" name="テキスト ボックス 303"/>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5" name="直線コネクタ 30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152451</xdr:rowOff>
    </xdr:from>
    <xdr:to>
      <xdr:col>24</xdr:col>
      <xdr:colOff>558800</xdr:colOff>
      <xdr:row>67</xdr:row>
      <xdr:rowOff>19444</xdr:rowOff>
    </xdr:to>
    <xdr:cxnSp macro="">
      <xdr:nvCxnSpPr>
        <xdr:cNvPr id="307" name="直線コネクタ 306"/>
        <xdr:cNvCxnSpPr/>
      </xdr:nvCxnSpPr>
      <xdr:spPr>
        <a:xfrm flipV="1">
          <a:off x="17018000" y="10268001"/>
          <a:ext cx="0" cy="1238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162971</xdr:rowOff>
    </xdr:from>
    <xdr:ext cx="762000" cy="259045"/>
    <xdr:sp macro="" textlink="">
      <xdr:nvSpPr>
        <xdr:cNvPr id="308" name="定員管理の状況最小値テキスト"/>
        <xdr:cNvSpPr txBox="1"/>
      </xdr:nvSpPr>
      <xdr:spPr>
        <a:xfrm>
          <a:off x="17106900" y="1147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59.49</a:t>
          </a:r>
          <a:endParaRPr kumimoji="1" lang="ja-JP" altLang="en-US" sz="1000" b="1">
            <a:latin typeface="ＭＳ Ｐゴシック"/>
          </a:endParaRPr>
        </a:p>
      </xdr:txBody>
    </xdr:sp>
    <xdr:clientData/>
  </xdr:oneCellAnchor>
  <xdr:twoCellAnchor>
    <xdr:from>
      <xdr:col>24</xdr:col>
      <xdr:colOff>469900</xdr:colOff>
      <xdr:row>67</xdr:row>
      <xdr:rowOff>19444</xdr:rowOff>
    </xdr:from>
    <xdr:to>
      <xdr:col>24</xdr:col>
      <xdr:colOff>647700</xdr:colOff>
      <xdr:row>67</xdr:row>
      <xdr:rowOff>19444</xdr:rowOff>
    </xdr:to>
    <xdr:cxnSp macro="">
      <xdr:nvCxnSpPr>
        <xdr:cNvPr id="309" name="直線コネクタ 308"/>
        <xdr:cNvCxnSpPr/>
      </xdr:nvCxnSpPr>
      <xdr:spPr>
        <a:xfrm>
          <a:off x="16929100" y="1150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67378</xdr:rowOff>
    </xdr:from>
    <xdr:ext cx="762000" cy="259045"/>
    <xdr:sp macro="" textlink="">
      <xdr:nvSpPr>
        <xdr:cNvPr id="310" name="定員管理の状況最大値テキスト"/>
        <xdr:cNvSpPr txBox="1"/>
      </xdr:nvSpPr>
      <xdr:spPr>
        <a:xfrm>
          <a:off x="17106900" y="10011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24</xdr:col>
      <xdr:colOff>469900</xdr:colOff>
      <xdr:row>59</xdr:row>
      <xdr:rowOff>152451</xdr:rowOff>
    </xdr:from>
    <xdr:to>
      <xdr:col>24</xdr:col>
      <xdr:colOff>647700</xdr:colOff>
      <xdr:row>59</xdr:row>
      <xdr:rowOff>152451</xdr:rowOff>
    </xdr:to>
    <xdr:cxnSp macro="">
      <xdr:nvCxnSpPr>
        <xdr:cNvPr id="311" name="直線コネクタ 310"/>
        <xdr:cNvCxnSpPr/>
      </xdr:nvCxnSpPr>
      <xdr:spPr>
        <a:xfrm>
          <a:off x="16929100" y="10268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88849</xdr:rowOff>
    </xdr:from>
    <xdr:to>
      <xdr:col>24</xdr:col>
      <xdr:colOff>558800</xdr:colOff>
      <xdr:row>62</xdr:row>
      <xdr:rowOff>137592</xdr:rowOff>
    </xdr:to>
    <xdr:cxnSp macro="">
      <xdr:nvCxnSpPr>
        <xdr:cNvPr id="312" name="直線コネクタ 311"/>
        <xdr:cNvCxnSpPr/>
      </xdr:nvCxnSpPr>
      <xdr:spPr>
        <a:xfrm>
          <a:off x="16179800" y="10718749"/>
          <a:ext cx="838200" cy="48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103205</xdr:rowOff>
    </xdr:from>
    <xdr:ext cx="762000" cy="259045"/>
    <xdr:sp macro="" textlink="">
      <xdr:nvSpPr>
        <xdr:cNvPr id="313" name="定員管理の状況平均値テキスト"/>
        <xdr:cNvSpPr txBox="1"/>
      </xdr:nvSpPr>
      <xdr:spPr>
        <a:xfrm>
          <a:off x="17106900" y="1039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86678</xdr:rowOff>
    </xdr:from>
    <xdr:to>
      <xdr:col>24</xdr:col>
      <xdr:colOff>609600</xdr:colOff>
      <xdr:row>62</xdr:row>
      <xdr:rowOff>16828</xdr:rowOff>
    </xdr:to>
    <xdr:sp macro="" textlink="">
      <xdr:nvSpPr>
        <xdr:cNvPr id="314" name="フローチャート : 判断 313"/>
        <xdr:cNvSpPr/>
      </xdr:nvSpPr>
      <xdr:spPr>
        <a:xfrm>
          <a:off x="169672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88849</xdr:rowOff>
    </xdr:from>
    <xdr:to>
      <xdr:col>23</xdr:col>
      <xdr:colOff>406400</xdr:colOff>
      <xdr:row>62</xdr:row>
      <xdr:rowOff>138799</xdr:rowOff>
    </xdr:to>
    <xdr:cxnSp macro="">
      <xdr:nvCxnSpPr>
        <xdr:cNvPr id="315" name="直線コネクタ 314"/>
        <xdr:cNvCxnSpPr/>
      </xdr:nvCxnSpPr>
      <xdr:spPr>
        <a:xfrm flipV="1">
          <a:off x="15290800" y="10718749"/>
          <a:ext cx="889000" cy="49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73647</xdr:rowOff>
    </xdr:from>
    <xdr:to>
      <xdr:col>23</xdr:col>
      <xdr:colOff>457200</xdr:colOff>
      <xdr:row>62</xdr:row>
      <xdr:rowOff>3797</xdr:rowOff>
    </xdr:to>
    <xdr:sp macro="" textlink="">
      <xdr:nvSpPr>
        <xdr:cNvPr id="316" name="フローチャート : 判断 315"/>
        <xdr:cNvSpPr/>
      </xdr:nvSpPr>
      <xdr:spPr>
        <a:xfrm>
          <a:off x="16129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13974</xdr:rowOff>
    </xdr:from>
    <xdr:ext cx="736600" cy="259045"/>
    <xdr:sp macro="" textlink="">
      <xdr:nvSpPr>
        <xdr:cNvPr id="317" name="テキスト ボックス 316"/>
        <xdr:cNvSpPr txBox="1"/>
      </xdr:nvSpPr>
      <xdr:spPr>
        <a:xfrm>
          <a:off x="15798800" y="10300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123596</xdr:rowOff>
    </xdr:from>
    <xdr:to>
      <xdr:col>22</xdr:col>
      <xdr:colOff>203200</xdr:colOff>
      <xdr:row>62</xdr:row>
      <xdr:rowOff>138799</xdr:rowOff>
    </xdr:to>
    <xdr:cxnSp macro="">
      <xdr:nvCxnSpPr>
        <xdr:cNvPr id="318" name="直線コネクタ 317"/>
        <xdr:cNvCxnSpPr/>
      </xdr:nvCxnSpPr>
      <xdr:spPr>
        <a:xfrm>
          <a:off x="14401800" y="10753496"/>
          <a:ext cx="889000" cy="1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70993</xdr:rowOff>
    </xdr:from>
    <xdr:to>
      <xdr:col>22</xdr:col>
      <xdr:colOff>254000</xdr:colOff>
      <xdr:row>62</xdr:row>
      <xdr:rowOff>1143</xdr:rowOff>
    </xdr:to>
    <xdr:sp macro="" textlink="">
      <xdr:nvSpPr>
        <xdr:cNvPr id="319" name="フローチャート : 判断 318"/>
        <xdr:cNvSpPr/>
      </xdr:nvSpPr>
      <xdr:spPr>
        <a:xfrm>
          <a:off x="15240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11320</xdr:rowOff>
    </xdr:from>
    <xdr:ext cx="762000" cy="259045"/>
    <xdr:sp macro="" textlink="">
      <xdr:nvSpPr>
        <xdr:cNvPr id="320" name="テキスト ボックス 319"/>
        <xdr:cNvSpPr txBox="1"/>
      </xdr:nvSpPr>
      <xdr:spPr>
        <a:xfrm>
          <a:off x="14909800" y="1029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97536</xdr:rowOff>
    </xdr:from>
    <xdr:to>
      <xdr:col>21</xdr:col>
      <xdr:colOff>0</xdr:colOff>
      <xdr:row>62</xdr:row>
      <xdr:rowOff>123596</xdr:rowOff>
    </xdr:to>
    <xdr:cxnSp macro="">
      <xdr:nvCxnSpPr>
        <xdr:cNvPr id="321" name="直線コネクタ 320"/>
        <xdr:cNvCxnSpPr/>
      </xdr:nvCxnSpPr>
      <xdr:spPr>
        <a:xfrm>
          <a:off x="13512800" y="10727436"/>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59169</xdr:rowOff>
    </xdr:from>
    <xdr:to>
      <xdr:col>21</xdr:col>
      <xdr:colOff>50800</xdr:colOff>
      <xdr:row>61</xdr:row>
      <xdr:rowOff>160769</xdr:rowOff>
    </xdr:to>
    <xdr:sp macro="" textlink="">
      <xdr:nvSpPr>
        <xdr:cNvPr id="322" name="フローチャート : 判断 321"/>
        <xdr:cNvSpPr/>
      </xdr:nvSpPr>
      <xdr:spPr>
        <a:xfrm>
          <a:off x="14351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170946</xdr:rowOff>
    </xdr:from>
    <xdr:ext cx="762000" cy="259045"/>
    <xdr:sp macro="" textlink="">
      <xdr:nvSpPr>
        <xdr:cNvPr id="323" name="テキスト ボックス 322"/>
        <xdr:cNvSpPr txBox="1"/>
      </xdr:nvSpPr>
      <xdr:spPr>
        <a:xfrm>
          <a:off x="14020800" y="1028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42761</xdr:rowOff>
    </xdr:from>
    <xdr:to>
      <xdr:col>19</xdr:col>
      <xdr:colOff>533400</xdr:colOff>
      <xdr:row>61</xdr:row>
      <xdr:rowOff>144361</xdr:rowOff>
    </xdr:to>
    <xdr:sp macro="" textlink="">
      <xdr:nvSpPr>
        <xdr:cNvPr id="324" name="フローチャート : 判断 323"/>
        <xdr:cNvSpPr/>
      </xdr:nvSpPr>
      <xdr:spPr>
        <a:xfrm>
          <a:off x="13462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154538</xdr:rowOff>
    </xdr:from>
    <xdr:ext cx="762000" cy="259045"/>
    <xdr:sp macro="" textlink="">
      <xdr:nvSpPr>
        <xdr:cNvPr id="325" name="テキスト ボックス 324"/>
        <xdr:cNvSpPr txBox="1"/>
      </xdr:nvSpPr>
      <xdr:spPr>
        <a:xfrm>
          <a:off x="13131800" y="1027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86792</xdr:rowOff>
    </xdr:from>
    <xdr:to>
      <xdr:col>24</xdr:col>
      <xdr:colOff>609600</xdr:colOff>
      <xdr:row>63</xdr:row>
      <xdr:rowOff>16942</xdr:rowOff>
    </xdr:to>
    <xdr:sp macro="" textlink="">
      <xdr:nvSpPr>
        <xdr:cNvPr id="331" name="円/楕円 330"/>
        <xdr:cNvSpPr/>
      </xdr:nvSpPr>
      <xdr:spPr>
        <a:xfrm>
          <a:off x="16967200" y="1071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58869</xdr:rowOff>
    </xdr:from>
    <xdr:ext cx="762000" cy="259045"/>
    <xdr:sp macro="" textlink="">
      <xdr:nvSpPr>
        <xdr:cNvPr id="332" name="定員管理の状況該当値テキスト"/>
        <xdr:cNvSpPr txBox="1"/>
      </xdr:nvSpPr>
      <xdr:spPr>
        <a:xfrm>
          <a:off x="17106900" y="1068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28.86</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38049</xdr:rowOff>
    </xdr:from>
    <xdr:to>
      <xdr:col>23</xdr:col>
      <xdr:colOff>457200</xdr:colOff>
      <xdr:row>62</xdr:row>
      <xdr:rowOff>139649</xdr:rowOff>
    </xdr:to>
    <xdr:sp macro="" textlink="">
      <xdr:nvSpPr>
        <xdr:cNvPr id="333" name="円/楕円 332"/>
        <xdr:cNvSpPr/>
      </xdr:nvSpPr>
      <xdr:spPr>
        <a:xfrm>
          <a:off x="16129000" y="1066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124426</xdr:rowOff>
    </xdr:from>
    <xdr:ext cx="736600" cy="259045"/>
    <xdr:sp macro="" textlink="">
      <xdr:nvSpPr>
        <xdr:cNvPr id="334" name="テキスト ボックス 333"/>
        <xdr:cNvSpPr txBox="1"/>
      </xdr:nvSpPr>
      <xdr:spPr>
        <a:xfrm>
          <a:off x="15798800" y="10754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26.84</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87999</xdr:rowOff>
    </xdr:from>
    <xdr:to>
      <xdr:col>22</xdr:col>
      <xdr:colOff>254000</xdr:colOff>
      <xdr:row>63</xdr:row>
      <xdr:rowOff>18149</xdr:rowOff>
    </xdr:to>
    <xdr:sp macro="" textlink="">
      <xdr:nvSpPr>
        <xdr:cNvPr id="335" name="円/楕円 334"/>
        <xdr:cNvSpPr/>
      </xdr:nvSpPr>
      <xdr:spPr>
        <a:xfrm>
          <a:off x="15240000" y="1071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2926</xdr:rowOff>
    </xdr:from>
    <xdr:ext cx="762000" cy="259045"/>
    <xdr:sp macro="" textlink="">
      <xdr:nvSpPr>
        <xdr:cNvPr id="336" name="テキスト ボックス 335"/>
        <xdr:cNvSpPr txBox="1"/>
      </xdr:nvSpPr>
      <xdr:spPr>
        <a:xfrm>
          <a:off x="14909800" y="10804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28.91</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72796</xdr:rowOff>
    </xdr:from>
    <xdr:to>
      <xdr:col>21</xdr:col>
      <xdr:colOff>50800</xdr:colOff>
      <xdr:row>63</xdr:row>
      <xdr:rowOff>2946</xdr:rowOff>
    </xdr:to>
    <xdr:sp macro="" textlink="">
      <xdr:nvSpPr>
        <xdr:cNvPr id="337" name="円/楕円 336"/>
        <xdr:cNvSpPr/>
      </xdr:nvSpPr>
      <xdr:spPr>
        <a:xfrm>
          <a:off x="14351000" y="1070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159173</xdr:rowOff>
    </xdr:from>
    <xdr:ext cx="762000" cy="259045"/>
    <xdr:sp macro="" textlink="">
      <xdr:nvSpPr>
        <xdr:cNvPr id="338" name="テキスト ボックス 337"/>
        <xdr:cNvSpPr txBox="1"/>
      </xdr:nvSpPr>
      <xdr:spPr>
        <a:xfrm>
          <a:off x="14020800" y="10789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28.28</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46736</xdr:rowOff>
    </xdr:from>
    <xdr:to>
      <xdr:col>19</xdr:col>
      <xdr:colOff>533400</xdr:colOff>
      <xdr:row>62</xdr:row>
      <xdr:rowOff>148336</xdr:rowOff>
    </xdr:to>
    <xdr:sp macro="" textlink="">
      <xdr:nvSpPr>
        <xdr:cNvPr id="339" name="円/楕円 338"/>
        <xdr:cNvSpPr/>
      </xdr:nvSpPr>
      <xdr:spPr>
        <a:xfrm>
          <a:off x="13462000" y="106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133113</xdr:rowOff>
    </xdr:from>
    <xdr:ext cx="762000" cy="259045"/>
    <xdr:sp macro="" textlink="">
      <xdr:nvSpPr>
        <xdr:cNvPr id="340" name="テキスト ボックス 339"/>
        <xdr:cNvSpPr txBox="1"/>
      </xdr:nvSpPr>
      <xdr:spPr>
        <a:xfrm>
          <a:off x="13131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2" name="テキスト ボックス 34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3" name="テキスト ボックス 34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8" name="正方形/長方形 34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9" name="正方形/長方形 34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0" name="正方形/長方形 34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1" name="正方形/長方形 35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2" name="正方形/長方形 35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3" name="テキスト ボックス 35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過去からの起債抑制策により０．７ポイント減少し、類似団体平均よりやや下回った。今後も、緊急度・住民ニーズを的確に把握した事業の選択により起債発行の抑制に努める。</a:t>
          </a:r>
        </a:p>
      </xdr:txBody>
    </xdr:sp>
    <xdr:clientData/>
  </xdr:twoCellAnchor>
  <xdr:oneCellAnchor>
    <xdr:from>
      <xdr:col>18</xdr:col>
      <xdr:colOff>444500</xdr:colOff>
      <xdr:row>32</xdr:row>
      <xdr:rowOff>101600</xdr:rowOff>
    </xdr:from>
    <xdr:ext cx="298543" cy="225703"/>
    <xdr:sp macro="" textlink="">
      <xdr:nvSpPr>
        <xdr:cNvPr id="354" name="テキスト ボックス 35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5" name="直線コネクタ 35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6" name="テキスト ボックス 35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7" name="直線コネクタ 35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58" name="テキスト ボックス 35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59" name="直線コネクタ 35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0" name="テキスト ボックス 35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1" name="直線コネクタ 36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2" name="テキスト ボックス 36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3" name="直線コネクタ 36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4" name="直線コネクタ 36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105664</xdr:rowOff>
    </xdr:from>
    <xdr:to>
      <xdr:col>24</xdr:col>
      <xdr:colOff>558800</xdr:colOff>
      <xdr:row>44</xdr:row>
      <xdr:rowOff>29972</xdr:rowOff>
    </xdr:to>
    <xdr:cxnSp macro="">
      <xdr:nvCxnSpPr>
        <xdr:cNvPr id="366" name="直線コネクタ 365"/>
        <xdr:cNvCxnSpPr/>
      </xdr:nvCxnSpPr>
      <xdr:spPr>
        <a:xfrm flipV="1">
          <a:off x="17018000" y="6449314"/>
          <a:ext cx="0" cy="1124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2049</xdr:rowOff>
    </xdr:from>
    <xdr:ext cx="762000" cy="259045"/>
    <xdr:sp macro="" textlink="">
      <xdr:nvSpPr>
        <xdr:cNvPr id="367" name="公債費負担の状況最小値テキスト"/>
        <xdr:cNvSpPr txBox="1"/>
      </xdr:nvSpPr>
      <xdr:spPr>
        <a:xfrm>
          <a:off x="17106900" y="754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29972</xdr:rowOff>
    </xdr:from>
    <xdr:to>
      <xdr:col>24</xdr:col>
      <xdr:colOff>647700</xdr:colOff>
      <xdr:row>44</xdr:row>
      <xdr:rowOff>29972</xdr:rowOff>
    </xdr:to>
    <xdr:cxnSp macro="">
      <xdr:nvCxnSpPr>
        <xdr:cNvPr id="368" name="直線コネクタ 367"/>
        <xdr:cNvCxnSpPr/>
      </xdr:nvCxnSpPr>
      <xdr:spPr>
        <a:xfrm>
          <a:off x="16929100" y="7573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20591</xdr:rowOff>
    </xdr:from>
    <xdr:ext cx="762000" cy="259045"/>
    <xdr:sp macro="" textlink="">
      <xdr:nvSpPr>
        <xdr:cNvPr id="369"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24</xdr:col>
      <xdr:colOff>469900</xdr:colOff>
      <xdr:row>37</xdr:row>
      <xdr:rowOff>105664</xdr:rowOff>
    </xdr:from>
    <xdr:to>
      <xdr:col>24</xdr:col>
      <xdr:colOff>647700</xdr:colOff>
      <xdr:row>37</xdr:row>
      <xdr:rowOff>105664</xdr:rowOff>
    </xdr:to>
    <xdr:cxnSp macro="">
      <xdr:nvCxnSpPr>
        <xdr:cNvPr id="370" name="直線コネクタ 369"/>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146304</xdr:rowOff>
    </xdr:from>
    <xdr:to>
      <xdr:col>24</xdr:col>
      <xdr:colOff>558800</xdr:colOff>
      <xdr:row>41</xdr:row>
      <xdr:rowOff>8636</xdr:rowOff>
    </xdr:to>
    <xdr:cxnSp macro="">
      <xdr:nvCxnSpPr>
        <xdr:cNvPr id="371" name="直線コネクタ 370"/>
        <xdr:cNvCxnSpPr/>
      </xdr:nvCxnSpPr>
      <xdr:spPr>
        <a:xfrm flipV="1">
          <a:off x="16179800" y="7004304"/>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164101</xdr:rowOff>
    </xdr:from>
    <xdr:ext cx="762000" cy="259045"/>
    <xdr:sp macro="" textlink="">
      <xdr:nvSpPr>
        <xdr:cNvPr id="372" name="公債費負担の状況平均値テキスト"/>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73" name="フローチャート : 判断 372"/>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8636</xdr:rowOff>
    </xdr:from>
    <xdr:to>
      <xdr:col>23</xdr:col>
      <xdr:colOff>406400</xdr:colOff>
      <xdr:row>41</xdr:row>
      <xdr:rowOff>76200</xdr:rowOff>
    </xdr:to>
    <xdr:cxnSp macro="">
      <xdr:nvCxnSpPr>
        <xdr:cNvPr id="374" name="直線コネクタ 373"/>
        <xdr:cNvCxnSpPr/>
      </xdr:nvCxnSpPr>
      <xdr:spPr>
        <a:xfrm flipV="1">
          <a:off x="15290800" y="703808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39878</xdr:rowOff>
    </xdr:from>
    <xdr:to>
      <xdr:col>23</xdr:col>
      <xdr:colOff>457200</xdr:colOff>
      <xdr:row>41</xdr:row>
      <xdr:rowOff>141478</xdr:rowOff>
    </xdr:to>
    <xdr:sp macro="" textlink="">
      <xdr:nvSpPr>
        <xdr:cNvPr id="375" name="フローチャート : 判断 374"/>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126255</xdr:rowOff>
    </xdr:from>
    <xdr:ext cx="736600" cy="259045"/>
    <xdr:sp macro="" textlink="">
      <xdr:nvSpPr>
        <xdr:cNvPr id="376" name="テキスト ボックス 375"/>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76200</xdr:rowOff>
    </xdr:from>
    <xdr:to>
      <xdr:col>22</xdr:col>
      <xdr:colOff>203200</xdr:colOff>
      <xdr:row>42</xdr:row>
      <xdr:rowOff>25400</xdr:rowOff>
    </xdr:to>
    <xdr:cxnSp macro="">
      <xdr:nvCxnSpPr>
        <xdr:cNvPr id="377" name="直線コネクタ 376"/>
        <xdr:cNvCxnSpPr/>
      </xdr:nvCxnSpPr>
      <xdr:spPr>
        <a:xfrm flipV="1">
          <a:off x="14401800" y="710565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78" name="フローチャート : 判断 377"/>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145559</xdr:rowOff>
    </xdr:from>
    <xdr:ext cx="762000" cy="259045"/>
    <xdr:sp macro="" textlink="">
      <xdr:nvSpPr>
        <xdr:cNvPr id="379" name="テキスト ボックス 378"/>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25400</xdr:rowOff>
    </xdr:from>
    <xdr:to>
      <xdr:col>21</xdr:col>
      <xdr:colOff>0</xdr:colOff>
      <xdr:row>42</xdr:row>
      <xdr:rowOff>88138</xdr:rowOff>
    </xdr:to>
    <xdr:cxnSp macro="">
      <xdr:nvCxnSpPr>
        <xdr:cNvPr id="380" name="直線コネクタ 379"/>
        <xdr:cNvCxnSpPr/>
      </xdr:nvCxnSpPr>
      <xdr:spPr>
        <a:xfrm flipV="1">
          <a:off x="13512800" y="7226300"/>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81" name="フローチャート : 判断 380"/>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47769</xdr:rowOff>
    </xdr:from>
    <xdr:ext cx="762000" cy="259045"/>
    <xdr:sp macro="" textlink="">
      <xdr:nvSpPr>
        <xdr:cNvPr id="382" name="テキスト ボックス 381"/>
        <xdr:cNvSpPr txBox="1"/>
      </xdr:nvSpPr>
      <xdr:spPr>
        <a:xfrm>
          <a:off x="14020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150876</xdr:rowOff>
    </xdr:from>
    <xdr:to>
      <xdr:col>19</xdr:col>
      <xdr:colOff>533400</xdr:colOff>
      <xdr:row>42</xdr:row>
      <xdr:rowOff>81026</xdr:rowOff>
    </xdr:to>
    <xdr:sp macro="" textlink="">
      <xdr:nvSpPr>
        <xdr:cNvPr id="383" name="フローチャート : 判断 382"/>
        <xdr:cNvSpPr/>
      </xdr:nvSpPr>
      <xdr:spPr>
        <a:xfrm>
          <a:off x="13462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91203</xdr:rowOff>
    </xdr:from>
    <xdr:ext cx="762000" cy="259045"/>
    <xdr:sp macro="" textlink="">
      <xdr:nvSpPr>
        <xdr:cNvPr id="384" name="テキスト ボックス 383"/>
        <xdr:cNvSpPr txBox="1"/>
      </xdr:nvSpPr>
      <xdr:spPr>
        <a:xfrm>
          <a:off x="13131800" y="694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95504</xdr:rowOff>
    </xdr:from>
    <xdr:to>
      <xdr:col>24</xdr:col>
      <xdr:colOff>609600</xdr:colOff>
      <xdr:row>41</xdr:row>
      <xdr:rowOff>25654</xdr:rowOff>
    </xdr:to>
    <xdr:sp macro="" textlink="">
      <xdr:nvSpPr>
        <xdr:cNvPr id="390" name="円/楕円 389"/>
        <xdr:cNvSpPr/>
      </xdr:nvSpPr>
      <xdr:spPr>
        <a:xfrm>
          <a:off x="169672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112031</xdr:rowOff>
    </xdr:from>
    <xdr:ext cx="762000" cy="259045"/>
    <xdr:sp macro="" textlink="">
      <xdr:nvSpPr>
        <xdr:cNvPr id="391" name="公債費負担の状況該当値テキスト"/>
        <xdr:cNvSpPr txBox="1"/>
      </xdr:nvSpPr>
      <xdr:spPr>
        <a:xfrm>
          <a:off x="17106900" y="679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129286</xdr:rowOff>
    </xdr:from>
    <xdr:to>
      <xdr:col>23</xdr:col>
      <xdr:colOff>457200</xdr:colOff>
      <xdr:row>41</xdr:row>
      <xdr:rowOff>59436</xdr:rowOff>
    </xdr:to>
    <xdr:sp macro="" textlink="">
      <xdr:nvSpPr>
        <xdr:cNvPr id="392" name="円/楕円 391"/>
        <xdr:cNvSpPr/>
      </xdr:nvSpPr>
      <xdr:spPr>
        <a:xfrm>
          <a:off x="16129000" y="698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69613</xdr:rowOff>
    </xdr:from>
    <xdr:ext cx="736600" cy="259045"/>
    <xdr:sp macro="" textlink="">
      <xdr:nvSpPr>
        <xdr:cNvPr id="393" name="テキスト ボックス 392"/>
        <xdr:cNvSpPr txBox="1"/>
      </xdr:nvSpPr>
      <xdr:spPr>
        <a:xfrm>
          <a:off x="15798800" y="6756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25400</xdr:rowOff>
    </xdr:from>
    <xdr:to>
      <xdr:col>22</xdr:col>
      <xdr:colOff>254000</xdr:colOff>
      <xdr:row>41</xdr:row>
      <xdr:rowOff>127000</xdr:rowOff>
    </xdr:to>
    <xdr:sp macro="" textlink="">
      <xdr:nvSpPr>
        <xdr:cNvPr id="394" name="円/楕円 393"/>
        <xdr:cNvSpPr/>
      </xdr:nvSpPr>
      <xdr:spPr>
        <a:xfrm>
          <a:off x="15240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137177</xdr:rowOff>
    </xdr:from>
    <xdr:ext cx="762000" cy="259045"/>
    <xdr:sp macro="" textlink="">
      <xdr:nvSpPr>
        <xdr:cNvPr id="395" name="テキスト ボックス 394"/>
        <xdr:cNvSpPr txBox="1"/>
      </xdr:nvSpPr>
      <xdr:spPr>
        <a:xfrm>
          <a:off x="14909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146050</xdr:rowOff>
    </xdr:from>
    <xdr:to>
      <xdr:col>21</xdr:col>
      <xdr:colOff>50800</xdr:colOff>
      <xdr:row>42</xdr:row>
      <xdr:rowOff>76200</xdr:rowOff>
    </xdr:to>
    <xdr:sp macro="" textlink="">
      <xdr:nvSpPr>
        <xdr:cNvPr id="396" name="円/楕円 395"/>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60977</xdr:rowOff>
    </xdr:from>
    <xdr:ext cx="762000" cy="259045"/>
    <xdr:sp macro="" textlink="">
      <xdr:nvSpPr>
        <xdr:cNvPr id="397" name="テキスト ボックス 396"/>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37338</xdr:rowOff>
    </xdr:from>
    <xdr:to>
      <xdr:col>19</xdr:col>
      <xdr:colOff>533400</xdr:colOff>
      <xdr:row>42</xdr:row>
      <xdr:rowOff>138938</xdr:rowOff>
    </xdr:to>
    <xdr:sp macro="" textlink="">
      <xdr:nvSpPr>
        <xdr:cNvPr id="398" name="円/楕円 397"/>
        <xdr:cNvSpPr/>
      </xdr:nvSpPr>
      <xdr:spPr>
        <a:xfrm>
          <a:off x="13462000" y="723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123715</xdr:rowOff>
    </xdr:from>
    <xdr:ext cx="762000" cy="259045"/>
    <xdr:sp macro="" textlink="">
      <xdr:nvSpPr>
        <xdr:cNvPr id="399" name="テキスト ボックス 398"/>
        <xdr:cNvSpPr txBox="1"/>
      </xdr:nvSpPr>
      <xdr:spPr>
        <a:xfrm>
          <a:off x="13131800" y="732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1" name="テキスト ボックス 40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2" name="テキスト ボックス 40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7" name="正方形/長方形 40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8" name="正方形/長方形 40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財政調整基金の積立による充当可能基金の増額等によりゼロとなった。今後も、公債費等事務的経費の削減を中心とする行財政改革を進め、財政の健全化に努める。</a:t>
          </a:r>
        </a:p>
      </xdr:txBody>
    </xdr:sp>
    <xdr:clientData/>
  </xdr:twoCellAnchor>
  <xdr:oneCellAnchor>
    <xdr:from>
      <xdr:col>18</xdr:col>
      <xdr:colOff>444500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6" name="直線コネクタ 41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7" name="テキスト ボックス 41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18" name="直線コネクタ 41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19" name="テキスト ボックス 41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0" name="直線コネクタ 41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1" name="テキスト ボックス 42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2" name="直線コネクタ 42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3" name="テキスト ボックス 42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4" name="直線コネクタ 42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5" name="テキスト ボックス 42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6" name="直線コネクタ 42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7" name="テキスト ボックス 42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50347</xdr:rowOff>
    </xdr:to>
    <xdr:cxnSp macro="">
      <xdr:nvCxnSpPr>
        <xdr:cNvPr id="430" name="直線コネクタ 429"/>
        <xdr:cNvCxnSpPr/>
      </xdr:nvCxnSpPr>
      <xdr:spPr>
        <a:xfrm flipV="1">
          <a:off x="17018000" y="2313214"/>
          <a:ext cx="0" cy="1680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22424</xdr:rowOff>
    </xdr:from>
    <xdr:ext cx="762000" cy="259045"/>
    <xdr:sp macro="" textlink="">
      <xdr:nvSpPr>
        <xdr:cNvPr id="431" name="将来負担の状況最小値テキスト"/>
        <xdr:cNvSpPr txBox="1"/>
      </xdr:nvSpPr>
      <xdr:spPr>
        <a:xfrm>
          <a:off x="17106900" y="396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24</xdr:col>
      <xdr:colOff>469900</xdr:colOff>
      <xdr:row>23</xdr:row>
      <xdr:rowOff>50347</xdr:rowOff>
    </xdr:from>
    <xdr:to>
      <xdr:col>24</xdr:col>
      <xdr:colOff>647700</xdr:colOff>
      <xdr:row>23</xdr:row>
      <xdr:rowOff>50347</xdr:rowOff>
    </xdr:to>
    <xdr:cxnSp macro="">
      <xdr:nvCxnSpPr>
        <xdr:cNvPr id="432" name="直線コネクタ 431"/>
        <xdr:cNvCxnSpPr/>
      </xdr:nvCxnSpPr>
      <xdr:spPr>
        <a:xfrm>
          <a:off x="16929100" y="39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3"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4" name="直線コネクタ 43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14</xdr:row>
      <xdr:rowOff>61141</xdr:rowOff>
    </xdr:from>
    <xdr:to>
      <xdr:col>21</xdr:col>
      <xdr:colOff>0</xdr:colOff>
      <xdr:row>16</xdr:row>
      <xdr:rowOff>157752</xdr:rowOff>
    </xdr:to>
    <xdr:cxnSp macro="">
      <xdr:nvCxnSpPr>
        <xdr:cNvPr id="435" name="直線コネクタ 434"/>
        <xdr:cNvCxnSpPr/>
      </xdr:nvCxnSpPr>
      <xdr:spPr>
        <a:xfrm flipV="1">
          <a:off x="13512800" y="2461441"/>
          <a:ext cx="889000" cy="439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36"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7" name="フローチャート : 判断 436"/>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38" name="フローチャート : 判断 437"/>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39" name="テキスト ボックス 438"/>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40" name="フローチャート : 判断 439"/>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1" name="テキスト ボックス 440"/>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2" name="フローチャート : 判断 441"/>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3" name="テキスト ボックス 442"/>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44" name="フローチャート : 判断 443"/>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45" name="テキスト ボックス 444"/>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20</xdr:col>
      <xdr:colOff>635000</xdr:colOff>
      <xdr:row>14</xdr:row>
      <xdr:rowOff>10341</xdr:rowOff>
    </xdr:from>
    <xdr:to>
      <xdr:col>21</xdr:col>
      <xdr:colOff>50800</xdr:colOff>
      <xdr:row>14</xdr:row>
      <xdr:rowOff>111941</xdr:rowOff>
    </xdr:to>
    <xdr:sp macro="" textlink="">
      <xdr:nvSpPr>
        <xdr:cNvPr id="451" name="円/楕円 450"/>
        <xdr:cNvSpPr/>
      </xdr:nvSpPr>
      <xdr:spPr>
        <a:xfrm>
          <a:off x="14351000" y="241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96718</xdr:rowOff>
    </xdr:from>
    <xdr:ext cx="762000" cy="259045"/>
    <xdr:sp macro="" textlink="">
      <xdr:nvSpPr>
        <xdr:cNvPr id="452" name="テキスト ボックス 451"/>
        <xdr:cNvSpPr txBox="1"/>
      </xdr:nvSpPr>
      <xdr:spPr>
        <a:xfrm>
          <a:off x="14020800" y="2497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106952</xdr:rowOff>
    </xdr:from>
    <xdr:to>
      <xdr:col>19</xdr:col>
      <xdr:colOff>533400</xdr:colOff>
      <xdr:row>17</xdr:row>
      <xdr:rowOff>37102</xdr:rowOff>
    </xdr:to>
    <xdr:sp macro="" textlink="">
      <xdr:nvSpPr>
        <xdr:cNvPr id="453" name="円/楕円 452"/>
        <xdr:cNvSpPr/>
      </xdr:nvSpPr>
      <xdr:spPr>
        <a:xfrm>
          <a:off x="13462000" y="28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21879</xdr:rowOff>
    </xdr:from>
    <xdr:ext cx="762000" cy="259045"/>
    <xdr:sp macro="" textlink="">
      <xdr:nvSpPr>
        <xdr:cNvPr id="454" name="テキスト ボックス 453"/>
        <xdr:cNvSpPr txBox="1"/>
      </xdr:nvSpPr>
      <xdr:spPr>
        <a:xfrm>
          <a:off x="13131800" y="29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長野県栄村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2,010
1,994
271.66
4,064,967
3,615,947
427,027
1,968,311
2,917,531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前年度より職員数の減少により２．６ポイント減少し類似団体平均を下回っている。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145288</xdr:rowOff>
    </xdr:from>
    <xdr:to>
      <xdr:col>7</xdr:col>
      <xdr:colOff>15875</xdr:colOff>
      <xdr:row>41</xdr:row>
      <xdr:rowOff>65278</xdr:rowOff>
    </xdr:to>
    <xdr:cxnSp macro="">
      <xdr:nvCxnSpPr>
        <xdr:cNvPr id="59" name="直線コネクタ 58"/>
        <xdr:cNvCxnSpPr/>
      </xdr:nvCxnSpPr>
      <xdr:spPr>
        <a:xfrm flipV="1">
          <a:off x="4826000" y="563168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37355</xdr:rowOff>
    </xdr:from>
    <xdr:ext cx="762000" cy="259045"/>
    <xdr:sp macro="" textlink="">
      <xdr:nvSpPr>
        <xdr:cNvPr id="60" name="人件費最小値テキスト"/>
        <xdr:cNvSpPr txBox="1"/>
      </xdr:nvSpPr>
      <xdr:spPr>
        <a:xfrm>
          <a:off x="4914900" y="706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6</xdr:col>
      <xdr:colOff>612775</xdr:colOff>
      <xdr:row>41</xdr:row>
      <xdr:rowOff>65278</xdr:rowOff>
    </xdr:from>
    <xdr:to>
      <xdr:col>7</xdr:col>
      <xdr:colOff>104775</xdr:colOff>
      <xdr:row>41</xdr:row>
      <xdr:rowOff>65278</xdr:rowOff>
    </xdr:to>
    <xdr:cxnSp macro="">
      <xdr:nvCxnSpPr>
        <xdr:cNvPr id="61" name="直線コネクタ 60"/>
        <xdr:cNvCxnSpPr/>
      </xdr:nvCxnSpPr>
      <xdr:spPr>
        <a:xfrm>
          <a:off x="4737100" y="709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60215</xdr:rowOff>
    </xdr:from>
    <xdr:ext cx="762000" cy="259045"/>
    <xdr:sp macro="" textlink="">
      <xdr:nvSpPr>
        <xdr:cNvPr id="62" name="人件費最大値テキスト"/>
        <xdr:cNvSpPr txBox="1"/>
      </xdr:nvSpPr>
      <xdr:spPr>
        <a:xfrm>
          <a:off x="4914900" y="537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32</xdr:row>
      <xdr:rowOff>145288</xdr:rowOff>
    </xdr:from>
    <xdr:to>
      <xdr:col>7</xdr:col>
      <xdr:colOff>104775</xdr:colOff>
      <xdr:row>32</xdr:row>
      <xdr:rowOff>145288</xdr:rowOff>
    </xdr:to>
    <xdr:cxnSp macro="">
      <xdr:nvCxnSpPr>
        <xdr:cNvPr id="63" name="直線コネクタ 62"/>
        <xdr:cNvCxnSpPr/>
      </xdr:nvCxnSpPr>
      <xdr:spPr>
        <a:xfrm>
          <a:off x="4737100" y="563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85852</xdr:rowOff>
    </xdr:from>
    <xdr:to>
      <xdr:col>7</xdr:col>
      <xdr:colOff>15875</xdr:colOff>
      <xdr:row>37</xdr:row>
      <xdr:rowOff>33274</xdr:rowOff>
    </xdr:to>
    <xdr:cxnSp macro="">
      <xdr:nvCxnSpPr>
        <xdr:cNvPr id="64" name="直線コネクタ 63"/>
        <xdr:cNvCxnSpPr/>
      </xdr:nvCxnSpPr>
      <xdr:spPr>
        <a:xfrm flipV="1">
          <a:off x="3987800" y="6258052"/>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80281</xdr:rowOff>
    </xdr:from>
    <xdr:ext cx="762000" cy="259045"/>
    <xdr:sp macro="" textlink="">
      <xdr:nvSpPr>
        <xdr:cNvPr id="65" name="人件費平均値テキスト"/>
        <xdr:cNvSpPr txBox="1"/>
      </xdr:nvSpPr>
      <xdr:spPr>
        <a:xfrm>
          <a:off x="4914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108204</xdr:rowOff>
    </xdr:from>
    <xdr:to>
      <xdr:col>7</xdr:col>
      <xdr:colOff>66675</xdr:colOff>
      <xdr:row>37</xdr:row>
      <xdr:rowOff>38354</xdr:rowOff>
    </xdr:to>
    <xdr:sp macro="" textlink="">
      <xdr:nvSpPr>
        <xdr:cNvPr id="66" name="フローチャート :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28702</xdr:rowOff>
    </xdr:from>
    <xdr:to>
      <xdr:col>5</xdr:col>
      <xdr:colOff>549275</xdr:colOff>
      <xdr:row>37</xdr:row>
      <xdr:rowOff>33274</xdr:rowOff>
    </xdr:to>
    <xdr:cxnSp macro="">
      <xdr:nvCxnSpPr>
        <xdr:cNvPr id="67" name="直線コネクタ 66"/>
        <xdr:cNvCxnSpPr/>
      </xdr:nvCxnSpPr>
      <xdr:spPr>
        <a:xfrm>
          <a:off x="3098800" y="63723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103632</xdr:rowOff>
    </xdr:from>
    <xdr:to>
      <xdr:col>5</xdr:col>
      <xdr:colOff>600075</xdr:colOff>
      <xdr:row>37</xdr:row>
      <xdr:rowOff>33782</xdr:rowOff>
    </xdr:to>
    <xdr:sp macro="" textlink="">
      <xdr:nvSpPr>
        <xdr:cNvPr id="68" name="フローチャート : 判断 67"/>
        <xdr:cNvSpPr/>
      </xdr:nvSpPr>
      <xdr:spPr>
        <a:xfrm>
          <a:off x="3937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43959</xdr:rowOff>
    </xdr:from>
    <xdr:ext cx="736600" cy="259045"/>
    <xdr:sp macro="" textlink="">
      <xdr:nvSpPr>
        <xdr:cNvPr id="69" name="テキスト ボックス 68"/>
        <xdr:cNvSpPr txBox="1"/>
      </xdr:nvSpPr>
      <xdr:spPr>
        <a:xfrm>
          <a:off x="3606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136144</xdr:rowOff>
    </xdr:from>
    <xdr:to>
      <xdr:col>4</xdr:col>
      <xdr:colOff>346075</xdr:colOff>
      <xdr:row>37</xdr:row>
      <xdr:rowOff>28702</xdr:rowOff>
    </xdr:to>
    <xdr:cxnSp macro="">
      <xdr:nvCxnSpPr>
        <xdr:cNvPr id="70" name="直線コネクタ 69"/>
        <xdr:cNvCxnSpPr/>
      </xdr:nvCxnSpPr>
      <xdr:spPr>
        <a:xfrm>
          <a:off x="2209800" y="630834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131064</xdr:rowOff>
    </xdr:from>
    <xdr:to>
      <xdr:col>4</xdr:col>
      <xdr:colOff>396875</xdr:colOff>
      <xdr:row>37</xdr:row>
      <xdr:rowOff>61214</xdr:rowOff>
    </xdr:to>
    <xdr:sp macro="" textlink="">
      <xdr:nvSpPr>
        <xdr:cNvPr id="71" name="フローチャート :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71391</xdr:rowOff>
    </xdr:from>
    <xdr:ext cx="762000" cy="259045"/>
    <xdr:sp macro="" textlink="">
      <xdr:nvSpPr>
        <xdr:cNvPr id="72" name="テキスト ボックス 71"/>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136144</xdr:rowOff>
    </xdr:from>
    <xdr:to>
      <xdr:col>3</xdr:col>
      <xdr:colOff>142875</xdr:colOff>
      <xdr:row>36</xdr:row>
      <xdr:rowOff>163576</xdr:rowOff>
    </xdr:to>
    <xdr:cxnSp macro="">
      <xdr:nvCxnSpPr>
        <xdr:cNvPr id="73" name="直線コネクタ 72"/>
        <xdr:cNvCxnSpPr/>
      </xdr:nvCxnSpPr>
      <xdr:spPr>
        <a:xfrm flipV="1">
          <a:off x="1320800" y="63083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80772</xdr:rowOff>
    </xdr:from>
    <xdr:to>
      <xdr:col>3</xdr:col>
      <xdr:colOff>193675</xdr:colOff>
      <xdr:row>37</xdr:row>
      <xdr:rowOff>10922</xdr:rowOff>
    </xdr:to>
    <xdr:sp macro="" textlink="">
      <xdr:nvSpPr>
        <xdr:cNvPr id="74" name="フローチャート : 判断 73"/>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21099</xdr:rowOff>
    </xdr:from>
    <xdr:ext cx="762000" cy="259045"/>
    <xdr:sp macro="" textlink="">
      <xdr:nvSpPr>
        <xdr:cNvPr id="75" name="テキスト ボックス 74"/>
        <xdr:cNvSpPr txBox="1"/>
      </xdr:nvSpPr>
      <xdr:spPr>
        <a:xfrm>
          <a:off x="1828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76" name="フローチャート : 判断 75"/>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39387</xdr:rowOff>
    </xdr:from>
    <xdr:ext cx="762000" cy="259045"/>
    <xdr:sp macro="" textlink="">
      <xdr:nvSpPr>
        <xdr:cNvPr id="77" name="テキスト ボックス 76"/>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35052</xdr:rowOff>
    </xdr:from>
    <xdr:to>
      <xdr:col>7</xdr:col>
      <xdr:colOff>66675</xdr:colOff>
      <xdr:row>36</xdr:row>
      <xdr:rowOff>136652</xdr:rowOff>
    </xdr:to>
    <xdr:sp macro="" textlink="">
      <xdr:nvSpPr>
        <xdr:cNvPr id="83" name="円/楕円 82"/>
        <xdr:cNvSpPr/>
      </xdr:nvSpPr>
      <xdr:spPr>
        <a:xfrm>
          <a:off x="47752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51579</xdr:rowOff>
    </xdr:from>
    <xdr:ext cx="762000" cy="259045"/>
    <xdr:sp macro="" textlink="">
      <xdr:nvSpPr>
        <xdr:cNvPr id="84" name="人件費該当値テキスト"/>
        <xdr:cNvSpPr txBox="1"/>
      </xdr:nvSpPr>
      <xdr:spPr>
        <a:xfrm>
          <a:off x="4914900" y="605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153924</xdr:rowOff>
    </xdr:from>
    <xdr:to>
      <xdr:col>5</xdr:col>
      <xdr:colOff>600075</xdr:colOff>
      <xdr:row>37</xdr:row>
      <xdr:rowOff>84074</xdr:rowOff>
    </xdr:to>
    <xdr:sp macro="" textlink="">
      <xdr:nvSpPr>
        <xdr:cNvPr id="85" name="円/楕円 84"/>
        <xdr:cNvSpPr/>
      </xdr:nvSpPr>
      <xdr:spPr>
        <a:xfrm>
          <a:off x="3937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68851</xdr:rowOff>
    </xdr:from>
    <xdr:ext cx="736600" cy="259045"/>
    <xdr:sp macro="" textlink="">
      <xdr:nvSpPr>
        <xdr:cNvPr id="86" name="テキスト ボックス 85"/>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149352</xdr:rowOff>
    </xdr:from>
    <xdr:to>
      <xdr:col>4</xdr:col>
      <xdr:colOff>396875</xdr:colOff>
      <xdr:row>37</xdr:row>
      <xdr:rowOff>79502</xdr:rowOff>
    </xdr:to>
    <xdr:sp macro="" textlink="">
      <xdr:nvSpPr>
        <xdr:cNvPr id="87" name="円/楕円 86"/>
        <xdr:cNvSpPr/>
      </xdr:nvSpPr>
      <xdr:spPr>
        <a:xfrm>
          <a:off x="3048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64279</xdr:rowOff>
    </xdr:from>
    <xdr:ext cx="762000" cy="259045"/>
    <xdr:sp macro="" textlink="">
      <xdr:nvSpPr>
        <xdr:cNvPr id="88" name="テキスト ボックス 87"/>
        <xdr:cNvSpPr txBox="1"/>
      </xdr:nvSpPr>
      <xdr:spPr>
        <a:xfrm>
          <a:off x="2717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85344</xdr:rowOff>
    </xdr:from>
    <xdr:to>
      <xdr:col>3</xdr:col>
      <xdr:colOff>193675</xdr:colOff>
      <xdr:row>37</xdr:row>
      <xdr:rowOff>15494</xdr:rowOff>
    </xdr:to>
    <xdr:sp macro="" textlink="">
      <xdr:nvSpPr>
        <xdr:cNvPr id="89" name="円/楕円 88"/>
        <xdr:cNvSpPr/>
      </xdr:nvSpPr>
      <xdr:spPr>
        <a:xfrm>
          <a:off x="2159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271</xdr:rowOff>
    </xdr:from>
    <xdr:ext cx="762000" cy="259045"/>
    <xdr:sp macro="" textlink="">
      <xdr:nvSpPr>
        <xdr:cNvPr id="90" name="テキスト ボックス 89"/>
        <xdr:cNvSpPr txBox="1"/>
      </xdr:nvSpPr>
      <xdr:spPr>
        <a:xfrm>
          <a:off x="1828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112776</xdr:rowOff>
    </xdr:from>
    <xdr:to>
      <xdr:col>1</xdr:col>
      <xdr:colOff>676275</xdr:colOff>
      <xdr:row>37</xdr:row>
      <xdr:rowOff>42926</xdr:rowOff>
    </xdr:to>
    <xdr:sp macro="" textlink="">
      <xdr:nvSpPr>
        <xdr:cNvPr id="91" name="円/楕円 90"/>
        <xdr:cNvSpPr/>
      </xdr:nvSpPr>
      <xdr:spPr>
        <a:xfrm>
          <a:off x="1270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27703</xdr:rowOff>
    </xdr:from>
    <xdr:ext cx="762000" cy="259045"/>
    <xdr:sp macro="" textlink="">
      <xdr:nvSpPr>
        <xdr:cNvPr id="92" name="テキスト ボックス 91"/>
        <xdr:cNvSpPr txBox="1"/>
      </xdr:nvSpPr>
      <xdr:spPr>
        <a:xfrm>
          <a:off x="939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前年度より０．６ポイント増加したが、類似団体平均は下回っている。今後も経費削減に努め、現状維持に努める。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142240</xdr:rowOff>
    </xdr:from>
    <xdr:to>
      <xdr:col>24</xdr:col>
      <xdr:colOff>31750</xdr:colOff>
      <xdr:row>21</xdr:row>
      <xdr:rowOff>69850</xdr:rowOff>
    </xdr:to>
    <xdr:cxnSp macro="">
      <xdr:nvCxnSpPr>
        <xdr:cNvPr id="120" name="直線コネクタ 119"/>
        <xdr:cNvCxnSpPr/>
      </xdr:nvCxnSpPr>
      <xdr:spPr>
        <a:xfrm flipV="1">
          <a:off x="16510000" y="21996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57167</xdr:rowOff>
    </xdr:from>
    <xdr:ext cx="762000" cy="259045"/>
    <xdr:sp macro="" textlink="">
      <xdr:nvSpPr>
        <xdr:cNvPr id="123" name="物件費最大値テキスト"/>
        <xdr:cNvSpPr txBox="1"/>
      </xdr:nvSpPr>
      <xdr:spPr>
        <a:xfrm>
          <a:off x="16598900" y="194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12</xdr:row>
      <xdr:rowOff>142240</xdr:rowOff>
    </xdr:from>
    <xdr:to>
      <xdr:col>24</xdr:col>
      <xdr:colOff>120650</xdr:colOff>
      <xdr:row>12</xdr:row>
      <xdr:rowOff>142240</xdr:rowOff>
    </xdr:to>
    <xdr:cxnSp macro="">
      <xdr:nvCxnSpPr>
        <xdr:cNvPr id="124" name="直線コネクタ 123"/>
        <xdr:cNvCxnSpPr/>
      </xdr:nvCxnSpPr>
      <xdr:spPr>
        <a:xfrm>
          <a:off x="16421100" y="219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27940</xdr:rowOff>
    </xdr:from>
    <xdr:to>
      <xdr:col>24</xdr:col>
      <xdr:colOff>31750</xdr:colOff>
      <xdr:row>16</xdr:row>
      <xdr:rowOff>73660</xdr:rowOff>
    </xdr:to>
    <xdr:cxnSp macro="">
      <xdr:nvCxnSpPr>
        <xdr:cNvPr id="125" name="直線コネクタ 124"/>
        <xdr:cNvCxnSpPr/>
      </xdr:nvCxnSpPr>
      <xdr:spPr>
        <a:xfrm>
          <a:off x="15671800" y="27711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109237</xdr:rowOff>
    </xdr:from>
    <xdr:ext cx="762000" cy="259045"/>
    <xdr:sp macro="" textlink="">
      <xdr:nvSpPr>
        <xdr:cNvPr id="126" name="物件費平均値テキスト"/>
        <xdr:cNvSpPr txBox="1"/>
      </xdr:nvSpPr>
      <xdr:spPr>
        <a:xfrm>
          <a:off x="16598900" y="2852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137160</xdr:rowOff>
    </xdr:from>
    <xdr:to>
      <xdr:col>24</xdr:col>
      <xdr:colOff>82550</xdr:colOff>
      <xdr:row>17</xdr:row>
      <xdr:rowOff>67310</xdr:rowOff>
    </xdr:to>
    <xdr:sp macro="" textlink="">
      <xdr:nvSpPr>
        <xdr:cNvPr id="127" name="フローチャート : 判断 126"/>
        <xdr:cNvSpPr/>
      </xdr:nvSpPr>
      <xdr:spPr>
        <a:xfrm>
          <a:off x="164592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27940</xdr:rowOff>
    </xdr:from>
    <xdr:to>
      <xdr:col>22</xdr:col>
      <xdr:colOff>565150</xdr:colOff>
      <xdr:row>16</xdr:row>
      <xdr:rowOff>43180</xdr:rowOff>
    </xdr:to>
    <xdr:cxnSp macro="">
      <xdr:nvCxnSpPr>
        <xdr:cNvPr id="128" name="直線コネクタ 127"/>
        <xdr:cNvCxnSpPr/>
      </xdr:nvCxnSpPr>
      <xdr:spPr>
        <a:xfrm flipV="1">
          <a:off x="14782800" y="27711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21607</xdr:rowOff>
    </xdr:from>
    <xdr:ext cx="736600" cy="259045"/>
    <xdr:sp macro="" textlink="">
      <xdr:nvSpPr>
        <xdr:cNvPr id="130" name="テキスト ボックス 129"/>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31750</xdr:rowOff>
    </xdr:from>
    <xdr:to>
      <xdr:col>21</xdr:col>
      <xdr:colOff>361950</xdr:colOff>
      <xdr:row>16</xdr:row>
      <xdr:rowOff>43180</xdr:rowOff>
    </xdr:to>
    <xdr:cxnSp macro="">
      <xdr:nvCxnSpPr>
        <xdr:cNvPr id="131" name="直線コネクタ 130"/>
        <xdr:cNvCxnSpPr/>
      </xdr:nvCxnSpPr>
      <xdr:spPr>
        <a:xfrm>
          <a:off x="13893800" y="26035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114300</xdr:rowOff>
    </xdr:from>
    <xdr:to>
      <xdr:col>21</xdr:col>
      <xdr:colOff>412750</xdr:colOff>
      <xdr:row>17</xdr:row>
      <xdr:rowOff>44450</xdr:rowOff>
    </xdr:to>
    <xdr:sp macro="" textlink="">
      <xdr:nvSpPr>
        <xdr:cNvPr id="132" name="フローチャート : 判断 131"/>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29227</xdr:rowOff>
    </xdr:from>
    <xdr:ext cx="762000" cy="259045"/>
    <xdr:sp macro="" textlink="">
      <xdr:nvSpPr>
        <xdr:cNvPr id="133" name="テキスト ボックス 132"/>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8890</xdr:rowOff>
    </xdr:from>
    <xdr:to>
      <xdr:col>20</xdr:col>
      <xdr:colOff>158750</xdr:colOff>
      <xdr:row>15</xdr:row>
      <xdr:rowOff>31750</xdr:rowOff>
    </xdr:to>
    <xdr:cxnSp macro="">
      <xdr:nvCxnSpPr>
        <xdr:cNvPr id="134" name="直線コネクタ 133"/>
        <xdr:cNvCxnSpPr/>
      </xdr:nvCxnSpPr>
      <xdr:spPr>
        <a:xfrm>
          <a:off x="13004800" y="2580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5" name="フローチャート : 判断 134"/>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116857</xdr:rowOff>
    </xdr:from>
    <xdr:ext cx="762000" cy="259045"/>
    <xdr:sp macro="" textlink="">
      <xdr:nvSpPr>
        <xdr:cNvPr id="136" name="テキスト ボックス 135"/>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37" name="フローチャート : 判断 136"/>
        <xdr:cNvSpPr/>
      </xdr:nvSpPr>
      <xdr:spPr>
        <a:xfrm>
          <a:off x="12954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78757</xdr:rowOff>
    </xdr:from>
    <xdr:ext cx="762000" cy="259045"/>
    <xdr:sp macro="" textlink="">
      <xdr:nvSpPr>
        <xdr:cNvPr id="138" name="テキスト ボックス 137"/>
        <xdr:cNvSpPr txBox="1"/>
      </xdr:nvSpPr>
      <xdr:spPr>
        <a:xfrm>
          <a:off x="12623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22860</xdr:rowOff>
    </xdr:from>
    <xdr:to>
      <xdr:col>24</xdr:col>
      <xdr:colOff>82550</xdr:colOff>
      <xdr:row>16</xdr:row>
      <xdr:rowOff>124460</xdr:rowOff>
    </xdr:to>
    <xdr:sp macro="" textlink="">
      <xdr:nvSpPr>
        <xdr:cNvPr id="144" name="円/楕円 143"/>
        <xdr:cNvSpPr/>
      </xdr:nvSpPr>
      <xdr:spPr>
        <a:xfrm>
          <a:off x="164592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39387</xdr:rowOff>
    </xdr:from>
    <xdr:ext cx="762000" cy="259045"/>
    <xdr:sp macro="" textlink="">
      <xdr:nvSpPr>
        <xdr:cNvPr id="145" name="物件費該当値テキスト"/>
        <xdr:cNvSpPr txBox="1"/>
      </xdr:nvSpPr>
      <xdr:spPr>
        <a:xfrm>
          <a:off x="165989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148590</xdr:rowOff>
    </xdr:from>
    <xdr:to>
      <xdr:col>22</xdr:col>
      <xdr:colOff>615950</xdr:colOff>
      <xdr:row>16</xdr:row>
      <xdr:rowOff>78740</xdr:rowOff>
    </xdr:to>
    <xdr:sp macro="" textlink="">
      <xdr:nvSpPr>
        <xdr:cNvPr id="146" name="円/楕円 145"/>
        <xdr:cNvSpPr/>
      </xdr:nvSpPr>
      <xdr:spPr>
        <a:xfrm>
          <a:off x="15621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88917</xdr:rowOff>
    </xdr:from>
    <xdr:ext cx="736600" cy="259045"/>
    <xdr:sp macro="" textlink="">
      <xdr:nvSpPr>
        <xdr:cNvPr id="147" name="テキスト ボックス 146"/>
        <xdr:cNvSpPr txBox="1"/>
      </xdr:nvSpPr>
      <xdr:spPr>
        <a:xfrm>
          <a:off x="15290800" y="248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163830</xdr:rowOff>
    </xdr:from>
    <xdr:to>
      <xdr:col>21</xdr:col>
      <xdr:colOff>412750</xdr:colOff>
      <xdr:row>16</xdr:row>
      <xdr:rowOff>93980</xdr:rowOff>
    </xdr:to>
    <xdr:sp macro="" textlink="">
      <xdr:nvSpPr>
        <xdr:cNvPr id="148" name="円/楕円 147"/>
        <xdr:cNvSpPr/>
      </xdr:nvSpPr>
      <xdr:spPr>
        <a:xfrm>
          <a:off x="14732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104157</xdr:rowOff>
    </xdr:from>
    <xdr:ext cx="762000" cy="259045"/>
    <xdr:sp macro="" textlink="">
      <xdr:nvSpPr>
        <xdr:cNvPr id="149" name="テキスト ボックス 148"/>
        <xdr:cNvSpPr txBox="1"/>
      </xdr:nvSpPr>
      <xdr:spPr>
        <a:xfrm>
          <a:off x="14401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152400</xdr:rowOff>
    </xdr:from>
    <xdr:to>
      <xdr:col>20</xdr:col>
      <xdr:colOff>209550</xdr:colOff>
      <xdr:row>15</xdr:row>
      <xdr:rowOff>82550</xdr:rowOff>
    </xdr:to>
    <xdr:sp macro="" textlink="">
      <xdr:nvSpPr>
        <xdr:cNvPr id="150" name="円/楕円 149"/>
        <xdr:cNvSpPr/>
      </xdr:nvSpPr>
      <xdr:spPr>
        <a:xfrm>
          <a:off x="13843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92727</xdr:rowOff>
    </xdr:from>
    <xdr:ext cx="762000" cy="259045"/>
    <xdr:sp macro="" textlink="">
      <xdr:nvSpPr>
        <xdr:cNvPr id="151" name="テキスト ボックス 150"/>
        <xdr:cNvSpPr txBox="1"/>
      </xdr:nvSpPr>
      <xdr:spPr>
        <a:xfrm>
          <a:off x="13512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129540</xdr:rowOff>
    </xdr:from>
    <xdr:to>
      <xdr:col>19</xdr:col>
      <xdr:colOff>6350</xdr:colOff>
      <xdr:row>15</xdr:row>
      <xdr:rowOff>59690</xdr:rowOff>
    </xdr:to>
    <xdr:sp macro="" textlink="">
      <xdr:nvSpPr>
        <xdr:cNvPr id="152" name="円/楕円 151"/>
        <xdr:cNvSpPr/>
      </xdr:nvSpPr>
      <xdr:spPr>
        <a:xfrm>
          <a:off x="12954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69867</xdr:rowOff>
    </xdr:from>
    <xdr:ext cx="762000" cy="259045"/>
    <xdr:sp macro="" textlink="">
      <xdr:nvSpPr>
        <xdr:cNvPr id="153" name="テキスト ボックス 152"/>
        <xdr:cNvSpPr txBox="1"/>
      </xdr:nvSpPr>
      <xdr:spPr>
        <a:xfrm>
          <a:off x="12623800" y="229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前年度より０．２ポイント減少、類似団体平均を下回っている。</a:t>
          </a:r>
          <a:endParaRPr kumimoji="1" lang="en-US" altLang="ja-JP" sz="1300">
            <a:latin typeface="ＭＳ Ｐゴシック"/>
          </a:endParaRPr>
        </a:p>
        <a:p>
          <a:r>
            <a:rPr kumimoji="1" lang="ja-JP" altLang="en-US" sz="1300">
              <a:latin typeface="ＭＳ Ｐゴシック"/>
            </a:rPr>
            <a:t>従前より類似団体平均を下回っているが、当村は少子化により児童手当や福祉医療費等の、児童に係る扶助費が少ないことがあげられる。今後も各種事業の適正化に努める。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62</xdr:row>
      <xdr:rowOff>29028</xdr:rowOff>
    </xdr:to>
    <xdr:cxnSp macro="">
      <xdr:nvCxnSpPr>
        <xdr:cNvPr id="182" name="直線コネクタ 181"/>
        <xdr:cNvCxnSpPr/>
      </xdr:nvCxnSpPr>
      <xdr:spPr>
        <a:xfrm flipV="1">
          <a:off x="4826000" y="91240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1105</xdr:rowOff>
    </xdr:from>
    <xdr:ext cx="762000" cy="259045"/>
    <xdr:sp macro="" textlink="">
      <xdr:nvSpPr>
        <xdr:cNvPr id="183" name="扶助費最小値テキスト"/>
        <xdr:cNvSpPr txBox="1"/>
      </xdr:nvSpPr>
      <xdr:spPr>
        <a:xfrm>
          <a:off x="4914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62</xdr:row>
      <xdr:rowOff>29028</xdr:rowOff>
    </xdr:from>
    <xdr:to>
      <xdr:col>7</xdr:col>
      <xdr:colOff>104775</xdr:colOff>
      <xdr:row>62</xdr:row>
      <xdr:rowOff>29028</xdr:rowOff>
    </xdr:to>
    <xdr:cxnSp macro="">
      <xdr:nvCxnSpPr>
        <xdr:cNvPr id="184" name="直線コネクタ 183"/>
        <xdr:cNvCxnSpPr/>
      </xdr:nvCxnSpPr>
      <xdr:spPr>
        <a:xfrm>
          <a:off x="4737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151493</xdr:rowOff>
    </xdr:from>
    <xdr:to>
      <xdr:col>7</xdr:col>
      <xdr:colOff>15875</xdr:colOff>
      <xdr:row>54</xdr:row>
      <xdr:rowOff>12700</xdr:rowOff>
    </xdr:to>
    <xdr:cxnSp macro="">
      <xdr:nvCxnSpPr>
        <xdr:cNvPr id="187" name="直線コネクタ 186"/>
        <xdr:cNvCxnSpPr/>
      </xdr:nvCxnSpPr>
      <xdr:spPr>
        <a:xfrm flipV="1">
          <a:off x="3987800" y="92383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146249</xdr:rowOff>
    </xdr:from>
    <xdr:ext cx="762000" cy="259045"/>
    <xdr:sp macro="" textlink="">
      <xdr:nvSpPr>
        <xdr:cNvPr id="188" name="扶助費平均値テキスト"/>
        <xdr:cNvSpPr txBox="1"/>
      </xdr:nvSpPr>
      <xdr:spPr>
        <a:xfrm>
          <a:off x="4914900" y="9404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189" name="フローチャート : 判断 188"/>
        <xdr:cNvSpPr/>
      </xdr:nvSpPr>
      <xdr:spPr>
        <a:xfrm>
          <a:off x="47752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xdr:rowOff>
    </xdr:from>
    <xdr:to>
      <xdr:col>5</xdr:col>
      <xdr:colOff>549275</xdr:colOff>
      <xdr:row>54</xdr:row>
      <xdr:rowOff>29028</xdr:rowOff>
    </xdr:to>
    <xdr:cxnSp macro="">
      <xdr:nvCxnSpPr>
        <xdr:cNvPr id="190" name="直線コネクタ 189"/>
        <xdr:cNvCxnSpPr/>
      </xdr:nvCxnSpPr>
      <xdr:spPr>
        <a:xfrm flipV="1">
          <a:off x="3098800" y="92710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157843</xdr:rowOff>
    </xdr:from>
    <xdr:to>
      <xdr:col>5</xdr:col>
      <xdr:colOff>600075</xdr:colOff>
      <xdr:row>55</xdr:row>
      <xdr:rowOff>87993</xdr:rowOff>
    </xdr:to>
    <xdr:sp macro="" textlink="">
      <xdr:nvSpPr>
        <xdr:cNvPr id="191" name="フローチャート : 判断 190"/>
        <xdr:cNvSpPr/>
      </xdr:nvSpPr>
      <xdr:spPr>
        <a:xfrm>
          <a:off x="3937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72770</xdr:rowOff>
    </xdr:from>
    <xdr:ext cx="736600" cy="259045"/>
    <xdr:sp macro="" textlink="">
      <xdr:nvSpPr>
        <xdr:cNvPr id="192" name="テキスト ボックス 191"/>
        <xdr:cNvSpPr txBox="1"/>
      </xdr:nvSpPr>
      <xdr:spPr>
        <a:xfrm>
          <a:off x="3606800" y="9502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xdr:rowOff>
    </xdr:from>
    <xdr:to>
      <xdr:col>4</xdr:col>
      <xdr:colOff>346075</xdr:colOff>
      <xdr:row>54</xdr:row>
      <xdr:rowOff>29028</xdr:rowOff>
    </xdr:to>
    <xdr:cxnSp macro="">
      <xdr:nvCxnSpPr>
        <xdr:cNvPr id="193" name="直線コネクタ 192"/>
        <xdr:cNvCxnSpPr/>
      </xdr:nvCxnSpPr>
      <xdr:spPr>
        <a:xfrm>
          <a:off x="2209800" y="92710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194" name="フローチャート : 判断 193"/>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56442</xdr:rowOff>
    </xdr:from>
    <xdr:ext cx="762000" cy="259045"/>
    <xdr:sp macro="" textlink="">
      <xdr:nvSpPr>
        <xdr:cNvPr id="195" name="テキスト ボックス 194"/>
        <xdr:cNvSpPr txBox="1"/>
      </xdr:nvSpPr>
      <xdr:spPr>
        <a:xfrm>
          <a:off x="2717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135165</xdr:rowOff>
    </xdr:from>
    <xdr:to>
      <xdr:col>3</xdr:col>
      <xdr:colOff>142875</xdr:colOff>
      <xdr:row>54</xdr:row>
      <xdr:rowOff>12700</xdr:rowOff>
    </xdr:to>
    <xdr:cxnSp macro="">
      <xdr:nvCxnSpPr>
        <xdr:cNvPr id="196" name="直線コネクタ 195"/>
        <xdr:cNvCxnSpPr/>
      </xdr:nvCxnSpPr>
      <xdr:spPr>
        <a:xfrm>
          <a:off x="1320800" y="92220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00" name="テキスト ボックス 199"/>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100693</xdr:rowOff>
    </xdr:from>
    <xdr:to>
      <xdr:col>7</xdr:col>
      <xdr:colOff>66675</xdr:colOff>
      <xdr:row>54</xdr:row>
      <xdr:rowOff>30843</xdr:rowOff>
    </xdr:to>
    <xdr:sp macro="" textlink="">
      <xdr:nvSpPr>
        <xdr:cNvPr id="206" name="円/楕円 205"/>
        <xdr:cNvSpPr/>
      </xdr:nvSpPr>
      <xdr:spPr>
        <a:xfrm>
          <a:off x="47752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9270</xdr:rowOff>
    </xdr:from>
    <xdr:ext cx="762000" cy="259045"/>
    <xdr:sp macro="" textlink="">
      <xdr:nvSpPr>
        <xdr:cNvPr id="207" name="扶助費該当値テキスト"/>
        <xdr:cNvSpPr txBox="1"/>
      </xdr:nvSpPr>
      <xdr:spPr>
        <a:xfrm>
          <a:off x="4914900" y="909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133350</xdr:rowOff>
    </xdr:from>
    <xdr:to>
      <xdr:col>5</xdr:col>
      <xdr:colOff>600075</xdr:colOff>
      <xdr:row>54</xdr:row>
      <xdr:rowOff>63500</xdr:rowOff>
    </xdr:to>
    <xdr:sp macro="" textlink="">
      <xdr:nvSpPr>
        <xdr:cNvPr id="208" name="円/楕円 207"/>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73677</xdr:rowOff>
    </xdr:from>
    <xdr:ext cx="736600" cy="259045"/>
    <xdr:sp macro="" textlink="">
      <xdr:nvSpPr>
        <xdr:cNvPr id="209" name="テキスト ボックス 208"/>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149678</xdr:rowOff>
    </xdr:from>
    <xdr:to>
      <xdr:col>4</xdr:col>
      <xdr:colOff>396875</xdr:colOff>
      <xdr:row>54</xdr:row>
      <xdr:rowOff>79828</xdr:rowOff>
    </xdr:to>
    <xdr:sp macro="" textlink="">
      <xdr:nvSpPr>
        <xdr:cNvPr id="210" name="円/楕円 209"/>
        <xdr:cNvSpPr/>
      </xdr:nvSpPr>
      <xdr:spPr>
        <a:xfrm>
          <a:off x="3048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90005</xdr:rowOff>
    </xdr:from>
    <xdr:ext cx="762000" cy="259045"/>
    <xdr:sp macro="" textlink="">
      <xdr:nvSpPr>
        <xdr:cNvPr id="211" name="テキスト ボックス 210"/>
        <xdr:cNvSpPr txBox="1"/>
      </xdr:nvSpPr>
      <xdr:spPr>
        <a:xfrm>
          <a:off x="2717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133350</xdr:rowOff>
    </xdr:from>
    <xdr:to>
      <xdr:col>3</xdr:col>
      <xdr:colOff>193675</xdr:colOff>
      <xdr:row>54</xdr:row>
      <xdr:rowOff>63500</xdr:rowOff>
    </xdr:to>
    <xdr:sp macro="" textlink="">
      <xdr:nvSpPr>
        <xdr:cNvPr id="212" name="円/楕円 211"/>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73677</xdr:rowOff>
    </xdr:from>
    <xdr:ext cx="762000" cy="259045"/>
    <xdr:sp macro="" textlink="">
      <xdr:nvSpPr>
        <xdr:cNvPr id="213" name="テキスト ボックス 212"/>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84365</xdr:rowOff>
    </xdr:from>
    <xdr:to>
      <xdr:col>1</xdr:col>
      <xdr:colOff>676275</xdr:colOff>
      <xdr:row>54</xdr:row>
      <xdr:rowOff>14515</xdr:rowOff>
    </xdr:to>
    <xdr:sp macro="" textlink="">
      <xdr:nvSpPr>
        <xdr:cNvPr id="214" name="円/楕円 213"/>
        <xdr:cNvSpPr/>
      </xdr:nvSpPr>
      <xdr:spPr>
        <a:xfrm>
          <a:off x="1270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24692</xdr:rowOff>
    </xdr:from>
    <xdr:ext cx="762000" cy="259045"/>
    <xdr:sp macro="" textlink="">
      <xdr:nvSpPr>
        <xdr:cNvPr id="215" name="テキスト ボックス 214"/>
        <xdr:cNvSpPr txBox="1"/>
      </xdr:nvSpPr>
      <xdr:spPr>
        <a:xfrm>
          <a:off x="939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より２．６ポイント増加し、類似団体平均より上回った。今後は、上下水道施設の維持管理経費増に伴う公営企業会計への繰出金が増加することも予想されるので、料金改定を検討し繰出金の抑制に努めるとともに、コスト削減に努める。</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110998</xdr:rowOff>
    </xdr:from>
    <xdr:to>
      <xdr:col>24</xdr:col>
      <xdr:colOff>31750</xdr:colOff>
      <xdr:row>60</xdr:row>
      <xdr:rowOff>140716</xdr:rowOff>
    </xdr:to>
    <xdr:cxnSp macro="">
      <xdr:nvCxnSpPr>
        <xdr:cNvPr id="240" name="直線コネクタ 239"/>
        <xdr:cNvCxnSpPr/>
      </xdr:nvCxnSpPr>
      <xdr:spPr>
        <a:xfrm flipV="1">
          <a:off x="16510000" y="919784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112793</xdr:rowOff>
    </xdr:from>
    <xdr:ext cx="762000" cy="259045"/>
    <xdr:sp macro="" textlink="">
      <xdr:nvSpPr>
        <xdr:cNvPr id="241" name="その他最小値テキスト"/>
        <xdr:cNvSpPr txBox="1"/>
      </xdr:nvSpPr>
      <xdr:spPr>
        <a:xfrm>
          <a:off x="16598900" y="1039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23</xdr:col>
      <xdr:colOff>628650</xdr:colOff>
      <xdr:row>60</xdr:row>
      <xdr:rowOff>140716</xdr:rowOff>
    </xdr:from>
    <xdr:to>
      <xdr:col>24</xdr:col>
      <xdr:colOff>120650</xdr:colOff>
      <xdr:row>60</xdr:row>
      <xdr:rowOff>140716</xdr:rowOff>
    </xdr:to>
    <xdr:cxnSp macro="">
      <xdr:nvCxnSpPr>
        <xdr:cNvPr id="242" name="直線コネクタ 241"/>
        <xdr:cNvCxnSpPr/>
      </xdr:nvCxnSpPr>
      <xdr:spPr>
        <a:xfrm>
          <a:off x="16421100" y="1042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25925</xdr:rowOff>
    </xdr:from>
    <xdr:ext cx="762000" cy="259045"/>
    <xdr:sp macro="" textlink="">
      <xdr:nvSpPr>
        <xdr:cNvPr id="243" name="その他最大値テキスト"/>
        <xdr:cNvSpPr txBox="1"/>
      </xdr:nvSpPr>
      <xdr:spPr>
        <a:xfrm>
          <a:off x="16598900" y="894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53</xdr:row>
      <xdr:rowOff>110998</xdr:rowOff>
    </xdr:from>
    <xdr:to>
      <xdr:col>24</xdr:col>
      <xdr:colOff>120650</xdr:colOff>
      <xdr:row>53</xdr:row>
      <xdr:rowOff>110998</xdr:rowOff>
    </xdr:to>
    <xdr:cxnSp macro="">
      <xdr:nvCxnSpPr>
        <xdr:cNvPr id="244" name="直線コネクタ 243"/>
        <xdr:cNvCxnSpPr/>
      </xdr:nvCxnSpPr>
      <xdr:spPr>
        <a:xfrm>
          <a:off x="16421100" y="919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72136</xdr:rowOff>
    </xdr:from>
    <xdr:to>
      <xdr:col>24</xdr:col>
      <xdr:colOff>31750</xdr:colOff>
      <xdr:row>57</xdr:row>
      <xdr:rowOff>19558</xdr:rowOff>
    </xdr:to>
    <xdr:cxnSp macro="">
      <xdr:nvCxnSpPr>
        <xdr:cNvPr id="245" name="直線コネクタ 244"/>
        <xdr:cNvCxnSpPr/>
      </xdr:nvCxnSpPr>
      <xdr:spPr>
        <a:xfrm>
          <a:off x="15671800" y="9673336"/>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24147</xdr:rowOff>
    </xdr:from>
    <xdr:ext cx="762000" cy="259045"/>
    <xdr:sp macro="" textlink="">
      <xdr:nvSpPr>
        <xdr:cNvPr id="246" name="その他平均値テキスト"/>
        <xdr:cNvSpPr txBox="1"/>
      </xdr:nvSpPr>
      <xdr:spPr>
        <a:xfrm>
          <a:off x="16598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47" name="フローチャート : 判断 246"/>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72136</xdr:rowOff>
    </xdr:from>
    <xdr:to>
      <xdr:col>22</xdr:col>
      <xdr:colOff>565150</xdr:colOff>
      <xdr:row>56</xdr:row>
      <xdr:rowOff>76708</xdr:rowOff>
    </xdr:to>
    <xdr:cxnSp macro="">
      <xdr:nvCxnSpPr>
        <xdr:cNvPr id="248" name="直線コネクタ 247"/>
        <xdr:cNvCxnSpPr/>
      </xdr:nvCxnSpPr>
      <xdr:spPr>
        <a:xfrm flipV="1">
          <a:off x="14782800" y="96733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50" name="テキスト ボックス 249"/>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44704</xdr:rowOff>
    </xdr:from>
    <xdr:to>
      <xdr:col>21</xdr:col>
      <xdr:colOff>361950</xdr:colOff>
      <xdr:row>56</xdr:row>
      <xdr:rowOff>76708</xdr:rowOff>
    </xdr:to>
    <xdr:cxnSp macro="">
      <xdr:nvCxnSpPr>
        <xdr:cNvPr id="251" name="直線コネクタ 250"/>
        <xdr:cNvCxnSpPr/>
      </xdr:nvCxnSpPr>
      <xdr:spPr>
        <a:xfrm>
          <a:off x="13893800" y="96459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105681</xdr:rowOff>
    </xdr:from>
    <xdr:ext cx="762000" cy="259045"/>
    <xdr:sp macro="" textlink="">
      <xdr:nvSpPr>
        <xdr:cNvPr id="253" name="テキスト ボックス 252"/>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44704</xdr:rowOff>
    </xdr:from>
    <xdr:to>
      <xdr:col>20</xdr:col>
      <xdr:colOff>158750</xdr:colOff>
      <xdr:row>56</xdr:row>
      <xdr:rowOff>85852</xdr:rowOff>
    </xdr:to>
    <xdr:cxnSp macro="">
      <xdr:nvCxnSpPr>
        <xdr:cNvPr id="254" name="直線コネクタ 253"/>
        <xdr:cNvCxnSpPr/>
      </xdr:nvCxnSpPr>
      <xdr:spPr>
        <a:xfrm flipV="1">
          <a:off x="13004800" y="96459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5" name="フローチャート : 判断 254"/>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105681</xdr:rowOff>
    </xdr:from>
    <xdr:ext cx="762000" cy="259045"/>
    <xdr:sp macro="" textlink="">
      <xdr:nvSpPr>
        <xdr:cNvPr id="256" name="テキスト ボックス 255"/>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156210</xdr:rowOff>
    </xdr:from>
    <xdr:to>
      <xdr:col>19</xdr:col>
      <xdr:colOff>6350</xdr:colOff>
      <xdr:row>56</xdr:row>
      <xdr:rowOff>86360</xdr:rowOff>
    </xdr:to>
    <xdr:sp macro="" textlink="">
      <xdr:nvSpPr>
        <xdr:cNvPr id="257" name="フローチャート : 判断 256"/>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96537</xdr:rowOff>
    </xdr:from>
    <xdr:ext cx="762000" cy="259045"/>
    <xdr:sp macro="" textlink="">
      <xdr:nvSpPr>
        <xdr:cNvPr id="258" name="テキスト ボックス 257"/>
        <xdr:cNvSpPr txBox="1"/>
      </xdr:nvSpPr>
      <xdr:spPr>
        <a:xfrm>
          <a:off x="12623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140208</xdr:rowOff>
    </xdr:from>
    <xdr:to>
      <xdr:col>24</xdr:col>
      <xdr:colOff>82550</xdr:colOff>
      <xdr:row>57</xdr:row>
      <xdr:rowOff>70358</xdr:rowOff>
    </xdr:to>
    <xdr:sp macro="" textlink="">
      <xdr:nvSpPr>
        <xdr:cNvPr id="264" name="円/楕円 263"/>
        <xdr:cNvSpPr/>
      </xdr:nvSpPr>
      <xdr:spPr>
        <a:xfrm>
          <a:off x="16459200" y="974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112285</xdr:rowOff>
    </xdr:from>
    <xdr:ext cx="762000" cy="259045"/>
    <xdr:sp macro="" textlink="">
      <xdr:nvSpPr>
        <xdr:cNvPr id="265" name="その他該当値テキスト"/>
        <xdr:cNvSpPr txBox="1"/>
      </xdr:nvSpPr>
      <xdr:spPr>
        <a:xfrm>
          <a:off x="16598900" y="97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21336</xdr:rowOff>
    </xdr:from>
    <xdr:to>
      <xdr:col>22</xdr:col>
      <xdr:colOff>615950</xdr:colOff>
      <xdr:row>56</xdr:row>
      <xdr:rowOff>122936</xdr:rowOff>
    </xdr:to>
    <xdr:sp macro="" textlink="">
      <xdr:nvSpPr>
        <xdr:cNvPr id="266" name="円/楕円 265"/>
        <xdr:cNvSpPr/>
      </xdr:nvSpPr>
      <xdr:spPr>
        <a:xfrm>
          <a:off x="15621000" y="962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107713</xdr:rowOff>
    </xdr:from>
    <xdr:ext cx="736600" cy="259045"/>
    <xdr:sp macro="" textlink="">
      <xdr:nvSpPr>
        <xdr:cNvPr id="267" name="テキスト ボックス 266"/>
        <xdr:cNvSpPr txBox="1"/>
      </xdr:nvSpPr>
      <xdr:spPr>
        <a:xfrm>
          <a:off x="15290800" y="9708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25908</xdr:rowOff>
    </xdr:from>
    <xdr:to>
      <xdr:col>21</xdr:col>
      <xdr:colOff>412750</xdr:colOff>
      <xdr:row>56</xdr:row>
      <xdr:rowOff>127508</xdr:rowOff>
    </xdr:to>
    <xdr:sp macro="" textlink="">
      <xdr:nvSpPr>
        <xdr:cNvPr id="268" name="円/楕円 267"/>
        <xdr:cNvSpPr/>
      </xdr:nvSpPr>
      <xdr:spPr>
        <a:xfrm>
          <a:off x="147320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112285</xdr:rowOff>
    </xdr:from>
    <xdr:ext cx="762000" cy="259045"/>
    <xdr:sp macro="" textlink="">
      <xdr:nvSpPr>
        <xdr:cNvPr id="269" name="テキスト ボックス 268"/>
        <xdr:cNvSpPr txBox="1"/>
      </xdr:nvSpPr>
      <xdr:spPr>
        <a:xfrm>
          <a:off x="14401800" y="97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165354</xdr:rowOff>
    </xdr:from>
    <xdr:to>
      <xdr:col>20</xdr:col>
      <xdr:colOff>209550</xdr:colOff>
      <xdr:row>56</xdr:row>
      <xdr:rowOff>95504</xdr:rowOff>
    </xdr:to>
    <xdr:sp macro="" textlink="">
      <xdr:nvSpPr>
        <xdr:cNvPr id="270" name="円/楕円 269"/>
        <xdr:cNvSpPr/>
      </xdr:nvSpPr>
      <xdr:spPr>
        <a:xfrm>
          <a:off x="13843000" y="95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80281</xdr:rowOff>
    </xdr:from>
    <xdr:ext cx="762000" cy="259045"/>
    <xdr:sp macro="" textlink="">
      <xdr:nvSpPr>
        <xdr:cNvPr id="271" name="テキスト ボックス 270"/>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35052</xdr:rowOff>
    </xdr:from>
    <xdr:to>
      <xdr:col>19</xdr:col>
      <xdr:colOff>6350</xdr:colOff>
      <xdr:row>56</xdr:row>
      <xdr:rowOff>136652</xdr:rowOff>
    </xdr:to>
    <xdr:sp macro="" textlink="">
      <xdr:nvSpPr>
        <xdr:cNvPr id="272" name="円/楕円 271"/>
        <xdr:cNvSpPr/>
      </xdr:nvSpPr>
      <xdr:spPr>
        <a:xfrm>
          <a:off x="129540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121429</xdr:rowOff>
    </xdr:from>
    <xdr:ext cx="762000" cy="259045"/>
    <xdr:sp macro="" textlink="">
      <xdr:nvSpPr>
        <xdr:cNvPr id="273" name="テキスト ボックス 272"/>
        <xdr:cNvSpPr txBox="1"/>
      </xdr:nvSpPr>
      <xdr:spPr>
        <a:xfrm>
          <a:off x="12623800" y="972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前年度より１．３ポイント増加しているが、類似団体平均に比べると低い水準になっている。今後も補助金を交付している各種団体の活動状況に一層注意しつつ、適正な補助金支出に努める。</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40</xdr:row>
      <xdr:rowOff>159004</xdr:rowOff>
    </xdr:to>
    <xdr:cxnSp macro="">
      <xdr:nvCxnSpPr>
        <xdr:cNvPr id="298" name="直線コネクタ 297"/>
        <xdr:cNvCxnSpPr/>
      </xdr:nvCxnSpPr>
      <xdr:spPr>
        <a:xfrm flipV="1">
          <a:off x="16510000" y="581914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131081</xdr:rowOff>
    </xdr:from>
    <xdr:ext cx="762000" cy="259045"/>
    <xdr:sp macro="" textlink="">
      <xdr:nvSpPr>
        <xdr:cNvPr id="299" name="補助費等最小値テキスト"/>
        <xdr:cNvSpPr txBox="1"/>
      </xdr:nvSpPr>
      <xdr:spPr>
        <a:xfrm>
          <a:off x="16598900" y="698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40</xdr:row>
      <xdr:rowOff>159004</xdr:rowOff>
    </xdr:from>
    <xdr:to>
      <xdr:col>24</xdr:col>
      <xdr:colOff>120650</xdr:colOff>
      <xdr:row>40</xdr:row>
      <xdr:rowOff>159004</xdr:rowOff>
    </xdr:to>
    <xdr:cxnSp macro="">
      <xdr:nvCxnSpPr>
        <xdr:cNvPr id="300" name="直線コネクタ 299"/>
        <xdr:cNvCxnSpPr/>
      </xdr:nvCxnSpPr>
      <xdr:spPr>
        <a:xfrm>
          <a:off x="16421100" y="701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1"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2" name="直線コネクタ 301"/>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78994</xdr:rowOff>
    </xdr:from>
    <xdr:to>
      <xdr:col>24</xdr:col>
      <xdr:colOff>31750</xdr:colOff>
      <xdr:row>35</xdr:row>
      <xdr:rowOff>138430</xdr:rowOff>
    </xdr:to>
    <xdr:cxnSp macro="">
      <xdr:nvCxnSpPr>
        <xdr:cNvPr id="303" name="直線コネクタ 302"/>
        <xdr:cNvCxnSpPr/>
      </xdr:nvCxnSpPr>
      <xdr:spPr>
        <a:xfrm>
          <a:off x="15671800" y="607974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29989</xdr:rowOff>
    </xdr:from>
    <xdr:ext cx="762000" cy="259045"/>
    <xdr:sp macro="" textlink="">
      <xdr:nvSpPr>
        <xdr:cNvPr id="304" name="補助費等平均値テキスト"/>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78994</xdr:rowOff>
    </xdr:from>
    <xdr:to>
      <xdr:col>22</xdr:col>
      <xdr:colOff>565150</xdr:colOff>
      <xdr:row>35</xdr:row>
      <xdr:rowOff>124714</xdr:rowOff>
    </xdr:to>
    <xdr:cxnSp macro="">
      <xdr:nvCxnSpPr>
        <xdr:cNvPr id="306" name="直線コネクタ 305"/>
        <xdr:cNvCxnSpPr/>
      </xdr:nvCxnSpPr>
      <xdr:spPr>
        <a:xfrm flipV="1">
          <a:off x="14782800" y="60797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08" name="テキスト ボックス 307"/>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88138</xdr:rowOff>
    </xdr:from>
    <xdr:to>
      <xdr:col>21</xdr:col>
      <xdr:colOff>361950</xdr:colOff>
      <xdr:row>35</xdr:row>
      <xdr:rowOff>124714</xdr:rowOff>
    </xdr:to>
    <xdr:cxnSp macro="">
      <xdr:nvCxnSpPr>
        <xdr:cNvPr id="309" name="直線コネクタ 308"/>
        <xdr:cNvCxnSpPr/>
      </xdr:nvCxnSpPr>
      <xdr:spPr>
        <a:xfrm>
          <a:off x="13893800" y="60888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10" name="フローチャート : 判断 309"/>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144289</xdr:rowOff>
    </xdr:from>
    <xdr:ext cx="762000" cy="259045"/>
    <xdr:sp macro="" textlink="">
      <xdr:nvSpPr>
        <xdr:cNvPr id="311" name="テキスト ボックス 310"/>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88138</xdr:rowOff>
    </xdr:from>
    <xdr:to>
      <xdr:col>20</xdr:col>
      <xdr:colOff>158750</xdr:colOff>
      <xdr:row>35</xdr:row>
      <xdr:rowOff>106426</xdr:rowOff>
    </xdr:to>
    <xdr:cxnSp macro="">
      <xdr:nvCxnSpPr>
        <xdr:cNvPr id="312" name="直線コネクタ 311"/>
        <xdr:cNvCxnSpPr/>
      </xdr:nvCxnSpPr>
      <xdr:spPr>
        <a:xfrm flipV="1">
          <a:off x="13004800" y="60888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14" name="テキスト ボックス 313"/>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15" name="フローチャート :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116857</xdr:rowOff>
    </xdr:from>
    <xdr:ext cx="762000" cy="259045"/>
    <xdr:sp macro="" textlink="">
      <xdr:nvSpPr>
        <xdr:cNvPr id="316" name="テキスト ボックス 315"/>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87630</xdr:rowOff>
    </xdr:from>
    <xdr:to>
      <xdr:col>24</xdr:col>
      <xdr:colOff>82550</xdr:colOff>
      <xdr:row>36</xdr:row>
      <xdr:rowOff>17780</xdr:rowOff>
    </xdr:to>
    <xdr:sp macro="" textlink="">
      <xdr:nvSpPr>
        <xdr:cNvPr id="322" name="円/楕円 321"/>
        <xdr:cNvSpPr/>
      </xdr:nvSpPr>
      <xdr:spPr>
        <a:xfrm>
          <a:off x="16459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104157</xdr:rowOff>
    </xdr:from>
    <xdr:ext cx="762000" cy="259045"/>
    <xdr:sp macro="" textlink="">
      <xdr:nvSpPr>
        <xdr:cNvPr id="323" name="補助費等該当値テキスト"/>
        <xdr:cNvSpPr txBox="1"/>
      </xdr:nvSpPr>
      <xdr:spPr>
        <a:xfrm>
          <a:off x="16598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28194</xdr:rowOff>
    </xdr:from>
    <xdr:to>
      <xdr:col>22</xdr:col>
      <xdr:colOff>615950</xdr:colOff>
      <xdr:row>35</xdr:row>
      <xdr:rowOff>129794</xdr:rowOff>
    </xdr:to>
    <xdr:sp macro="" textlink="">
      <xdr:nvSpPr>
        <xdr:cNvPr id="324" name="円/楕円 323"/>
        <xdr:cNvSpPr/>
      </xdr:nvSpPr>
      <xdr:spPr>
        <a:xfrm>
          <a:off x="15621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139971</xdr:rowOff>
    </xdr:from>
    <xdr:ext cx="736600" cy="259045"/>
    <xdr:sp macro="" textlink="">
      <xdr:nvSpPr>
        <xdr:cNvPr id="325" name="テキスト ボックス 324"/>
        <xdr:cNvSpPr txBox="1"/>
      </xdr:nvSpPr>
      <xdr:spPr>
        <a:xfrm>
          <a:off x="15290800" y="5797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73914</xdr:rowOff>
    </xdr:from>
    <xdr:to>
      <xdr:col>21</xdr:col>
      <xdr:colOff>412750</xdr:colOff>
      <xdr:row>36</xdr:row>
      <xdr:rowOff>4064</xdr:rowOff>
    </xdr:to>
    <xdr:sp macro="" textlink="">
      <xdr:nvSpPr>
        <xdr:cNvPr id="326" name="円/楕円 325"/>
        <xdr:cNvSpPr/>
      </xdr:nvSpPr>
      <xdr:spPr>
        <a:xfrm>
          <a:off x="14732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14241</xdr:rowOff>
    </xdr:from>
    <xdr:ext cx="762000" cy="259045"/>
    <xdr:sp macro="" textlink="">
      <xdr:nvSpPr>
        <xdr:cNvPr id="327" name="テキスト ボックス 326"/>
        <xdr:cNvSpPr txBox="1"/>
      </xdr:nvSpPr>
      <xdr:spPr>
        <a:xfrm>
          <a:off x="14401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37338</xdr:rowOff>
    </xdr:from>
    <xdr:to>
      <xdr:col>20</xdr:col>
      <xdr:colOff>209550</xdr:colOff>
      <xdr:row>35</xdr:row>
      <xdr:rowOff>138938</xdr:rowOff>
    </xdr:to>
    <xdr:sp macro="" textlink="">
      <xdr:nvSpPr>
        <xdr:cNvPr id="328" name="円/楕円 327"/>
        <xdr:cNvSpPr/>
      </xdr:nvSpPr>
      <xdr:spPr>
        <a:xfrm>
          <a:off x="13843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149115</xdr:rowOff>
    </xdr:from>
    <xdr:ext cx="762000" cy="259045"/>
    <xdr:sp macro="" textlink="">
      <xdr:nvSpPr>
        <xdr:cNvPr id="329" name="テキスト ボックス 328"/>
        <xdr:cNvSpPr txBox="1"/>
      </xdr:nvSpPr>
      <xdr:spPr>
        <a:xfrm>
          <a:off x="13512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55626</xdr:rowOff>
    </xdr:from>
    <xdr:to>
      <xdr:col>19</xdr:col>
      <xdr:colOff>6350</xdr:colOff>
      <xdr:row>35</xdr:row>
      <xdr:rowOff>157226</xdr:rowOff>
    </xdr:to>
    <xdr:sp macro="" textlink="">
      <xdr:nvSpPr>
        <xdr:cNvPr id="330" name="円/楕円 329"/>
        <xdr:cNvSpPr/>
      </xdr:nvSpPr>
      <xdr:spPr>
        <a:xfrm>
          <a:off x="12954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167403</xdr:rowOff>
    </xdr:from>
    <xdr:ext cx="762000" cy="259045"/>
    <xdr:sp macro="" textlink="">
      <xdr:nvSpPr>
        <xdr:cNvPr id="331" name="テキスト ボックス 330"/>
        <xdr:cNvSpPr txBox="1"/>
      </xdr:nvSpPr>
      <xdr:spPr>
        <a:xfrm>
          <a:off x="12623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前年度より０．２ポイント減少し類似団体平均を下回っている。今後も起債事業の精査と収拾選択をし、新規の大型起債事業の抑制を図る。</a:t>
          </a: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81</xdr:row>
      <xdr:rowOff>43180</xdr:rowOff>
    </xdr:to>
    <xdr:cxnSp macro="">
      <xdr:nvCxnSpPr>
        <xdr:cNvPr id="358" name="直線コネクタ 357"/>
        <xdr:cNvCxnSpPr/>
      </xdr:nvCxnSpPr>
      <xdr:spPr>
        <a:xfrm flipV="1">
          <a:off x="4826000" y="1251712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15257</xdr:rowOff>
    </xdr:from>
    <xdr:ext cx="762000" cy="259045"/>
    <xdr:sp macro="" textlink="">
      <xdr:nvSpPr>
        <xdr:cNvPr id="359" name="公債費最小値テキスト"/>
        <xdr:cNvSpPr txBox="1"/>
      </xdr:nvSpPr>
      <xdr:spPr>
        <a:xfrm>
          <a:off x="4914900" y="13902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37.3</a:t>
          </a:r>
          <a:endParaRPr kumimoji="1" lang="ja-JP" altLang="en-US" sz="1000" b="1">
            <a:latin typeface="ＭＳ Ｐゴシック"/>
          </a:endParaRPr>
        </a:p>
      </xdr:txBody>
    </xdr:sp>
    <xdr:clientData/>
  </xdr:oneCellAnchor>
  <xdr:twoCellAnchor>
    <xdr:from>
      <xdr:col>6</xdr:col>
      <xdr:colOff>612775</xdr:colOff>
      <xdr:row>81</xdr:row>
      <xdr:rowOff>43180</xdr:rowOff>
    </xdr:from>
    <xdr:to>
      <xdr:col>7</xdr:col>
      <xdr:colOff>104775</xdr:colOff>
      <xdr:row>81</xdr:row>
      <xdr:rowOff>43180</xdr:rowOff>
    </xdr:to>
    <xdr:cxnSp macro="">
      <xdr:nvCxnSpPr>
        <xdr:cNvPr id="360" name="直線コネクタ 359"/>
        <xdr:cNvCxnSpPr/>
      </xdr:nvCxnSpPr>
      <xdr:spPr>
        <a:xfrm>
          <a:off x="4737100" y="1393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1"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2" name="直線コネクタ 361"/>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168911</xdr:rowOff>
    </xdr:from>
    <xdr:to>
      <xdr:col>7</xdr:col>
      <xdr:colOff>15875</xdr:colOff>
      <xdr:row>76</xdr:row>
      <xdr:rowOff>5080</xdr:rowOff>
    </xdr:to>
    <xdr:cxnSp macro="">
      <xdr:nvCxnSpPr>
        <xdr:cNvPr id="363" name="直線コネクタ 362"/>
        <xdr:cNvCxnSpPr/>
      </xdr:nvCxnSpPr>
      <xdr:spPr>
        <a:xfrm flipV="1">
          <a:off x="3987800" y="130276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78757</xdr:rowOff>
    </xdr:from>
    <xdr:ext cx="762000" cy="259045"/>
    <xdr:sp macro="" textlink="">
      <xdr:nvSpPr>
        <xdr:cNvPr id="364" name="公債費平均値テキスト"/>
        <xdr:cNvSpPr txBox="1"/>
      </xdr:nvSpPr>
      <xdr:spPr>
        <a:xfrm>
          <a:off x="4914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106680</xdr:rowOff>
    </xdr:from>
    <xdr:to>
      <xdr:col>7</xdr:col>
      <xdr:colOff>66675</xdr:colOff>
      <xdr:row>77</xdr:row>
      <xdr:rowOff>36830</xdr:rowOff>
    </xdr:to>
    <xdr:sp macro="" textlink="">
      <xdr:nvSpPr>
        <xdr:cNvPr id="365" name="フローチャート : 判断 364"/>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1270</xdr:rowOff>
    </xdr:from>
    <xdr:to>
      <xdr:col>5</xdr:col>
      <xdr:colOff>549275</xdr:colOff>
      <xdr:row>76</xdr:row>
      <xdr:rowOff>5080</xdr:rowOff>
    </xdr:to>
    <xdr:cxnSp macro="">
      <xdr:nvCxnSpPr>
        <xdr:cNvPr id="366" name="直線コネクタ 365"/>
        <xdr:cNvCxnSpPr/>
      </xdr:nvCxnSpPr>
      <xdr:spPr>
        <a:xfrm>
          <a:off x="3098800" y="130314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95250</xdr:rowOff>
    </xdr:from>
    <xdr:to>
      <xdr:col>5</xdr:col>
      <xdr:colOff>600075</xdr:colOff>
      <xdr:row>77</xdr:row>
      <xdr:rowOff>25400</xdr:rowOff>
    </xdr:to>
    <xdr:sp macro="" textlink="">
      <xdr:nvSpPr>
        <xdr:cNvPr id="367" name="フローチャート : 判断 366"/>
        <xdr:cNvSpPr/>
      </xdr:nvSpPr>
      <xdr:spPr>
        <a:xfrm>
          <a:off x="3937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10177</xdr:rowOff>
    </xdr:from>
    <xdr:ext cx="736600" cy="259045"/>
    <xdr:sp macro="" textlink="">
      <xdr:nvSpPr>
        <xdr:cNvPr id="368" name="テキスト ボックス 367"/>
        <xdr:cNvSpPr txBox="1"/>
      </xdr:nvSpPr>
      <xdr:spPr>
        <a:xfrm>
          <a:off x="3606800" y="13211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1270</xdr:rowOff>
    </xdr:from>
    <xdr:to>
      <xdr:col>4</xdr:col>
      <xdr:colOff>346075</xdr:colOff>
      <xdr:row>76</xdr:row>
      <xdr:rowOff>58420</xdr:rowOff>
    </xdr:to>
    <xdr:cxnSp macro="">
      <xdr:nvCxnSpPr>
        <xdr:cNvPr id="369" name="直線コネクタ 368"/>
        <xdr:cNvCxnSpPr/>
      </xdr:nvCxnSpPr>
      <xdr:spPr>
        <a:xfrm flipV="1">
          <a:off x="2209800" y="130314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0" name="フローチャート : 判断 369"/>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59707</xdr:rowOff>
    </xdr:from>
    <xdr:ext cx="762000" cy="259045"/>
    <xdr:sp macro="" textlink="">
      <xdr:nvSpPr>
        <xdr:cNvPr id="371" name="テキスト ボックス 370"/>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58420</xdr:rowOff>
    </xdr:from>
    <xdr:to>
      <xdr:col>3</xdr:col>
      <xdr:colOff>142875</xdr:colOff>
      <xdr:row>76</xdr:row>
      <xdr:rowOff>77470</xdr:rowOff>
    </xdr:to>
    <xdr:cxnSp macro="">
      <xdr:nvCxnSpPr>
        <xdr:cNvPr id="372" name="直線コネクタ 371"/>
        <xdr:cNvCxnSpPr/>
      </xdr:nvCxnSpPr>
      <xdr:spPr>
        <a:xfrm flipV="1">
          <a:off x="1320800" y="130886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133350</xdr:rowOff>
    </xdr:from>
    <xdr:to>
      <xdr:col>3</xdr:col>
      <xdr:colOff>193675</xdr:colOff>
      <xdr:row>77</xdr:row>
      <xdr:rowOff>63500</xdr:rowOff>
    </xdr:to>
    <xdr:sp macro="" textlink="">
      <xdr:nvSpPr>
        <xdr:cNvPr id="373" name="フローチャート : 判断 372"/>
        <xdr:cNvSpPr/>
      </xdr:nvSpPr>
      <xdr:spPr>
        <a:xfrm>
          <a:off x="2159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48277</xdr:rowOff>
    </xdr:from>
    <xdr:ext cx="762000" cy="259045"/>
    <xdr:sp macro="" textlink="">
      <xdr:nvSpPr>
        <xdr:cNvPr id="374" name="テキスト ボックス 373"/>
        <xdr:cNvSpPr txBox="1"/>
      </xdr:nvSpPr>
      <xdr:spPr>
        <a:xfrm>
          <a:off x="1828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140970</xdr:rowOff>
    </xdr:from>
    <xdr:to>
      <xdr:col>1</xdr:col>
      <xdr:colOff>676275</xdr:colOff>
      <xdr:row>77</xdr:row>
      <xdr:rowOff>71120</xdr:rowOff>
    </xdr:to>
    <xdr:sp macro="" textlink="">
      <xdr:nvSpPr>
        <xdr:cNvPr id="375" name="フローチャート : 判断 374"/>
        <xdr:cNvSpPr/>
      </xdr:nvSpPr>
      <xdr:spPr>
        <a:xfrm>
          <a:off x="1270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55897</xdr:rowOff>
    </xdr:from>
    <xdr:ext cx="762000" cy="259045"/>
    <xdr:sp macro="" textlink="">
      <xdr:nvSpPr>
        <xdr:cNvPr id="376" name="テキスト ボックス 375"/>
        <xdr:cNvSpPr txBox="1"/>
      </xdr:nvSpPr>
      <xdr:spPr>
        <a:xfrm>
          <a:off x="939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118110</xdr:rowOff>
    </xdr:from>
    <xdr:to>
      <xdr:col>7</xdr:col>
      <xdr:colOff>66675</xdr:colOff>
      <xdr:row>76</xdr:row>
      <xdr:rowOff>48261</xdr:rowOff>
    </xdr:to>
    <xdr:sp macro="" textlink="">
      <xdr:nvSpPr>
        <xdr:cNvPr id="382" name="円/楕円 381"/>
        <xdr:cNvSpPr/>
      </xdr:nvSpPr>
      <xdr:spPr>
        <a:xfrm>
          <a:off x="47752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134637</xdr:rowOff>
    </xdr:from>
    <xdr:ext cx="762000" cy="259045"/>
    <xdr:sp macro="" textlink="">
      <xdr:nvSpPr>
        <xdr:cNvPr id="383" name="公債費該当値テキスト"/>
        <xdr:cNvSpPr txBox="1"/>
      </xdr:nvSpPr>
      <xdr:spPr>
        <a:xfrm>
          <a:off x="49149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125730</xdr:rowOff>
    </xdr:from>
    <xdr:to>
      <xdr:col>5</xdr:col>
      <xdr:colOff>600075</xdr:colOff>
      <xdr:row>76</xdr:row>
      <xdr:rowOff>55880</xdr:rowOff>
    </xdr:to>
    <xdr:sp macro="" textlink="">
      <xdr:nvSpPr>
        <xdr:cNvPr id="384" name="円/楕円 383"/>
        <xdr:cNvSpPr/>
      </xdr:nvSpPr>
      <xdr:spPr>
        <a:xfrm>
          <a:off x="3937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66057</xdr:rowOff>
    </xdr:from>
    <xdr:ext cx="736600" cy="259045"/>
    <xdr:sp macro="" textlink="">
      <xdr:nvSpPr>
        <xdr:cNvPr id="385" name="テキスト ボックス 384"/>
        <xdr:cNvSpPr txBox="1"/>
      </xdr:nvSpPr>
      <xdr:spPr>
        <a:xfrm>
          <a:off x="3606800" y="1275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121920</xdr:rowOff>
    </xdr:from>
    <xdr:to>
      <xdr:col>4</xdr:col>
      <xdr:colOff>396875</xdr:colOff>
      <xdr:row>76</xdr:row>
      <xdr:rowOff>52070</xdr:rowOff>
    </xdr:to>
    <xdr:sp macro="" textlink="">
      <xdr:nvSpPr>
        <xdr:cNvPr id="386" name="円/楕円 385"/>
        <xdr:cNvSpPr/>
      </xdr:nvSpPr>
      <xdr:spPr>
        <a:xfrm>
          <a:off x="3048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62247</xdr:rowOff>
    </xdr:from>
    <xdr:ext cx="762000" cy="259045"/>
    <xdr:sp macro="" textlink="">
      <xdr:nvSpPr>
        <xdr:cNvPr id="387" name="テキスト ボックス 386"/>
        <xdr:cNvSpPr txBox="1"/>
      </xdr:nvSpPr>
      <xdr:spPr>
        <a:xfrm>
          <a:off x="2717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7620</xdr:rowOff>
    </xdr:from>
    <xdr:to>
      <xdr:col>3</xdr:col>
      <xdr:colOff>193675</xdr:colOff>
      <xdr:row>76</xdr:row>
      <xdr:rowOff>109220</xdr:rowOff>
    </xdr:to>
    <xdr:sp macro="" textlink="">
      <xdr:nvSpPr>
        <xdr:cNvPr id="388" name="円/楕円 387"/>
        <xdr:cNvSpPr/>
      </xdr:nvSpPr>
      <xdr:spPr>
        <a:xfrm>
          <a:off x="2159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119397</xdr:rowOff>
    </xdr:from>
    <xdr:ext cx="762000" cy="259045"/>
    <xdr:sp macro="" textlink="">
      <xdr:nvSpPr>
        <xdr:cNvPr id="389" name="テキスト ボックス 388"/>
        <xdr:cNvSpPr txBox="1"/>
      </xdr:nvSpPr>
      <xdr:spPr>
        <a:xfrm>
          <a:off x="1828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26670</xdr:rowOff>
    </xdr:from>
    <xdr:to>
      <xdr:col>1</xdr:col>
      <xdr:colOff>676275</xdr:colOff>
      <xdr:row>76</xdr:row>
      <xdr:rowOff>128270</xdr:rowOff>
    </xdr:to>
    <xdr:sp macro="" textlink="">
      <xdr:nvSpPr>
        <xdr:cNvPr id="390" name="円/楕円 389"/>
        <xdr:cNvSpPr/>
      </xdr:nvSpPr>
      <xdr:spPr>
        <a:xfrm>
          <a:off x="1270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138447</xdr:rowOff>
    </xdr:from>
    <xdr:ext cx="762000" cy="259045"/>
    <xdr:sp macro="" textlink="">
      <xdr:nvSpPr>
        <xdr:cNvPr id="391" name="テキスト ボックス 390"/>
        <xdr:cNvSpPr txBox="1"/>
      </xdr:nvSpPr>
      <xdr:spPr>
        <a:xfrm>
          <a:off x="939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類似団体平均を下回っているのは、主に扶助費の水準が低いこといある。今後も経費削減及び経常一般財源である税収の確保に努める。</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61685</xdr:rowOff>
    </xdr:from>
    <xdr:to>
      <xdr:col>24</xdr:col>
      <xdr:colOff>31750</xdr:colOff>
      <xdr:row>81</xdr:row>
      <xdr:rowOff>144962</xdr:rowOff>
    </xdr:to>
    <xdr:cxnSp macro="">
      <xdr:nvCxnSpPr>
        <xdr:cNvPr id="421" name="直線コネクタ 420"/>
        <xdr:cNvCxnSpPr/>
      </xdr:nvCxnSpPr>
      <xdr:spPr>
        <a:xfrm flipV="1">
          <a:off x="16510000" y="12406085"/>
          <a:ext cx="0" cy="162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117039</xdr:rowOff>
    </xdr:from>
    <xdr:ext cx="762000" cy="259045"/>
    <xdr:sp macro="" textlink="">
      <xdr:nvSpPr>
        <xdr:cNvPr id="422" name="公債費以外最小値テキスト"/>
        <xdr:cNvSpPr txBox="1"/>
      </xdr:nvSpPr>
      <xdr:spPr>
        <a:xfrm>
          <a:off x="16598900" y="1400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81</xdr:row>
      <xdr:rowOff>144962</xdr:rowOff>
    </xdr:from>
    <xdr:to>
      <xdr:col>24</xdr:col>
      <xdr:colOff>120650</xdr:colOff>
      <xdr:row>81</xdr:row>
      <xdr:rowOff>144962</xdr:rowOff>
    </xdr:to>
    <xdr:cxnSp macro="">
      <xdr:nvCxnSpPr>
        <xdr:cNvPr id="423" name="直線コネクタ 422"/>
        <xdr:cNvCxnSpPr/>
      </xdr:nvCxnSpPr>
      <xdr:spPr>
        <a:xfrm>
          <a:off x="16421100" y="1403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148062</xdr:rowOff>
    </xdr:from>
    <xdr:ext cx="762000" cy="259045"/>
    <xdr:sp macro="" textlink="">
      <xdr:nvSpPr>
        <xdr:cNvPr id="424" name="公債費以外最大値テキスト"/>
        <xdr:cNvSpPr txBox="1"/>
      </xdr:nvSpPr>
      <xdr:spPr>
        <a:xfrm>
          <a:off x="16598900" y="1214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628650</xdr:colOff>
      <xdr:row>72</xdr:row>
      <xdr:rowOff>61685</xdr:rowOff>
    </xdr:from>
    <xdr:to>
      <xdr:col>24</xdr:col>
      <xdr:colOff>120650</xdr:colOff>
      <xdr:row>72</xdr:row>
      <xdr:rowOff>61685</xdr:rowOff>
    </xdr:to>
    <xdr:cxnSp macro="">
      <xdr:nvCxnSpPr>
        <xdr:cNvPr id="425" name="直線コネクタ 424"/>
        <xdr:cNvCxnSpPr/>
      </xdr:nvCxnSpPr>
      <xdr:spPr>
        <a:xfrm>
          <a:off x="16421100" y="1240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148227</xdr:rowOff>
    </xdr:from>
    <xdr:to>
      <xdr:col>24</xdr:col>
      <xdr:colOff>31750</xdr:colOff>
      <xdr:row>76</xdr:row>
      <xdr:rowOff>32294</xdr:rowOff>
    </xdr:to>
    <xdr:cxnSp macro="">
      <xdr:nvCxnSpPr>
        <xdr:cNvPr id="426" name="直線コネクタ 425"/>
        <xdr:cNvCxnSpPr/>
      </xdr:nvCxnSpPr>
      <xdr:spPr>
        <a:xfrm>
          <a:off x="15671800" y="13006977"/>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110326</xdr:rowOff>
    </xdr:from>
    <xdr:ext cx="762000" cy="259045"/>
    <xdr:sp macro="" textlink="">
      <xdr:nvSpPr>
        <xdr:cNvPr id="427" name="公債費以外平均値テキスト"/>
        <xdr:cNvSpPr txBox="1"/>
      </xdr:nvSpPr>
      <xdr:spPr>
        <a:xfrm>
          <a:off x="16598900" y="13140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138249</xdr:rowOff>
    </xdr:from>
    <xdr:to>
      <xdr:col>24</xdr:col>
      <xdr:colOff>82550</xdr:colOff>
      <xdr:row>77</xdr:row>
      <xdr:rowOff>68399</xdr:rowOff>
    </xdr:to>
    <xdr:sp macro="" textlink="">
      <xdr:nvSpPr>
        <xdr:cNvPr id="428" name="フローチャート : 判断 427"/>
        <xdr:cNvSpPr/>
      </xdr:nvSpPr>
      <xdr:spPr>
        <a:xfrm>
          <a:off x="164592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148227</xdr:rowOff>
    </xdr:from>
    <xdr:to>
      <xdr:col>22</xdr:col>
      <xdr:colOff>565150</xdr:colOff>
      <xdr:row>76</xdr:row>
      <xdr:rowOff>19231</xdr:rowOff>
    </xdr:to>
    <xdr:cxnSp macro="">
      <xdr:nvCxnSpPr>
        <xdr:cNvPr id="429" name="直線コネクタ 428"/>
        <xdr:cNvCxnSpPr/>
      </xdr:nvCxnSpPr>
      <xdr:spPr>
        <a:xfrm flipV="1">
          <a:off x="14782800" y="13006977"/>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89263</xdr:rowOff>
    </xdr:from>
    <xdr:to>
      <xdr:col>22</xdr:col>
      <xdr:colOff>615950</xdr:colOff>
      <xdr:row>77</xdr:row>
      <xdr:rowOff>19413</xdr:rowOff>
    </xdr:to>
    <xdr:sp macro="" textlink="">
      <xdr:nvSpPr>
        <xdr:cNvPr id="430" name="フローチャート : 判断 429"/>
        <xdr:cNvSpPr/>
      </xdr:nvSpPr>
      <xdr:spPr>
        <a:xfrm>
          <a:off x="15621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4190</xdr:rowOff>
    </xdr:from>
    <xdr:ext cx="736600" cy="259045"/>
    <xdr:sp macro="" textlink="">
      <xdr:nvSpPr>
        <xdr:cNvPr id="431" name="テキスト ボックス 430"/>
        <xdr:cNvSpPr txBox="1"/>
      </xdr:nvSpPr>
      <xdr:spPr>
        <a:xfrm>
          <a:off x="15290800" y="13205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14333</xdr:rowOff>
    </xdr:from>
    <xdr:to>
      <xdr:col>21</xdr:col>
      <xdr:colOff>361950</xdr:colOff>
      <xdr:row>76</xdr:row>
      <xdr:rowOff>19231</xdr:rowOff>
    </xdr:to>
    <xdr:cxnSp macro="">
      <xdr:nvCxnSpPr>
        <xdr:cNvPr id="432" name="直線コネクタ 431"/>
        <xdr:cNvCxnSpPr/>
      </xdr:nvCxnSpPr>
      <xdr:spPr>
        <a:xfrm>
          <a:off x="13893800" y="12873083"/>
          <a:ext cx="889000" cy="17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128451</xdr:rowOff>
    </xdr:from>
    <xdr:to>
      <xdr:col>21</xdr:col>
      <xdr:colOff>412750</xdr:colOff>
      <xdr:row>77</xdr:row>
      <xdr:rowOff>58601</xdr:rowOff>
    </xdr:to>
    <xdr:sp macro="" textlink="">
      <xdr:nvSpPr>
        <xdr:cNvPr id="433" name="フローチャート : 判断 432"/>
        <xdr:cNvSpPr/>
      </xdr:nvSpPr>
      <xdr:spPr>
        <a:xfrm>
          <a:off x="14732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43378</xdr:rowOff>
    </xdr:from>
    <xdr:ext cx="762000" cy="259045"/>
    <xdr:sp macro="" textlink="">
      <xdr:nvSpPr>
        <xdr:cNvPr id="434" name="テキスト ボックス 433"/>
        <xdr:cNvSpPr txBox="1"/>
      </xdr:nvSpPr>
      <xdr:spPr>
        <a:xfrm>
          <a:off x="14401800" y="1324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14333</xdr:rowOff>
    </xdr:from>
    <xdr:to>
      <xdr:col>20</xdr:col>
      <xdr:colOff>158750</xdr:colOff>
      <xdr:row>75</xdr:row>
      <xdr:rowOff>56787</xdr:rowOff>
    </xdr:to>
    <xdr:cxnSp macro="">
      <xdr:nvCxnSpPr>
        <xdr:cNvPr id="435" name="直線コネクタ 434"/>
        <xdr:cNvCxnSpPr/>
      </xdr:nvCxnSpPr>
      <xdr:spPr>
        <a:xfrm flipV="1">
          <a:off x="13004800" y="1287308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33745</xdr:rowOff>
    </xdr:from>
    <xdr:to>
      <xdr:col>20</xdr:col>
      <xdr:colOff>209550</xdr:colOff>
      <xdr:row>76</xdr:row>
      <xdr:rowOff>135345</xdr:rowOff>
    </xdr:to>
    <xdr:sp macro="" textlink="">
      <xdr:nvSpPr>
        <xdr:cNvPr id="436" name="フローチャート : 判断 435"/>
        <xdr:cNvSpPr/>
      </xdr:nvSpPr>
      <xdr:spPr>
        <a:xfrm>
          <a:off x="13843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120122</xdr:rowOff>
    </xdr:from>
    <xdr:ext cx="762000" cy="259045"/>
    <xdr:sp macro="" textlink="">
      <xdr:nvSpPr>
        <xdr:cNvPr id="437" name="テキスト ボックス 436"/>
        <xdr:cNvSpPr txBox="1"/>
      </xdr:nvSpPr>
      <xdr:spPr>
        <a:xfrm>
          <a:off x="13512800" y="1315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23949</xdr:rowOff>
    </xdr:from>
    <xdr:to>
      <xdr:col>19</xdr:col>
      <xdr:colOff>6350</xdr:colOff>
      <xdr:row>76</xdr:row>
      <xdr:rowOff>125549</xdr:rowOff>
    </xdr:to>
    <xdr:sp macro="" textlink="">
      <xdr:nvSpPr>
        <xdr:cNvPr id="438" name="フローチャート : 判断 437"/>
        <xdr:cNvSpPr/>
      </xdr:nvSpPr>
      <xdr:spPr>
        <a:xfrm>
          <a:off x="12954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110326</xdr:rowOff>
    </xdr:from>
    <xdr:ext cx="762000" cy="259045"/>
    <xdr:sp macro="" textlink="">
      <xdr:nvSpPr>
        <xdr:cNvPr id="439" name="テキスト ボックス 438"/>
        <xdr:cNvSpPr txBox="1"/>
      </xdr:nvSpPr>
      <xdr:spPr>
        <a:xfrm>
          <a:off x="12623800" y="1314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152944</xdr:rowOff>
    </xdr:from>
    <xdr:to>
      <xdr:col>24</xdr:col>
      <xdr:colOff>82550</xdr:colOff>
      <xdr:row>76</xdr:row>
      <xdr:rowOff>83094</xdr:rowOff>
    </xdr:to>
    <xdr:sp macro="" textlink="">
      <xdr:nvSpPr>
        <xdr:cNvPr id="445" name="円/楕円 444"/>
        <xdr:cNvSpPr/>
      </xdr:nvSpPr>
      <xdr:spPr>
        <a:xfrm>
          <a:off x="16459200" y="1301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169471</xdr:rowOff>
    </xdr:from>
    <xdr:ext cx="762000" cy="259045"/>
    <xdr:sp macro="" textlink="">
      <xdr:nvSpPr>
        <xdr:cNvPr id="446" name="公債費以外該当値テキスト"/>
        <xdr:cNvSpPr txBox="1"/>
      </xdr:nvSpPr>
      <xdr:spPr>
        <a:xfrm>
          <a:off x="16598900" y="12856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97427</xdr:rowOff>
    </xdr:from>
    <xdr:to>
      <xdr:col>22</xdr:col>
      <xdr:colOff>615950</xdr:colOff>
      <xdr:row>76</xdr:row>
      <xdr:rowOff>27577</xdr:rowOff>
    </xdr:to>
    <xdr:sp macro="" textlink="">
      <xdr:nvSpPr>
        <xdr:cNvPr id="447" name="円/楕円 446"/>
        <xdr:cNvSpPr/>
      </xdr:nvSpPr>
      <xdr:spPr>
        <a:xfrm>
          <a:off x="15621000" y="1295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37754</xdr:rowOff>
    </xdr:from>
    <xdr:ext cx="736600" cy="259045"/>
    <xdr:sp macro="" textlink="">
      <xdr:nvSpPr>
        <xdr:cNvPr id="448" name="テキスト ボックス 447"/>
        <xdr:cNvSpPr txBox="1"/>
      </xdr:nvSpPr>
      <xdr:spPr>
        <a:xfrm>
          <a:off x="15290800" y="12725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56.9</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139881</xdr:rowOff>
    </xdr:from>
    <xdr:to>
      <xdr:col>21</xdr:col>
      <xdr:colOff>412750</xdr:colOff>
      <xdr:row>76</xdr:row>
      <xdr:rowOff>70031</xdr:rowOff>
    </xdr:to>
    <xdr:sp macro="" textlink="">
      <xdr:nvSpPr>
        <xdr:cNvPr id="449" name="円/楕円 448"/>
        <xdr:cNvSpPr/>
      </xdr:nvSpPr>
      <xdr:spPr>
        <a:xfrm>
          <a:off x="14732000" y="1299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80208</xdr:rowOff>
    </xdr:from>
    <xdr:ext cx="762000" cy="259045"/>
    <xdr:sp macro="" textlink="">
      <xdr:nvSpPr>
        <xdr:cNvPr id="450" name="テキスト ボックス 449"/>
        <xdr:cNvSpPr txBox="1"/>
      </xdr:nvSpPr>
      <xdr:spPr>
        <a:xfrm>
          <a:off x="14401800" y="1276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58.2</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134983</xdr:rowOff>
    </xdr:from>
    <xdr:to>
      <xdr:col>20</xdr:col>
      <xdr:colOff>209550</xdr:colOff>
      <xdr:row>75</xdr:row>
      <xdr:rowOff>65133</xdr:rowOff>
    </xdr:to>
    <xdr:sp macro="" textlink="">
      <xdr:nvSpPr>
        <xdr:cNvPr id="451" name="円/楕円 450"/>
        <xdr:cNvSpPr/>
      </xdr:nvSpPr>
      <xdr:spPr>
        <a:xfrm>
          <a:off x="13843000" y="1282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75310</xdr:rowOff>
    </xdr:from>
    <xdr:ext cx="762000" cy="259045"/>
    <xdr:sp macro="" textlink="">
      <xdr:nvSpPr>
        <xdr:cNvPr id="452" name="テキスト ボックス 451"/>
        <xdr:cNvSpPr txBox="1"/>
      </xdr:nvSpPr>
      <xdr:spPr>
        <a:xfrm>
          <a:off x="13512800" y="1259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52.8</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5987</xdr:rowOff>
    </xdr:from>
    <xdr:to>
      <xdr:col>19</xdr:col>
      <xdr:colOff>6350</xdr:colOff>
      <xdr:row>75</xdr:row>
      <xdr:rowOff>107587</xdr:rowOff>
    </xdr:to>
    <xdr:sp macro="" textlink="">
      <xdr:nvSpPr>
        <xdr:cNvPr id="453" name="円/楕円 452"/>
        <xdr:cNvSpPr/>
      </xdr:nvSpPr>
      <xdr:spPr>
        <a:xfrm>
          <a:off x="12954000" y="1286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117764</xdr:rowOff>
    </xdr:from>
    <xdr:ext cx="762000" cy="259045"/>
    <xdr:sp macro="" textlink="">
      <xdr:nvSpPr>
        <xdr:cNvPr id="454" name="テキスト ボックス 453"/>
        <xdr:cNvSpPr txBox="1"/>
      </xdr:nvSpPr>
      <xdr:spPr>
        <a:xfrm>
          <a:off x="12623800" y="12633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長野県栄村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115715</xdr:rowOff>
    </xdr:from>
    <xdr:to>
      <xdr:col>4</xdr:col>
      <xdr:colOff>1117600</xdr:colOff>
      <xdr:row>18</xdr:row>
      <xdr:rowOff>138872</xdr:rowOff>
    </xdr:to>
    <xdr:cxnSp macro="">
      <xdr:nvCxnSpPr>
        <xdr:cNvPr id="42" name="直線コネクタ 41"/>
        <xdr:cNvCxnSpPr/>
      </xdr:nvCxnSpPr>
      <xdr:spPr bwMode="auto">
        <a:xfrm flipV="1">
          <a:off x="5651500" y="2049290"/>
          <a:ext cx="0" cy="12233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110949</xdr:rowOff>
    </xdr:from>
    <xdr:ext cx="762000" cy="259045"/>
    <xdr:sp macro="" textlink="">
      <xdr:nvSpPr>
        <xdr:cNvPr id="43" name="人口1人当たり決算額の推移最小値テキスト130"/>
        <xdr:cNvSpPr txBox="1"/>
      </xdr:nvSpPr>
      <xdr:spPr>
        <a:xfrm>
          <a:off x="5740400" y="32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90,640</a:t>
          </a:r>
          <a:endParaRPr kumimoji="1" lang="ja-JP" altLang="en-US" sz="1000" b="1">
            <a:latin typeface="ＭＳ Ｐゴシック"/>
          </a:endParaRPr>
        </a:p>
      </xdr:txBody>
    </xdr:sp>
    <xdr:clientData/>
  </xdr:oneCellAnchor>
  <xdr:twoCellAnchor>
    <xdr:from>
      <xdr:col>4</xdr:col>
      <xdr:colOff>1028700</xdr:colOff>
      <xdr:row>18</xdr:row>
      <xdr:rowOff>138872</xdr:rowOff>
    </xdr:from>
    <xdr:to>
      <xdr:col>5</xdr:col>
      <xdr:colOff>73025</xdr:colOff>
      <xdr:row>18</xdr:row>
      <xdr:rowOff>138872</xdr:rowOff>
    </xdr:to>
    <xdr:cxnSp macro="">
      <xdr:nvCxnSpPr>
        <xdr:cNvPr id="44" name="直線コネクタ 43"/>
        <xdr:cNvCxnSpPr/>
      </xdr:nvCxnSpPr>
      <xdr:spPr bwMode="auto">
        <a:xfrm>
          <a:off x="5562600" y="3272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30642</xdr:rowOff>
    </xdr:from>
    <xdr:ext cx="762000" cy="259045"/>
    <xdr:sp macro="" textlink="">
      <xdr:nvSpPr>
        <xdr:cNvPr id="45" name="人口1人当たり決算額の推移最大値テキスト130"/>
        <xdr:cNvSpPr txBox="1"/>
      </xdr:nvSpPr>
      <xdr:spPr>
        <a:xfrm>
          <a:off x="5740400" y="1792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625,770</a:t>
          </a:r>
          <a:endParaRPr kumimoji="1" lang="ja-JP" altLang="en-US" sz="1000" b="1">
            <a:latin typeface="ＭＳ Ｐゴシック"/>
          </a:endParaRPr>
        </a:p>
      </xdr:txBody>
    </xdr:sp>
    <xdr:clientData/>
  </xdr:oneCellAnchor>
  <xdr:twoCellAnchor>
    <xdr:from>
      <xdr:col>4</xdr:col>
      <xdr:colOff>1028700</xdr:colOff>
      <xdr:row>11</xdr:row>
      <xdr:rowOff>115715</xdr:rowOff>
    </xdr:from>
    <xdr:to>
      <xdr:col>5</xdr:col>
      <xdr:colOff>73025</xdr:colOff>
      <xdr:row>11</xdr:row>
      <xdr:rowOff>115715</xdr:rowOff>
    </xdr:to>
    <xdr:cxnSp macro="">
      <xdr:nvCxnSpPr>
        <xdr:cNvPr id="46" name="直線コネクタ 45"/>
        <xdr:cNvCxnSpPr/>
      </xdr:nvCxnSpPr>
      <xdr:spPr bwMode="auto">
        <a:xfrm>
          <a:off x="5562600" y="20492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114965</xdr:rowOff>
    </xdr:from>
    <xdr:to>
      <xdr:col>4</xdr:col>
      <xdr:colOff>1117600</xdr:colOff>
      <xdr:row>15</xdr:row>
      <xdr:rowOff>131367</xdr:rowOff>
    </xdr:to>
    <xdr:cxnSp macro="">
      <xdr:nvCxnSpPr>
        <xdr:cNvPr id="47" name="直線コネクタ 46"/>
        <xdr:cNvCxnSpPr/>
      </xdr:nvCxnSpPr>
      <xdr:spPr bwMode="auto">
        <a:xfrm>
          <a:off x="5003800" y="2734340"/>
          <a:ext cx="647700" cy="164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65324</xdr:rowOff>
    </xdr:from>
    <xdr:ext cx="762000" cy="259045"/>
    <xdr:sp macro="" textlink="">
      <xdr:nvSpPr>
        <xdr:cNvPr id="48" name="人口1人当たり決算額の推移平均値テキスト130"/>
        <xdr:cNvSpPr txBox="1"/>
      </xdr:nvSpPr>
      <xdr:spPr>
        <a:xfrm>
          <a:off x="5740400" y="285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238,376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93247</xdr:rowOff>
    </xdr:from>
    <xdr:to>
      <xdr:col>5</xdr:col>
      <xdr:colOff>34925</xdr:colOff>
      <xdr:row>17</xdr:row>
      <xdr:rowOff>23397</xdr:rowOff>
    </xdr:to>
    <xdr:sp macro="" textlink="">
      <xdr:nvSpPr>
        <xdr:cNvPr id="49" name="フローチャート : 判断 48"/>
        <xdr:cNvSpPr/>
      </xdr:nvSpPr>
      <xdr:spPr bwMode="auto">
        <a:xfrm>
          <a:off x="5600700" y="2884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114965</xdr:rowOff>
    </xdr:from>
    <xdr:to>
      <xdr:col>4</xdr:col>
      <xdr:colOff>469900</xdr:colOff>
      <xdr:row>15</xdr:row>
      <xdr:rowOff>139992</xdr:rowOff>
    </xdr:to>
    <xdr:cxnSp macro="">
      <xdr:nvCxnSpPr>
        <xdr:cNvPr id="50" name="直線コネクタ 49"/>
        <xdr:cNvCxnSpPr/>
      </xdr:nvCxnSpPr>
      <xdr:spPr bwMode="auto">
        <a:xfrm flipV="1">
          <a:off x="4305300" y="2734340"/>
          <a:ext cx="698500" cy="250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105462</xdr:rowOff>
    </xdr:from>
    <xdr:to>
      <xdr:col>4</xdr:col>
      <xdr:colOff>520700</xdr:colOff>
      <xdr:row>17</xdr:row>
      <xdr:rowOff>35612</xdr:rowOff>
    </xdr:to>
    <xdr:sp macro="" textlink="">
      <xdr:nvSpPr>
        <xdr:cNvPr id="51" name="フローチャート : 判断 50"/>
        <xdr:cNvSpPr/>
      </xdr:nvSpPr>
      <xdr:spPr bwMode="auto">
        <a:xfrm>
          <a:off x="4953000" y="2896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20389</xdr:rowOff>
    </xdr:from>
    <xdr:ext cx="736600" cy="259045"/>
    <xdr:sp macro="" textlink="">
      <xdr:nvSpPr>
        <xdr:cNvPr id="52" name="テキスト ボックス 51"/>
        <xdr:cNvSpPr txBox="1"/>
      </xdr:nvSpPr>
      <xdr:spPr>
        <a:xfrm>
          <a:off x="4622800" y="2982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136115</xdr:rowOff>
    </xdr:from>
    <xdr:to>
      <xdr:col>3</xdr:col>
      <xdr:colOff>904875</xdr:colOff>
      <xdr:row>15</xdr:row>
      <xdr:rowOff>139992</xdr:rowOff>
    </xdr:to>
    <xdr:cxnSp macro="">
      <xdr:nvCxnSpPr>
        <xdr:cNvPr id="53" name="直線コネクタ 52"/>
        <xdr:cNvCxnSpPr/>
      </xdr:nvCxnSpPr>
      <xdr:spPr bwMode="auto">
        <a:xfrm>
          <a:off x="3606800" y="2755490"/>
          <a:ext cx="698500" cy="38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107837</xdr:rowOff>
    </xdr:from>
    <xdr:to>
      <xdr:col>3</xdr:col>
      <xdr:colOff>955675</xdr:colOff>
      <xdr:row>17</xdr:row>
      <xdr:rowOff>37987</xdr:rowOff>
    </xdr:to>
    <xdr:sp macro="" textlink="">
      <xdr:nvSpPr>
        <xdr:cNvPr id="54" name="フローチャート : 判断 53"/>
        <xdr:cNvSpPr/>
      </xdr:nvSpPr>
      <xdr:spPr bwMode="auto">
        <a:xfrm>
          <a:off x="42545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22764</xdr:rowOff>
    </xdr:from>
    <xdr:ext cx="762000" cy="259045"/>
    <xdr:sp macro="" textlink="">
      <xdr:nvSpPr>
        <xdr:cNvPr id="55" name="テキスト ボックス 54"/>
        <xdr:cNvSpPr txBox="1"/>
      </xdr:nvSpPr>
      <xdr:spPr>
        <a:xfrm>
          <a:off x="3924300" y="298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136069</xdr:rowOff>
    </xdr:from>
    <xdr:to>
      <xdr:col>3</xdr:col>
      <xdr:colOff>206375</xdr:colOff>
      <xdr:row>15</xdr:row>
      <xdr:rowOff>136115</xdr:rowOff>
    </xdr:to>
    <xdr:cxnSp macro="">
      <xdr:nvCxnSpPr>
        <xdr:cNvPr id="56" name="直線コネクタ 55"/>
        <xdr:cNvCxnSpPr/>
      </xdr:nvCxnSpPr>
      <xdr:spPr bwMode="auto">
        <a:xfrm>
          <a:off x="2908300" y="2755444"/>
          <a:ext cx="698500" cy="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130452</xdr:rowOff>
    </xdr:from>
    <xdr:to>
      <xdr:col>3</xdr:col>
      <xdr:colOff>257175</xdr:colOff>
      <xdr:row>17</xdr:row>
      <xdr:rowOff>60602</xdr:rowOff>
    </xdr:to>
    <xdr:sp macro="" textlink="">
      <xdr:nvSpPr>
        <xdr:cNvPr id="57" name="フローチャート : 判断 56"/>
        <xdr:cNvSpPr/>
      </xdr:nvSpPr>
      <xdr:spPr bwMode="auto">
        <a:xfrm>
          <a:off x="3556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45379</xdr:rowOff>
    </xdr:from>
    <xdr:ext cx="762000" cy="259045"/>
    <xdr:sp macro="" textlink="">
      <xdr:nvSpPr>
        <xdr:cNvPr id="58" name="テキスト ボックス 57"/>
        <xdr:cNvSpPr txBox="1"/>
      </xdr:nvSpPr>
      <xdr:spPr>
        <a:xfrm>
          <a:off x="3225800" y="300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137283</xdr:rowOff>
    </xdr:from>
    <xdr:to>
      <xdr:col>2</xdr:col>
      <xdr:colOff>692150</xdr:colOff>
      <xdr:row>17</xdr:row>
      <xdr:rowOff>67433</xdr:rowOff>
    </xdr:to>
    <xdr:sp macro="" textlink="">
      <xdr:nvSpPr>
        <xdr:cNvPr id="59" name="フローチャート : 判断 58"/>
        <xdr:cNvSpPr/>
      </xdr:nvSpPr>
      <xdr:spPr bwMode="auto">
        <a:xfrm>
          <a:off x="2857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52210</xdr:rowOff>
    </xdr:from>
    <xdr:ext cx="762000" cy="259045"/>
    <xdr:sp macro="" textlink="">
      <xdr:nvSpPr>
        <xdr:cNvPr id="60" name="テキスト ボックス 59"/>
        <xdr:cNvSpPr txBox="1"/>
      </xdr:nvSpPr>
      <xdr:spPr>
        <a:xfrm>
          <a:off x="2527300" y="301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80567</xdr:rowOff>
    </xdr:from>
    <xdr:to>
      <xdr:col>5</xdr:col>
      <xdr:colOff>34925</xdr:colOff>
      <xdr:row>16</xdr:row>
      <xdr:rowOff>10717</xdr:rowOff>
    </xdr:to>
    <xdr:sp macro="" textlink="">
      <xdr:nvSpPr>
        <xdr:cNvPr id="66" name="円/楕円 65"/>
        <xdr:cNvSpPr/>
      </xdr:nvSpPr>
      <xdr:spPr bwMode="auto">
        <a:xfrm>
          <a:off x="5600700" y="26999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97094</xdr:rowOff>
    </xdr:from>
    <xdr:ext cx="762000" cy="259045"/>
    <xdr:sp macro="" textlink="">
      <xdr:nvSpPr>
        <xdr:cNvPr id="67" name="人口1人当たり決算額の推移該当値テキスト130"/>
        <xdr:cNvSpPr txBox="1"/>
      </xdr:nvSpPr>
      <xdr:spPr>
        <a:xfrm>
          <a:off x="5740400" y="2545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318,923</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64165</xdr:rowOff>
    </xdr:from>
    <xdr:to>
      <xdr:col>4</xdr:col>
      <xdr:colOff>520700</xdr:colOff>
      <xdr:row>15</xdr:row>
      <xdr:rowOff>165765</xdr:rowOff>
    </xdr:to>
    <xdr:sp macro="" textlink="">
      <xdr:nvSpPr>
        <xdr:cNvPr id="68" name="円/楕円 67"/>
        <xdr:cNvSpPr/>
      </xdr:nvSpPr>
      <xdr:spPr bwMode="auto">
        <a:xfrm>
          <a:off x="4953000" y="2683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4492</xdr:rowOff>
    </xdr:from>
    <xdr:ext cx="736600" cy="259045"/>
    <xdr:sp macro="" textlink="">
      <xdr:nvSpPr>
        <xdr:cNvPr id="69" name="テキスト ボックス 68"/>
        <xdr:cNvSpPr txBox="1"/>
      </xdr:nvSpPr>
      <xdr:spPr>
        <a:xfrm>
          <a:off x="4622800" y="24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326,098</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89192</xdr:rowOff>
    </xdr:from>
    <xdr:to>
      <xdr:col>3</xdr:col>
      <xdr:colOff>955675</xdr:colOff>
      <xdr:row>16</xdr:row>
      <xdr:rowOff>19342</xdr:rowOff>
    </xdr:to>
    <xdr:sp macro="" textlink="">
      <xdr:nvSpPr>
        <xdr:cNvPr id="70" name="円/楕円 69"/>
        <xdr:cNvSpPr/>
      </xdr:nvSpPr>
      <xdr:spPr bwMode="auto">
        <a:xfrm>
          <a:off x="4254500" y="2708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29519</xdr:rowOff>
    </xdr:from>
    <xdr:ext cx="762000" cy="259045"/>
    <xdr:sp macro="" textlink="">
      <xdr:nvSpPr>
        <xdr:cNvPr id="71" name="テキスト ボックス 70"/>
        <xdr:cNvSpPr txBox="1"/>
      </xdr:nvSpPr>
      <xdr:spPr>
        <a:xfrm>
          <a:off x="3924300" y="247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315,150</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85315</xdr:rowOff>
    </xdr:from>
    <xdr:to>
      <xdr:col>3</xdr:col>
      <xdr:colOff>257175</xdr:colOff>
      <xdr:row>16</xdr:row>
      <xdr:rowOff>15465</xdr:rowOff>
    </xdr:to>
    <xdr:sp macro="" textlink="">
      <xdr:nvSpPr>
        <xdr:cNvPr id="72" name="円/楕円 71"/>
        <xdr:cNvSpPr/>
      </xdr:nvSpPr>
      <xdr:spPr bwMode="auto">
        <a:xfrm>
          <a:off x="3556000" y="2704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25642</xdr:rowOff>
    </xdr:from>
    <xdr:ext cx="762000" cy="259045"/>
    <xdr:sp macro="" textlink="">
      <xdr:nvSpPr>
        <xdr:cNvPr id="73" name="テキスト ボックス 72"/>
        <xdr:cNvSpPr txBox="1"/>
      </xdr:nvSpPr>
      <xdr:spPr>
        <a:xfrm>
          <a:off x="3225800" y="247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316,846</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85269</xdr:rowOff>
    </xdr:from>
    <xdr:to>
      <xdr:col>2</xdr:col>
      <xdr:colOff>692150</xdr:colOff>
      <xdr:row>16</xdr:row>
      <xdr:rowOff>15419</xdr:rowOff>
    </xdr:to>
    <xdr:sp macro="" textlink="">
      <xdr:nvSpPr>
        <xdr:cNvPr id="74" name="円/楕円 73"/>
        <xdr:cNvSpPr/>
      </xdr:nvSpPr>
      <xdr:spPr bwMode="auto">
        <a:xfrm>
          <a:off x="2857500" y="27046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25596</xdr:rowOff>
    </xdr:from>
    <xdr:ext cx="762000" cy="259045"/>
    <xdr:sp macro="" textlink="">
      <xdr:nvSpPr>
        <xdr:cNvPr id="75" name="テキスト ボックス 74"/>
        <xdr:cNvSpPr txBox="1"/>
      </xdr:nvSpPr>
      <xdr:spPr>
        <a:xfrm>
          <a:off x="2527300" y="247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316,866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1" name="直線コネクタ 90"/>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2" name="直線コネクタ 91"/>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3" name="テキスト ボックス 92"/>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4" name="直線コネクタ 93"/>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5" name="テキスト ボックス 94"/>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6" name="直線コネクタ 95"/>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7" name="テキスト ボックス 96"/>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8" name="直線コネクタ 9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99" name="テキスト ボックス 9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63124</xdr:rowOff>
    </xdr:from>
    <xdr:to>
      <xdr:col>4</xdr:col>
      <xdr:colOff>1117600</xdr:colOff>
      <xdr:row>37</xdr:row>
      <xdr:rowOff>146120</xdr:rowOff>
    </xdr:to>
    <xdr:cxnSp macro="">
      <xdr:nvCxnSpPr>
        <xdr:cNvPr id="101" name="直線コネクタ 100"/>
        <xdr:cNvCxnSpPr/>
      </xdr:nvCxnSpPr>
      <xdr:spPr bwMode="auto">
        <a:xfrm flipV="1">
          <a:off x="5651500" y="6330574"/>
          <a:ext cx="0" cy="9402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118197</xdr:rowOff>
    </xdr:from>
    <xdr:ext cx="762000" cy="259045"/>
    <xdr:sp macro="" textlink="">
      <xdr:nvSpPr>
        <xdr:cNvPr id="102" name="人口1人当たり決算額の推移最小値テキスト445"/>
        <xdr:cNvSpPr txBox="1"/>
      </xdr:nvSpPr>
      <xdr:spPr>
        <a:xfrm>
          <a:off x="5740400" y="72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-54,182</a:t>
          </a:r>
          <a:endParaRPr kumimoji="1" lang="ja-JP" altLang="en-US" sz="1000" b="1">
            <a:latin typeface="ＭＳ Ｐゴシック"/>
          </a:endParaRPr>
        </a:p>
      </xdr:txBody>
    </xdr:sp>
    <xdr:clientData/>
  </xdr:oneCellAnchor>
  <xdr:twoCellAnchor>
    <xdr:from>
      <xdr:col>4</xdr:col>
      <xdr:colOff>1028700</xdr:colOff>
      <xdr:row>37</xdr:row>
      <xdr:rowOff>146120</xdr:rowOff>
    </xdr:from>
    <xdr:to>
      <xdr:col>5</xdr:col>
      <xdr:colOff>73025</xdr:colOff>
      <xdr:row>37</xdr:row>
      <xdr:rowOff>146120</xdr:rowOff>
    </xdr:to>
    <xdr:cxnSp macro="">
      <xdr:nvCxnSpPr>
        <xdr:cNvPr id="103" name="直線コネクタ 102"/>
        <xdr:cNvCxnSpPr/>
      </xdr:nvCxnSpPr>
      <xdr:spPr bwMode="auto">
        <a:xfrm>
          <a:off x="5562600" y="72708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149501</xdr:rowOff>
    </xdr:from>
    <xdr:ext cx="762000" cy="259045"/>
    <xdr:sp macro="" textlink="">
      <xdr:nvSpPr>
        <xdr:cNvPr id="104" name="人口1人当たり決算額の推移最大値テキスト445"/>
        <xdr:cNvSpPr txBox="1"/>
      </xdr:nvSpPr>
      <xdr:spPr>
        <a:xfrm>
          <a:off x="5740400" y="607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151,471</a:t>
          </a:r>
          <a:endParaRPr kumimoji="1" lang="ja-JP" altLang="en-US" sz="1000" b="1">
            <a:latin typeface="ＭＳ Ｐゴシック"/>
          </a:endParaRPr>
        </a:p>
      </xdr:txBody>
    </xdr:sp>
    <xdr:clientData/>
  </xdr:oneCellAnchor>
  <xdr:twoCellAnchor>
    <xdr:from>
      <xdr:col>4</xdr:col>
      <xdr:colOff>1028700</xdr:colOff>
      <xdr:row>34</xdr:row>
      <xdr:rowOff>63124</xdr:rowOff>
    </xdr:from>
    <xdr:to>
      <xdr:col>5</xdr:col>
      <xdr:colOff>73025</xdr:colOff>
      <xdr:row>34</xdr:row>
      <xdr:rowOff>63124</xdr:rowOff>
    </xdr:to>
    <xdr:cxnSp macro="">
      <xdr:nvCxnSpPr>
        <xdr:cNvPr id="105" name="直線コネクタ 104"/>
        <xdr:cNvCxnSpPr/>
      </xdr:nvCxnSpPr>
      <xdr:spPr bwMode="auto">
        <a:xfrm>
          <a:off x="5562600" y="63305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169840</xdr:rowOff>
    </xdr:from>
    <xdr:to>
      <xdr:col>4</xdr:col>
      <xdr:colOff>1117600</xdr:colOff>
      <xdr:row>35</xdr:row>
      <xdr:rowOff>179843</xdr:rowOff>
    </xdr:to>
    <xdr:cxnSp macro="">
      <xdr:nvCxnSpPr>
        <xdr:cNvPr id="106" name="直線コネクタ 105"/>
        <xdr:cNvCxnSpPr/>
      </xdr:nvCxnSpPr>
      <xdr:spPr bwMode="auto">
        <a:xfrm>
          <a:off x="5003800" y="6780190"/>
          <a:ext cx="647700" cy="100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164621</xdr:rowOff>
    </xdr:from>
    <xdr:ext cx="762000" cy="259045"/>
    <xdr:sp macro="" textlink="">
      <xdr:nvSpPr>
        <xdr:cNvPr id="107" name="人口1人当たり決算額の推移平均値テキスト445"/>
        <xdr:cNvSpPr txBox="1"/>
      </xdr:nvSpPr>
      <xdr:spPr>
        <a:xfrm>
          <a:off x="5740400" y="677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166612</xdr:rowOff>
    </xdr:from>
    <xdr:to>
      <xdr:col>5</xdr:col>
      <xdr:colOff>34925</xdr:colOff>
      <xdr:row>35</xdr:row>
      <xdr:rowOff>268212</xdr:rowOff>
    </xdr:to>
    <xdr:sp macro="" textlink="">
      <xdr:nvSpPr>
        <xdr:cNvPr id="108" name="フローチャート : 判断 107"/>
        <xdr:cNvSpPr/>
      </xdr:nvSpPr>
      <xdr:spPr bwMode="auto">
        <a:xfrm>
          <a:off x="56007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169840</xdr:rowOff>
    </xdr:from>
    <xdr:to>
      <xdr:col>4</xdr:col>
      <xdr:colOff>469900</xdr:colOff>
      <xdr:row>35</xdr:row>
      <xdr:rowOff>254015</xdr:rowOff>
    </xdr:to>
    <xdr:cxnSp macro="">
      <xdr:nvCxnSpPr>
        <xdr:cNvPr id="109" name="直線コネクタ 108"/>
        <xdr:cNvCxnSpPr/>
      </xdr:nvCxnSpPr>
      <xdr:spPr bwMode="auto">
        <a:xfrm flipV="1">
          <a:off x="4305300" y="6780190"/>
          <a:ext cx="698500" cy="841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168376</xdr:rowOff>
    </xdr:from>
    <xdr:to>
      <xdr:col>4</xdr:col>
      <xdr:colOff>520700</xdr:colOff>
      <xdr:row>35</xdr:row>
      <xdr:rowOff>269976</xdr:rowOff>
    </xdr:to>
    <xdr:sp macro="" textlink="">
      <xdr:nvSpPr>
        <xdr:cNvPr id="110" name="フローチャート : 判断 109"/>
        <xdr:cNvSpPr/>
      </xdr:nvSpPr>
      <xdr:spPr bwMode="auto">
        <a:xfrm>
          <a:off x="4953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254753</xdr:rowOff>
    </xdr:from>
    <xdr:ext cx="736600" cy="259045"/>
    <xdr:sp macro="" textlink="">
      <xdr:nvSpPr>
        <xdr:cNvPr id="111" name="テキスト ボックス 110"/>
        <xdr:cNvSpPr txBox="1"/>
      </xdr:nvSpPr>
      <xdr:spPr>
        <a:xfrm>
          <a:off x="4622800" y="6865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106353</xdr:rowOff>
    </xdr:from>
    <xdr:to>
      <xdr:col>3</xdr:col>
      <xdr:colOff>904875</xdr:colOff>
      <xdr:row>35</xdr:row>
      <xdr:rowOff>254015</xdr:rowOff>
    </xdr:to>
    <xdr:cxnSp macro="">
      <xdr:nvCxnSpPr>
        <xdr:cNvPr id="112" name="直線コネクタ 111"/>
        <xdr:cNvCxnSpPr/>
      </xdr:nvCxnSpPr>
      <xdr:spPr bwMode="auto">
        <a:xfrm>
          <a:off x="3606800" y="6716703"/>
          <a:ext cx="698500" cy="1476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153819</xdr:rowOff>
    </xdr:from>
    <xdr:to>
      <xdr:col>3</xdr:col>
      <xdr:colOff>955675</xdr:colOff>
      <xdr:row>35</xdr:row>
      <xdr:rowOff>255419</xdr:rowOff>
    </xdr:to>
    <xdr:sp macro="" textlink="">
      <xdr:nvSpPr>
        <xdr:cNvPr id="113" name="フローチャート : 判断 112"/>
        <xdr:cNvSpPr/>
      </xdr:nvSpPr>
      <xdr:spPr bwMode="auto">
        <a:xfrm>
          <a:off x="4254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265596</xdr:rowOff>
    </xdr:from>
    <xdr:ext cx="762000" cy="259045"/>
    <xdr:sp macro="" textlink="">
      <xdr:nvSpPr>
        <xdr:cNvPr id="114" name="テキスト ボックス 113"/>
        <xdr:cNvSpPr txBox="1"/>
      </xdr:nvSpPr>
      <xdr:spPr>
        <a:xfrm>
          <a:off x="39243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21364</xdr:rowOff>
    </xdr:from>
    <xdr:to>
      <xdr:col>3</xdr:col>
      <xdr:colOff>206375</xdr:colOff>
      <xdr:row>35</xdr:row>
      <xdr:rowOff>106353</xdr:rowOff>
    </xdr:to>
    <xdr:cxnSp macro="">
      <xdr:nvCxnSpPr>
        <xdr:cNvPr id="115" name="直線コネクタ 114"/>
        <xdr:cNvCxnSpPr/>
      </xdr:nvCxnSpPr>
      <xdr:spPr bwMode="auto">
        <a:xfrm>
          <a:off x="2908300" y="6631714"/>
          <a:ext cx="698500" cy="849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130552</xdr:rowOff>
    </xdr:from>
    <xdr:to>
      <xdr:col>3</xdr:col>
      <xdr:colOff>257175</xdr:colOff>
      <xdr:row>35</xdr:row>
      <xdr:rowOff>232152</xdr:rowOff>
    </xdr:to>
    <xdr:sp macro="" textlink="">
      <xdr:nvSpPr>
        <xdr:cNvPr id="116" name="フローチャート : 判断 115"/>
        <xdr:cNvSpPr/>
      </xdr:nvSpPr>
      <xdr:spPr bwMode="auto">
        <a:xfrm>
          <a:off x="35560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216929</xdr:rowOff>
    </xdr:from>
    <xdr:ext cx="762000" cy="259045"/>
    <xdr:sp macro="" textlink="">
      <xdr:nvSpPr>
        <xdr:cNvPr id="117" name="テキスト ボックス 116"/>
        <xdr:cNvSpPr txBox="1"/>
      </xdr:nvSpPr>
      <xdr:spPr>
        <a:xfrm>
          <a:off x="3225800" y="682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120448</xdr:rowOff>
    </xdr:from>
    <xdr:to>
      <xdr:col>2</xdr:col>
      <xdr:colOff>692150</xdr:colOff>
      <xdr:row>35</xdr:row>
      <xdr:rowOff>222048</xdr:rowOff>
    </xdr:to>
    <xdr:sp macro="" textlink="">
      <xdr:nvSpPr>
        <xdr:cNvPr id="118" name="フローチャート : 判断 117"/>
        <xdr:cNvSpPr/>
      </xdr:nvSpPr>
      <xdr:spPr bwMode="auto">
        <a:xfrm>
          <a:off x="2857500" y="6730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206825</xdr:rowOff>
    </xdr:from>
    <xdr:ext cx="762000" cy="259045"/>
    <xdr:sp macro="" textlink="">
      <xdr:nvSpPr>
        <xdr:cNvPr id="119" name="テキスト ボックス 118"/>
        <xdr:cNvSpPr txBox="1"/>
      </xdr:nvSpPr>
      <xdr:spPr>
        <a:xfrm>
          <a:off x="2527300" y="6817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0" name="テキスト ボックス 11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1" name="テキスト ボックス 12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2" name="テキスト ボックス 12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3" name="テキスト ボックス 12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4" name="テキスト ボックス 12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129043</xdr:rowOff>
    </xdr:from>
    <xdr:to>
      <xdr:col>5</xdr:col>
      <xdr:colOff>34925</xdr:colOff>
      <xdr:row>35</xdr:row>
      <xdr:rowOff>230643</xdr:rowOff>
    </xdr:to>
    <xdr:sp macro="" textlink="">
      <xdr:nvSpPr>
        <xdr:cNvPr id="125" name="円/楕円 124"/>
        <xdr:cNvSpPr/>
      </xdr:nvSpPr>
      <xdr:spPr bwMode="auto">
        <a:xfrm>
          <a:off x="5600700" y="6739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317020</xdr:rowOff>
    </xdr:from>
    <xdr:ext cx="762000" cy="259045"/>
    <xdr:sp macro="" textlink="">
      <xdr:nvSpPr>
        <xdr:cNvPr id="126" name="人口1人当たり決算額の推移該当値テキスト445"/>
        <xdr:cNvSpPr txBox="1"/>
      </xdr:nvSpPr>
      <xdr:spPr>
        <a:xfrm>
          <a:off x="5740400" y="6584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50,942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119040</xdr:rowOff>
    </xdr:from>
    <xdr:to>
      <xdr:col>4</xdr:col>
      <xdr:colOff>520700</xdr:colOff>
      <xdr:row>35</xdr:row>
      <xdr:rowOff>220640</xdr:rowOff>
    </xdr:to>
    <xdr:sp macro="" textlink="">
      <xdr:nvSpPr>
        <xdr:cNvPr id="127" name="円/楕円 126"/>
        <xdr:cNvSpPr/>
      </xdr:nvSpPr>
      <xdr:spPr bwMode="auto">
        <a:xfrm>
          <a:off x="4953000" y="6729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230817</xdr:rowOff>
    </xdr:from>
    <xdr:ext cx="736600" cy="259045"/>
    <xdr:sp macro="" textlink="">
      <xdr:nvSpPr>
        <xdr:cNvPr id="128" name="テキスト ボックス 127"/>
        <xdr:cNvSpPr txBox="1"/>
      </xdr:nvSpPr>
      <xdr:spPr>
        <a:xfrm>
          <a:off x="4622800" y="6498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53,130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203215</xdr:rowOff>
    </xdr:from>
    <xdr:to>
      <xdr:col>3</xdr:col>
      <xdr:colOff>955675</xdr:colOff>
      <xdr:row>35</xdr:row>
      <xdr:rowOff>304815</xdr:rowOff>
    </xdr:to>
    <xdr:sp macro="" textlink="">
      <xdr:nvSpPr>
        <xdr:cNvPr id="129" name="円/楕円 128"/>
        <xdr:cNvSpPr/>
      </xdr:nvSpPr>
      <xdr:spPr bwMode="auto">
        <a:xfrm>
          <a:off x="4254500" y="6813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289592</xdr:rowOff>
    </xdr:from>
    <xdr:ext cx="762000" cy="259045"/>
    <xdr:sp macro="" textlink="">
      <xdr:nvSpPr>
        <xdr:cNvPr id="130" name="テキスト ボックス 129"/>
        <xdr:cNvSpPr txBox="1"/>
      </xdr:nvSpPr>
      <xdr:spPr>
        <a:xfrm>
          <a:off x="3924300" y="6899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34,719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55553</xdr:rowOff>
    </xdr:from>
    <xdr:to>
      <xdr:col>3</xdr:col>
      <xdr:colOff>257175</xdr:colOff>
      <xdr:row>35</xdr:row>
      <xdr:rowOff>157153</xdr:rowOff>
    </xdr:to>
    <xdr:sp macro="" textlink="">
      <xdr:nvSpPr>
        <xdr:cNvPr id="131" name="円/楕円 130"/>
        <xdr:cNvSpPr/>
      </xdr:nvSpPr>
      <xdr:spPr bwMode="auto">
        <a:xfrm>
          <a:off x="3556000" y="6665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167330</xdr:rowOff>
    </xdr:from>
    <xdr:ext cx="762000" cy="259045"/>
    <xdr:sp macro="" textlink="">
      <xdr:nvSpPr>
        <xdr:cNvPr id="132" name="テキスト ボックス 131"/>
        <xdr:cNvSpPr txBox="1"/>
      </xdr:nvSpPr>
      <xdr:spPr>
        <a:xfrm>
          <a:off x="3225800" y="643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67,016</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313464</xdr:rowOff>
    </xdr:from>
    <xdr:to>
      <xdr:col>2</xdr:col>
      <xdr:colOff>692150</xdr:colOff>
      <xdr:row>35</xdr:row>
      <xdr:rowOff>72164</xdr:rowOff>
    </xdr:to>
    <xdr:sp macro="" textlink="">
      <xdr:nvSpPr>
        <xdr:cNvPr id="133" name="円/楕円 132"/>
        <xdr:cNvSpPr/>
      </xdr:nvSpPr>
      <xdr:spPr bwMode="auto">
        <a:xfrm>
          <a:off x="2857500" y="6580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82341</xdr:rowOff>
    </xdr:from>
    <xdr:ext cx="762000" cy="259045"/>
    <xdr:sp macro="" textlink="">
      <xdr:nvSpPr>
        <xdr:cNvPr id="134" name="テキスト ボックス 133"/>
        <xdr:cNvSpPr txBox="1"/>
      </xdr:nvSpPr>
      <xdr:spPr>
        <a:xfrm>
          <a:off x="2527300" y="6349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85,605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長野県栄村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2,010
1,994
271.66
4,064,967
3,615,947
427,027
1,968,311
2,917,531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69,641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168396</xdr:rowOff>
    </xdr:from>
    <xdr:to>
      <xdr:col>6</xdr:col>
      <xdr:colOff>510540</xdr:colOff>
      <xdr:row>40</xdr:row>
      <xdr:rowOff>1417</xdr:rowOff>
    </xdr:to>
    <xdr:cxnSp macro="">
      <xdr:nvCxnSpPr>
        <xdr:cNvPr id="58" name="直線コネクタ 57"/>
        <xdr:cNvCxnSpPr/>
      </xdr:nvCxnSpPr>
      <xdr:spPr>
        <a:xfrm flipV="1">
          <a:off x="4633595" y="5311896"/>
          <a:ext cx="1270" cy="15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40</xdr:row>
      <xdr:rowOff>5244</xdr:rowOff>
    </xdr:from>
    <xdr:ext cx="534377" cy="259045"/>
    <xdr:sp macro="" textlink="">
      <xdr:nvSpPr>
        <xdr:cNvPr id="59" name="人件費最小値テキスト"/>
        <xdr:cNvSpPr txBox="1"/>
      </xdr:nvSpPr>
      <xdr:spPr>
        <a:xfrm>
          <a:off x="4686300" y="686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77,344</a:t>
          </a:r>
          <a:endParaRPr kumimoji="1" lang="ja-JP" altLang="en-US" sz="1000" b="1">
            <a:latin typeface="ＭＳ Ｐゴシック"/>
          </a:endParaRPr>
        </a:p>
      </xdr:txBody>
    </xdr:sp>
    <xdr:clientData/>
  </xdr:oneCellAnchor>
  <xdr:twoCellAnchor>
    <xdr:from>
      <xdr:col>6</xdr:col>
      <xdr:colOff>422275</xdr:colOff>
      <xdr:row>40</xdr:row>
      <xdr:rowOff>1417</xdr:rowOff>
    </xdr:from>
    <xdr:to>
      <xdr:col>6</xdr:col>
      <xdr:colOff>600075</xdr:colOff>
      <xdr:row>40</xdr:row>
      <xdr:rowOff>1417</xdr:rowOff>
    </xdr:to>
    <xdr:cxnSp macro="">
      <xdr:nvCxnSpPr>
        <xdr:cNvPr id="60" name="直線コネクタ 59"/>
        <xdr:cNvCxnSpPr/>
      </xdr:nvCxnSpPr>
      <xdr:spPr>
        <a:xfrm>
          <a:off x="4546600" y="685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115073</xdr:rowOff>
    </xdr:from>
    <xdr:ext cx="599010" cy="259045"/>
    <xdr:sp macro="" textlink="">
      <xdr:nvSpPr>
        <xdr:cNvPr id="61" name="人件費最大値テキスト"/>
        <xdr:cNvSpPr txBox="1"/>
      </xdr:nvSpPr>
      <xdr:spPr>
        <a:xfrm>
          <a:off x="4686300" y="508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551,213</a:t>
          </a:r>
          <a:endParaRPr kumimoji="1" lang="ja-JP" altLang="en-US" sz="1000" b="1">
            <a:latin typeface="ＭＳ Ｐゴシック"/>
          </a:endParaRPr>
        </a:p>
      </xdr:txBody>
    </xdr:sp>
    <xdr:clientData/>
  </xdr:oneCellAnchor>
  <xdr:twoCellAnchor>
    <xdr:from>
      <xdr:col>6</xdr:col>
      <xdr:colOff>422275</xdr:colOff>
      <xdr:row>30</xdr:row>
      <xdr:rowOff>168396</xdr:rowOff>
    </xdr:from>
    <xdr:to>
      <xdr:col>6</xdr:col>
      <xdr:colOff>600075</xdr:colOff>
      <xdr:row>30</xdr:row>
      <xdr:rowOff>168396</xdr:rowOff>
    </xdr:to>
    <xdr:cxnSp macro="">
      <xdr:nvCxnSpPr>
        <xdr:cNvPr id="62" name="直線コネクタ 61"/>
        <xdr:cNvCxnSpPr/>
      </xdr:nvCxnSpPr>
      <xdr:spPr>
        <a:xfrm>
          <a:off x="4546600" y="531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38463</xdr:rowOff>
    </xdr:from>
    <xdr:to>
      <xdr:col>6</xdr:col>
      <xdr:colOff>511175</xdr:colOff>
      <xdr:row>36</xdr:row>
      <xdr:rowOff>114224</xdr:rowOff>
    </xdr:to>
    <xdr:cxnSp macro="">
      <xdr:nvCxnSpPr>
        <xdr:cNvPr id="63" name="直線コネクタ 62"/>
        <xdr:cNvCxnSpPr/>
      </xdr:nvCxnSpPr>
      <xdr:spPr>
        <a:xfrm>
          <a:off x="3797300" y="6210663"/>
          <a:ext cx="838200" cy="7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76484</xdr:rowOff>
    </xdr:from>
    <xdr:ext cx="599010" cy="259045"/>
    <xdr:sp macro="" textlink="">
      <xdr:nvSpPr>
        <xdr:cNvPr id="64" name="人件費平均値テキスト"/>
        <xdr:cNvSpPr txBox="1"/>
      </xdr:nvSpPr>
      <xdr:spPr>
        <a:xfrm>
          <a:off x="4686300" y="6420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189,696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98057</xdr:rowOff>
    </xdr:from>
    <xdr:to>
      <xdr:col>6</xdr:col>
      <xdr:colOff>561975</xdr:colOff>
      <xdr:row>38</xdr:row>
      <xdr:rowOff>28208</xdr:rowOff>
    </xdr:to>
    <xdr:sp macro="" textlink="">
      <xdr:nvSpPr>
        <xdr:cNvPr id="65" name="フローチャート : 判断 64"/>
        <xdr:cNvSpPr/>
      </xdr:nvSpPr>
      <xdr:spPr>
        <a:xfrm>
          <a:off x="4584700" y="64417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38463</xdr:rowOff>
    </xdr:from>
    <xdr:to>
      <xdr:col>5</xdr:col>
      <xdr:colOff>358775</xdr:colOff>
      <xdr:row>36</xdr:row>
      <xdr:rowOff>75721</xdr:rowOff>
    </xdr:to>
    <xdr:cxnSp macro="">
      <xdr:nvCxnSpPr>
        <xdr:cNvPr id="66" name="直線コネクタ 65"/>
        <xdr:cNvCxnSpPr/>
      </xdr:nvCxnSpPr>
      <xdr:spPr>
        <a:xfrm flipV="1">
          <a:off x="2908300" y="6210663"/>
          <a:ext cx="889000" cy="3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106355</xdr:rowOff>
    </xdr:from>
    <xdr:to>
      <xdr:col>5</xdr:col>
      <xdr:colOff>409575</xdr:colOff>
      <xdr:row>38</xdr:row>
      <xdr:rowOff>36505</xdr:rowOff>
    </xdr:to>
    <xdr:sp macro="" textlink="">
      <xdr:nvSpPr>
        <xdr:cNvPr id="67" name="フローチャート : 判断 66"/>
        <xdr:cNvSpPr/>
      </xdr:nvSpPr>
      <xdr:spPr>
        <a:xfrm>
          <a:off x="37465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27633</xdr:rowOff>
    </xdr:from>
    <xdr:ext cx="599010" cy="259045"/>
    <xdr:sp macro="" textlink="">
      <xdr:nvSpPr>
        <xdr:cNvPr id="68" name="テキスト ボックス 67"/>
        <xdr:cNvSpPr txBox="1"/>
      </xdr:nvSpPr>
      <xdr:spPr>
        <a:xfrm>
          <a:off x="3497794" y="654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75721</xdr:rowOff>
    </xdr:from>
    <xdr:to>
      <xdr:col>4</xdr:col>
      <xdr:colOff>155575</xdr:colOff>
      <xdr:row>36</xdr:row>
      <xdr:rowOff>142440</xdr:rowOff>
    </xdr:to>
    <xdr:cxnSp macro="">
      <xdr:nvCxnSpPr>
        <xdr:cNvPr id="69" name="直線コネクタ 68"/>
        <xdr:cNvCxnSpPr/>
      </xdr:nvCxnSpPr>
      <xdr:spPr>
        <a:xfrm flipV="1">
          <a:off x="2019300" y="6247921"/>
          <a:ext cx="889000" cy="66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98929</xdr:rowOff>
    </xdr:from>
    <xdr:to>
      <xdr:col>4</xdr:col>
      <xdr:colOff>206375</xdr:colOff>
      <xdr:row>38</xdr:row>
      <xdr:rowOff>29079</xdr:rowOff>
    </xdr:to>
    <xdr:sp macro="" textlink="">
      <xdr:nvSpPr>
        <xdr:cNvPr id="70" name="フローチャート : 判断 69"/>
        <xdr:cNvSpPr/>
      </xdr:nvSpPr>
      <xdr:spPr>
        <a:xfrm>
          <a:off x="2857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20206</xdr:rowOff>
    </xdr:from>
    <xdr:ext cx="599010" cy="259045"/>
    <xdr:sp macro="" textlink="">
      <xdr:nvSpPr>
        <xdr:cNvPr id="71" name="テキスト ボックス 70"/>
        <xdr:cNvSpPr txBox="1"/>
      </xdr:nvSpPr>
      <xdr:spPr>
        <a:xfrm>
          <a:off x="2608794" y="6535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137417</xdr:rowOff>
    </xdr:from>
    <xdr:to>
      <xdr:col>2</xdr:col>
      <xdr:colOff>638175</xdr:colOff>
      <xdr:row>36</xdr:row>
      <xdr:rowOff>142440</xdr:rowOff>
    </xdr:to>
    <xdr:cxnSp macro="">
      <xdr:nvCxnSpPr>
        <xdr:cNvPr id="72" name="直線コネクタ 71"/>
        <xdr:cNvCxnSpPr/>
      </xdr:nvCxnSpPr>
      <xdr:spPr>
        <a:xfrm>
          <a:off x="1130300" y="6309617"/>
          <a:ext cx="889000" cy="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117210</xdr:rowOff>
    </xdr:from>
    <xdr:to>
      <xdr:col>3</xdr:col>
      <xdr:colOff>3175</xdr:colOff>
      <xdr:row>38</xdr:row>
      <xdr:rowOff>47360</xdr:rowOff>
    </xdr:to>
    <xdr:sp macro="" textlink="">
      <xdr:nvSpPr>
        <xdr:cNvPr id="73" name="フローチャート : 判断 72"/>
        <xdr:cNvSpPr/>
      </xdr:nvSpPr>
      <xdr:spPr>
        <a:xfrm>
          <a:off x="1968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38488</xdr:rowOff>
    </xdr:from>
    <xdr:ext cx="599010" cy="259045"/>
    <xdr:sp macro="" textlink="">
      <xdr:nvSpPr>
        <xdr:cNvPr id="74" name="テキスト ボックス 73"/>
        <xdr:cNvSpPr txBox="1"/>
      </xdr:nvSpPr>
      <xdr:spPr>
        <a:xfrm>
          <a:off x="1719794" y="6553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125705</xdr:rowOff>
    </xdr:from>
    <xdr:to>
      <xdr:col>1</xdr:col>
      <xdr:colOff>485775</xdr:colOff>
      <xdr:row>38</xdr:row>
      <xdr:rowOff>55855</xdr:rowOff>
    </xdr:to>
    <xdr:sp macro="" textlink="">
      <xdr:nvSpPr>
        <xdr:cNvPr id="75" name="フローチャート : 判断 74"/>
        <xdr:cNvSpPr/>
      </xdr:nvSpPr>
      <xdr:spPr>
        <a:xfrm>
          <a:off x="1079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46982</xdr:rowOff>
    </xdr:from>
    <xdr:ext cx="599010" cy="259045"/>
    <xdr:sp macro="" textlink="">
      <xdr:nvSpPr>
        <xdr:cNvPr id="76" name="テキスト ボックス 75"/>
        <xdr:cNvSpPr txBox="1"/>
      </xdr:nvSpPr>
      <xdr:spPr>
        <a:xfrm>
          <a:off x="830794" y="6562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63424</xdr:rowOff>
    </xdr:from>
    <xdr:to>
      <xdr:col>6</xdr:col>
      <xdr:colOff>561975</xdr:colOff>
      <xdr:row>36</xdr:row>
      <xdr:rowOff>165024</xdr:rowOff>
    </xdr:to>
    <xdr:sp macro="" textlink="">
      <xdr:nvSpPr>
        <xdr:cNvPr id="82" name="円/楕円 81"/>
        <xdr:cNvSpPr/>
      </xdr:nvSpPr>
      <xdr:spPr>
        <a:xfrm>
          <a:off x="4584700" y="623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86301</xdr:rowOff>
    </xdr:from>
    <xdr:ext cx="599010" cy="259045"/>
    <xdr:sp macro="" textlink="">
      <xdr:nvSpPr>
        <xdr:cNvPr id="83" name="人件費該当値テキスト"/>
        <xdr:cNvSpPr txBox="1"/>
      </xdr:nvSpPr>
      <xdr:spPr>
        <a:xfrm>
          <a:off x="4686300" y="6087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252,801</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159113</xdr:rowOff>
    </xdr:from>
    <xdr:to>
      <xdr:col>5</xdr:col>
      <xdr:colOff>409575</xdr:colOff>
      <xdr:row>36</xdr:row>
      <xdr:rowOff>89263</xdr:rowOff>
    </xdr:to>
    <xdr:sp macro="" textlink="">
      <xdr:nvSpPr>
        <xdr:cNvPr id="84" name="円/楕円 83"/>
        <xdr:cNvSpPr/>
      </xdr:nvSpPr>
      <xdr:spPr>
        <a:xfrm>
          <a:off x="3746500" y="615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105790</xdr:rowOff>
    </xdr:from>
    <xdr:ext cx="599010" cy="259045"/>
    <xdr:sp macro="" textlink="">
      <xdr:nvSpPr>
        <xdr:cNvPr id="85" name="テキスト ボックス 84"/>
        <xdr:cNvSpPr txBox="1"/>
      </xdr:nvSpPr>
      <xdr:spPr>
        <a:xfrm>
          <a:off x="3497794" y="5935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276,000</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24921</xdr:rowOff>
    </xdr:from>
    <xdr:to>
      <xdr:col>4</xdr:col>
      <xdr:colOff>206375</xdr:colOff>
      <xdr:row>36</xdr:row>
      <xdr:rowOff>126521</xdr:rowOff>
    </xdr:to>
    <xdr:sp macro="" textlink="">
      <xdr:nvSpPr>
        <xdr:cNvPr id="86" name="円/楕円 85"/>
        <xdr:cNvSpPr/>
      </xdr:nvSpPr>
      <xdr:spPr>
        <a:xfrm>
          <a:off x="2857500" y="619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143048</xdr:rowOff>
    </xdr:from>
    <xdr:ext cx="599010" cy="259045"/>
    <xdr:sp macro="" textlink="">
      <xdr:nvSpPr>
        <xdr:cNvPr id="87" name="テキスト ボックス 86"/>
        <xdr:cNvSpPr txBox="1"/>
      </xdr:nvSpPr>
      <xdr:spPr>
        <a:xfrm>
          <a:off x="2608794" y="5972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264,591</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91640</xdr:rowOff>
    </xdr:from>
    <xdr:to>
      <xdr:col>3</xdr:col>
      <xdr:colOff>3175</xdr:colOff>
      <xdr:row>37</xdr:row>
      <xdr:rowOff>21790</xdr:rowOff>
    </xdr:to>
    <xdr:sp macro="" textlink="">
      <xdr:nvSpPr>
        <xdr:cNvPr id="88" name="円/楕円 87"/>
        <xdr:cNvSpPr/>
      </xdr:nvSpPr>
      <xdr:spPr>
        <a:xfrm>
          <a:off x="1968500" y="626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38317</xdr:rowOff>
    </xdr:from>
    <xdr:ext cx="599010" cy="259045"/>
    <xdr:sp macro="" textlink="">
      <xdr:nvSpPr>
        <xdr:cNvPr id="89" name="テキスト ボックス 88"/>
        <xdr:cNvSpPr txBox="1"/>
      </xdr:nvSpPr>
      <xdr:spPr>
        <a:xfrm>
          <a:off x="1719794" y="603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244,161</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86617</xdr:rowOff>
    </xdr:from>
    <xdr:to>
      <xdr:col>1</xdr:col>
      <xdr:colOff>485775</xdr:colOff>
      <xdr:row>37</xdr:row>
      <xdr:rowOff>16767</xdr:rowOff>
    </xdr:to>
    <xdr:sp macro="" textlink="">
      <xdr:nvSpPr>
        <xdr:cNvPr id="90" name="円/楕円 89"/>
        <xdr:cNvSpPr/>
      </xdr:nvSpPr>
      <xdr:spPr>
        <a:xfrm>
          <a:off x="1079500" y="625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33294</xdr:rowOff>
    </xdr:from>
    <xdr:ext cx="599010" cy="259045"/>
    <xdr:sp macro="" textlink="">
      <xdr:nvSpPr>
        <xdr:cNvPr id="91" name="テキスト ボックス 90"/>
        <xdr:cNvSpPr txBox="1"/>
      </xdr:nvSpPr>
      <xdr:spPr>
        <a:xfrm>
          <a:off x="830794" y="6034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245,699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66,507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167269</xdr:rowOff>
    </xdr:from>
    <xdr:to>
      <xdr:col>6</xdr:col>
      <xdr:colOff>510540</xdr:colOff>
      <xdr:row>58</xdr:row>
      <xdr:rowOff>138981</xdr:rowOff>
    </xdr:to>
    <xdr:cxnSp macro="">
      <xdr:nvCxnSpPr>
        <xdr:cNvPr id="117" name="直線コネクタ 116"/>
        <xdr:cNvCxnSpPr/>
      </xdr:nvCxnSpPr>
      <xdr:spPr>
        <a:xfrm flipV="1">
          <a:off x="4633595" y="8739769"/>
          <a:ext cx="1270" cy="134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142808</xdr:rowOff>
    </xdr:from>
    <xdr:ext cx="534377" cy="259045"/>
    <xdr:sp macro="" textlink="">
      <xdr:nvSpPr>
        <xdr:cNvPr id="118" name="物件費最小値テキスト"/>
        <xdr:cNvSpPr txBox="1"/>
      </xdr:nvSpPr>
      <xdr:spPr>
        <a:xfrm>
          <a:off x="4686300" y="1008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80,440</a:t>
          </a:r>
          <a:endParaRPr kumimoji="1" lang="ja-JP" altLang="en-US" sz="1000" b="1">
            <a:latin typeface="ＭＳ Ｐゴシック"/>
          </a:endParaRPr>
        </a:p>
      </xdr:txBody>
    </xdr:sp>
    <xdr:clientData/>
  </xdr:oneCellAnchor>
  <xdr:twoCellAnchor>
    <xdr:from>
      <xdr:col>6</xdr:col>
      <xdr:colOff>422275</xdr:colOff>
      <xdr:row>58</xdr:row>
      <xdr:rowOff>138981</xdr:rowOff>
    </xdr:from>
    <xdr:to>
      <xdr:col>6</xdr:col>
      <xdr:colOff>600075</xdr:colOff>
      <xdr:row>58</xdr:row>
      <xdr:rowOff>138981</xdr:rowOff>
    </xdr:to>
    <xdr:cxnSp macro="">
      <xdr:nvCxnSpPr>
        <xdr:cNvPr id="119" name="直線コネクタ 118"/>
        <xdr:cNvCxnSpPr/>
      </xdr:nvCxnSpPr>
      <xdr:spPr>
        <a:xfrm>
          <a:off x="4546600" y="10083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113946</xdr:rowOff>
    </xdr:from>
    <xdr:ext cx="599010" cy="259045"/>
    <xdr:sp macro="" textlink="">
      <xdr:nvSpPr>
        <xdr:cNvPr id="120" name="物件費最大値テキスト"/>
        <xdr:cNvSpPr txBox="1"/>
      </xdr:nvSpPr>
      <xdr:spPr>
        <a:xfrm>
          <a:off x="4686300" y="851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903,116</a:t>
          </a:r>
          <a:endParaRPr kumimoji="1" lang="ja-JP" altLang="en-US" sz="1000" b="1">
            <a:latin typeface="ＭＳ Ｐゴシック"/>
          </a:endParaRPr>
        </a:p>
      </xdr:txBody>
    </xdr:sp>
    <xdr:clientData/>
  </xdr:oneCellAnchor>
  <xdr:twoCellAnchor>
    <xdr:from>
      <xdr:col>6</xdr:col>
      <xdr:colOff>422275</xdr:colOff>
      <xdr:row>50</xdr:row>
      <xdr:rowOff>167269</xdr:rowOff>
    </xdr:from>
    <xdr:to>
      <xdr:col>6</xdr:col>
      <xdr:colOff>600075</xdr:colOff>
      <xdr:row>50</xdr:row>
      <xdr:rowOff>167269</xdr:rowOff>
    </xdr:to>
    <xdr:cxnSp macro="">
      <xdr:nvCxnSpPr>
        <xdr:cNvPr id="121" name="直線コネクタ 120"/>
        <xdr:cNvCxnSpPr/>
      </xdr:nvCxnSpPr>
      <xdr:spPr>
        <a:xfrm>
          <a:off x="4546600" y="8739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116316</xdr:rowOff>
    </xdr:from>
    <xdr:to>
      <xdr:col>6</xdr:col>
      <xdr:colOff>511175</xdr:colOff>
      <xdr:row>56</xdr:row>
      <xdr:rowOff>142634</xdr:rowOff>
    </xdr:to>
    <xdr:cxnSp macro="">
      <xdr:nvCxnSpPr>
        <xdr:cNvPr id="122" name="直線コネクタ 121"/>
        <xdr:cNvCxnSpPr/>
      </xdr:nvCxnSpPr>
      <xdr:spPr>
        <a:xfrm flipV="1">
          <a:off x="3797300" y="9717516"/>
          <a:ext cx="838200" cy="26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30973</xdr:rowOff>
    </xdr:from>
    <xdr:ext cx="599010" cy="259045"/>
    <xdr:sp macro="" textlink="">
      <xdr:nvSpPr>
        <xdr:cNvPr id="123" name="物件費平均値テキスト"/>
        <xdr:cNvSpPr txBox="1"/>
      </xdr:nvSpPr>
      <xdr:spPr>
        <a:xfrm>
          <a:off x="4686300" y="98036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52546</xdr:rowOff>
    </xdr:from>
    <xdr:to>
      <xdr:col>6</xdr:col>
      <xdr:colOff>561975</xdr:colOff>
      <xdr:row>57</xdr:row>
      <xdr:rowOff>154146</xdr:rowOff>
    </xdr:to>
    <xdr:sp macro="" textlink="">
      <xdr:nvSpPr>
        <xdr:cNvPr id="124" name="フローチャート : 判断 123"/>
        <xdr:cNvSpPr/>
      </xdr:nvSpPr>
      <xdr:spPr>
        <a:xfrm>
          <a:off x="45847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142634</xdr:rowOff>
    </xdr:from>
    <xdr:to>
      <xdr:col>5</xdr:col>
      <xdr:colOff>358775</xdr:colOff>
      <xdr:row>57</xdr:row>
      <xdr:rowOff>5675</xdr:rowOff>
    </xdr:to>
    <xdr:cxnSp macro="">
      <xdr:nvCxnSpPr>
        <xdr:cNvPr id="125" name="直線コネクタ 124"/>
        <xdr:cNvCxnSpPr/>
      </xdr:nvCxnSpPr>
      <xdr:spPr>
        <a:xfrm flipV="1">
          <a:off x="2908300" y="9743834"/>
          <a:ext cx="889000" cy="3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79697</xdr:rowOff>
    </xdr:from>
    <xdr:to>
      <xdr:col>5</xdr:col>
      <xdr:colOff>409575</xdr:colOff>
      <xdr:row>58</xdr:row>
      <xdr:rowOff>9847</xdr:rowOff>
    </xdr:to>
    <xdr:sp macro="" textlink="">
      <xdr:nvSpPr>
        <xdr:cNvPr id="126" name="フローチャート : 判断 125"/>
        <xdr:cNvSpPr/>
      </xdr:nvSpPr>
      <xdr:spPr>
        <a:xfrm>
          <a:off x="3746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974</xdr:rowOff>
    </xdr:from>
    <xdr:ext cx="599010" cy="259045"/>
    <xdr:sp macro="" textlink="">
      <xdr:nvSpPr>
        <xdr:cNvPr id="127" name="テキスト ボックス 126"/>
        <xdr:cNvSpPr txBox="1"/>
      </xdr:nvSpPr>
      <xdr:spPr>
        <a:xfrm>
          <a:off x="3497794"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5675</xdr:rowOff>
    </xdr:from>
    <xdr:to>
      <xdr:col>4</xdr:col>
      <xdr:colOff>155575</xdr:colOff>
      <xdr:row>57</xdr:row>
      <xdr:rowOff>42839</xdr:rowOff>
    </xdr:to>
    <xdr:cxnSp macro="">
      <xdr:nvCxnSpPr>
        <xdr:cNvPr id="128" name="直線コネクタ 127"/>
        <xdr:cNvCxnSpPr/>
      </xdr:nvCxnSpPr>
      <xdr:spPr>
        <a:xfrm flipV="1">
          <a:off x="2019300" y="9778325"/>
          <a:ext cx="889000" cy="3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91039</xdr:rowOff>
    </xdr:from>
    <xdr:to>
      <xdr:col>4</xdr:col>
      <xdr:colOff>206375</xdr:colOff>
      <xdr:row>58</xdr:row>
      <xdr:rowOff>21189</xdr:rowOff>
    </xdr:to>
    <xdr:sp macro="" textlink="">
      <xdr:nvSpPr>
        <xdr:cNvPr id="129" name="フローチャート : 判断 128"/>
        <xdr:cNvSpPr/>
      </xdr:nvSpPr>
      <xdr:spPr>
        <a:xfrm>
          <a:off x="2857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12316</xdr:rowOff>
    </xdr:from>
    <xdr:ext cx="599010" cy="259045"/>
    <xdr:sp macro="" textlink="">
      <xdr:nvSpPr>
        <xdr:cNvPr id="130" name="テキスト ボックス 129"/>
        <xdr:cNvSpPr txBox="1"/>
      </xdr:nvSpPr>
      <xdr:spPr>
        <a:xfrm>
          <a:off x="2608794"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114200</xdr:rowOff>
    </xdr:from>
    <xdr:to>
      <xdr:col>2</xdr:col>
      <xdr:colOff>638175</xdr:colOff>
      <xdr:row>57</xdr:row>
      <xdr:rowOff>42839</xdr:rowOff>
    </xdr:to>
    <xdr:cxnSp macro="">
      <xdr:nvCxnSpPr>
        <xdr:cNvPr id="131" name="直線コネクタ 130"/>
        <xdr:cNvCxnSpPr/>
      </xdr:nvCxnSpPr>
      <xdr:spPr>
        <a:xfrm>
          <a:off x="1130300" y="9715400"/>
          <a:ext cx="889000" cy="100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118952</xdr:rowOff>
    </xdr:from>
    <xdr:to>
      <xdr:col>3</xdr:col>
      <xdr:colOff>3175</xdr:colOff>
      <xdr:row>58</xdr:row>
      <xdr:rowOff>49102</xdr:rowOff>
    </xdr:to>
    <xdr:sp macro="" textlink="">
      <xdr:nvSpPr>
        <xdr:cNvPr id="132" name="フローチャート : 判断 131"/>
        <xdr:cNvSpPr/>
      </xdr:nvSpPr>
      <xdr:spPr>
        <a:xfrm>
          <a:off x="1968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40229</xdr:rowOff>
    </xdr:from>
    <xdr:ext cx="599010" cy="259045"/>
    <xdr:sp macro="" textlink="">
      <xdr:nvSpPr>
        <xdr:cNvPr id="133" name="テキスト ボックス 132"/>
        <xdr:cNvSpPr txBox="1"/>
      </xdr:nvSpPr>
      <xdr:spPr>
        <a:xfrm>
          <a:off x="1719794"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107520</xdr:rowOff>
    </xdr:from>
    <xdr:to>
      <xdr:col>1</xdr:col>
      <xdr:colOff>485775</xdr:colOff>
      <xdr:row>58</xdr:row>
      <xdr:rowOff>37670</xdr:rowOff>
    </xdr:to>
    <xdr:sp macro="" textlink="">
      <xdr:nvSpPr>
        <xdr:cNvPr id="134" name="フローチャート : 判断 133"/>
        <xdr:cNvSpPr/>
      </xdr:nvSpPr>
      <xdr:spPr>
        <a:xfrm>
          <a:off x="1079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28797</xdr:rowOff>
    </xdr:from>
    <xdr:ext cx="599010" cy="259045"/>
    <xdr:sp macro="" textlink="">
      <xdr:nvSpPr>
        <xdr:cNvPr id="135" name="テキスト ボックス 134"/>
        <xdr:cNvSpPr txBox="1"/>
      </xdr:nvSpPr>
      <xdr:spPr>
        <a:xfrm>
          <a:off x="830794" y="997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65516</xdr:rowOff>
    </xdr:from>
    <xdr:to>
      <xdr:col>6</xdr:col>
      <xdr:colOff>561975</xdr:colOff>
      <xdr:row>56</xdr:row>
      <xdr:rowOff>167116</xdr:rowOff>
    </xdr:to>
    <xdr:sp macro="" textlink="">
      <xdr:nvSpPr>
        <xdr:cNvPr id="141" name="円/楕円 140"/>
        <xdr:cNvSpPr/>
      </xdr:nvSpPr>
      <xdr:spPr>
        <a:xfrm>
          <a:off x="4584700" y="966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88393</xdr:rowOff>
    </xdr:from>
    <xdr:ext cx="599010" cy="259045"/>
    <xdr:sp macro="" textlink="">
      <xdr:nvSpPr>
        <xdr:cNvPr id="142" name="物件費該当値テキスト"/>
        <xdr:cNvSpPr txBox="1"/>
      </xdr:nvSpPr>
      <xdr:spPr>
        <a:xfrm>
          <a:off x="4686300" y="951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304,321</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91834</xdr:rowOff>
    </xdr:from>
    <xdr:to>
      <xdr:col>5</xdr:col>
      <xdr:colOff>409575</xdr:colOff>
      <xdr:row>57</xdr:row>
      <xdr:rowOff>21984</xdr:rowOff>
    </xdr:to>
    <xdr:sp macro="" textlink="">
      <xdr:nvSpPr>
        <xdr:cNvPr id="143" name="円/楕円 142"/>
        <xdr:cNvSpPr/>
      </xdr:nvSpPr>
      <xdr:spPr>
        <a:xfrm>
          <a:off x="3746500" y="969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38511</xdr:rowOff>
    </xdr:from>
    <xdr:ext cx="599010" cy="259045"/>
    <xdr:sp macro="" textlink="">
      <xdr:nvSpPr>
        <xdr:cNvPr id="144" name="テキスト ボックス 143"/>
        <xdr:cNvSpPr txBox="1"/>
      </xdr:nvSpPr>
      <xdr:spPr>
        <a:xfrm>
          <a:off x="3497794" y="9468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288,203</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126325</xdr:rowOff>
    </xdr:from>
    <xdr:to>
      <xdr:col>4</xdr:col>
      <xdr:colOff>206375</xdr:colOff>
      <xdr:row>57</xdr:row>
      <xdr:rowOff>56475</xdr:rowOff>
    </xdr:to>
    <xdr:sp macro="" textlink="">
      <xdr:nvSpPr>
        <xdr:cNvPr id="145" name="円/楕円 144"/>
        <xdr:cNvSpPr/>
      </xdr:nvSpPr>
      <xdr:spPr>
        <a:xfrm>
          <a:off x="2857500" y="972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73002</xdr:rowOff>
    </xdr:from>
    <xdr:ext cx="599010" cy="259045"/>
    <xdr:sp macro="" textlink="">
      <xdr:nvSpPr>
        <xdr:cNvPr id="146" name="テキスト ボックス 145"/>
        <xdr:cNvSpPr txBox="1"/>
      </xdr:nvSpPr>
      <xdr:spPr>
        <a:xfrm>
          <a:off x="2608794" y="9502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267,080</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163489</xdr:rowOff>
    </xdr:from>
    <xdr:to>
      <xdr:col>3</xdr:col>
      <xdr:colOff>3175</xdr:colOff>
      <xdr:row>57</xdr:row>
      <xdr:rowOff>93639</xdr:rowOff>
    </xdr:to>
    <xdr:sp macro="" textlink="">
      <xdr:nvSpPr>
        <xdr:cNvPr id="147" name="円/楕円 146"/>
        <xdr:cNvSpPr/>
      </xdr:nvSpPr>
      <xdr:spPr>
        <a:xfrm>
          <a:off x="1968500" y="976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110166</xdr:rowOff>
    </xdr:from>
    <xdr:ext cx="599010" cy="259045"/>
    <xdr:sp macro="" textlink="">
      <xdr:nvSpPr>
        <xdr:cNvPr id="148" name="テキスト ボックス 147"/>
        <xdr:cNvSpPr txBox="1"/>
      </xdr:nvSpPr>
      <xdr:spPr>
        <a:xfrm>
          <a:off x="1719794" y="953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244,320</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63400</xdr:rowOff>
    </xdr:from>
    <xdr:to>
      <xdr:col>1</xdr:col>
      <xdr:colOff>485775</xdr:colOff>
      <xdr:row>56</xdr:row>
      <xdr:rowOff>165000</xdr:rowOff>
    </xdr:to>
    <xdr:sp macro="" textlink="">
      <xdr:nvSpPr>
        <xdr:cNvPr id="149" name="円/楕円 148"/>
        <xdr:cNvSpPr/>
      </xdr:nvSpPr>
      <xdr:spPr>
        <a:xfrm>
          <a:off x="1079500" y="966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10077</xdr:rowOff>
    </xdr:from>
    <xdr:ext cx="599010" cy="259045"/>
    <xdr:sp macro="" textlink="">
      <xdr:nvSpPr>
        <xdr:cNvPr id="150" name="テキスト ボックス 149"/>
        <xdr:cNvSpPr txBox="1"/>
      </xdr:nvSpPr>
      <xdr:spPr>
        <a:xfrm>
          <a:off x="830794" y="9439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305,617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84937</xdr:rowOff>
    </xdr:from>
    <xdr:to>
      <xdr:col>6</xdr:col>
      <xdr:colOff>510540</xdr:colOff>
      <xdr:row>79</xdr:row>
      <xdr:rowOff>44450</xdr:rowOff>
    </xdr:to>
    <xdr:cxnSp macro="">
      <xdr:nvCxnSpPr>
        <xdr:cNvPr id="174" name="直線コネクタ 173"/>
        <xdr:cNvCxnSpPr/>
      </xdr:nvCxnSpPr>
      <xdr:spPr>
        <a:xfrm flipV="1">
          <a:off x="4633595" y="12086437"/>
          <a:ext cx="1270" cy="15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31614</xdr:rowOff>
    </xdr:from>
    <xdr:ext cx="599010" cy="259045"/>
    <xdr:sp macro="" textlink="">
      <xdr:nvSpPr>
        <xdr:cNvPr id="177" name="維持補修費最大値テキスト"/>
        <xdr:cNvSpPr txBox="1"/>
      </xdr:nvSpPr>
      <xdr:spPr>
        <a:xfrm>
          <a:off x="4686300" y="1186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118,312</a:t>
          </a:r>
          <a:endParaRPr kumimoji="1" lang="ja-JP" altLang="en-US" sz="1000" b="1">
            <a:latin typeface="ＭＳ Ｐゴシック"/>
          </a:endParaRPr>
        </a:p>
      </xdr:txBody>
    </xdr:sp>
    <xdr:clientData/>
  </xdr:oneCellAnchor>
  <xdr:twoCellAnchor>
    <xdr:from>
      <xdr:col>6</xdr:col>
      <xdr:colOff>422275</xdr:colOff>
      <xdr:row>70</xdr:row>
      <xdr:rowOff>84937</xdr:rowOff>
    </xdr:from>
    <xdr:to>
      <xdr:col>6</xdr:col>
      <xdr:colOff>600075</xdr:colOff>
      <xdr:row>70</xdr:row>
      <xdr:rowOff>84937</xdr:rowOff>
    </xdr:to>
    <xdr:cxnSp macro="">
      <xdr:nvCxnSpPr>
        <xdr:cNvPr id="178" name="直線コネクタ 177"/>
        <xdr:cNvCxnSpPr/>
      </xdr:nvCxnSpPr>
      <xdr:spPr>
        <a:xfrm>
          <a:off x="4546600" y="12086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142887</xdr:rowOff>
    </xdr:from>
    <xdr:to>
      <xdr:col>6</xdr:col>
      <xdr:colOff>511175</xdr:colOff>
      <xdr:row>74</xdr:row>
      <xdr:rowOff>88926</xdr:rowOff>
    </xdr:to>
    <xdr:cxnSp macro="">
      <xdr:nvCxnSpPr>
        <xdr:cNvPr id="179" name="直線コネクタ 178"/>
        <xdr:cNvCxnSpPr/>
      </xdr:nvCxnSpPr>
      <xdr:spPr>
        <a:xfrm flipV="1">
          <a:off x="3797300" y="12658737"/>
          <a:ext cx="838200" cy="11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164013</xdr:rowOff>
    </xdr:from>
    <xdr:ext cx="534377" cy="259045"/>
    <xdr:sp macro="" textlink="">
      <xdr:nvSpPr>
        <xdr:cNvPr id="180" name="維持補修費平均値テキスト"/>
        <xdr:cNvSpPr txBox="1"/>
      </xdr:nvSpPr>
      <xdr:spPr>
        <a:xfrm>
          <a:off x="4686300" y="13194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25,387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14136</xdr:rowOff>
    </xdr:from>
    <xdr:to>
      <xdr:col>6</xdr:col>
      <xdr:colOff>561975</xdr:colOff>
      <xdr:row>77</xdr:row>
      <xdr:rowOff>115736</xdr:rowOff>
    </xdr:to>
    <xdr:sp macro="" textlink="">
      <xdr:nvSpPr>
        <xdr:cNvPr id="181" name="フローチャート : 判断 180"/>
        <xdr:cNvSpPr/>
      </xdr:nvSpPr>
      <xdr:spPr>
        <a:xfrm>
          <a:off x="4584700" y="1321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72</xdr:row>
      <xdr:rowOff>120638</xdr:rowOff>
    </xdr:from>
    <xdr:to>
      <xdr:col>5</xdr:col>
      <xdr:colOff>358775</xdr:colOff>
      <xdr:row>74</xdr:row>
      <xdr:rowOff>88926</xdr:rowOff>
    </xdr:to>
    <xdr:cxnSp macro="">
      <xdr:nvCxnSpPr>
        <xdr:cNvPr id="182" name="直線コネクタ 181"/>
        <xdr:cNvCxnSpPr/>
      </xdr:nvCxnSpPr>
      <xdr:spPr>
        <a:xfrm>
          <a:off x="2908300" y="12465038"/>
          <a:ext cx="889000" cy="31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32677</xdr:rowOff>
    </xdr:from>
    <xdr:to>
      <xdr:col>5</xdr:col>
      <xdr:colOff>409575</xdr:colOff>
      <xdr:row>77</xdr:row>
      <xdr:rowOff>134277</xdr:rowOff>
    </xdr:to>
    <xdr:sp macro="" textlink="">
      <xdr:nvSpPr>
        <xdr:cNvPr id="183" name="フローチャート : 判断 182"/>
        <xdr:cNvSpPr/>
      </xdr:nvSpPr>
      <xdr:spPr>
        <a:xfrm>
          <a:off x="37465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125404</xdr:rowOff>
    </xdr:from>
    <xdr:ext cx="534377" cy="259045"/>
    <xdr:sp macro="" textlink="">
      <xdr:nvSpPr>
        <xdr:cNvPr id="184" name="テキスト ボックス 183"/>
        <xdr:cNvSpPr txBox="1"/>
      </xdr:nvSpPr>
      <xdr:spPr>
        <a:xfrm>
          <a:off x="3530111" y="1332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2</xdr:col>
      <xdr:colOff>638175</xdr:colOff>
      <xdr:row>72</xdr:row>
      <xdr:rowOff>120638</xdr:rowOff>
    </xdr:from>
    <xdr:to>
      <xdr:col>4</xdr:col>
      <xdr:colOff>155575</xdr:colOff>
      <xdr:row>73</xdr:row>
      <xdr:rowOff>124764</xdr:rowOff>
    </xdr:to>
    <xdr:cxnSp macro="">
      <xdr:nvCxnSpPr>
        <xdr:cNvPr id="185" name="直線コネクタ 184"/>
        <xdr:cNvCxnSpPr/>
      </xdr:nvCxnSpPr>
      <xdr:spPr>
        <a:xfrm flipV="1">
          <a:off x="2019300" y="12465038"/>
          <a:ext cx="889000" cy="175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36551</xdr:rowOff>
    </xdr:from>
    <xdr:to>
      <xdr:col>4</xdr:col>
      <xdr:colOff>206375</xdr:colOff>
      <xdr:row>77</xdr:row>
      <xdr:rowOff>138151</xdr:rowOff>
    </xdr:to>
    <xdr:sp macro="" textlink="">
      <xdr:nvSpPr>
        <xdr:cNvPr id="186" name="フローチャート : 判断 185"/>
        <xdr:cNvSpPr/>
      </xdr:nvSpPr>
      <xdr:spPr>
        <a:xfrm>
          <a:off x="2857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129278</xdr:rowOff>
    </xdr:from>
    <xdr:ext cx="534377" cy="259045"/>
    <xdr:sp macro="" textlink="">
      <xdr:nvSpPr>
        <xdr:cNvPr id="187" name="テキスト ボックス 186"/>
        <xdr:cNvSpPr txBox="1"/>
      </xdr:nvSpPr>
      <xdr:spPr>
        <a:xfrm>
          <a:off x="2641111" y="1333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1</xdr:col>
      <xdr:colOff>434975</xdr:colOff>
      <xdr:row>73</xdr:row>
      <xdr:rowOff>124764</xdr:rowOff>
    </xdr:from>
    <xdr:to>
      <xdr:col>2</xdr:col>
      <xdr:colOff>638175</xdr:colOff>
      <xdr:row>73</xdr:row>
      <xdr:rowOff>162001</xdr:rowOff>
    </xdr:to>
    <xdr:cxnSp macro="">
      <xdr:nvCxnSpPr>
        <xdr:cNvPr id="188" name="直線コネクタ 187"/>
        <xdr:cNvCxnSpPr/>
      </xdr:nvCxnSpPr>
      <xdr:spPr>
        <a:xfrm flipV="1">
          <a:off x="1130300" y="12640614"/>
          <a:ext cx="889000" cy="3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51003</xdr:rowOff>
    </xdr:from>
    <xdr:to>
      <xdr:col>3</xdr:col>
      <xdr:colOff>3175</xdr:colOff>
      <xdr:row>77</xdr:row>
      <xdr:rowOff>152603</xdr:rowOff>
    </xdr:to>
    <xdr:sp macro="" textlink="">
      <xdr:nvSpPr>
        <xdr:cNvPr id="189" name="フローチャート : 判断 188"/>
        <xdr:cNvSpPr/>
      </xdr:nvSpPr>
      <xdr:spPr>
        <a:xfrm>
          <a:off x="1968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143730</xdr:rowOff>
    </xdr:from>
    <xdr:ext cx="534377" cy="259045"/>
    <xdr:sp macro="" textlink="">
      <xdr:nvSpPr>
        <xdr:cNvPr id="190" name="テキスト ボックス 189"/>
        <xdr:cNvSpPr txBox="1"/>
      </xdr:nvSpPr>
      <xdr:spPr>
        <a:xfrm>
          <a:off x="1752111" y="1334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65660</xdr:rowOff>
    </xdr:from>
    <xdr:to>
      <xdr:col>1</xdr:col>
      <xdr:colOff>485775</xdr:colOff>
      <xdr:row>77</xdr:row>
      <xdr:rowOff>167260</xdr:rowOff>
    </xdr:to>
    <xdr:sp macro="" textlink="">
      <xdr:nvSpPr>
        <xdr:cNvPr id="191" name="フローチャート : 判断 190"/>
        <xdr:cNvSpPr/>
      </xdr:nvSpPr>
      <xdr:spPr>
        <a:xfrm>
          <a:off x="1079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158387</xdr:rowOff>
    </xdr:from>
    <xdr:ext cx="534377" cy="259045"/>
    <xdr:sp macro="" textlink="">
      <xdr:nvSpPr>
        <xdr:cNvPr id="192" name="テキスト ボックス 191"/>
        <xdr:cNvSpPr txBox="1"/>
      </xdr:nvSpPr>
      <xdr:spPr>
        <a:xfrm>
          <a:off x="863111" y="1336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73</xdr:row>
      <xdr:rowOff>92087</xdr:rowOff>
    </xdr:from>
    <xdr:to>
      <xdr:col>6</xdr:col>
      <xdr:colOff>561975</xdr:colOff>
      <xdr:row>74</xdr:row>
      <xdr:rowOff>22237</xdr:rowOff>
    </xdr:to>
    <xdr:sp macro="" textlink="">
      <xdr:nvSpPr>
        <xdr:cNvPr id="198" name="円/楕円 197"/>
        <xdr:cNvSpPr/>
      </xdr:nvSpPr>
      <xdr:spPr>
        <a:xfrm>
          <a:off x="4584700" y="1260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114964</xdr:rowOff>
    </xdr:from>
    <xdr:ext cx="534377" cy="259045"/>
    <xdr:sp macro="" textlink="">
      <xdr:nvSpPr>
        <xdr:cNvPr id="199" name="維持補修費該当値テキスト"/>
        <xdr:cNvSpPr txBox="1"/>
      </xdr:nvSpPr>
      <xdr:spPr>
        <a:xfrm>
          <a:off x="4686300" y="1245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73,249</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38126</xdr:rowOff>
    </xdr:from>
    <xdr:to>
      <xdr:col>5</xdr:col>
      <xdr:colOff>409575</xdr:colOff>
      <xdr:row>74</xdr:row>
      <xdr:rowOff>139726</xdr:rowOff>
    </xdr:to>
    <xdr:sp macro="" textlink="">
      <xdr:nvSpPr>
        <xdr:cNvPr id="200" name="円/楕円 199"/>
        <xdr:cNvSpPr/>
      </xdr:nvSpPr>
      <xdr:spPr>
        <a:xfrm>
          <a:off x="3746500" y="1272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72</xdr:row>
      <xdr:rowOff>156253</xdr:rowOff>
    </xdr:from>
    <xdr:ext cx="534377" cy="259045"/>
    <xdr:sp macro="" textlink="">
      <xdr:nvSpPr>
        <xdr:cNvPr id="201" name="テキスト ボックス 200"/>
        <xdr:cNvSpPr txBox="1"/>
      </xdr:nvSpPr>
      <xdr:spPr>
        <a:xfrm>
          <a:off x="3530111" y="1250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63,998</a:t>
          </a:r>
          <a:endParaRPr kumimoji="1" lang="ja-JP" altLang="en-US" sz="1000" b="1">
            <a:solidFill>
              <a:srgbClr val="FF0000"/>
            </a:solidFill>
            <a:latin typeface="ＭＳ Ｐゴシック"/>
          </a:endParaRPr>
        </a:p>
      </xdr:txBody>
    </xdr:sp>
    <xdr:clientData/>
  </xdr:oneCellAnchor>
  <xdr:twoCellAnchor>
    <xdr:from>
      <xdr:col>4</xdr:col>
      <xdr:colOff>104775</xdr:colOff>
      <xdr:row>72</xdr:row>
      <xdr:rowOff>69838</xdr:rowOff>
    </xdr:from>
    <xdr:to>
      <xdr:col>4</xdr:col>
      <xdr:colOff>206375</xdr:colOff>
      <xdr:row>72</xdr:row>
      <xdr:rowOff>171438</xdr:rowOff>
    </xdr:to>
    <xdr:sp macro="" textlink="">
      <xdr:nvSpPr>
        <xdr:cNvPr id="202" name="円/楕円 201"/>
        <xdr:cNvSpPr/>
      </xdr:nvSpPr>
      <xdr:spPr>
        <a:xfrm>
          <a:off x="2857500" y="1241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71</xdr:row>
      <xdr:rowOff>16515</xdr:rowOff>
    </xdr:from>
    <xdr:ext cx="534377" cy="259045"/>
    <xdr:sp macro="" textlink="">
      <xdr:nvSpPr>
        <xdr:cNvPr id="203" name="テキスト ボックス 202"/>
        <xdr:cNvSpPr txBox="1"/>
      </xdr:nvSpPr>
      <xdr:spPr>
        <a:xfrm>
          <a:off x="2641111" y="1218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88,501</a:t>
          </a:r>
          <a:endParaRPr kumimoji="1" lang="ja-JP" altLang="en-US" sz="1000" b="1">
            <a:solidFill>
              <a:srgbClr val="FF0000"/>
            </a:solidFill>
            <a:latin typeface="ＭＳ Ｐゴシック"/>
          </a:endParaRPr>
        </a:p>
      </xdr:txBody>
    </xdr:sp>
    <xdr:clientData/>
  </xdr:oneCellAnchor>
  <xdr:twoCellAnchor>
    <xdr:from>
      <xdr:col>2</xdr:col>
      <xdr:colOff>587375</xdr:colOff>
      <xdr:row>73</xdr:row>
      <xdr:rowOff>73964</xdr:rowOff>
    </xdr:from>
    <xdr:to>
      <xdr:col>3</xdr:col>
      <xdr:colOff>3175</xdr:colOff>
      <xdr:row>74</xdr:row>
      <xdr:rowOff>4114</xdr:rowOff>
    </xdr:to>
    <xdr:sp macro="" textlink="">
      <xdr:nvSpPr>
        <xdr:cNvPr id="204" name="円/楕円 203"/>
        <xdr:cNvSpPr/>
      </xdr:nvSpPr>
      <xdr:spPr>
        <a:xfrm>
          <a:off x="1968500" y="1258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72</xdr:row>
      <xdr:rowOff>20641</xdr:rowOff>
    </xdr:from>
    <xdr:ext cx="534377" cy="259045"/>
    <xdr:sp macro="" textlink="">
      <xdr:nvSpPr>
        <xdr:cNvPr id="205" name="テキスト ボックス 204"/>
        <xdr:cNvSpPr txBox="1"/>
      </xdr:nvSpPr>
      <xdr:spPr>
        <a:xfrm>
          <a:off x="1752111" y="1236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74,676</a:t>
          </a:r>
          <a:endParaRPr kumimoji="1" lang="ja-JP" altLang="en-US" sz="1000" b="1">
            <a:solidFill>
              <a:srgbClr val="FF0000"/>
            </a:solidFill>
            <a:latin typeface="ＭＳ Ｐゴシック"/>
          </a:endParaRPr>
        </a:p>
      </xdr:txBody>
    </xdr:sp>
    <xdr:clientData/>
  </xdr:oneCellAnchor>
  <xdr:twoCellAnchor>
    <xdr:from>
      <xdr:col>1</xdr:col>
      <xdr:colOff>384175</xdr:colOff>
      <xdr:row>73</xdr:row>
      <xdr:rowOff>111201</xdr:rowOff>
    </xdr:from>
    <xdr:to>
      <xdr:col>1</xdr:col>
      <xdr:colOff>485775</xdr:colOff>
      <xdr:row>74</xdr:row>
      <xdr:rowOff>41351</xdr:rowOff>
    </xdr:to>
    <xdr:sp macro="" textlink="">
      <xdr:nvSpPr>
        <xdr:cNvPr id="206" name="円/楕円 205"/>
        <xdr:cNvSpPr/>
      </xdr:nvSpPr>
      <xdr:spPr>
        <a:xfrm>
          <a:off x="1079500" y="1262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72</xdr:row>
      <xdr:rowOff>57878</xdr:rowOff>
    </xdr:from>
    <xdr:ext cx="534377" cy="259045"/>
    <xdr:sp macro="" textlink="">
      <xdr:nvSpPr>
        <xdr:cNvPr id="207" name="テキスト ボックス 206"/>
        <xdr:cNvSpPr txBox="1"/>
      </xdr:nvSpPr>
      <xdr:spPr>
        <a:xfrm>
          <a:off x="863111" y="1240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71,744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6" name="テキスト ボックス 225"/>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162897</xdr:rowOff>
    </xdr:from>
    <xdr:to>
      <xdr:col>6</xdr:col>
      <xdr:colOff>510540</xdr:colOff>
      <xdr:row>99</xdr:row>
      <xdr:rowOff>135618</xdr:rowOff>
    </xdr:to>
    <xdr:cxnSp macro="">
      <xdr:nvCxnSpPr>
        <xdr:cNvPr id="234" name="直線コネクタ 233"/>
        <xdr:cNvCxnSpPr/>
      </xdr:nvCxnSpPr>
      <xdr:spPr>
        <a:xfrm flipV="1">
          <a:off x="4633595" y="15593397"/>
          <a:ext cx="1270" cy="151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139445</xdr:rowOff>
    </xdr:from>
    <xdr:ext cx="534377" cy="259045"/>
    <xdr:sp macro="" textlink="">
      <xdr:nvSpPr>
        <xdr:cNvPr id="235" name="扶助費最小値テキスト"/>
        <xdr:cNvSpPr txBox="1"/>
      </xdr:nvSpPr>
      <xdr:spPr>
        <a:xfrm>
          <a:off x="4686300" y="1711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26,625</a:t>
          </a:r>
          <a:endParaRPr kumimoji="1" lang="ja-JP" altLang="en-US" sz="1000" b="1">
            <a:latin typeface="ＭＳ Ｐゴシック"/>
          </a:endParaRPr>
        </a:p>
      </xdr:txBody>
    </xdr:sp>
    <xdr:clientData/>
  </xdr:oneCellAnchor>
  <xdr:twoCellAnchor>
    <xdr:from>
      <xdr:col>6</xdr:col>
      <xdr:colOff>422275</xdr:colOff>
      <xdr:row>99</xdr:row>
      <xdr:rowOff>135618</xdr:rowOff>
    </xdr:from>
    <xdr:to>
      <xdr:col>6</xdr:col>
      <xdr:colOff>600075</xdr:colOff>
      <xdr:row>99</xdr:row>
      <xdr:rowOff>135618</xdr:rowOff>
    </xdr:to>
    <xdr:cxnSp macro="">
      <xdr:nvCxnSpPr>
        <xdr:cNvPr id="236" name="直線コネクタ 235"/>
        <xdr:cNvCxnSpPr/>
      </xdr:nvCxnSpPr>
      <xdr:spPr>
        <a:xfrm>
          <a:off x="4546600" y="1710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109574</xdr:rowOff>
    </xdr:from>
    <xdr:ext cx="599010" cy="259045"/>
    <xdr:sp macro="" textlink="">
      <xdr:nvSpPr>
        <xdr:cNvPr id="237" name="扶助費最大値テキスト"/>
        <xdr:cNvSpPr txBox="1"/>
      </xdr:nvSpPr>
      <xdr:spPr>
        <a:xfrm>
          <a:off x="4686300" y="153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165,869</a:t>
          </a:r>
          <a:endParaRPr kumimoji="1" lang="ja-JP" altLang="en-US" sz="1000" b="1">
            <a:latin typeface="ＭＳ Ｐゴシック"/>
          </a:endParaRPr>
        </a:p>
      </xdr:txBody>
    </xdr:sp>
    <xdr:clientData/>
  </xdr:oneCellAnchor>
  <xdr:twoCellAnchor>
    <xdr:from>
      <xdr:col>6</xdr:col>
      <xdr:colOff>422275</xdr:colOff>
      <xdr:row>90</xdr:row>
      <xdr:rowOff>162897</xdr:rowOff>
    </xdr:from>
    <xdr:to>
      <xdr:col>6</xdr:col>
      <xdr:colOff>600075</xdr:colOff>
      <xdr:row>90</xdr:row>
      <xdr:rowOff>162897</xdr:rowOff>
    </xdr:to>
    <xdr:cxnSp macro="">
      <xdr:nvCxnSpPr>
        <xdr:cNvPr id="238" name="直線コネクタ 237"/>
        <xdr:cNvCxnSpPr/>
      </xdr:nvCxnSpPr>
      <xdr:spPr>
        <a:xfrm>
          <a:off x="4546600" y="155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141007</xdr:rowOff>
    </xdr:from>
    <xdr:to>
      <xdr:col>6</xdr:col>
      <xdr:colOff>511175</xdr:colOff>
      <xdr:row>98</xdr:row>
      <xdr:rowOff>161950</xdr:rowOff>
    </xdr:to>
    <xdr:cxnSp macro="">
      <xdr:nvCxnSpPr>
        <xdr:cNvPr id="239" name="直線コネクタ 238"/>
        <xdr:cNvCxnSpPr/>
      </xdr:nvCxnSpPr>
      <xdr:spPr>
        <a:xfrm>
          <a:off x="3797300" y="16943107"/>
          <a:ext cx="838200" cy="20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169547</xdr:rowOff>
    </xdr:from>
    <xdr:ext cx="534377" cy="259045"/>
    <xdr:sp macro="" textlink="">
      <xdr:nvSpPr>
        <xdr:cNvPr id="240" name="扶助費平均値テキスト"/>
        <xdr:cNvSpPr txBox="1"/>
      </xdr:nvSpPr>
      <xdr:spPr>
        <a:xfrm>
          <a:off x="4686300" y="16457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68,193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146670</xdr:rowOff>
    </xdr:from>
    <xdr:to>
      <xdr:col>6</xdr:col>
      <xdr:colOff>561975</xdr:colOff>
      <xdr:row>97</xdr:row>
      <xdr:rowOff>76820</xdr:rowOff>
    </xdr:to>
    <xdr:sp macro="" textlink="">
      <xdr:nvSpPr>
        <xdr:cNvPr id="241" name="フローチャート : 判断 240"/>
        <xdr:cNvSpPr/>
      </xdr:nvSpPr>
      <xdr:spPr>
        <a:xfrm>
          <a:off x="4584700" y="1660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92663</xdr:rowOff>
    </xdr:from>
    <xdr:to>
      <xdr:col>5</xdr:col>
      <xdr:colOff>358775</xdr:colOff>
      <xdr:row>98</xdr:row>
      <xdr:rowOff>141007</xdr:rowOff>
    </xdr:to>
    <xdr:cxnSp macro="">
      <xdr:nvCxnSpPr>
        <xdr:cNvPr id="242" name="直線コネクタ 241"/>
        <xdr:cNvCxnSpPr/>
      </xdr:nvCxnSpPr>
      <xdr:spPr>
        <a:xfrm>
          <a:off x="2908300" y="16894763"/>
          <a:ext cx="889000" cy="4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33046</xdr:rowOff>
    </xdr:from>
    <xdr:to>
      <xdr:col>5</xdr:col>
      <xdr:colOff>409575</xdr:colOff>
      <xdr:row>97</xdr:row>
      <xdr:rowOff>134646</xdr:rowOff>
    </xdr:to>
    <xdr:sp macro="" textlink="">
      <xdr:nvSpPr>
        <xdr:cNvPr id="243" name="フローチャート : 判断 242"/>
        <xdr:cNvSpPr/>
      </xdr:nvSpPr>
      <xdr:spPr>
        <a:xfrm>
          <a:off x="3746500" y="1666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151173</xdr:rowOff>
    </xdr:from>
    <xdr:ext cx="534377" cy="259045"/>
    <xdr:sp macro="" textlink="">
      <xdr:nvSpPr>
        <xdr:cNvPr id="244" name="テキスト ボックス 243"/>
        <xdr:cNvSpPr txBox="1"/>
      </xdr:nvSpPr>
      <xdr:spPr>
        <a:xfrm>
          <a:off x="3530111" y="1643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92663</xdr:rowOff>
    </xdr:from>
    <xdr:to>
      <xdr:col>4</xdr:col>
      <xdr:colOff>155575</xdr:colOff>
      <xdr:row>98</xdr:row>
      <xdr:rowOff>142377</xdr:rowOff>
    </xdr:to>
    <xdr:cxnSp macro="">
      <xdr:nvCxnSpPr>
        <xdr:cNvPr id="245" name="直線コネクタ 244"/>
        <xdr:cNvCxnSpPr/>
      </xdr:nvCxnSpPr>
      <xdr:spPr>
        <a:xfrm flipV="1">
          <a:off x="2019300" y="16894763"/>
          <a:ext cx="889000" cy="49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45194</xdr:rowOff>
    </xdr:from>
    <xdr:to>
      <xdr:col>4</xdr:col>
      <xdr:colOff>206375</xdr:colOff>
      <xdr:row>97</xdr:row>
      <xdr:rowOff>146794</xdr:rowOff>
    </xdr:to>
    <xdr:sp macro="" textlink="">
      <xdr:nvSpPr>
        <xdr:cNvPr id="246" name="フローチャート : 判断 245"/>
        <xdr:cNvSpPr/>
      </xdr:nvSpPr>
      <xdr:spPr>
        <a:xfrm>
          <a:off x="2857500" y="1667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163321</xdr:rowOff>
    </xdr:from>
    <xdr:ext cx="534377" cy="259045"/>
    <xdr:sp macro="" textlink="">
      <xdr:nvSpPr>
        <xdr:cNvPr id="247" name="テキスト ボックス 246"/>
        <xdr:cNvSpPr txBox="1"/>
      </xdr:nvSpPr>
      <xdr:spPr>
        <a:xfrm>
          <a:off x="2641111" y="1645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142377</xdr:rowOff>
    </xdr:from>
    <xdr:to>
      <xdr:col>2</xdr:col>
      <xdr:colOff>638175</xdr:colOff>
      <xdr:row>99</xdr:row>
      <xdr:rowOff>11663</xdr:rowOff>
    </xdr:to>
    <xdr:cxnSp macro="">
      <xdr:nvCxnSpPr>
        <xdr:cNvPr id="248" name="直線コネクタ 247"/>
        <xdr:cNvCxnSpPr/>
      </xdr:nvCxnSpPr>
      <xdr:spPr>
        <a:xfrm flipV="1">
          <a:off x="1130300" y="16944477"/>
          <a:ext cx="889000" cy="40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112370</xdr:rowOff>
    </xdr:from>
    <xdr:to>
      <xdr:col>3</xdr:col>
      <xdr:colOff>3175</xdr:colOff>
      <xdr:row>98</xdr:row>
      <xdr:rowOff>42520</xdr:rowOff>
    </xdr:to>
    <xdr:sp macro="" textlink="">
      <xdr:nvSpPr>
        <xdr:cNvPr id="249" name="フローチャート : 判断 248"/>
        <xdr:cNvSpPr/>
      </xdr:nvSpPr>
      <xdr:spPr>
        <a:xfrm>
          <a:off x="1968500" y="1674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59047</xdr:rowOff>
    </xdr:from>
    <xdr:ext cx="534377" cy="259045"/>
    <xdr:sp macro="" textlink="">
      <xdr:nvSpPr>
        <xdr:cNvPr id="250" name="テキスト ボックス 249"/>
        <xdr:cNvSpPr txBox="1"/>
      </xdr:nvSpPr>
      <xdr:spPr>
        <a:xfrm>
          <a:off x="1752111" y="1651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104521</xdr:rowOff>
    </xdr:from>
    <xdr:to>
      <xdr:col>1</xdr:col>
      <xdr:colOff>485775</xdr:colOff>
      <xdr:row>98</xdr:row>
      <xdr:rowOff>34671</xdr:rowOff>
    </xdr:to>
    <xdr:sp macro="" textlink="">
      <xdr:nvSpPr>
        <xdr:cNvPr id="251" name="フローチャート : 判断 250"/>
        <xdr:cNvSpPr/>
      </xdr:nvSpPr>
      <xdr:spPr>
        <a:xfrm>
          <a:off x="1079500" y="1673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51198</xdr:rowOff>
    </xdr:from>
    <xdr:ext cx="534377" cy="259045"/>
    <xdr:sp macro="" textlink="">
      <xdr:nvSpPr>
        <xdr:cNvPr id="252" name="テキスト ボックス 251"/>
        <xdr:cNvSpPr txBox="1"/>
      </xdr:nvSpPr>
      <xdr:spPr>
        <a:xfrm>
          <a:off x="863111" y="1651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111150</xdr:rowOff>
    </xdr:from>
    <xdr:to>
      <xdr:col>6</xdr:col>
      <xdr:colOff>561975</xdr:colOff>
      <xdr:row>99</xdr:row>
      <xdr:rowOff>41300</xdr:rowOff>
    </xdr:to>
    <xdr:sp macro="" textlink="">
      <xdr:nvSpPr>
        <xdr:cNvPr id="258" name="円/楕円 257"/>
        <xdr:cNvSpPr/>
      </xdr:nvSpPr>
      <xdr:spPr>
        <a:xfrm>
          <a:off x="4584700" y="1691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89577</xdr:rowOff>
    </xdr:from>
    <xdr:ext cx="534377" cy="259045"/>
    <xdr:sp macro="" textlink="">
      <xdr:nvSpPr>
        <xdr:cNvPr id="259" name="扶助費該当値テキスト"/>
        <xdr:cNvSpPr txBox="1"/>
      </xdr:nvSpPr>
      <xdr:spPr>
        <a:xfrm>
          <a:off x="4686300" y="1689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39,956</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90207</xdr:rowOff>
    </xdr:from>
    <xdr:to>
      <xdr:col>5</xdr:col>
      <xdr:colOff>409575</xdr:colOff>
      <xdr:row>99</xdr:row>
      <xdr:rowOff>20357</xdr:rowOff>
    </xdr:to>
    <xdr:sp macro="" textlink="">
      <xdr:nvSpPr>
        <xdr:cNvPr id="260" name="円/楕円 259"/>
        <xdr:cNvSpPr/>
      </xdr:nvSpPr>
      <xdr:spPr>
        <a:xfrm>
          <a:off x="3746500" y="1689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11484</xdr:rowOff>
    </xdr:from>
    <xdr:ext cx="534377" cy="259045"/>
    <xdr:sp macro="" textlink="">
      <xdr:nvSpPr>
        <xdr:cNvPr id="261" name="テキスト ボックス 260"/>
        <xdr:cNvSpPr txBox="1"/>
      </xdr:nvSpPr>
      <xdr:spPr>
        <a:xfrm>
          <a:off x="3530111" y="1698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41,880</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41863</xdr:rowOff>
    </xdr:from>
    <xdr:to>
      <xdr:col>4</xdr:col>
      <xdr:colOff>206375</xdr:colOff>
      <xdr:row>98</xdr:row>
      <xdr:rowOff>143463</xdr:rowOff>
    </xdr:to>
    <xdr:sp macro="" textlink="">
      <xdr:nvSpPr>
        <xdr:cNvPr id="262" name="円/楕円 261"/>
        <xdr:cNvSpPr/>
      </xdr:nvSpPr>
      <xdr:spPr>
        <a:xfrm>
          <a:off x="2857500" y="1684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134590</xdr:rowOff>
    </xdr:from>
    <xdr:ext cx="534377" cy="259045"/>
    <xdr:sp macro="" textlink="">
      <xdr:nvSpPr>
        <xdr:cNvPr id="263" name="テキスト ボックス 262"/>
        <xdr:cNvSpPr txBox="1"/>
      </xdr:nvSpPr>
      <xdr:spPr>
        <a:xfrm>
          <a:off x="2641111" y="1693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46,321</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91577</xdr:rowOff>
    </xdr:from>
    <xdr:to>
      <xdr:col>3</xdr:col>
      <xdr:colOff>3175</xdr:colOff>
      <xdr:row>99</xdr:row>
      <xdr:rowOff>21727</xdr:rowOff>
    </xdr:to>
    <xdr:sp macro="" textlink="">
      <xdr:nvSpPr>
        <xdr:cNvPr id="264" name="円/楕円 263"/>
        <xdr:cNvSpPr/>
      </xdr:nvSpPr>
      <xdr:spPr>
        <a:xfrm>
          <a:off x="1968500" y="1689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12854</xdr:rowOff>
    </xdr:from>
    <xdr:ext cx="534377" cy="259045"/>
    <xdr:sp macro="" textlink="">
      <xdr:nvSpPr>
        <xdr:cNvPr id="265" name="テキスト ボックス 264"/>
        <xdr:cNvSpPr txBox="1"/>
      </xdr:nvSpPr>
      <xdr:spPr>
        <a:xfrm>
          <a:off x="1752111" y="16986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41,754</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132313</xdr:rowOff>
    </xdr:from>
    <xdr:to>
      <xdr:col>1</xdr:col>
      <xdr:colOff>485775</xdr:colOff>
      <xdr:row>99</xdr:row>
      <xdr:rowOff>62463</xdr:rowOff>
    </xdr:to>
    <xdr:sp macro="" textlink="">
      <xdr:nvSpPr>
        <xdr:cNvPr id="266" name="円/楕円 265"/>
        <xdr:cNvSpPr/>
      </xdr:nvSpPr>
      <xdr:spPr>
        <a:xfrm>
          <a:off x="1079500" y="1693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53590</xdr:rowOff>
    </xdr:from>
    <xdr:ext cx="534377" cy="259045"/>
    <xdr:sp macro="" textlink="">
      <xdr:nvSpPr>
        <xdr:cNvPr id="267" name="テキスト ボックス 266"/>
        <xdr:cNvSpPr txBox="1"/>
      </xdr:nvSpPr>
      <xdr:spPr>
        <a:xfrm>
          <a:off x="863111" y="1702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38,012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65,929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81" name="テキスト ボックス 280"/>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83" name="テキスト ボックス 282"/>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5" name="テキスト ボックス 284"/>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12151</xdr:rowOff>
    </xdr:from>
    <xdr:to>
      <xdr:col>15</xdr:col>
      <xdr:colOff>180340</xdr:colOff>
      <xdr:row>38</xdr:row>
      <xdr:rowOff>146199</xdr:rowOff>
    </xdr:to>
    <xdr:cxnSp macro="">
      <xdr:nvCxnSpPr>
        <xdr:cNvPr id="293" name="直線コネクタ 292"/>
        <xdr:cNvCxnSpPr/>
      </xdr:nvCxnSpPr>
      <xdr:spPr>
        <a:xfrm flipV="1">
          <a:off x="10475595" y="5155651"/>
          <a:ext cx="1270" cy="150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150026</xdr:rowOff>
    </xdr:from>
    <xdr:ext cx="534377" cy="259045"/>
    <xdr:sp macro="" textlink="">
      <xdr:nvSpPr>
        <xdr:cNvPr id="294" name="補助費等最小値テキスト"/>
        <xdr:cNvSpPr txBox="1"/>
      </xdr:nvSpPr>
      <xdr:spPr>
        <a:xfrm>
          <a:off x="10528300" y="66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38,010</a:t>
          </a:r>
          <a:endParaRPr kumimoji="1" lang="ja-JP" altLang="en-US" sz="1000" b="1">
            <a:latin typeface="ＭＳ Ｐゴシック"/>
          </a:endParaRPr>
        </a:p>
      </xdr:txBody>
    </xdr:sp>
    <xdr:clientData/>
  </xdr:oneCellAnchor>
  <xdr:twoCellAnchor>
    <xdr:from>
      <xdr:col>15</xdr:col>
      <xdr:colOff>92075</xdr:colOff>
      <xdr:row>38</xdr:row>
      <xdr:rowOff>146199</xdr:rowOff>
    </xdr:from>
    <xdr:to>
      <xdr:col>15</xdr:col>
      <xdr:colOff>269875</xdr:colOff>
      <xdr:row>38</xdr:row>
      <xdr:rowOff>146199</xdr:rowOff>
    </xdr:to>
    <xdr:cxnSp macro="">
      <xdr:nvCxnSpPr>
        <xdr:cNvPr id="295" name="直線コネクタ 294"/>
        <xdr:cNvCxnSpPr/>
      </xdr:nvCxnSpPr>
      <xdr:spPr>
        <a:xfrm>
          <a:off x="10388600" y="666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130278</xdr:rowOff>
    </xdr:from>
    <xdr:ext cx="599010" cy="259045"/>
    <xdr:sp macro="" textlink="">
      <xdr:nvSpPr>
        <xdr:cNvPr id="296" name="補助費等最大値テキスト"/>
        <xdr:cNvSpPr txBox="1"/>
      </xdr:nvSpPr>
      <xdr:spPr>
        <a:xfrm>
          <a:off x="10528300" y="493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499,057</a:t>
          </a:r>
          <a:endParaRPr kumimoji="1" lang="ja-JP" altLang="en-US" sz="1000" b="1">
            <a:latin typeface="ＭＳ Ｐゴシック"/>
          </a:endParaRPr>
        </a:p>
      </xdr:txBody>
    </xdr:sp>
    <xdr:clientData/>
  </xdr:oneCellAnchor>
  <xdr:twoCellAnchor>
    <xdr:from>
      <xdr:col>15</xdr:col>
      <xdr:colOff>92075</xdr:colOff>
      <xdr:row>30</xdr:row>
      <xdr:rowOff>12151</xdr:rowOff>
    </xdr:from>
    <xdr:to>
      <xdr:col>15</xdr:col>
      <xdr:colOff>269875</xdr:colOff>
      <xdr:row>30</xdr:row>
      <xdr:rowOff>12151</xdr:rowOff>
    </xdr:to>
    <xdr:cxnSp macro="">
      <xdr:nvCxnSpPr>
        <xdr:cNvPr id="297" name="直線コネクタ 296"/>
        <xdr:cNvCxnSpPr/>
      </xdr:nvCxnSpPr>
      <xdr:spPr>
        <a:xfrm>
          <a:off x="10388600" y="515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70983</xdr:rowOff>
    </xdr:from>
    <xdr:to>
      <xdr:col>15</xdr:col>
      <xdr:colOff>180975</xdr:colOff>
      <xdr:row>36</xdr:row>
      <xdr:rowOff>66672</xdr:rowOff>
    </xdr:to>
    <xdr:cxnSp macro="">
      <xdr:nvCxnSpPr>
        <xdr:cNvPr id="298" name="直線コネクタ 297"/>
        <xdr:cNvCxnSpPr/>
      </xdr:nvCxnSpPr>
      <xdr:spPr>
        <a:xfrm flipV="1">
          <a:off x="9639300" y="6071733"/>
          <a:ext cx="838200" cy="167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120640</xdr:rowOff>
    </xdr:from>
    <xdr:ext cx="599010" cy="259045"/>
    <xdr:sp macro="" textlink="">
      <xdr:nvSpPr>
        <xdr:cNvPr id="299" name="補助費等平均値テキスト"/>
        <xdr:cNvSpPr txBox="1"/>
      </xdr:nvSpPr>
      <xdr:spPr>
        <a:xfrm>
          <a:off x="10528300" y="6121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181,175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142213</xdr:rowOff>
    </xdr:from>
    <xdr:to>
      <xdr:col>15</xdr:col>
      <xdr:colOff>231775</xdr:colOff>
      <xdr:row>36</xdr:row>
      <xdr:rowOff>72363</xdr:rowOff>
    </xdr:to>
    <xdr:sp macro="" textlink="">
      <xdr:nvSpPr>
        <xdr:cNvPr id="300" name="フローチャート : 判断 299"/>
        <xdr:cNvSpPr/>
      </xdr:nvSpPr>
      <xdr:spPr>
        <a:xfrm>
          <a:off x="10426700" y="614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66672</xdr:rowOff>
    </xdr:from>
    <xdr:to>
      <xdr:col>14</xdr:col>
      <xdr:colOff>28575</xdr:colOff>
      <xdr:row>36</xdr:row>
      <xdr:rowOff>106478</xdr:rowOff>
    </xdr:to>
    <xdr:cxnSp macro="">
      <xdr:nvCxnSpPr>
        <xdr:cNvPr id="301" name="直線コネクタ 300"/>
        <xdr:cNvCxnSpPr/>
      </xdr:nvCxnSpPr>
      <xdr:spPr>
        <a:xfrm flipV="1">
          <a:off x="8750300" y="6238872"/>
          <a:ext cx="889000" cy="39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160599</xdr:rowOff>
    </xdr:from>
    <xdr:to>
      <xdr:col>14</xdr:col>
      <xdr:colOff>79375</xdr:colOff>
      <xdr:row>36</xdr:row>
      <xdr:rowOff>90749</xdr:rowOff>
    </xdr:to>
    <xdr:sp macro="" textlink="">
      <xdr:nvSpPr>
        <xdr:cNvPr id="302" name="フローチャート : 判断 301"/>
        <xdr:cNvSpPr/>
      </xdr:nvSpPr>
      <xdr:spPr>
        <a:xfrm>
          <a:off x="9588500" y="616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107276</xdr:rowOff>
    </xdr:from>
    <xdr:ext cx="599010" cy="259045"/>
    <xdr:sp macro="" textlink="">
      <xdr:nvSpPr>
        <xdr:cNvPr id="303" name="テキスト ボックス 302"/>
        <xdr:cNvSpPr txBox="1"/>
      </xdr:nvSpPr>
      <xdr:spPr>
        <a:xfrm>
          <a:off x="9339794" y="5936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106478</xdr:rowOff>
    </xdr:from>
    <xdr:to>
      <xdr:col>12</xdr:col>
      <xdr:colOff>511175</xdr:colOff>
      <xdr:row>36</xdr:row>
      <xdr:rowOff>164813</xdr:rowOff>
    </xdr:to>
    <xdr:cxnSp macro="">
      <xdr:nvCxnSpPr>
        <xdr:cNvPr id="304" name="直線コネクタ 303"/>
        <xdr:cNvCxnSpPr/>
      </xdr:nvCxnSpPr>
      <xdr:spPr>
        <a:xfrm flipV="1">
          <a:off x="7861300" y="6278678"/>
          <a:ext cx="889000" cy="58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8753</xdr:rowOff>
    </xdr:from>
    <xdr:to>
      <xdr:col>12</xdr:col>
      <xdr:colOff>561975</xdr:colOff>
      <xdr:row>36</xdr:row>
      <xdr:rowOff>110353</xdr:rowOff>
    </xdr:to>
    <xdr:sp macro="" textlink="">
      <xdr:nvSpPr>
        <xdr:cNvPr id="305" name="フローチャート : 判断 304"/>
        <xdr:cNvSpPr/>
      </xdr:nvSpPr>
      <xdr:spPr>
        <a:xfrm>
          <a:off x="8699500" y="618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126880</xdr:rowOff>
    </xdr:from>
    <xdr:ext cx="599010" cy="259045"/>
    <xdr:sp macro="" textlink="">
      <xdr:nvSpPr>
        <xdr:cNvPr id="306" name="テキスト ボックス 305"/>
        <xdr:cNvSpPr txBox="1"/>
      </xdr:nvSpPr>
      <xdr:spPr>
        <a:xfrm>
          <a:off x="8450794" y="5956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28777</xdr:rowOff>
    </xdr:from>
    <xdr:to>
      <xdr:col>11</xdr:col>
      <xdr:colOff>307975</xdr:colOff>
      <xdr:row>36</xdr:row>
      <xdr:rowOff>164813</xdr:rowOff>
    </xdr:to>
    <xdr:cxnSp macro="">
      <xdr:nvCxnSpPr>
        <xdr:cNvPr id="307" name="直線コネクタ 306"/>
        <xdr:cNvCxnSpPr/>
      </xdr:nvCxnSpPr>
      <xdr:spPr>
        <a:xfrm>
          <a:off x="6972300" y="6200977"/>
          <a:ext cx="889000" cy="136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47034</xdr:rowOff>
    </xdr:from>
    <xdr:to>
      <xdr:col>11</xdr:col>
      <xdr:colOff>358775</xdr:colOff>
      <xdr:row>36</xdr:row>
      <xdr:rowOff>148634</xdr:rowOff>
    </xdr:to>
    <xdr:sp macro="" textlink="">
      <xdr:nvSpPr>
        <xdr:cNvPr id="308" name="フローチャート : 判断 307"/>
        <xdr:cNvSpPr/>
      </xdr:nvSpPr>
      <xdr:spPr>
        <a:xfrm>
          <a:off x="7810500" y="621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165161</xdr:rowOff>
    </xdr:from>
    <xdr:ext cx="599010" cy="259045"/>
    <xdr:sp macro="" textlink="">
      <xdr:nvSpPr>
        <xdr:cNvPr id="309" name="テキスト ボックス 308"/>
        <xdr:cNvSpPr txBox="1"/>
      </xdr:nvSpPr>
      <xdr:spPr>
        <a:xfrm>
          <a:off x="7561794" y="5994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75096</xdr:rowOff>
    </xdr:from>
    <xdr:to>
      <xdr:col>10</xdr:col>
      <xdr:colOff>155575</xdr:colOff>
      <xdr:row>37</xdr:row>
      <xdr:rowOff>5246</xdr:rowOff>
    </xdr:to>
    <xdr:sp macro="" textlink="">
      <xdr:nvSpPr>
        <xdr:cNvPr id="310" name="フローチャート : 判断 309"/>
        <xdr:cNvSpPr/>
      </xdr:nvSpPr>
      <xdr:spPr>
        <a:xfrm>
          <a:off x="6921500" y="624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36</xdr:row>
      <xdr:rowOff>167823</xdr:rowOff>
    </xdr:from>
    <xdr:ext cx="599010" cy="259045"/>
    <xdr:sp macro="" textlink="">
      <xdr:nvSpPr>
        <xdr:cNvPr id="311" name="テキスト ボックス 310"/>
        <xdr:cNvSpPr txBox="1"/>
      </xdr:nvSpPr>
      <xdr:spPr>
        <a:xfrm>
          <a:off x="6672794" y="6340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20183</xdr:rowOff>
    </xdr:from>
    <xdr:to>
      <xdr:col>15</xdr:col>
      <xdr:colOff>231775</xdr:colOff>
      <xdr:row>35</xdr:row>
      <xdr:rowOff>121783</xdr:rowOff>
    </xdr:to>
    <xdr:sp macro="" textlink="">
      <xdr:nvSpPr>
        <xdr:cNvPr id="317" name="円/楕円 316"/>
        <xdr:cNvSpPr/>
      </xdr:nvSpPr>
      <xdr:spPr>
        <a:xfrm>
          <a:off x="10426700" y="602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43060</xdr:rowOff>
    </xdr:from>
    <xdr:ext cx="599010" cy="259045"/>
    <xdr:sp macro="" textlink="">
      <xdr:nvSpPr>
        <xdr:cNvPr id="318" name="補助費等該当値テキスト"/>
        <xdr:cNvSpPr txBox="1"/>
      </xdr:nvSpPr>
      <xdr:spPr>
        <a:xfrm>
          <a:off x="10528300" y="587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218,542</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15872</xdr:rowOff>
    </xdr:from>
    <xdr:to>
      <xdr:col>14</xdr:col>
      <xdr:colOff>79375</xdr:colOff>
      <xdr:row>36</xdr:row>
      <xdr:rowOff>117472</xdr:rowOff>
    </xdr:to>
    <xdr:sp macro="" textlink="">
      <xdr:nvSpPr>
        <xdr:cNvPr id="319" name="円/楕円 318"/>
        <xdr:cNvSpPr/>
      </xdr:nvSpPr>
      <xdr:spPr>
        <a:xfrm>
          <a:off x="9588500" y="618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108599</xdr:rowOff>
    </xdr:from>
    <xdr:ext cx="599010" cy="259045"/>
    <xdr:sp macro="" textlink="">
      <xdr:nvSpPr>
        <xdr:cNvPr id="320" name="テキスト ボックス 319"/>
        <xdr:cNvSpPr txBox="1"/>
      </xdr:nvSpPr>
      <xdr:spPr>
        <a:xfrm>
          <a:off x="9339794" y="6280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167,362</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55678</xdr:rowOff>
    </xdr:from>
    <xdr:to>
      <xdr:col>12</xdr:col>
      <xdr:colOff>561975</xdr:colOff>
      <xdr:row>36</xdr:row>
      <xdr:rowOff>157278</xdr:rowOff>
    </xdr:to>
    <xdr:sp macro="" textlink="">
      <xdr:nvSpPr>
        <xdr:cNvPr id="321" name="円/楕円 320"/>
        <xdr:cNvSpPr/>
      </xdr:nvSpPr>
      <xdr:spPr>
        <a:xfrm>
          <a:off x="8699500" y="622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148405</xdr:rowOff>
    </xdr:from>
    <xdr:ext cx="599010" cy="259045"/>
    <xdr:sp macro="" textlink="">
      <xdr:nvSpPr>
        <xdr:cNvPr id="322" name="テキスト ボックス 321"/>
        <xdr:cNvSpPr txBox="1"/>
      </xdr:nvSpPr>
      <xdr:spPr>
        <a:xfrm>
          <a:off x="8450794" y="6320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155,173</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114013</xdr:rowOff>
    </xdr:from>
    <xdr:to>
      <xdr:col>11</xdr:col>
      <xdr:colOff>358775</xdr:colOff>
      <xdr:row>37</xdr:row>
      <xdr:rowOff>44163</xdr:rowOff>
    </xdr:to>
    <xdr:sp macro="" textlink="">
      <xdr:nvSpPr>
        <xdr:cNvPr id="323" name="円/楕円 322"/>
        <xdr:cNvSpPr/>
      </xdr:nvSpPr>
      <xdr:spPr>
        <a:xfrm>
          <a:off x="7810500" y="628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35290</xdr:rowOff>
    </xdr:from>
    <xdr:ext cx="599010" cy="259045"/>
    <xdr:sp macro="" textlink="">
      <xdr:nvSpPr>
        <xdr:cNvPr id="324" name="テキスト ボックス 323"/>
        <xdr:cNvSpPr txBox="1"/>
      </xdr:nvSpPr>
      <xdr:spPr>
        <a:xfrm>
          <a:off x="7561794" y="6378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137,310</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149427</xdr:rowOff>
    </xdr:from>
    <xdr:to>
      <xdr:col>10</xdr:col>
      <xdr:colOff>155575</xdr:colOff>
      <xdr:row>36</xdr:row>
      <xdr:rowOff>79577</xdr:rowOff>
    </xdr:to>
    <xdr:sp macro="" textlink="">
      <xdr:nvSpPr>
        <xdr:cNvPr id="325" name="円/楕円 324"/>
        <xdr:cNvSpPr/>
      </xdr:nvSpPr>
      <xdr:spPr>
        <a:xfrm>
          <a:off x="6921500" y="615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96104</xdr:rowOff>
    </xdr:from>
    <xdr:ext cx="599010" cy="259045"/>
    <xdr:sp macro="" textlink="">
      <xdr:nvSpPr>
        <xdr:cNvPr id="326" name="テキスト ボックス 325"/>
        <xdr:cNvSpPr txBox="1"/>
      </xdr:nvSpPr>
      <xdr:spPr>
        <a:xfrm>
          <a:off x="6672794" y="5925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178,966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68,052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40" name="テキスト ボックス 339"/>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42" name="テキスト ボックス 34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4" name="テキスト ボックス 343"/>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6" name="テキスト ボックス 34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8" name="テキスト ボックス 34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11805</xdr:rowOff>
    </xdr:from>
    <xdr:to>
      <xdr:col>15</xdr:col>
      <xdr:colOff>180340</xdr:colOff>
      <xdr:row>59</xdr:row>
      <xdr:rowOff>33906</xdr:rowOff>
    </xdr:to>
    <xdr:cxnSp macro="">
      <xdr:nvCxnSpPr>
        <xdr:cNvPr id="350" name="直線コネクタ 349"/>
        <xdr:cNvCxnSpPr/>
      </xdr:nvCxnSpPr>
      <xdr:spPr>
        <a:xfrm flipV="1">
          <a:off x="10475595" y="8755755"/>
          <a:ext cx="1270" cy="139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37733</xdr:rowOff>
    </xdr:from>
    <xdr:ext cx="534377" cy="259045"/>
    <xdr:sp macro="" textlink="">
      <xdr:nvSpPr>
        <xdr:cNvPr id="351" name="普通建設事業費最小値テキスト"/>
        <xdr:cNvSpPr txBox="1"/>
      </xdr:nvSpPr>
      <xdr:spPr>
        <a:xfrm>
          <a:off x="10528300" y="1015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27,675</a:t>
          </a:r>
          <a:endParaRPr kumimoji="1" lang="ja-JP" altLang="en-US" sz="1000" b="1">
            <a:latin typeface="ＭＳ Ｐゴシック"/>
          </a:endParaRPr>
        </a:p>
      </xdr:txBody>
    </xdr:sp>
    <xdr:clientData/>
  </xdr:oneCellAnchor>
  <xdr:twoCellAnchor>
    <xdr:from>
      <xdr:col>15</xdr:col>
      <xdr:colOff>92075</xdr:colOff>
      <xdr:row>59</xdr:row>
      <xdr:rowOff>33906</xdr:rowOff>
    </xdr:from>
    <xdr:to>
      <xdr:col>15</xdr:col>
      <xdr:colOff>269875</xdr:colOff>
      <xdr:row>59</xdr:row>
      <xdr:rowOff>33906</xdr:rowOff>
    </xdr:to>
    <xdr:cxnSp macro="">
      <xdr:nvCxnSpPr>
        <xdr:cNvPr id="352" name="直線コネクタ 351"/>
        <xdr:cNvCxnSpPr/>
      </xdr:nvCxnSpPr>
      <xdr:spPr>
        <a:xfrm>
          <a:off x="10388600" y="1014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129932</xdr:rowOff>
    </xdr:from>
    <xdr:ext cx="690189" cy="259045"/>
    <xdr:sp macro="" textlink="">
      <xdr:nvSpPr>
        <xdr:cNvPr id="353" name="普通建設事業費最大値テキスト"/>
        <xdr:cNvSpPr txBox="1"/>
      </xdr:nvSpPr>
      <xdr:spPr>
        <a:xfrm>
          <a:off x="10528300" y="85309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3,685,683</a:t>
          </a:r>
          <a:endParaRPr kumimoji="1" lang="ja-JP" altLang="en-US" sz="1000" b="1">
            <a:latin typeface="ＭＳ Ｐゴシック"/>
          </a:endParaRPr>
        </a:p>
      </xdr:txBody>
    </xdr:sp>
    <xdr:clientData/>
  </xdr:oneCellAnchor>
  <xdr:twoCellAnchor>
    <xdr:from>
      <xdr:col>15</xdr:col>
      <xdr:colOff>92075</xdr:colOff>
      <xdr:row>51</xdr:row>
      <xdr:rowOff>11805</xdr:rowOff>
    </xdr:from>
    <xdr:to>
      <xdr:col>15</xdr:col>
      <xdr:colOff>269875</xdr:colOff>
      <xdr:row>51</xdr:row>
      <xdr:rowOff>11805</xdr:rowOff>
    </xdr:to>
    <xdr:cxnSp macro="">
      <xdr:nvCxnSpPr>
        <xdr:cNvPr id="354" name="直線コネクタ 353"/>
        <xdr:cNvCxnSpPr/>
      </xdr:nvCxnSpPr>
      <xdr:spPr>
        <a:xfrm>
          <a:off x="10388600" y="8755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9095</xdr:rowOff>
    </xdr:from>
    <xdr:to>
      <xdr:col>15</xdr:col>
      <xdr:colOff>180975</xdr:colOff>
      <xdr:row>58</xdr:row>
      <xdr:rowOff>67481</xdr:rowOff>
    </xdr:to>
    <xdr:cxnSp macro="">
      <xdr:nvCxnSpPr>
        <xdr:cNvPr id="355" name="直線コネクタ 354"/>
        <xdr:cNvCxnSpPr/>
      </xdr:nvCxnSpPr>
      <xdr:spPr>
        <a:xfrm>
          <a:off x="9639300" y="9953195"/>
          <a:ext cx="838200" cy="58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32296</xdr:rowOff>
    </xdr:from>
    <xdr:ext cx="599010" cy="259045"/>
    <xdr:sp macro="" textlink="">
      <xdr:nvSpPr>
        <xdr:cNvPr id="356" name="普通建設事業費平均値テキスト"/>
        <xdr:cNvSpPr txBox="1"/>
      </xdr:nvSpPr>
      <xdr:spPr>
        <a:xfrm>
          <a:off x="10528300" y="99763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291,945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53869</xdr:rowOff>
    </xdr:from>
    <xdr:to>
      <xdr:col>15</xdr:col>
      <xdr:colOff>231775</xdr:colOff>
      <xdr:row>58</xdr:row>
      <xdr:rowOff>155469</xdr:rowOff>
    </xdr:to>
    <xdr:sp macro="" textlink="">
      <xdr:nvSpPr>
        <xdr:cNvPr id="357" name="フローチャート : 判断 356"/>
        <xdr:cNvSpPr/>
      </xdr:nvSpPr>
      <xdr:spPr>
        <a:xfrm>
          <a:off x="104267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104673</xdr:rowOff>
    </xdr:from>
    <xdr:to>
      <xdr:col>14</xdr:col>
      <xdr:colOff>28575</xdr:colOff>
      <xdr:row>58</xdr:row>
      <xdr:rowOff>9095</xdr:rowOff>
    </xdr:to>
    <xdr:cxnSp macro="">
      <xdr:nvCxnSpPr>
        <xdr:cNvPr id="358" name="直線コネクタ 357"/>
        <xdr:cNvCxnSpPr/>
      </xdr:nvCxnSpPr>
      <xdr:spPr>
        <a:xfrm>
          <a:off x="8750300" y="9877323"/>
          <a:ext cx="889000" cy="7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58245</xdr:rowOff>
    </xdr:from>
    <xdr:to>
      <xdr:col>14</xdr:col>
      <xdr:colOff>79375</xdr:colOff>
      <xdr:row>58</xdr:row>
      <xdr:rowOff>159845</xdr:rowOff>
    </xdr:to>
    <xdr:sp macro="" textlink="">
      <xdr:nvSpPr>
        <xdr:cNvPr id="359" name="フローチャート : 判断 358"/>
        <xdr:cNvSpPr/>
      </xdr:nvSpPr>
      <xdr:spPr>
        <a:xfrm>
          <a:off x="9588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150972</xdr:rowOff>
    </xdr:from>
    <xdr:ext cx="599010" cy="259045"/>
    <xdr:sp macro="" textlink="">
      <xdr:nvSpPr>
        <xdr:cNvPr id="360" name="テキスト ボックス 359"/>
        <xdr:cNvSpPr txBox="1"/>
      </xdr:nvSpPr>
      <xdr:spPr>
        <a:xfrm>
          <a:off x="9339794" y="1009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104673</xdr:rowOff>
    </xdr:from>
    <xdr:to>
      <xdr:col>12</xdr:col>
      <xdr:colOff>511175</xdr:colOff>
      <xdr:row>58</xdr:row>
      <xdr:rowOff>81367</xdr:rowOff>
    </xdr:to>
    <xdr:cxnSp macro="">
      <xdr:nvCxnSpPr>
        <xdr:cNvPr id="361" name="直線コネクタ 360"/>
        <xdr:cNvCxnSpPr/>
      </xdr:nvCxnSpPr>
      <xdr:spPr>
        <a:xfrm flipV="1">
          <a:off x="7861300" y="9877323"/>
          <a:ext cx="889000" cy="148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38222</xdr:rowOff>
    </xdr:from>
    <xdr:to>
      <xdr:col>12</xdr:col>
      <xdr:colOff>561975</xdr:colOff>
      <xdr:row>58</xdr:row>
      <xdr:rowOff>139822</xdr:rowOff>
    </xdr:to>
    <xdr:sp macro="" textlink="">
      <xdr:nvSpPr>
        <xdr:cNvPr id="362" name="フローチャート : 判断 361"/>
        <xdr:cNvSpPr/>
      </xdr:nvSpPr>
      <xdr:spPr>
        <a:xfrm>
          <a:off x="8699500" y="998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130949</xdr:rowOff>
    </xdr:from>
    <xdr:ext cx="599010" cy="259045"/>
    <xdr:sp macro="" textlink="">
      <xdr:nvSpPr>
        <xdr:cNvPr id="363" name="テキスト ボックス 362"/>
        <xdr:cNvSpPr txBox="1"/>
      </xdr:nvSpPr>
      <xdr:spPr>
        <a:xfrm>
          <a:off x="8450794" y="10075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142153</xdr:rowOff>
    </xdr:from>
    <xdr:to>
      <xdr:col>11</xdr:col>
      <xdr:colOff>307975</xdr:colOff>
      <xdr:row>58</xdr:row>
      <xdr:rowOff>81367</xdr:rowOff>
    </xdr:to>
    <xdr:cxnSp macro="">
      <xdr:nvCxnSpPr>
        <xdr:cNvPr id="364" name="直線コネクタ 363"/>
        <xdr:cNvCxnSpPr/>
      </xdr:nvCxnSpPr>
      <xdr:spPr>
        <a:xfrm>
          <a:off x="6972300" y="9914803"/>
          <a:ext cx="889000" cy="110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44578</xdr:rowOff>
    </xdr:from>
    <xdr:to>
      <xdr:col>11</xdr:col>
      <xdr:colOff>358775</xdr:colOff>
      <xdr:row>58</xdr:row>
      <xdr:rowOff>146178</xdr:rowOff>
    </xdr:to>
    <xdr:sp macro="" textlink="">
      <xdr:nvSpPr>
        <xdr:cNvPr id="365" name="フローチャート : 判断 364"/>
        <xdr:cNvSpPr/>
      </xdr:nvSpPr>
      <xdr:spPr>
        <a:xfrm>
          <a:off x="7810500" y="99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137305</xdr:rowOff>
    </xdr:from>
    <xdr:ext cx="599010" cy="259045"/>
    <xdr:sp macro="" textlink="">
      <xdr:nvSpPr>
        <xdr:cNvPr id="366" name="テキスト ボックス 365"/>
        <xdr:cNvSpPr txBox="1"/>
      </xdr:nvSpPr>
      <xdr:spPr>
        <a:xfrm>
          <a:off x="7561794" y="10081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78116</xdr:rowOff>
    </xdr:from>
    <xdr:to>
      <xdr:col>10</xdr:col>
      <xdr:colOff>155575</xdr:colOff>
      <xdr:row>59</xdr:row>
      <xdr:rowOff>8266</xdr:rowOff>
    </xdr:to>
    <xdr:sp macro="" textlink="">
      <xdr:nvSpPr>
        <xdr:cNvPr id="367" name="フローチャート : 判断 366"/>
        <xdr:cNvSpPr/>
      </xdr:nvSpPr>
      <xdr:spPr>
        <a:xfrm>
          <a:off x="6921500" y="1002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170843</xdr:rowOff>
    </xdr:from>
    <xdr:ext cx="599010" cy="259045"/>
    <xdr:sp macro="" textlink="">
      <xdr:nvSpPr>
        <xdr:cNvPr id="368" name="テキスト ボックス 367"/>
        <xdr:cNvSpPr txBox="1"/>
      </xdr:nvSpPr>
      <xdr:spPr>
        <a:xfrm>
          <a:off x="6672794" y="10114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16681</xdr:rowOff>
    </xdr:from>
    <xdr:to>
      <xdr:col>15</xdr:col>
      <xdr:colOff>231775</xdr:colOff>
      <xdr:row>58</xdr:row>
      <xdr:rowOff>118281</xdr:rowOff>
    </xdr:to>
    <xdr:sp macro="" textlink="">
      <xdr:nvSpPr>
        <xdr:cNvPr id="374" name="円/楕円 373"/>
        <xdr:cNvSpPr/>
      </xdr:nvSpPr>
      <xdr:spPr>
        <a:xfrm>
          <a:off x="10426700" y="996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39558</xdr:rowOff>
    </xdr:from>
    <xdr:ext cx="599010" cy="259045"/>
    <xdr:sp macro="" textlink="">
      <xdr:nvSpPr>
        <xdr:cNvPr id="375" name="普通建設事業費該当値テキスト"/>
        <xdr:cNvSpPr txBox="1"/>
      </xdr:nvSpPr>
      <xdr:spPr>
        <a:xfrm>
          <a:off x="10528300" y="9812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389,551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129745</xdr:rowOff>
    </xdr:from>
    <xdr:to>
      <xdr:col>14</xdr:col>
      <xdr:colOff>79375</xdr:colOff>
      <xdr:row>58</xdr:row>
      <xdr:rowOff>59895</xdr:rowOff>
    </xdr:to>
    <xdr:sp macro="" textlink="">
      <xdr:nvSpPr>
        <xdr:cNvPr id="376" name="円/楕円 375"/>
        <xdr:cNvSpPr/>
      </xdr:nvSpPr>
      <xdr:spPr>
        <a:xfrm>
          <a:off x="9588500" y="990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76422</xdr:rowOff>
    </xdr:from>
    <xdr:ext cx="599010" cy="259045"/>
    <xdr:sp macro="" textlink="">
      <xdr:nvSpPr>
        <xdr:cNvPr id="377" name="テキスト ボックス 376"/>
        <xdr:cNvSpPr txBox="1"/>
      </xdr:nvSpPr>
      <xdr:spPr>
        <a:xfrm>
          <a:off x="9339794" y="9677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542,795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53873</xdr:rowOff>
    </xdr:from>
    <xdr:to>
      <xdr:col>12</xdr:col>
      <xdr:colOff>561975</xdr:colOff>
      <xdr:row>57</xdr:row>
      <xdr:rowOff>155473</xdr:rowOff>
    </xdr:to>
    <xdr:sp macro="" textlink="">
      <xdr:nvSpPr>
        <xdr:cNvPr id="378" name="円/楕円 377"/>
        <xdr:cNvSpPr/>
      </xdr:nvSpPr>
      <xdr:spPr>
        <a:xfrm>
          <a:off x="8699500" y="982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550</xdr:rowOff>
    </xdr:from>
    <xdr:ext cx="599010" cy="259045"/>
    <xdr:sp macro="" textlink="">
      <xdr:nvSpPr>
        <xdr:cNvPr id="379" name="テキスト ボックス 378"/>
        <xdr:cNvSpPr txBox="1"/>
      </xdr:nvSpPr>
      <xdr:spPr>
        <a:xfrm>
          <a:off x="8450794" y="9601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741,933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30567</xdr:rowOff>
    </xdr:from>
    <xdr:to>
      <xdr:col>11</xdr:col>
      <xdr:colOff>358775</xdr:colOff>
      <xdr:row>58</xdr:row>
      <xdr:rowOff>132167</xdr:rowOff>
    </xdr:to>
    <xdr:sp macro="" textlink="">
      <xdr:nvSpPr>
        <xdr:cNvPr id="380" name="円/楕円 379"/>
        <xdr:cNvSpPr/>
      </xdr:nvSpPr>
      <xdr:spPr>
        <a:xfrm>
          <a:off x="7810500" y="997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148694</xdr:rowOff>
    </xdr:from>
    <xdr:ext cx="599010" cy="259045"/>
    <xdr:sp macro="" textlink="">
      <xdr:nvSpPr>
        <xdr:cNvPr id="381" name="テキスト ボックス 380"/>
        <xdr:cNvSpPr txBox="1"/>
      </xdr:nvSpPr>
      <xdr:spPr>
        <a:xfrm>
          <a:off x="7561794" y="9749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353,105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91353</xdr:rowOff>
    </xdr:from>
    <xdr:to>
      <xdr:col>10</xdr:col>
      <xdr:colOff>155575</xdr:colOff>
      <xdr:row>58</xdr:row>
      <xdr:rowOff>21503</xdr:rowOff>
    </xdr:to>
    <xdr:sp macro="" textlink="">
      <xdr:nvSpPr>
        <xdr:cNvPr id="382" name="円/楕円 381"/>
        <xdr:cNvSpPr/>
      </xdr:nvSpPr>
      <xdr:spPr>
        <a:xfrm>
          <a:off x="6921500" y="986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38030</xdr:rowOff>
    </xdr:from>
    <xdr:ext cx="599010" cy="259045"/>
    <xdr:sp macro="" textlink="">
      <xdr:nvSpPr>
        <xdr:cNvPr id="383" name="テキスト ボックス 382"/>
        <xdr:cNvSpPr txBox="1"/>
      </xdr:nvSpPr>
      <xdr:spPr>
        <a:xfrm>
          <a:off x="6672794" y="9639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643,560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7" name="テキスト ボックス 39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3" name="テキスト ボックス 402"/>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121750</xdr:rowOff>
    </xdr:from>
    <xdr:to>
      <xdr:col>15</xdr:col>
      <xdr:colOff>180340</xdr:colOff>
      <xdr:row>79</xdr:row>
      <xdr:rowOff>44450</xdr:rowOff>
    </xdr:to>
    <xdr:cxnSp macro="">
      <xdr:nvCxnSpPr>
        <xdr:cNvPr id="407" name="直線コネクタ 406"/>
        <xdr:cNvCxnSpPr/>
      </xdr:nvCxnSpPr>
      <xdr:spPr>
        <a:xfrm flipV="1">
          <a:off x="10475595" y="12294700"/>
          <a:ext cx="1270" cy="129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68427</xdr:rowOff>
    </xdr:from>
    <xdr:ext cx="690189" cy="259045"/>
    <xdr:sp macro="" textlink="">
      <xdr:nvSpPr>
        <xdr:cNvPr id="410" name="普通建設事業費 （ うち新規整備　）最大値テキスト"/>
        <xdr:cNvSpPr txBox="1"/>
      </xdr:nvSpPr>
      <xdr:spPr>
        <a:xfrm>
          <a:off x="10528300" y="120699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1,019,134</a:t>
          </a:r>
          <a:endParaRPr kumimoji="1" lang="ja-JP" altLang="en-US" sz="1000" b="1">
            <a:latin typeface="ＭＳ Ｐゴシック"/>
          </a:endParaRPr>
        </a:p>
      </xdr:txBody>
    </xdr:sp>
    <xdr:clientData/>
  </xdr:oneCellAnchor>
  <xdr:twoCellAnchor>
    <xdr:from>
      <xdr:col>15</xdr:col>
      <xdr:colOff>92075</xdr:colOff>
      <xdr:row>71</xdr:row>
      <xdr:rowOff>121750</xdr:rowOff>
    </xdr:from>
    <xdr:to>
      <xdr:col>15</xdr:col>
      <xdr:colOff>269875</xdr:colOff>
      <xdr:row>71</xdr:row>
      <xdr:rowOff>121750</xdr:rowOff>
    </xdr:to>
    <xdr:cxnSp macro="">
      <xdr:nvCxnSpPr>
        <xdr:cNvPr id="411" name="直線コネクタ 410"/>
        <xdr:cNvCxnSpPr/>
      </xdr:nvCxnSpPr>
      <xdr:spPr>
        <a:xfrm>
          <a:off x="10388600" y="1229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139705</xdr:rowOff>
    </xdr:from>
    <xdr:to>
      <xdr:col>15</xdr:col>
      <xdr:colOff>180975</xdr:colOff>
      <xdr:row>78</xdr:row>
      <xdr:rowOff>41849</xdr:rowOff>
    </xdr:to>
    <xdr:cxnSp macro="">
      <xdr:nvCxnSpPr>
        <xdr:cNvPr id="412" name="直線コネクタ 411"/>
        <xdr:cNvCxnSpPr/>
      </xdr:nvCxnSpPr>
      <xdr:spPr>
        <a:xfrm>
          <a:off x="9639300" y="13341355"/>
          <a:ext cx="838200" cy="73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22970</xdr:rowOff>
    </xdr:from>
    <xdr:ext cx="534377" cy="259045"/>
    <xdr:sp macro="" textlink="">
      <xdr:nvSpPr>
        <xdr:cNvPr id="413" name="普通建設事業費 （ うち新規整備　）平均値テキスト"/>
        <xdr:cNvSpPr txBox="1"/>
      </xdr:nvSpPr>
      <xdr:spPr>
        <a:xfrm>
          <a:off x="10528300" y="13396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94,927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44543</xdr:rowOff>
    </xdr:from>
    <xdr:to>
      <xdr:col>15</xdr:col>
      <xdr:colOff>231775</xdr:colOff>
      <xdr:row>78</xdr:row>
      <xdr:rowOff>146143</xdr:rowOff>
    </xdr:to>
    <xdr:sp macro="" textlink="">
      <xdr:nvSpPr>
        <xdr:cNvPr id="414" name="フローチャート : 判断 413"/>
        <xdr:cNvSpPr/>
      </xdr:nvSpPr>
      <xdr:spPr>
        <a:xfrm>
          <a:off x="104267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31779</xdr:rowOff>
    </xdr:from>
    <xdr:to>
      <xdr:col>14</xdr:col>
      <xdr:colOff>28575</xdr:colOff>
      <xdr:row>77</xdr:row>
      <xdr:rowOff>139705</xdr:rowOff>
    </xdr:to>
    <xdr:cxnSp macro="">
      <xdr:nvCxnSpPr>
        <xdr:cNvPr id="415" name="直線コネクタ 414"/>
        <xdr:cNvCxnSpPr/>
      </xdr:nvCxnSpPr>
      <xdr:spPr>
        <a:xfrm>
          <a:off x="8750300" y="13061979"/>
          <a:ext cx="889000" cy="27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17207</xdr:rowOff>
    </xdr:from>
    <xdr:to>
      <xdr:col>14</xdr:col>
      <xdr:colOff>79375</xdr:colOff>
      <xdr:row>78</xdr:row>
      <xdr:rowOff>118807</xdr:rowOff>
    </xdr:to>
    <xdr:sp macro="" textlink="">
      <xdr:nvSpPr>
        <xdr:cNvPr id="416" name="フローチャート : 判断 415"/>
        <xdr:cNvSpPr/>
      </xdr:nvSpPr>
      <xdr:spPr>
        <a:xfrm>
          <a:off x="9588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109934</xdr:rowOff>
    </xdr:from>
    <xdr:ext cx="599010" cy="259045"/>
    <xdr:sp macro="" textlink="">
      <xdr:nvSpPr>
        <xdr:cNvPr id="417" name="テキスト ボックス 416"/>
        <xdr:cNvSpPr txBox="1"/>
      </xdr:nvSpPr>
      <xdr:spPr>
        <a:xfrm>
          <a:off x="9339794" y="134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135992</xdr:rowOff>
    </xdr:from>
    <xdr:to>
      <xdr:col>12</xdr:col>
      <xdr:colOff>561975</xdr:colOff>
      <xdr:row>78</xdr:row>
      <xdr:rowOff>66142</xdr:rowOff>
    </xdr:to>
    <xdr:sp macro="" textlink="">
      <xdr:nvSpPr>
        <xdr:cNvPr id="418" name="フローチャート : 判断 417"/>
        <xdr:cNvSpPr/>
      </xdr:nvSpPr>
      <xdr:spPr>
        <a:xfrm>
          <a:off x="8699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78</xdr:row>
      <xdr:rowOff>57269</xdr:rowOff>
    </xdr:from>
    <xdr:ext cx="599010" cy="259045"/>
    <xdr:sp macro="" textlink="">
      <xdr:nvSpPr>
        <xdr:cNvPr id="419" name="テキスト ボックス 418"/>
        <xdr:cNvSpPr txBox="1"/>
      </xdr:nvSpPr>
      <xdr:spPr>
        <a:xfrm>
          <a:off x="8450794" y="1343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162499</xdr:rowOff>
    </xdr:from>
    <xdr:to>
      <xdr:col>15</xdr:col>
      <xdr:colOff>231775</xdr:colOff>
      <xdr:row>78</xdr:row>
      <xdr:rowOff>92649</xdr:rowOff>
    </xdr:to>
    <xdr:sp macro="" textlink="">
      <xdr:nvSpPr>
        <xdr:cNvPr id="425" name="円/楕円 424"/>
        <xdr:cNvSpPr/>
      </xdr:nvSpPr>
      <xdr:spPr>
        <a:xfrm>
          <a:off x="10426700" y="1336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13926</xdr:rowOff>
    </xdr:from>
    <xdr:ext cx="599010" cy="259045"/>
    <xdr:sp macro="" textlink="">
      <xdr:nvSpPr>
        <xdr:cNvPr id="426" name="普通建設事業費 （ うち新規整備　）該当値テキスト"/>
        <xdr:cNvSpPr txBox="1"/>
      </xdr:nvSpPr>
      <xdr:spPr>
        <a:xfrm>
          <a:off x="10528300" y="13215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137,048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88905</xdr:rowOff>
    </xdr:from>
    <xdr:to>
      <xdr:col>14</xdr:col>
      <xdr:colOff>79375</xdr:colOff>
      <xdr:row>78</xdr:row>
      <xdr:rowOff>19055</xdr:rowOff>
    </xdr:to>
    <xdr:sp macro="" textlink="">
      <xdr:nvSpPr>
        <xdr:cNvPr id="427" name="円/楕円 426"/>
        <xdr:cNvSpPr/>
      </xdr:nvSpPr>
      <xdr:spPr>
        <a:xfrm>
          <a:off x="9588500" y="1329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35582</xdr:rowOff>
    </xdr:from>
    <xdr:ext cx="599010" cy="259045"/>
    <xdr:sp macro="" textlink="">
      <xdr:nvSpPr>
        <xdr:cNvPr id="428" name="テキスト ボックス 427"/>
        <xdr:cNvSpPr txBox="1"/>
      </xdr:nvSpPr>
      <xdr:spPr>
        <a:xfrm>
          <a:off x="9339794" y="13065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194,996</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152429</xdr:rowOff>
    </xdr:from>
    <xdr:to>
      <xdr:col>12</xdr:col>
      <xdr:colOff>561975</xdr:colOff>
      <xdr:row>76</xdr:row>
      <xdr:rowOff>82579</xdr:rowOff>
    </xdr:to>
    <xdr:sp macro="" textlink="">
      <xdr:nvSpPr>
        <xdr:cNvPr id="429" name="円/楕円 428"/>
        <xdr:cNvSpPr/>
      </xdr:nvSpPr>
      <xdr:spPr>
        <a:xfrm>
          <a:off x="8699500" y="1301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74</xdr:row>
      <xdr:rowOff>99106</xdr:rowOff>
    </xdr:from>
    <xdr:ext cx="599010" cy="259045"/>
    <xdr:sp macro="" textlink="">
      <xdr:nvSpPr>
        <xdr:cNvPr id="430" name="テキスト ボックス 429"/>
        <xdr:cNvSpPr txBox="1"/>
      </xdr:nvSpPr>
      <xdr:spPr>
        <a:xfrm>
          <a:off x="8450794" y="12786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414,977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34,771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44" name="テキスト ボックス 443"/>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6" name="テキスト ボックス 445"/>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8" name="テキスト ボックス 447"/>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0" name="テキスト ボックス 449"/>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110914</xdr:rowOff>
    </xdr:from>
    <xdr:to>
      <xdr:col>15</xdr:col>
      <xdr:colOff>180340</xdr:colOff>
      <xdr:row>99</xdr:row>
      <xdr:rowOff>44450</xdr:rowOff>
    </xdr:to>
    <xdr:cxnSp macro="">
      <xdr:nvCxnSpPr>
        <xdr:cNvPr id="454" name="直線コネクタ 453"/>
        <xdr:cNvCxnSpPr/>
      </xdr:nvCxnSpPr>
      <xdr:spPr>
        <a:xfrm flipV="1">
          <a:off x="10475595" y="15712864"/>
          <a:ext cx="1270" cy="1305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5"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6" name="直線コネクタ 455"/>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57591</xdr:rowOff>
    </xdr:from>
    <xdr:ext cx="690189" cy="259045"/>
    <xdr:sp macro="" textlink="">
      <xdr:nvSpPr>
        <xdr:cNvPr id="457" name="普通建設事業費 （ うち更新整備　）最大値テキスト"/>
        <xdr:cNvSpPr txBox="1"/>
      </xdr:nvSpPr>
      <xdr:spPr>
        <a:xfrm>
          <a:off x="10528300" y="15488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3,425,553</a:t>
          </a:r>
          <a:endParaRPr kumimoji="1" lang="ja-JP" altLang="en-US" sz="1000" b="1">
            <a:latin typeface="ＭＳ Ｐゴシック"/>
          </a:endParaRPr>
        </a:p>
      </xdr:txBody>
    </xdr:sp>
    <xdr:clientData/>
  </xdr:oneCellAnchor>
  <xdr:twoCellAnchor>
    <xdr:from>
      <xdr:col>15</xdr:col>
      <xdr:colOff>92075</xdr:colOff>
      <xdr:row>91</xdr:row>
      <xdr:rowOff>110914</xdr:rowOff>
    </xdr:from>
    <xdr:to>
      <xdr:col>15</xdr:col>
      <xdr:colOff>269875</xdr:colOff>
      <xdr:row>91</xdr:row>
      <xdr:rowOff>110914</xdr:rowOff>
    </xdr:to>
    <xdr:cxnSp macro="">
      <xdr:nvCxnSpPr>
        <xdr:cNvPr id="458" name="直線コネクタ 457"/>
        <xdr:cNvCxnSpPr/>
      </xdr:nvCxnSpPr>
      <xdr:spPr>
        <a:xfrm>
          <a:off x="10388600" y="15712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87226</xdr:rowOff>
    </xdr:from>
    <xdr:to>
      <xdr:col>15</xdr:col>
      <xdr:colOff>180975</xdr:colOff>
      <xdr:row>98</xdr:row>
      <xdr:rowOff>128409</xdr:rowOff>
    </xdr:to>
    <xdr:cxnSp macro="">
      <xdr:nvCxnSpPr>
        <xdr:cNvPr id="459" name="直線コネクタ 458"/>
        <xdr:cNvCxnSpPr/>
      </xdr:nvCxnSpPr>
      <xdr:spPr>
        <a:xfrm>
          <a:off x="9639300" y="16889326"/>
          <a:ext cx="838200" cy="4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87690</xdr:rowOff>
    </xdr:from>
    <xdr:ext cx="599010" cy="259045"/>
    <xdr:sp macro="" textlink="">
      <xdr:nvSpPr>
        <xdr:cNvPr id="460" name="普通建設事業費 （ うち更新整備　）平均値テキスト"/>
        <xdr:cNvSpPr txBox="1"/>
      </xdr:nvSpPr>
      <xdr:spPr>
        <a:xfrm>
          <a:off x="10528300" y="168897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146,555</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109263</xdr:rowOff>
    </xdr:from>
    <xdr:to>
      <xdr:col>15</xdr:col>
      <xdr:colOff>231775</xdr:colOff>
      <xdr:row>99</xdr:row>
      <xdr:rowOff>39413</xdr:rowOff>
    </xdr:to>
    <xdr:sp macro="" textlink="">
      <xdr:nvSpPr>
        <xdr:cNvPr id="461" name="フローチャート : 判断 460"/>
        <xdr:cNvSpPr/>
      </xdr:nvSpPr>
      <xdr:spPr>
        <a:xfrm>
          <a:off x="10426700" y="1691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87226</xdr:rowOff>
    </xdr:from>
    <xdr:to>
      <xdr:col>14</xdr:col>
      <xdr:colOff>28575</xdr:colOff>
      <xdr:row>98</xdr:row>
      <xdr:rowOff>96010</xdr:rowOff>
    </xdr:to>
    <xdr:cxnSp macro="">
      <xdr:nvCxnSpPr>
        <xdr:cNvPr id="462" name="直線コネクタ 461"/>
        <xdr:cNvCxnSpPr/>
      </xdr:nvCxnSpPr>
      <xdr:spPr>
        <a:xfrm flipV="1">
          <a:off x="8750300" y="16889326"/>
          <a:ext cx="889000" cy="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116461</xdr:rowOff>
    </xdr:from>
    <xdr:to>
      <xdr:col>14</xdr:col>
      <xdr:colOff>79375</xdr:colOff>
      <xdr:row>99</xdr:row>
      <xdr:rowOff>46611</xdr:rowOff>
    </xdr:to>
    <xdr:sp macro="" textlink="">
      <xdr:nvSpPr>
        <xdr:cNvPr id="463" name="フローチャート : 判断 462"/>
        <xdr:cNvSpPr/>
      </xdr:nvSpPr>
      <xdr:spPr>
        <a:xfrm>
          <a:off x="9588500" y="1691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99</xdr:row>
      <xdr:rowOff>37738</xdr:rowOff>
    </xdr:from>
    <xdr:ext cx="599010" cy="259045"/>
    <xdr:sp macro="" textlink="">
      <xdr:nvSpPr>
        <xdr:cNvPr id="464" name="テキスト ボックス 463"/>
        <xdr:cNvSpPr txBox="1"/>
      </xdr:nvSpPr>
      <xdr:spPr>
        <a:xfrm>
          <a:off x="9339794" y="17011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114635</xdr:rowOff>
    </xdr:from>
    <xdr:to>
      <xdr:col>12</xdr:col>
      <xdr:colOff>561975</xdr:colOff>
      <xdr:row>99</xdr:row>
      <xdr:rowOff>44785</xdr:rowOff>
    </xdr:to>
    <xdr:sp macro="" textlink="">
      <xdr:nvSpPr>
        <xdr:cNvPr id="465" name="フローチャート : 判断 464"/>
        <xdr:cNvSpPr/>
      </xdr:nvSpPr>
      <xdr:spPr>
        <a:xfrm>
          <a:off x="8699500" y="1691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99</xdr:row>
      <xdr:rowOff>35912</xdr:rowOff>
    </xdr:from>
    <xdr:ext cx="599010" cy="259045"/>
    <xdr:sp macro="" textlink="">
      <xdr:nvSpPr>
        <xdr:cNvPr id="466" name="テキスト ボックス 465"/>
        <xdr:cNvSpPr txBox="1"/>
      </xdr:nvSpPr>
      <xdr:spPr>
        <a:xfrm>
          <a:off x="8450794" y="17009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77609</xdr:rowOff>
    </xdr:from>
    <xdr:to>
      <xdr:col>15</xdr:col>
      <xdr:colOff>231775</xdr:colOff>
      <xdr:row>99</xdr:row>
      <xdr:rowOff>7759</xdr:rowOff>
    </xdr:to>
    <xdr:sp macro="" textlink="">
      <xdr:nvSpPr>
        <xdr:cNvPr id="472" name="円/楕円 471"/>
        <xdr:cNvSpPr/>
      </xdr:nvSpPr>
      <xdr:spPr>
        <a:xfrm>
          <a:off x="10426700" y="1687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36986</xdr:rowOff>
    </xdr:from>
    <xdr:ext cx="599010" cy="259045"/>
    <xdr:sp macro="" textlink="">
      <xdr:nvSpPr>
        <xdr:cNvPr id="473" name="普通建設事業費 （ うち更新整備　）該当値テキスト"/>
        <xdr:cNvSpPr txBox="1"/>
      </xdr:nvSpPr>
      <xdr:spPr>
        <a:xfrm>
          <a:off x="10528300" y="16667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229,633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36426</xdr:rowOff>
    </xdr:from>
    <xdr:to>
      <xdr:col>14</xdr:col>
      <xdr:colOff>79375</xdr:colOff>
      <xdr:row>98</xdr:row>
      <xdr:rowOff>138026</xdr:rowOff>
    </xdr:to>
    <xdr:sp macro="" textlink="">
      <xdr:nvSpPr>
        <xdr:cNvPr id="474" name="円/楕円 473"/>
        <xdr:cNvSpPr/>
      </xdr:nvSpPr>
      <xdr:spPr>
        <a:xfrm>
          <a:off x="9588500" y="1683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154553</xdr:rowOff>
    </xdr:from>
    <xdr:ext cx="599010" cy="259045"/>
    <xdr:sp macro="" textlink="">
      <xdr:nvSpPr>
        <xdr:cNvPr id="475" name="テキスト ボックス 474"/>
        <xdr:cNvSpPr txBox="1"/>
      </xdr:nvSpPr>
      <xdr:spPr>
        <a:xfrm>
          <a:off x="9339794" y="16613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337,726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45210</xdr:rowOff>
    </xdr:from>
    <xdr:to>
      <xdr:col>12</xdr:col>
      <xdr:colOff>561975</xdr:colOff>
      <xdr:row>98</xdr:row>
      <xdr:rowOff>146810</xdr:rowOff>
    </xdr:to>
    <xdr:sp macro="" textlink="">
      <xdr:nvSpPr>
        <xdr:cNvPr id="476" name="円/楕円 475"/>
        <xdr:cNvSpPr/>
      </xdr:nvSpPr>
      <xdr:spPr>
        <a:xfrm>
          <a:off x="8699500" y="1684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163337</xdr:rowOff>
    </xdr:from>
    <xdr:ext cx="599010" cy="259045"/>
    <xdr:sp macro="" textlink="">
      <xdr:nvSpPr>
        <xdr:cNvPr id="477" name="テキスト ボックス 476"/>
        <xdr:cNvSpPr txBox="1"/>
      </xdr:nvSpPr>
      <xdr:spPr>
        <a:xfrm>
          <a:off x="8450794" y="16622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314,671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91" name="テキスト ボックス 49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3" name="テキスト ボックス 49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5" name="テキスト ボックス 49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27</xdr:row>
      <xdr:rowOff>54627</xdr:rowOff>
    </xdr:from>
    <xdr:ext cx="685572" cy="259045"/>
    <xdr:sp macro="" textlink="">
      <xdr:nvSpPr>
        <xdr:cNvPr id="499" name="テキスト ボックス 498"/>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35</xdr:row>
      <xdr:rowOff>52524</xdr:rowOff>
    </xdr:from>
    <xdr:to>
      <xdr:col>23</xdr:col>
      <xdr:colOff>516889</xdr:colOff>
      <xdr:row>39</xdr:row>
      <xdr:rowOff>44450</xdr:rowOff>
    </xdr:to>
    <xdr:cxnSp macro="">
      <xdr:nvCxnSpPr>
        <xdr:cNvPr id="501" name="直線コネクタ 500"/>
        <xdr:cNvCxnSpPr/>
      </xdr:nvCxnSpPr>
      <xdr:spPr>
        <a:xfrm flipV="1">
          <a:off x="16317595" y="6053274"/>
          <a:ext cx="1269" cy="67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63629</xdr:rowOff>
    </xdr:from>
    <xdr:ext cx="249299" cy="259045"/>
    <xdr:sp macro="" textlink="">
      <xdr:nvSpPr>
        <xdr:cNvPr id="502" name="災害復旧事業費最小値テキスト"/>
        <xdr:cNvSpPr txBox="1"/>
      </xdr:nvSpPr>
      <xdr:spPr>
        <a:xfrm>
          <a:off x="16370300" y="67501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33</xdr:row>
      <xdr:rowOff>170651</xdr:rowOff>
    </xdr:from>
    <xdr:ext cx="599010" cy="259045"/>
    <xdr:sp macro="" textlink="">
      <xdr:nvSpPr>
        <xdr:cNvPr id="504" name="災害復旧事業費最大値テキスト"/>
        <xdr:cNvSpPr txBox="1"/>
      </xdr:nvSpPr>
      <xdr:spPr>
        <a:xfrm>
          <a:off x="16370300" y="5828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35</xdr:row>
      <xdr:rowOff>52524</xdr:rowOff>
    </xdr:from>
    <xdr:to>
      <xdr:col>23</xdr:col>
      <xdr:colOff>606425</xdr:colOff>
      <xdr:row>35</xdr:row>
      <xdr:rowOff>52524</xdr:rowOff>
    </xdr:to>
    <xdr:cxnSp macro="">
      <xdr:nvCxnSpPr>
        <xdr:cNvPr id="505" name="直線コネクタ 504"/>
        <xdr:cNvCxnSpPr/>
      </xdr:nvCxnSpPr>
      <xdr:spPr>
        <a:xfrm>
          <a:off x="16230600" y="6053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161661</xdr:rowOff>
    </xdr:from>
    <xdr:to>
      <xdr:col>23</xdr:col>
      <xdr:colOff>517525</xdr:colOff>
      <xdr:row>38</xdr:row>
      <xdr:rowOff>163911</xdr:rowOff>
    </xdr:to>
    <xdr:cxnSp macro="">
      <xdr:nvCxnSpPr>
        <xdr:cNvPr id="506" name="直線コネクタ 505"/>
        <xdr:cNvCxnSpPr/>
      </xdr:nvCxnSpPr>
      <xdr:spPr>
        <a:xfrm flipV="1">
          <a:off x="15481300" y="6676761"/>
          <a:ext cx="838200" cy="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108079</xdr:rowOff>
    </xdr:from>
    <xdr:ext cx="534377" cy="259045"/>
    <xdr:sp macro="" textlink="">
      <xdr:nvSpPr>
        <xdr:cNvPr id="507" name="災害復旧事業費平均値テキスト"/>
        <xdr:cNvSpPr txBox="1"/>
      </xdr:nvSpPr>
      <xdr:spPr>
        <a:xfrm>
          <a:off x="16370300" y="6623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129652</xdr:rowOff>
    </xdr:from>
    <xdr:to>
      <xdr:col>23</xdr:col>
      <xdr:colOff>568325</xdr:colOff>
      <xdr:row>39</xdr:row>
      <xdr:rowOff>59802</xdr:rowOff>
    </xdr:to>
    <xdr:sp macro="" textlink="">
      <xdr:nvSpPr>
        <xdr:cNvPr id="508" name="フローチャート : 判断 507"/>
        <xdr:cNvSpPr/>
      </xdr:nvSpPr>
      <xdr:spPr>
        <a:xfrm>
          <a:off x="16268700" y="664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11217</xdr:rowOff>
    </xdr:from>
    <xdr:to>
      <xdr:col>22</xdr:col>
      <xdr:colOff>365125</xdr:colOff>
      <xdr:row>38</xdr:row>
      <xdr:rowOff>163911</xdr:rowOff>
    </xdr:to>
    <xdr:cxnSp macro="">
      <xdr:nvCxnSpPr>
        <xdr:cNvPr id="509" name="直線コネクタ 508"/>
        <xdr:cNvCxnSpPr/>
      </xdr:nvCxnSpPr>
      <xdr:spPr>
        <a:xfrm>
          <a:off x="14592300" y="6526317"/>
          <a:ext cx="889000" cy="15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137411</xdr:rowOff>
    </xdr:from>
    <xdr:to>
      <xdr:col>22</xdr:col>
      <xdr:colOff>415925</xdr:colOff>
      <xdr:row>39</xdr:row>
      <xdr:rowOff>67561</xdr:rowOff>
    </xdr:to>
    <xdr:sp macro="" textlink="">
      <xdr:nvSpPr>
        <xdr:cNvPr id="510" name="フローチャート : 判断 509"/>
        <xdr:cNvSpPr/>
      </xdr:nvSpPr>
      <xdr:spPr>
        <a:xfrm>
          <a:off x="15430500" y="665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58688</xdr:rowOff>
    </xdr:from>
    <xdr:ext cx="534377" cy="259045"/>
    <xdr:sp macro="" textlink="">
      <xdr:nvSpPr>
        <xdr:cNvPr id="511" name="テキスト ボックス 510"/>
        <xdr:cNvSpPr txBox="1"/>
      </xdr:nvSpPr>
      <xdr:spPr>
        <a:xfrm>
          <a:off x="15214111" y="674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79778</xdr:rowOff>
    </xdr:from>
    <xdr:to>
      <xdr:col>21</xdr:col>
      <xdr:colOff>161925</xdr:colOff>
      <xdr:row>38</xdr:row>
      <xdr:rowOff>11217</xdr:rowOff>
    </xdr:to>
    <xdr:cxnSp macro="">
      <xdr:nvCxnSpPr>
        <xdr:cNvPr id="512" name="直線コネクタ 511"/>
        <xdr:cNvCxnSpPr/>
      </xdr:nvCxnSpPr>
      <xdr:spPr>
        <a:xfrm>
          <a:off x="13703300" y="6251978"/>
          <a:ext cx="889000" cy="27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130563</xdr:rowOff>
    </xdr:from>
    <xdr:to>
      <xdr:col>21</xdr:col>
      <xdr:colOff>212725</xdr:colOff>
      <xdr:row>39</xdr:row>
      <xdr:rowOff>60713</xdr:rowOff>
    </xdr:to>
    <xdr:sp macro="" textlink="">
      <xdr:nvSpPr>
        <xdr:cNvPr id="513" name="フローチャート : 判断 512"/>
        <xdr:cNvSpPr/>
      </xdr:nvSpPr>
      <xdr:spPr>
        <a:xfrm>
          <a:off x="14541500" y="664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51840</xdr:rowOff>
    </xdr:from>
    <xdr:ext cx="534377" cy="259045"/>
    <xdr:sp macro="" textlink="">
      <xdr:nvSpPr>
        <xdr:cNvPr id="514" name="テキスト ボックス 513"/>
        <xdr:cNvSpPr txBox="1"/>
      </xdr:nvSpPr>
      <xdr:spPr>
        <a:xfrm>
          <a:off x="14325111" y="6738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18</xdr:col>
      <xdr:colOff>441325</xdr:colOff>
      <xdr:row>29</xdr:row>
      <xdr:rowOff>127245</xdr:rowOff>
    </xdr:from>
    <xdr:to>
      <xdr:col>19</xdr:col>
      <xdr:colOff>644525</xdr:colOff>
      <xdr:row>36</xdr:row>
      <xdr:rowOff>79778</xdr:rowOff>
    </xdr:to>
    <xdr:cxnSp macro="">
      <xdr:nvCxnSpPr>
        <xdr:cNvPr id="515" name="直線コネクタ 514"/>
        <xdr:cNvCxnSpPr/>
      </xdr:nvCxnSpPr>
      <xdr:spPr>
        <a:xfrm>
          <a:off x="12814300" y="5099295"/>
          <a:ext cx="889000" cy="1152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119910</xdr:rowOff>
    </xdr:from>
    <xdr:to>
      <xdr:col>20</xdr:col>
      <xdr:colOff>9525</xdr:colOff>
      <xdr:row>39</xdr:row>
      <xdr:rowOff>50060</xdr:rowOff>
    </xdr:to>
    <xdr:sp macro="" textlink="">
      <xdr:nvSpPr>
        <xdr:cNvPr id="516" name="フローチャート : 判断 515"/>
        <xdr:cNvSpPr/>
      </xdr:nvSpPr>
      <xdr:spPr>
        <a:xfrm>
          <a:off x="13652500" y="6635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41187</xdr:rowOff>
    </xdr:from>
    <xdr:ext cx="534377" cy="259045"/>
    <xdr:sp macro="" textlink="">
      <xdr:nvSpPr>
        <xdr:cNvPr id="517" name="テキスト ボックス 516"/>
        <xdr:cNvSpPr txBox="1"/>
      </xdr:nvSpPr>
      <xdr:spPr>
        <a:xfrm>
          <a:off x="13436111" y="672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123708</xdr:rowOff>
    </xdr:from>
    <xdr:to>
      <xdr:col>18</xdr:col>
      <xdr:colOff>492125</xdr:colOff>
      <xdr:row>39</xdr:row>
      <xdr:rowOff>53858</xdr:rowOff>
    </xdr:to>
    <xdr:sp macro="" textlink="">
      <xdr:nvSpPr>
        <xdr:cNvPr id="518" name="フローチャート : 判断 517"/>
        <xdr:cNvSpPr/>
      </xdr:nvSpPr>
      <xdr:spPr>
        <a:xfrm>
          <a:off x="12763500" y="66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44985</xdr:rowOff>
    </xdr:from>
    <xdr:ext cx="534377" cy="259045"/>
    <xdr:sp macro="" textlink="">
      <xdr:nvSpPr>
        <xdr:cNvPr id="519" name="テキスト ボックス 518"/>
        <xdr:cNvSpPr txBox="1"/>
      </xdr:nvSpPr>
      <xdr:spPr>
        <a:xfrm>
          <a:off x="12547111" y="673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110861</xdr:rowOff>
    </xdr:from>
    <xdr:to>
      <xdr:col>23</xdr:col>
      <xdr:colOff>568325</xdr:colOff>
      <xdr:row>39</xdr:row>
      <xdr:rowOff>41011</xdr:rowOff>
    </xdr:to>
    <xdr:sp macro="" textlink="">
      <xdr:nvSpPr>
        <xdr:cNvPr id="525" name="円/楕円 524"/>
        <xdr:cNvSpPr/>
      </xdr:nvSpPr>
      <xdr:spPr>
        <a:xfrm>
          <a:off x="16268700" y="662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70238</xdr:rowOff>
    </xdr:from>
    <xdr:ext cx="534377" cy="259045"/>
    <xdr:sp macro="" textlink="">
      <xdr:nvSpPr>
        <xdr:cNvPr id="526" name="災害復旧事業費該当値テキスト"/>
        <xdr:cNvSpPr txBox="1"/>
      </xdr:nvSpPr>
      <xdr:spPr>
        <a:xfrm>
          <a:off x="16370300" y="641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28,472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113111</xdr:rowOff>
    </xdr:from>
    <xdr:to>
      <xdr:col>22</xdr:col>
      <xdr:colOff>415925</xdr:colOff>
      <xdr:row>39</xdr:row>
      <xdr:rowOff>43261</xdr:rowOff>
    </xdr:to>
    <xdr:sp macro="" textlink="">
      <xdr:nvSpPr>
        <xdr:cNvPr id="527" name="円/楕円 526"/>
        <xdr:cNvSpPr/>
      </xdr:nvSpPr>
      <xdr:spPr>
        <a:xfrm>
          <a:off x="15430500" y="662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59788</xdr:rowOff>
    </xdr:from>
    <xdr:ext cx="534377" cy="259045"/>
    <xdr:sp macro="" textlink="">
      <xdr:nvSpPr>
        <xdr:cNvPr id="528" name="テキスト ボックス 527"/>
        <xdr:cNvSpPr txBox="1"/>
      </xdr:nvSpPr>
      <xdr:spPr>
        <a:xfrm>
          <a:off x="15214111" y="640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27,291</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131867</xdr:rowOff>
    </xdr:from>
    <xdr:to>
      <xdr:col>21</xdr:col>
      <xdr:colOff>212725</xdr:colOff>
      <xdr:row>38</xdr:row>
      <xdr:rowOff>62017</xdr:rowOff>
    </xdr:to>
    <xdr:sp macro="" textlink="">
      <xdr:nvSpPr>
        <xdr:cNvPr id="529" name="円/楕円 528"/>
        <xdr:cNvSpPr/>
      </xdr:nvSpPr>
      <xdr:spPr>
        <a:xfrm>
          <a:off x="14541500" y="647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36</xdr:row>
      <xdr:rowOff>78544</xdr:rowOff>
    </xdr:from>
    <xdr:ext cx="599010" cy="259045"/>
    <xdr:sp macro="" textlink="">
      <xdr:nvSpPr>
        <xdr:cNvPr id="530" name="テキスト ボックス 529"/>
        <xdr:cNvSpPr txBox="1"/>
      </xdr:nvSpPr>
      <xdr:spPr>
        <a:xfrm>
          <a:off x="14292794" y="6250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107,445</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28978</xdr:rowOff>
    </xdr:from>
    <xdr:to>
      <xdr:col>20</xdr:col>
      <xdr:colOff>9525</xdr:colOff>
      <xdr:row>36</xdr:row>
      <xdr:rowOff>130578</xdr:rowOff>
    </xdr:to>
    <xdr:sp macro="" textlink="">
      <xdr:nvSpPr>
        <xdr:cNvPr id="531" name="円/楕円 530"/>
        <xdr:cNvSpPr/>
      </xdr:nvSpPr>
      <xdr:spPr>
        <a:xfrm>
          <a:off x="13652500" y="620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34</xdr:row>
      <xdr:rowOff>147105</xdr:rowOff>
    </xdr:from>
    <xdr:ext cx="599010" cy="259045"/>
    <xdr:sp macro="" textlink="">
      <xdr:nvSpPr>
        <xdr:cNvPr id="532" name="テキスト ボックス 531"/>
        <xdr:cNvSpPr txBox="1"/>
      </xdr:nvSpPr>
      <xdr:spPr>
        <a:xfrm>
          <a:off x="13403794" y="5976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251,455</a:t>
          </a:r>
          <a:endParaRPr kumimoji="1" lang="ja-JP" altLang="en-US" sz="1000" b="1">
            <a:solidFill>
              <a:srgbClr val="FF0000"/>
            </a:solidFill>
            <a:latin typeface="ＭＳ Ｐゴシック"/>
          </a:endParaRPr>
        </a:p>
      </xdr:txBody>
    </xdr:sp>
    <xdr:clientData/>
  </xdr:oneCellAnchor>
  <xdr:twoCellAnchor>
    <xdr:from>
      <xdr:col>18</xdr:col>
      <xdr:colOff>390525</xdr:colOff>
      <xdr:row>29</xdr:row>
      <xdr:rowOff>76445</xdr:rowOff>
    </xdr:from>
    <xdr:to>
      <xdr:col>18</xdr:col>
      <xdr:colOff>492125</xdr:colOff>
      <xdr:row>30</xdr:row>
      <xdr:rowOff>6595</xdr:rowOff>
    </xdr:to>
    <xdr:sp macro="" textlink="">
      <xdr:nvSpPr>
        <xdr:cNvPr id="533" name="円/楕円 532"/>
        <xdr:cNvSpPr/>
      </xdr:nvSpPr>
      <xdr:spPr>
        <a:xfrm>
          <a:off x="12763500" y="504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28</xdr:row>
      <xdr:rowOff>23122</xdr:rowOff>
    </xdr:from>
    <xdr:ext cx="599010" cy="259045"/>
    <xdr:sp macro="" textlink="">
      <xdr:nvSpPr>
        <xdr:cNvPr id="534" name="テキスト ボックス 533"/>
        <xdr:cNvSpPr txBox="1"/>
      </xdr:nvSpPr>
      <xdr:spPr>
        <a:xfrm>
          <a:off x="12514794" y="4823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856,538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5" name="直線コネクタ 54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6" name="テキスト ボックス 54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7" name="直線コネクタ 54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48" name="テキスト ボックス 547"/>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9" name="直線コネクタ 54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50" name="テキスト ボックス 549"/>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1" name="直線コネクタ 55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52" name="テキスト ボックス 551"/>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54" name="テキスト ボックス 553"/>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112040</xdr:rowOff>
    </xdr:from>
    <xdr:to>
      <xdr:col>23</xdr:col>
      <xdr:colOff>516889</xdr:colOff>
      <xdr:row>58</xdr:row>
      <xdr:rowOff>139700</xdr:rowOff>
    </xdr:to>
    <xdr:cxnSp macro="">
      <xdr:nvCxnSpPr>
        <xdr:cNvPr id="556" name="直線コネクタ 555"/>
        <xdr:cNvCxnSpPr/>
      </xdr:nvCxnSpPr>
      <xdr:spPr>
        <a:xfrm flipV="1">
          <a:off x="16317595" y="8855990"/>
          <a:ext cx="1269" cy="12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1160</xdr:rowOff>
    </xdr:from>
    <xdr:ext cx="249299" cy="259045"/>
    <xdr:sp macro="" textlink="">
      <xdr:nvSpPr>
        <xdr:cNvPr id="557" name="失業対策事業費最小値テキスト"/>
        <xdr:cNvSpPr txBox="1"/>
      </xdr:nvSpPr>
      <xdr:spPr>
        <a:xfrm>
          <a:off x="16370300" y="10116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8" name="直線コネクタ 55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58717</xdr:rowOff>
    </xdr:from>
    <xdr:ext cx="469744" cy="259045"/>
    <xdr:sp macro="" textlink="">
      <xdr:nvSpPr>
        <xdr:cNvPr id="559" name="失業対策事業費最大値テキスト"/>
        <xdr:cNvSpPr txBox="1"/>
      </xdr:nvSpPr>
      <xdr:spPr>
        <a:xfrm>
          <a:off x="16370300" y="86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5,371</a:t>
          </a:r>
          <a:endParaRPr kumimoji="1" lang="ja-JP" altLang="en-US" sz="1000" b="1">
            <a:latin typeface="ＭＳ Ｐゴシック"/>
          </a:endParaRPr>
        </a:p>
      </xdr:txBody>
    </xdr:sp>
    <xdr:clientData/>
  </xdr:oneCellAnchor>
  <xdr:twoCellAnchor>
    <xdr:from>
      <xdr:col>23</xdr:col>
      <xdr:colOff>428625</xdr:colOff>
      <xdr:row>51</xdr:row>
      <xdr:rowOff>112040</xdr:rowOff>
    </xdr:from>
    <xdr:to>
      <xdr:col>23</xdr:col>
      <xdr:colOff>606425</xdr:colOff>
      <xdr:row>51</xdr:row>
      <xdr:rowOff>112040</xdr:rowOff>
    </xdr:to>
    <xdr:cxnSp macro="">
      <xdr:nvCxnSpPr>
        <xdr:cNvPr id="560" name="直線コネクタ 559"/>
        <xdr:cNvCxnSpPr/>
      </xdr:nvCxnSpPr>
      <xdr:spPr>
        <a:xfrm>
          <a:off x="16230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61" name="直線コネクタ 56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90060</xdr:rowOff>
    </xdr:from>
    <xdr:ext cx="313932" cy="259045"/>
    <xdr:sp macro="" textlink="">
      <xdr:nvSpPr>
        <xdr:cNvPr id="562" name="失業対策事業費平均値テキスト"/>
        <xdr:cNvSpPr txBox="1"/>
      </xdr:nvSpPr>
      <xdr:spPr>
        <a:xfrm>
          <a:off x="16370300" y="98627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67183</xdr:rowOff>
    </xdr:from>
    <xdr:to>
      <xdr:col>23</xdr:col>
      <xdr:colOff>568325</xdr:colOff>
      <xdr:row>58</xdr:row>
      <xdr:rowOff>168783</xdr:rowOff>
    </xdr:to>
    <xdr:sp macro="" textlink="">
      <xdr:nvSpPr>
        <xdr:cNvPr id="563" name="フローチャート : 判断 562"/>
        <xdr:cNvSpPr/>
      </xdr:nvSpPr>
      <xdr:spPr>
        <a:xfrm>
          <a:off x="162687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64" name="直線コネクタ 56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67411</xdr:rowOff>
    </xdr:from>
    <xdr:to>
      <xdr:col>22</xdr:col>
      <xdr:colOff>415925</xdr:colOff>
      <xdr:row>58</xdr:row>
      <xdr:rowOff>169011</xdr:rowOff>
    </xdr:to>
    <xdr:sp macro="" textlink="">
      <xdr:nvSpPr>
        <xdr:cNvPr id="565" name="フローチャート : 判断 564"/>
        <xdr:cNvSpPr/>
      </xdr:nvSpPr>
      <xdr:spPr>
        <a:xfrm>
          <a:off x="15430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14088</xdr:rowOff>
    </xdr:from>
    <xdr:ext cx="313932" cy="259045"/>
    <xdr:sp macro="" textlink="">
      <xdr:nvSpPr>
        <xdr:cNvPr id="566" name="テキスト ボックス 565"/>
        <xdr:cNvSpPr txBox="1"/>
      </xdr:nvSpPr>
      <xdr:spPr>
        <a:xfrm>
          <a:off x="15324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67" name="直線コネクタ 56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52095</xdr:rowOff>
    </xdr:from>
    <xdr:to>
      <xdr:col>21</xdr:col>
      <xdr:colOff>212725</xdr:colOff>
      <xdr:row>58</xdr:row>
      <xdr:rowOff>153695</xdr:rowOff>
    </xdr:to>
    <xdr:sp macro="" textlink="">
      <xdr:nvSpPr>
        <xdr:cNvPr id="568" name="フローチャート : 判断 567"/>
        <xdr:cNvSpPr/>
      </xdr:nvSpPr>
      <xdr:spPr>
        <a:xfrm>
          <a:off x="14541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170222</xdr:rowOff>
    </xdr:from>
    <xdr:ext cx="378565" cy="259045"/>
    <xdr:sp macro="" textlink="">
      <xdr:nvSpPr>
        <xdr:cNvPr id="569" name="テキスト ボックス 568"/>
        <xdr:cNvSpPr txBox="1"/>
      </xdr:nvSpPr>
      <xdr:spPr>
        <a:xfrm>
          <a:off x="14403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70" name="直線コネクタ 56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45924</xdr:rowOff>
    </xdr:from>
    <xdr:to>
      <xdr:col>20</xdr:col>
      <xdr:colOff>9525</xdr:colOff>
      <xdr:row>58</xdr:row>
      <xdr:rowOff>147524</xdr:rowOff>
    </xdr:to>
    <xdr:sp macro="" textlink="">
      <xdr:nvSpPr>
        <xdr:cNvPr id="571" name="フローチャート : 判断 570"/>
        <xdr:cNvSpPr/>
      </xdr:nvSpPr>
      <xdr:spPr>
        <a:xfrm>
          <a:off x="13652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56</xdr:row>
      <xdr:rowOff>164051</xdr:rowOff>
    </xdr:from>
    <xdr:ext cx="378565" cy="259045"/>
    <xdr:sp macro="" textlink="">
      <xdr:nvSpPr>
        <xdr:cNvPr id="572" name="テキスト ボックス 571"/>
        <xdr:cNvSpPr txBox="1"/>
      </xdr:nvSpPr>
      <xdr:spPr>
        <a:xfrm>
          <a:off x="13514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63526</xdr:rowOff>
    </xdr:from>
    <xdr:to>
      <xdr:col>18</xdr:col>
      <xdr:colOff>492125</xdr:colOff>
      <xdr:row>58</xdr:row>
      <xdr:rowOff>165126</xdr:rowOff>
    </xdr:to>
    <xdr:sp macro="" textlink="">
      <xdr:nvSpPr>
        <xdr:cNvPr id="573" name="フローチャート : 判断 572"/>
        <xdr:cNvSpPr/>
      </xdr:nvSpPr>
      <xdr:spPr>
        <a:xfrm>
          <a:off x="12763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57</xdr:row>
      <xdr:rowOff>10203</xdr:rowOff>
    </xdr:from>
    <xdr:ext cx="378565" cy="259045"/>
    <xdr:sp macro="" textlink="">
      <xdr:nvSpPr>
        <xdr:cNvPr id="574" name="テキスト ボックス 573"/>
        <xdr:cNvSpPr txBox="1"/>
      </xdr:nvSpPr>
      <xdr:spPr>
        <a:xfrm>
          <a:off x="12625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80" name="円/楕円 57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45610</xdr:rowOff>
    </xdr:from>
    <xdr:ext cx="249299" cy="259045"/>
    <xdr:sp macro="" textlink="">
      <xdr:nvSpPr>
        <xdr:cNvPr id="581" name="失業対策事業費該当値テキスト"/>
        <xdr:cNvSpPr txBox="1"/>
      </xdr:nvSpPr>
      <xdr:spPr>
        <a:xfrm>
          <a:off x="16370300" y="9989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82" name="円/楕円 58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83" name="テキスト ボックス 582"/>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84" name="円/楕円 58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85" name="テキスト ボックス 584"/>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86" name="円/楕円 58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87" name="テキスト ボックス 586"/>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88" name="円/楕円 58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89" name="テキスト ボックス 588"/>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50,575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0" name="直線コネクタ 59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1" name="テキスト ボックス 60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2" name="直線コネクタ 60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03" name="テキスト ボックス 60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4" name="直線コネクタ 60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5" name="テキスト ボックス 60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6" name="直線コネクタ 60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7" name="テキスト ボックス 60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8" name="直線コネクタ 60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09" name="テキスト ボックス 608"/>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11" name="テキスト ボックス 61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130602</xdr:rowOff>
    </xdr:from>
    <xdr:to>
      <xdr:col>23</xdr:col>
      <xdr:colOff>516889</xdr:colOff>
      <xdr:row>79</xdr:row>
      <xdr:rowOff>43500</xdr:rowOff>
    </xdr:to>
    <xdr:cxnSp macro="">
      <xdr:nvCxnSpPr>
        <xdr:cNvPr id="613" name="直線コネクタ 612"/>
        <xdr:cNvCxnSpPr/>
      </xdr:nvCxnSpPr>
      <xdr:spPr>
        <a:xfrm flipV="1">
          <a:off x="16317595" y="12303552"/>
          <a:ext cx="1269" cy="1284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47327</xdr:rowOff>
    </xdr:from>
    <xdr:ext cx="378565" cy="259045"/>
    <xdr:sp macro="" textlink="">
      <xdr:nvSpPr>
        <xdr:cNvPr id="614" name="公債費最小値テキスト"/>
        <xdr:cNvSpPr txBox="1"/>
      </xdr:nvSpPr>
      <xdr:spPr>
        <a:xfrm>
          <a:off x="16370300" y="1359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79</xdr:row>
      <xdr:rowOff>43500</xdr:rowOff>
    </xdr:from>
    <xdr:to>
      <xdr:col>23</xdr:col>
      <xdr:colOff>606425</xdr:colOff>
      <xdr:row>79</xdr:row>
      <xdr:rowOff>43500</xdr:rowOff>
    </xdr:to>
    <xdr:cxnSp macro="">
      <xdr:nvCxnSpPr>
        <xdr:cNvPr id="615" name="直線コネクタ 614"/>
        <xdr:cNvCxnSpPr/>
      </xdr:nvCxnSpPr>
      <xdr:spPr>
        <a:xfrm>
          <a:off x="16230600" y="135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77279</xdr:rowOff>
    </xdr:from>
    <xdr:ext cx="690189" cy="259045"/>
    <xdr:sp macro="" textlink="">
      <xdr:nvSpPr>
        <xdr:cNvPr id="616" name="公債費最大値テキスト"/>
        <xdr:cNvSpPr txBox="1"/>
      </xdr:nvSpPr>
      <xdr:spPr>
        <a:xfrm>
          <a:off x="16370300" y="120787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71</xdr:row>
      <xdr:rowOff>130602</xdr:rowOff>
    </xdr:from>
    <xdr:to>
      <xdr:col>23</xdr:col>
      <xdr:colOff>606425</xdr:colOff>
      <xdr:row>71</xdr:row>
      <xdr:rowOff>130602</xdr:rowOff>
    </xdr:to>
    <xdr:cxnSp macro="">
      <xdr:nvCxnSpPr>
        <xdr:cNvPr id="617" name="直線コネクタ 616"/>
        <xdr:cNvCxnSpPr/>
      </xdr:nvCxnSpPr>
      <xdr:spPr>
        <a:xfrm>
          <a:off x="16230600" y="1230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39953</xdr:rowOff>
    </xdr:from>
    <xdr:to>
      <xdr:col>23</xdr:col>
      <xdr:colOff>517525</xdr:colOff>
      <xdr:row>78</xdr:row>
      <xdr:rowOff>42106</xdr:rowOff>
    </xdr:to>
    <xdr:cxnSp macro="">
      <xdr:nvCxnSpPr>
        <xdr:cNvPr id="618" name="直線コネクタ 617"/>
        <xdr:cNvCxnSpPr/>
      </xdr:nvCxnSpPr>
      <xdr:spPr>
        <a:xfrm>
          <a:off x="15481300" y="13413053"/>
          <a:ext cx="838200" cy="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2312</xdr:rowOff>
    </xdr:from>
    <xdr:ext cx="599010" cy="259045"/>
    <xdr:sp macro="" textlink="">
      <xdr:nvSpPr>
        <xdr:cNvPr id="619" name="公債費平均値テキスト"/>
        <xdr:cNvSpPr txBox="1"/>
      </xdr:nvSpPr>
      <xdr:spPr>
        <a:xfrm>
          <a:off x="16370300" y="13203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146,193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150885</xdr:rowOff>
    </xdr:from>
    <xdr:to>
      <xdr:col>23</xdr:col>
      <xdr:colOff>568325</xdr:colOff>
      <xdr:row>78</xdr:row>
      <xdr:rowOff>81035</xdr:rowOff>
    </xdr:to>
    <xdr:sp macro="" textlink="">
      <xdr:nvSpPr>
        <xdr:cNvPr id="620" name="フローチャート : 判断 619"/>
        <xdr:cNvSpPr/>
      </xdr:nvSpPr>
      <xdr:spPr>
        <a:xfrm>
          <a:off x="16268700" y="1335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39953</xdr:rowOff>
    </xdr:from>
    <xdr:to>
      <xdr:col>22</xdr:col>
      <xdr:colOff>365125</xdr:colOff>
      <xdr:row>78</xdr:row>
      <xdr:rowOff>52643</xdr:rowOff>
    </xdr:to>
    <xdr:cxnSp macro="">
      <xdr:nvCxnSpPr>
        <xdr:cNvPr id="621" name="直線コネクタ 620"/>
        <xdr:cNvCxnSpPr/>
      </xdr:nvCxnSpPr>
      <xdr:spPr>
        <a:xfrm flipV="1">
          <a:off x="14592300" y="13413053"/>
          <a:ext cx="889000" cy="1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150816</xdr:rowOff>
    </xdr:from>
    <xdr:to>
      <xdr:col>22</xdr:col>
      <xdr:colOff>415925</xdr:colOff>
      <xdr:row>78</xdr:row>
      <xdr:rowOff>80966</xdr:rowOff>
    </xdr:to>
    <xdr:sp macro="" textlink="">
      <xdr:nvSpPr>
        <xdr:cNvPr id="622" name="フローチャート : 判断 621"/>
        <xdr:cNvSpPr/>
      </xdr:nvSpPr>
      <xdr:spPr>
        <a:xfrm>
          <a:off x="15430500" y="133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97493</xdr:rowOff>
    </xdr:from>
    <xdr:ext cx="599010" cy="259045"/>
    <xdr:sp macro="" textlink="">
      <xdr:nvSpPr>
        <xdr:cNvPr id="623" name="テキスト ボックス 622"/>
        <xdr:cNvSpPr txBox="1"/>
      </xdr:nvSpPr>
      <xdr:spPr>
        <a:xfrm>
          <a:off x="15181794" y="1312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27623</xdr:rowOff>
    </xdr:from>
    <xdr:to>
      <xdr:col>21</xdr:col>
      <xdr:colOff>161925</xdr:colOff>
      <xdr:row>78</xdr:row>
      <xdr:rowOff>52643</xdr:rowOff>
    </xdr:to>
    <xdr:cxnSp macro="">
      <xdr:nvCxnSpPr>
        <xdr:cNvPr id="624" name="直線コネクタ 623"/>
        <xdr:cNvCxnSpPr/>
      </xdr:nvCxnSpPr>
      <xdr:spPr>
        <a:xfrm>
          <a:off x="13703300" y="13400723"/>
          <a:ext cx="889000" cy="2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147262</xdr:rowOff>
    </xdr:from>
    <xdr:to>
      <xdr:col>21</xdr:col>
      <xdr:colOff>212725</xdr:colOff>
      <xdr:row>78</xdr:row>
      <xdr:rowOff>77412</xdr:rowOff>
    </xdr:to>
    <xdr:sp macro="" textlink="">
      <xdr:nvSpPr>
        <xdr:cNvPr id="625" name="フローチャート : 判断 624"/>
        <xdr:cNvSpPr/>
      </xdr:nvSpPr>
      <xdr:spPr>
        <a:xfrm>
          <a:off x="14541500" y="1334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93939</xdr:rowOff>
    </xdr:from>
    <xdr:ext cx="599010" cy="259045"/>
    <xdr:sp macro="" textlink="">
      <xdr:nvSpPr>
        <xdr:cNvPr id="626" name="テキスト ボックス 625"/>
        <xdr:cNvSpPr txBox="1"/>
      </xdr:nvSpPr>
      <xdr:spPr>
        <a:xfrm>
          <a:off x="14292794" y="13124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23386</xdr:rowOff>
    </xdr:from>
    <xdr:to>
      <xdr:col>19</xdr:col>
      <xdr:colOff>644525</xdr:colOff>
      <xdr:row>78</xdr:row>
      <xdr:rowOff>27623</xdr:rowOff>
    </xdr:to>
    <xdr:cxnSp macro="">
      <xdr:nvCxnSpPr>
        <xdr:cNvPr id="627" name="直線コネクタ 626"/>
        <xdr:cNvCxnSpPr/>
      </xdr:nvCxnSpPr>
      <xdr:spPr>
        <a:xfrm>
          <a:off x="12814300" y="13396486"/>
          <a:ext cx="889000" cy="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139778</xdr:rowOff>
    </xdr:from>
    <xdr:to>
      <xdr:col>20</xdr:col>
      <xdr:colOff>9525</xdr:colOff>
      <xdr:row>78</xdr:row>
      <xdr:rowOff>69928</xdr:rowOff>
    </xdr:to>
    <xdr:sp macro="" textlink="">
      <xdr:nvSpPr>
        <xdr:cNvPr id="628" name="フローチャート : 判断 627"/>
        <xdr:cNvSpPr/>
      </xdr:nvSpPr>
      <xdr:spPr>
        <a:xfrm>
          <a:off x="13652500" y="1334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86455</xdr:rowOff>
    </xdr:from>
    <xdr:ext cx="599010" cy="259045"/>
    <xdr:sp macro="" textlink="">
      <xdr:nvSpPr>
        <xdr:cNvPr id="629" name="テキスト ボックス 628"/>
        <xdr:cNvSpPr txBox="1"/>
      </xdr:nvSpPr>
      <xdr:spPr>
        <a:xfrm>
          <a:off x="13403794" y="13116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146439</xdr:rowOff>
    </xdr:from>
    <xdr:to>
      <xdr:col>18</xdr:col>
      <xdr:colOff>492125</xdr:colOff>
      <xdr:row>78</xdr:row>
      <xdr:rowOff>76589</xdr:rowOff>
    </xdr:to>
    <xdr:sp macro="" textlink="">
      <xdr:nvSpPr>
        <xdr:cNvPr id="630" name="フローチャート : 判断 629"/>
        <xdr:cNvSpPr/>
      </xdr:nvSpPr>
      <xdr:spPr>
        <a:xfrm>
          <a:off x="12763500" y="1334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67716</xdr:rowOff>
    </xdr:from>
    <xdr:ext cx="599010" cy="259045"/>
    <xdr:sp macro="" textlink="">
      <xdr:nvSpPr>
        <xdr:cNvPr id="631" name="テキスト ボックス 630"/>
        <xdr:cNvSpPr txBox="1"/>
      </xdr:nvSpPr>
      <xdr:spPr>
        <a:xfrm>
          <a:off x="12514794" y="1344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162756</xdr:rowOff>
    </xdr:from>
    <xdr:to>
      <xdr:col>23</xdr:col>
      <xdr:colOff>568325</xdr:colOff>
      <xdr:row>78</xdr:row>
      <xdr:rowOff>92906</xdr:rowOff>
    </xdr:to>
    <xdr:sp macro="" textlink="">
      <xdr:nvSpPr>
        <xdr:cNvPr id="637" name="円/楕円 636"/>
        <xdr:cNvSpPr/>
      </xdr:nvSpPr>
      <xdr:spPr>
        <a:xfrm>
          <a:off x="16268700" y="1336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141183</xdr:rowOff>
    </xdr:from>
    <xdr:ext cx="599010" cy="259045"/>
    <xdr:sp macro="" textlink="">
      <xdr:nvSpPr>
        <xdr:cNvPr id="638" name="公債費該当値テキスト"/>
        <xdr:cNvSpPr txBox="1"/>
      </xdr:nvSpPr>
      <xdr:spPr>
        <a:xfrm>
          <a:off x="16370300" y="1334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136,846</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160603</xdr:rowOff>
    </xdr:from>
    <xdr:to>
      <xdr:col>22</xdr:col>
      <xdr:colOff>415925</xdr:colOff>
      <xdr:row>78</xdr:row>
      <xdr:rowOff>90753</xdr:rowOff>
    </xdr:to>
    <xdr:sp macro="" textlink="">
      <xdr:nvSpPr>
        <xdr:cNvPr id="639" name="円/楕円 638"/>
        <xdr:cNvSpPr/>
      </xdr:nvSpPr>
      <xdr:spPr>
        <a:xfrm>
          <a:off x="15430500" y="1336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81880</xdr:rowOff>
    </xdr:from>
    <xdr:ext cx="599010" cy="259045"/>
    <xdr:sp macro="" textlink="">
      <xdr:nvSpPr>
        <xdr:cNvPr id="640" name="テキスト ボックス 639"/>
        <xdr:cNvSpPr txBox="1"/>
      </xdr:nvSpPr>
      <xdr:spPr>
        <a:xfrm>
          <a:off x="15181794" y="13454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138,541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1843</xdr:rowOff>
    </xdr:from>
    <xdr:to>
      <xdr:col>21</xdr:col>
      <xdr:colOff>212725</xdr:colOff>
      <xdr:row>78</xdr:row>
      <xdr:rowOff>103443</xdr:rowOff>
    </xdr:to>
    <xdr:sp macro="" textlink="">
      <xdr:nvSpPr>
        <xdr:cNvPr id="641" name="円/楕円 640"/>
        <xdr:cNvSpPr/>
      </xdr:nvSpPr>
      <xdr:spPr>
        <a:xfrm>
          <a:off x="14541500" y="133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94570</xdr:rowOff>
    </xdr:from>
    <xdr:ext cx="599010" cy="259045"/>
    <xdr:sp macro="" textlink="">
      <xdr:nvSpPr>
        <xdr:cNvPr id="642" name="テキスト ボックス 641"/>
        <xdr:cNvSpPr txBox="1"/>
      </xdr:nvSpPr>
      <xdr:spPr>
        <a:xfrm>
          <a:off x="14292794" y="13467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128,548</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148273</xdr:rowOff>
    </xdr:from>
    <xdr:to>
      <xdr:col>20</xdr:col>
      <xdr:colOff>9525</xdr:colOff>
      <xdr:row>78</xdr:row>
      <xdr:rowOff>78423</xdr:rowOff>
    </xdr:to>
    <xdr:sp macro="" textlink="">
      <xdr:nvSpPr>
        <xdr:cNvPr id="643" name="円/楕円 642"/>
        <xdr:cNvSpPr/>
      </xdr:nvSpPr>
      <xdr:spPr>
        <a:xfrm>
          <a:off x="13652500" y="1334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69550</xdr:rowOff>
    </xdr:from>
    <xdr:ext cx="599010" cy="259045"/>
    <xdr:sp macro="" textlink="">
      <xdr:nvSpPr>
        <xdr:cNvPr id="644" name="テキスト ボックス 643"/>
        <xdr:cNvSpPr txBox="1"/>
      </xdr:nvSpPr>
      <xdr:spPr>
        <a:xfrm>
          <a:off x="13403794" y="13442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148,250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144036</xdr:rowOff>
    </xdr:from>
    <xdr:to>
      <xdr:col>18</xdr:col>
      <xdr:colOff>492125</xdr:colOff>
      <xdr:row>78</xdr:row>
      <xdr:rowOff>74186</xdr:rowOff>
    </xdr:to>
    <xdr:sp macro="" textlink="">
      <xdr:nvSpPr>
        <xdr:cNvPr id="645" name="円/楕円 644"/>
        <xdr:cNvSpPr/>
      </xdr:nvSpPr>
      <xdr:spPr>
        <a:xfrm>
          <a:off x="12763500" y="1334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90713</xdr:rowOff>
    </xdr:from>
    <xdr:ext cx="599010" cy="259045"/>
    <xdr:sp macro="" textlink="">
      <xdr:nvSpPr>
        <xdr:cNvPr id="646" name="テキスト ボックス 645"/>
        <xdr:cNvSpPr txBox="1"/>
      </xdr:nvSpPr>
      <xdr:spPr>
        <a:xfrm>
          <a:off x="12514794" y="13120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151,586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17,063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8" name="テキスト ボックス 65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0" name="テキスト ボックス 65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62" name="テキスト ボックス 661"/>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64" name="テキスト ボックス 663"/>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89805</xdr:rowOff>
    </xdr:from>
    <xdr:to>
      <xdr:col>23</xdr:col>
      <xdr:colOff>516889</xdr:colOff>
      <xdr:row>98</xdr:row>
      <xdr:rowOff>139481</xdr:rowOff>
    </xdr:to>
    <xdr:cxnSp macro="">
      <xdr:nvCxnSpPr>
        <xdr:cNvPr id="668" name="直線コネクタ 667"/>
        <xdr:cNvCxnSpPr/>
      </xdr:nvCxnSpPr>
      <xdr:spPr>
        <a:xfrm flipV="1">
          <a:off x="16317595" y="15520305"/>
          <a:ext cx="1269" cy="1421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143308</xdr:rowOff>
    </xdr:from>
    <xdr:ext cx="378565" cy="259045"/>
    <xdr:sp macro="" textlink="">
      <xdr:nvSpPr>
        <xdr:cNvPr id="669" name="積立金最小値テキスト"/>
        <xdr:cNvSpPr txBox="1"/>
      </xdr:nvSpPr>
      <xdr:spPr>
        <a:xfrm>
          <a:off x="16370300" y="16945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428625</xdr:colOff>
      <xdr:row>98</xdr:row>
      <xdr:rowOff>139481</xdr:rowOff>
    </xdr:from>
    <xdr:to>
      <xdr:col>23</xdr:col>
      <xdr:colOff>606425</xdr:colOff>
      <xdr:row>98</xdr:row>
      <xdr:rowOff>139481</xdr:rowOff>
    </xdr:to>
    <xdr:cxnSp macro="">
      <xdr:nvCxnSpPr>
        <xdr:cNvPr id="670" name="直線コネクタ 669"/>
        <xdr:cNvCxnSpPr/>
      </xdr:nvCxnSpPr>
      <xdr:spPr>
        <a:xfrm>
          <a:off x="16230600" y="1694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36482</xdr:rowOff>
    </xdr:from>
    <xdr:ext cx="690189" cy="259045"/>
    <xdr:sp macro="" textlink="">
      <xdr:nvSpPr>
        <xdr:cNvPr id="671" name="積立金最大値テキスト"/>
        <xdr:cNvSpPr txBox="1"/>
      </xdr:nvSpPr>
      <xdr:spPr>
        <a:xfrm>
          <a:off x="16370300" y="15295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1,554,565</a:t>
          </a:r>
          <a:endParaRPr kumimoji="1" lang="ja-JP" altLang="en-US" sz="1000" b="1">
            <a:latin typeface="ＭＳ Ｐゴシック"/>
          </a:endParaRPr>
        </a:p>
      </xdr:txBody>
    </xdr:sp>
    <xdr:clientData/>
  </xdr:oneCellAnchor>
  <xdr:twoCellAnchor>
    <xdr:from>
      <xdr:col>23</xdr:col>
      <xdr:colOff>428625</xdr:colOff>
      <xdr:row>90</xdr:row>
      <xdr:rowOff>89805</xdr:rowOff>
    </xdr:from>
    <xdr:to>
      <xdr:col>23</xdr:col>
      <xdr:colOff>606425</xdr:colOff>
      <xdr:row>90</xdr:row>
      <xdr:rowOff>89805</xdr:rowOff>
    </xdr:to>
    <xdr:cxnSp macro="">
      <xdr:nvCxnSpPr>
        <xdr:cNvPr id="672" name="直線コネクタ 671"/>
        <xdr:cNvCxnSpPr/>
      </xdr:nvCxnSpPr>
      <xdr:spPr>
        <a:xfrm>
          <a:off x="16230600" y="1552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145571</xdr:rowOff>
    </xdr:from>
    <xdr:to>
      <xdr:col>23</xdr:col>
      <xdr:colOff>517525</xdr:colOff>
      <xdr:row>98</xdr:row>
      <xdr:rowOff>64976</xdr:rowOff>
    </xdr:to>
    <xdr:cxnSp macro="">
      <xdr:nvCxnSpPr>
        <xdr:cNvPr id="673" name="直線コネクタ 672"/>
        <xdr:cNvCxnSpPr/>
      </xdr:nvCxnSpPr>
      <xdr:spPr>
        <a:xfrm flipV="1">
          <a:off x="15481300" y="16776221"/>
          <a:ext cx="838200" cy="90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2108</xdr:rowOff>
    </xdr:from>
    <xdr:ext cx="534377" cy="259045"/>
    <xdr:sp macro="" textlink="">
      <xdr:nvSpPr>
        <xdr:cNvPr id="674" name="積立金平均値テキスト"/>
        <xdr:cNvSpPr txBox="1"/>
      </xdr:nvSpPr>
      <xdr:spPr>
        <a:xfrm>
          <a:off x="16370300" y="16804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71,324</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23681</xdr:rowOff>
    </xdr:from>
    <xdr:to>
      <xdr:col>23</xdr:col>
      <xdr:colOff>568325</xdr:colOff>
      <xdr:row>98</xdr:row>
      <xdr:rowOff>125281</xdr:rowOff>
    </xdr:to>
    <xdr:sp macro="" textlink="">
      <xdr:nvSpPr>
        <xdr:cNvPr id="675" name="フローチャート : 判断 674"/>
        <xdr:cNvSpPr/>
      </xdr:nvSpPr>
      <xdr:spPr>
        <a:xfrm>
          <a:off x="162687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64976</xdr:rowOff>
    </xdr:from>
    <xdr:to>
      <xdr:col>22</xdr:col>
      <xdr:colOff>365125</xdr:colOff>
      <xdr:row>98</xdr:row>
      <xdr:rowOff>108547</xdr:rowOff>
    </xdr:to>
    <xdr:cxnSp macro="">
      <xdr:nvCxnSpPr>
        <xdr:cNvPr id="676" name="直線コネクタ 675"/>
        <xdr:cNvCxnSpPr/>
      </xdr:nvCxnSpPr>
      <xdr:spPr>
        <a:xfrm flipV="1">
          <a:off x="14592300" y="16867076"/>
          <a:ext cx="889000" cy="4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16246</xdr:rowOff>
    </xdr:from>
    <xdr:to>
      <xdr:col>22</xdr:col>
      <xdr:colOff>415925</xdr:colOff>
      <xdr:row>98</xdr:row>
      <xdr:rowOff>117846</xdr:rowOff>
    </xdr:to>
    <xdr:sp macro="" textlink="">
      <xdr:nvSpPr>
        <xdr:cNvPr id="677" name="フローチャート : 判断 676"/>
        <xdr:cNvSpPr/>
      </xdr:nvSpPr>
      <xdr:spPr>
        <a:xfrm>
          <a:off x="15430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108973</xdr:rowOff>
    </xdr:from>
    <xdr:ext cx="534377" cy="259045"/>
    <xdr:sp macro="" textlink="">
      <xdr:nvSpPr>
        <xdr:cNvPr id="678" name="テキスト ボックス 677"/>
        <xdr:cNvSpPr txBox="1"/>
      </xdr:nvSpPr>
      <xdr:spPr>
        <a:xfrm>
          <a:off x="15214111" y="169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57818</xdr:rowOff>
    </xdr:from>
    <xdr:to>
      <xdr:col>21</xdr:col>
      <xdr:colOff>161925</xdr:colOff>
      <xdr:row>98</xdr:row>
      <xdr:rowOff>108547</xdr:rowOff>
    </xdr:to>
    <xdr:cxnSp macro="">
      <xdr:nvCxnSpPr>
        <xdr:cNvPr id="679" name="直線コネクタ 678"/>
        <xdr:cNvCxnSpPr/>
      </xdr:nvCxnSpPr>
      <xdr:spPr>
        <a:xfrm>
          <a:off x="13703300" y="16688468"/>
          <a:ext cx="889000" cy="22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28533</xdr:rowOff>
    </xdr:from>
    <xdr:to>
      <xdr:col>21</xdr:col>
      <xdr:colOff>212725</xdr:colOff>
      <xdr:row>98</xdr:row>
      <xdr:rowOff>130133</xdr:rowOff>
    </xdr:to>
    <xdr:sp macro="" textlink="">
      <xdr:nvSpPr>
        <xdr:cNvPr id="680" name="フローチャート : 判断 679"/>
        <xdr:cNvSpPr/>
      </xdr:nvSpPr>
      <xdr:spPr>
        <a:xfrm>
          <a:off x="14541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146660</xdr:rowOff>
    </xdr:from>
    <xdr:ext cx="534377" cy="259045"/>
    <xdr:sp macro="" textlink="">
      <xdr:nvSpPr>
        <xdr:cNvPr id="681" name="テキスト ボックス 680"/>
        <xdr:cNvSpPr txBox="1"/>
      </xdr:nvSpPr>
      <xdr:spPr>
        <a:xfrm>
          <a:off x="14325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87999</xdr:rowOff>
    </xdr:from>
    <xdr:to>
      <xdr:col>19</xdr:col>
      <xdr:colOff>644525</xdr:colOff>
      <xdr:row>97</xdr:row>
      <xdr:rowOff>57818</xdr:rowOff>
    </xdr:to>
    <xdr:cxnSp macro="">
      <xdr:nvCxnSpPr>
        <xdr:cNvPr id="682" name="直線コネクタ 681"/>
        <xdr:cNvCxnSpPr/>
      </xdr:nvCxnSpPr>
      <xdr:spPr>
        <a:xfrm>
          <a:off x="12814300" y="16547199"/>
          <a:ext cx="889000" cy="14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11641</xdr:rowOff>
    </xdr:from>
    <xdr:to>
      <xdr:col>20</xdr:col>
      <xdr:colOff>9525</xdr:colOff>
      <xdr:row>98</xdr:row>
      <xdr:rowOff>113241</xdr:rowOff>
    </xdr:to>
    <xdr:sp macro="" textlink="">
      <xdr:nvSpPr>
        <xdr:cNvPr id="683" name="フローチャート : 判断 682"/>
        <xdr:cNvSpPr/>
      </xdr:nvSpPr>
      <xdr:spPr>
        <a:xfrm>
          <a:off x="13652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104368</xdr:rowOff>
    </xdr:from>
    <xdr:ext cx="534377" cy="259045"/>
    <xdr:sp macro="" textlink="">
      <xdr:nvSpPr>
        <xdr:cNvPr id="684" name="テキスト ボックス 683"/>
        <xdr:cNvSpPr txBox="1"/>
      </xdr:nvSpPr>
      <xdr:spPr>
        <a:xfrm>
          <a:off x="13436111" y="1690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161480</xdr:rowOff>
    </xdr:from>
    <xdr:to>
      <xdr:col>18</xdr:col>
      <xdr:colOff>492125</xdr:colOff>
      <xdr:row>98</xdr:row>
      <xdr:rowOff>91630</xdr:rowOff>
    </xdr:to>
    <xdr:sp macro="" textlink="">
      <xdr:nvSpPr>
        <xdr:cNvPr id="685" name="フローチャート : 判断 684"/>
        <xdr:cNvSpPr/>
      </xdr:nvSpPr>
      <xdr:spPr>
        <a:xfrm>
          <a:off x="12763500" y="167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82757</xdr:rowOff>
    </xdr:from>
    <xdr:ext cx="599010" cy="259045"/>
    <xdr:sp macro="" textlink="">
      <xdr:nvSpPr>
        <xdr:cNvPr id="686" name="テキスト ボックス 685"/>
        <xdr:cNvSpPr txBox="1"/>
      </xdr:nvSpPr>
      <xdr:spPr>
        <a:xfrm>
          <a:off x="12514794" y="16884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94771</xdr:rowOff>
    </xdr:from>
    <xdr:to>
      <xdr:col>23</xdr:col>
      <xdr:colOff>568325</xdr:colOff>
      <xdr:row>98</xdr:row>
      <xdr:rowOff>24921</xdr:rowOff>
    </xdr:to>
    <xdr:sp macro="" textlink="">
      <xdr:nvSpPr>
        <xdr:cNvPr id="692" name="円/楕円 691"/>
        <xdr:cNvSpPr/>
      </xdr:nvSpPr>
      <xdr:spPr>
        <a:xfrm>
          <a:off x="16268700" y="1672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117648</xdr:rowOff>
    </xdr:from>
    <xdr:ext cx="599010" cy="259045"/>
    <xdr:sp macro="" textlink="">
      <xdr:nvSpPr>
        <xdr:cNvPr id="693" name="積立金該当値テキスト"/>
        <xdr:cNvSpPr txBox="1"/>
      </xdr:nvSpPr>
      <xdr:spPr>
        <a:xfrm>
          <a:off x="16370300" y="1657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181,080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14176</xdr:rowOff>
    </xdr:from>
    <xdr:to>
      <xdr:col>22</xdr:col>
      <xdr:colOff>415925</xdr:colOff>
      <xdr:row>98</xdr:row>
      <xdr:rowOff>115776</xdr:rowOff>
    </xdr:to>
    <xdr:sp macro="" textlink="">
      <xdr:nvSpPr>
        <xdr:cNvPr id="694" name="円/楕円 693"/>
        <xdr:cNvSpPr/>
      </xdr:nvSpPr>
      <xdr:spPr>
        <a:xfrm>
          <a:off x="15430500" y="1681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132303</xdr:rowOff>
    </xdr:from>
    <xdr:ext cx="534377" cy="259045"/>
    <xdr:sp macro="" textlink="">
      <xdr:nvSpPr>
        <xdr:cNvPr id="695" name="テキスト ボックス 694"/>
        <xdr:cNvSpPr txBox="1"/>
      </xdr:nvSpPr>
      <xdr:spPr>
        <a:xfrm>
          <a:off x="15214111" y="1659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81,720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57747</xdr:rowOff>
    </xdr:from>
    <xdr:to>
      <xdr:col>21</xdr:col>
      <xdr:colOff>212725</xdr:colOff>
      <xdr:row>98</xdr:row>
      <xdr:rowOff>159347</xdr:rowOff>
    </xdr:to>
    <xdr:sp macro="" textlink="">
      <xdr:nvSpPr>
        <xdr:cNvPr id="696" name="円/楕円 695"/>
        <xdr:cNvSpPr/>
      </xdr:nvSpPr>
      <xdr:spPr>
        <a:xfrm>
          <a:off x="14541500" y="1685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150474</xdr:rowOff>
    </xdr:from>
    <xdr:ext cx="534377" cy="259045"/>
    <xdr:sp macro="" textlink="">
      <xdr:nvSpPr>
        <xdr:cNvPr id="697" name="テキスト ボックス 696"/>
        <xdr:cNvSpPr txBox="1"/>
      </xdr:nvSpPr>
      <xdr:spPr>
        <a:xfrm>
          <a:off x="14325111" y="1695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34,069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7018</xdr:rowOff>
    </xdr:from>
    <xdr:to>
      <xdr:col>20</xdr:col>
      <xdr:colOff>9525</xdr:colOff>
      <xdr:row>97</xdr:row>
      <xdr:rowOff>108618</xdr:rowOff>
    </xdr:to>
    <xdr:sp macro="" textlink="">
      <xdr:nvSpPr>
        <xdr:cNvPr id="698" name="円/楕円 697"/>
        <xdr:cNvSpPr/>
      </xdr:nvSpPr>
      <xdr:spPr>
        <a:xfrm>
          <a:off x="13652500" y="1663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125145</xdr:rowOff>
    </xdr:from>
    <xdr:ext cx="599010" cy="259045"/>
    <xdr:sp macro="" textlink="">
      <xdr:nvSpPr>
        <xdr:cNvPr id="699" name="テキスト ボックス 698"/>
        <xdr:cNvSpPr txBox="1"/>
      </xdr:nvSpPr>
      <xdr:spPr>
        <a:xfrm>
          <a:off x="13403794" y="16412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277,047</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37199</xdr:rowOff>
    </xdr:from>
    <xdr:to>
      <xdr:col>18</xdr:col>
      <xdr:colOff>492125</xdr:colOff>
      <xdr:row>96</xdr:row>
      <xdr:rowOff>138799</xdr:rowOff>
    </xdr:to>
    <xdr:sp macro="" textlink="">
      <xdr:nvSpPr>
        <xdr:cNvPr id="700" name="円/楕円 699"/>
        <xdr:cNvSpPr/>
      </xdr:nvSpPr>
      <xdr:spPr>
        <a:xfrm>
          <a:off x="12763500" y="1649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155326</xdr:rowOff>
    </xdr:from>
    <xdr:ext cx="599010" cy="259045"/>
    <xdr:sp macro="" textlink="">
      <xdr:nvSpPr>
        <xdr:cNvPr id="701" name="テキスト ボックス 700"/>
        <xdr:cNvSpPr txBox="1"/>
      </xdr:nvSpPr>
      <xdr:spPr>
        <a:xfrm>
          <a:off x="12514794" y="16271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431,540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5" name="テキスト ボックス 71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63500</xdr:rowOff>
    </xdr:from>
    <xdr:to>
      <xdr:col>32</xdr:col>
      <xdr:colOff>186689</xdr:colOff>
      <xdr:row>39</xdr:row>
      <xdr:rowOff>44450</xdr:rowOff>
    </xdr:to>
    <xdr:cxnSp macro="">
      <xdr:nvCxnSpPr>
        <xdr:cNvPr id="725" name="直線コネクタ 724"/>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10177</xdr:rowOff>
    </xdr:from>
    <xdr:ext cx="534377" cy="259045"/>
    <xdr:sp macro="" textlink="">
      <xdr:nvSpPr>
        <xdr:cNvPr id="728" name="投資及び出資金最大値テキスト"/>
        <xdr:cNvSpPr txBox="1"/>
      </xdr:nvSpPr>
      <xdr:spPr>
        <a:xfrm>
          <a:off x="22212300" y="498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40,000</a:t>
          </a:r>
          <a:endParaRPr kumimoji="1" lang="ja-JP" altLang="en-US" sz="1000" b="1">
            <a:latin typeface="ＭＳ Ｐゴシック"/>
          </a:endParaRPr>
        </a:p>
      </xdr:txBody>
    </xdr:sp>
    <xdr:clientData/>
  </xdr:oneCellAnchor>
  <xdr:twoCellAnchor>
    <xdr:from>
      <xdr:col>32</xdr:col>
      <xdr:colOff>98425</xdr:colOff>
      <xdr:row>30</xdr:row>
      <xdr:rowOff>63500</xdr:rowOff>
    </xdr:from>
    <xdr:to>
      <xdr:col>32</xdr:col>
      <xdr:colOff>276225</xdr:colOff>
      <xdr:row>30</xdr:row>
      <xdr:rowOff>63500</xdr:rowOff>
    </xdr:to>
    <xdr:cxnSp macro="">
      <xdr:nvCxnSpPr>
        <xdr:cNvPr id="729" name="直線コネクタ 728"/>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33</xdr:row>
      <xdr:rowOff>125375</xdr:rowOff>
    </xdr:from>
    <xdr:to>
      <xdr:col>32</xdr:col>
      <xdr:colOff>187325</xdr:colOff>
      <xdr:row>39</xdr:row>
      <xdr:rowOff>44450</xdr:rowOff>
    </xdr:to>
    <xdr:cxnSp macro="">
      <xdr:nvCxnSpPr>
        <xdr:cNvPr id="730" name="直線コネクタ 729"/>
        <xdr:cNvCxnSpPr/>
      </xdr:nvCxnSpPr>
      <xdr:spPr>
        <a:xfrm flipV="1">
          <a:off x="21323300" y="5783225"/>
          <a:ext cx="838200" cy="947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79138</xdr:rowOff>
    </xdr:from>
    <xdr:ext cx="469744" cy="259045"/>
    <xdr:sp macro="" textlink="">
      <xdr:nvSpPr>
        <xdr:cNvPr id="731" name="投資及び出資金平均値テキスト"/>
        <xdr:cNvSpPr txBox="1"/>
      </xdr:nvSpPr>
      <xdr:spPr>
        <a:xfrm>
          <a:off x="22212300" y="6594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1,690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100711</xdr:rowOff>
    </xdr:from>
    <xdr:to>
      <xdr:col>32</xdr:col>
      <xdr:colOff>238125</xdr:colOff>
      <xdr:row>39</xdr:row>
      <xdr:rowOff>30861</xdr:rowOff>
    </xdr:to>
    <xdr:sp macro="" textlink="">
      <xdr:nvSpPr>
        <xdr:cNvPr id="732" name="フローチャート : 判断 731"/>
        <xdr:cNvSpPr/>
      </xdr:nvSpPr>
      <xdr:spPr>
        <a:xfrm>
          <a:off x="22110700" y="661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3" name="直線コネクタ 73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130848</xdr:rowOff>
    </xdr:from>
    <xdr:to>
      <xdr:col>31</xdr:col>
      <xdr:colOff>85725</xdr:colOff>
      <xdr:row>39</xdr:row>
      <xdr:rowOff>60998</xdr:rowOff>
    </xdr:to>
    <xdr:sp macro="" textlink="">
      <xdr:nvSpPr>
        <xdr:cNvPr id="734" name="フローチャート : 判断 733"/>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77525</xdr:rowOff>
    </xdr:from>
    <xdr:ext cx="378565" cy="259045"/>
    <xdr:sp macro="" textlink="">
      <xdr:nvSpPr>
        <xdr:cNvPr id="735" name="テキスト ボックス 734"/>
        <xdr:cNvSpPr txBox="1"/>
      </xdr:nvSpPr>
      <xdr:spPr>
        <a:xfrm>
          <a:off x="21134017" y="6421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6" name="直線コネクタ 73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71869</xdr:rowOff>
    </xdr:from>
    <xdr:to>
      <xdr:col>29</xdr:col>
      <xdr:colOff>568325</xdr:colOff>
      <xdr:row>39</xdr:row>
      <xdr:rowOff>2019</xdr:rowOff>
    </xdr:to>
    <xdr:sp macro="" textlink="">
      <xdr:nvSpPr>
        <xdr:cNvPr id="737" name="フローチャート : 判断 736"/>
        <xdr:cNvSpPr/>
      </xdr:nvSpPr>
      <xdr:spPr>
        <a:xfrm>
          <a:off x="20383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18546</xdr:rowOff>
    </xdr:from>
    <xdr:ext cx="469744" cy="259045"/>
    <xdr:sp macro="" textlink="">
      <xdr:nvSpPr>
        <xdr:cNvPr id="738" name="テキスト ボックス 737"/>
        <xdr:cNvSpPr txBox="1"/>
      </xdr:nvSpPr>
      <xdr:spPr>
        <a:xfrm>
          <a:off x="20199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40678</xdr:rowOff>
    </xdr:from>
    <xdr:to>
      <xdr:col>28</xdr:col>
      <xdr:colOff>314325</xdr:colOff>
      <xdr:row>39</xdr:row>
      <xdr:rowOff>44450</xdr:rowOff>
    </xdr:to>
    <xdr:cxnSp macro="">
      <xdr:nvCxnSpPr>
        <xdr:cNvPr id="739" name="直線コネクタ 738"/>
        <xdr:cNvCxnSpPr/>
      </xdr:nvCxnSpPr>
      <xdr:spPr>
        <a:xfrm>
          <a:off x="18656300" y="6212878"/>
          <a:ext cx="889000" cy="51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30455</xdr:rowOff>
    </xdr:from>
    <xdr:to>
      <xdr:col>28</xdr:col>
      <xdr:colOff>365125</xdr:colOff>
      <xdr:row>38</xdr:row>
      <xdr:rowOff>132055</xdr:rowOff>
    </xdr:to>
    <xdr:sp macro="" textlink="">
      <xdr:nvSpPr>
        <xdr:cNvPr id="740" name="フローチャート : 判断 739"/>
        <xdr:cNvSpPr/>
      </xdr:nvSpPr>
      <xdr:spPr>
        <a:xfrm>
          <a:off x="19494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148582</xdr:rowOff>
    </xdr:from>
    <xdr:ext cx="469744" cy="259045"/>
    <xdr:sp macro="" textlink="">
      <xdr:nvSpPr>
        <xdr:cNvPr id="741" name="テキスト ボックス 740"/>
        <xdr:cNvSpPr txBox="1"/>
      </xdr:nvSpPr>
      <xdr:spPr>
        <a:xfrm>
          <a:off x="19310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70307</xdr:rowOff>
    </xdr:from>
    <xdr:to>
      <xdr:col>27</xdr:col>
      <xdr:colOff>161925</xdr:colOff>
      <xdr:row>39</xdr:row>
      <xdr:rowOff>457</xdr:rowOff>
    </xdr:to>
    <xdr:sp macro="" textlink="">
      <xdr:nvSpPr>
        <xdr:cNvPr id="742" name="フローチャート : 判断 741"/>
        <xdr:cNvSpPr/>
      </xdr:nvSpPr>
      <xdr:spPr>
        <a:xfrm>
          <a:off x="18605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163034</xdr:rowOff>
    </xdr:from>
    <xdr:ext cx="469744" cy="259045"/>
    <xdr:sp macro="" textlink="">
      <xdr:nvSpPr>
        <xdr:cNvPr id="743" name="テキスト ボックス 742"/>
        <xdr:cNvSpPr txBox="1"/>
      </xdr:nvSpPr>
      <xdr:spPr>
        <a:xfrm>
          <a:off x="18421427" y="6678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33</xdr:row>
      <xdr:rowOff>74575</xdr:rowOff>
    </xdr:from>
    <xdr:to>
      <xdr:col>32</xdr:col>
      <xdr:colOff>238125</xdr:colOff>
      <xdr:row>34</xdr:row>
      <xdr:rowOff>4725</xdr:rowOff>
    </xdr:to>
    <xdr:sp macro="" textlink="">
      <xdr:nvSpPr>
        <xdr:cNvPr id="749" name="円/楕円 748"/>
        <xdr:cNvSpPr/>
      </xdr:nvSpPr>
      <xdr:spPr>
        <a:xfrm>
          <a:off x="22110700" y="573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32</xdr:row>
      <xdr:rowOff>97452</xdr:rowOff>
    </xdr:from>
    <xdr:ext cx="534377" cy="259045"/>
    <xdr:sp macro="" textlink="">
      <xdr:nvSpPr>
        <xdr:cNvPr id="750" name="投資及び出資金該当値テキスト"/>
        <xdr:cNvSpPr txBox="1"/>
      </xdr:nvSpPr>
      <xdr:spPr>
        <a:xfrm>
          <a:off x="22212300" y="558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24,876</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1" name="円/楕円 75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2" name="テキスト ボックス 751"/>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3" name="円/楕円 75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4" name="テキスト ボックス 753"/>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5" name="円/楕円 75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6" name="テキスト ボックス 755"/>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35</xdr:row>
      <xdr:rowOff>161328</xdr:rowOff>
    </xdr:from>
    <xdr:to>
      <xdr:col>27</xdr:col>
      <xdr:colOff>161925</xdr:colOff>
      <xdr:row>36</xdr:row>
      <xdr:rowOff>91478</xdr:rowOff>
    </xdr:to>
    <xdr:sp macro="" textlink="">
      <xdr:nvSpPr>
        <xdr:cNvPr id="757" name="円/楕円 756"/>
        <xdr:cNvSpPr/>
      </xdr:nvSpPr>
      <xdr:spPr>
        <a:xfrm>
          <a:off x="18605500" y="616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34</xdr:row>
      <xdr:rowOff>108005</xdr:rowOff>
    </xdr:from>
    <xdr:ext cx="534377" cy="259045"/>
    <xdr:sp macro="" textlink="">
      <xdr:nvSpPr>
        <xdr:cNvPr id="758" name="テキスト ボックス 757"/>
        <xdr:cNvSpPr txBox="1"/>
      </xdr:nvSpPr>
      <xdr:spPr>
        <a:xfrm>
          <a:off x="18389111" y="593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13,599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72126</xdr:rowOff>
    </xdr:from>
    <xdr:to>
      <xdr:col>32</xdr:col>
      <xdr:colOff>186689</xdr:colOff>
      <xdr:row>58</xdr:row>
      <xdr:rowOff>139700</xdr:rowOff>
    </xdr:to>
    <xdr:cxnSp macro="">
      <xdr:nvCxnSpPr>
        <xdr:cNvPr id="780" name="直線コネクタ 779"/>
        <xdr:cNvCxnSpPr/>
      </xdr:nvCxnSpPr>
      <xdr:spPr>
        <a:xfrm flipV="1">
          <a:off x="22159595" y="8644626"/>
          <a:ext cx="1269" cy="1439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18803</xdr:rowOff>
    </xdr:from>
    <xdr:ext cx="534377" cy="259045"/>
    <xdr:sp macro="" textlink="">
      <xdr:nvSpPr>
        <xdr:cNvPr id="783" name="貸付金最大値テキスト"/>
        <xdr:cNvSpPr txBox="1"/>
      </xdr:nvSpPr>
      <xdr:spPr>
        <a:xfrm>
          <a:off x="22212300" y="841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62,956</a:t>
          </a:r>
          <a:endParaRPr kumimoji="1" lang="ja-JP" altLang="en-US" sz="1000" b="1">
            <a:latin typeface="ＭＳ Ｐゴシック"/>
          </a:endParaRPr>
        </a:p>
      </xdr:txBody>
    </xdr:sp>
    <xdr:clientData/>
  </xdr:oneCellAnchor>
  <xdr:twoCellAnchor>
    <xdr:from>
      <xdr:col>32</xdr:col>
      <xdr:colOff>98425</xdr:colOff>
      <xdr:row>50</xdr:row>
      <xdr:rowOff>72126</xdr:rowOff>
    </xdr:from>
    <xdr:to>
      <xdr:col>32</xdr:col>
      <xdr:colOff>276225</xdr:colOff>
      <xdr:row>50</xdr:row>
      <xdr:rowOff>72126</xdr:rowOff>
    </xdr:to>
    <xdr:cxnSp macro="">
      <xdr:nvCxnSpPr>
        <xdr:cNvPr id="784" name="直線コネクタ 783"/>
        <xdr:cNvCxnSpPr/>
      </xdr:nvCxnSpPr>
      <xdr:spPr>
        <a:xfrm>
          <a:off x="22072600" y="864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85" name="直線コネクタ 784"/>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88368</xdr:rowOff>
    </xdr:from>
    <xdr:ext cx="469744" cy="259045"/>
    <xdr:sp macro="" textlink="">
      <xdr:nvSpPr>
        <xdr:cNvPr id="786" name="貸付金平均値テキスト"/>
        <xdr:cNvSpPr txBox="1"/>
      </xdr:nvSpPr>
      <xdr:spPr>
        <a:xfrm>
          <a:off x="22212300" y="9689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8,524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65491</xdr:rowOff>
    </xdr:from>
    <xdr:to>
      <xdr:col>32</xdr:col>
      <xdr:colOff>238125</xdr:colOff>
      <xdr:row>57</xdr:row>
      <xdr:rowOff>167091</xdr:rowOff>
    </xdr:to>
    <xdr:sp macro="" textlink="">
      <xdr:nvSpPr>
        <xdr:cNvPr id="787" name="フローチャート : 判断 786"/>
        <xdr:cNvSpPr/>
      </xdr:nvSpPr>
      <xdr:spPr>
        <a:xfrm>
          <a:off x="22110700" y="98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88" name="直線コネクタ 787"/>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52370</xdr:rowOff>
    </xdr:from>
    <xdr:to>
      <xdr:col>31</xdr:col>
      <xdr:colOff>85725</xdr:colOff>
      <xdr:row>57</xdr:row>
      <xdr:rowOff>153970</xdr:rowOff>
    </xdr:to>
    <xdr:sp macro="" textlink="">
      <xdr:nvSpPr>
        <xdr:cNvPr id="789" name="フローチャート : 判断 788"/>
        <xdr:cNvSpPr/>
      </xdr:nvSpPr>
      <xdr:spPr>
        <a:xfrm>
          <a:off x="21272500" y="98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170497</xdr:rowOff>
    </xdr:from>
    <xdr:ext cx="469744" cy="259045"/>
    <xdr:sp macro="" textlink="">
      <xdr:nvSpPr>
        <xdr:cNvPr id="790" name="テキスト ボックス 789"/>
        <xdr:cNvSpPr txBox="1"/>
      </xdr:nvSpPr>
      <xdr:spPr>
        <a:xfrm>
          <a:off x="21088427" y="960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91" name="直線コネクタ 790"/>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46083</xdr:rowOff>
    </xdr:from>
    <xdr:to>
      <xdr:col>29</xdr:col>
      <xdr:colOff>568325</xdr:colOff>
      <xdr:row>57</xdr:row>
      <xdr:rowOff>147683</xdr:rowOff>
    </xdr:to>
    <xdr:sp macro="" textlink="">
      <xdr:nvSpPr>
        <xdr:cNvPr id="792" name="フローチャート : 判断 791"/>
        <xdr:cNvSpPr/>
      </xdr:nvSpPr>
      <xdr:spPr>
        <a:xfrm>
          <a:off x="20383500" y="981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164210</xdr:rowOff>
    </xdr:from>
    <xdr:ext cx="469744" cy="259045"/>
    <xdr:sp macro="" textlink="">
      <xdr:nvSpPr>
        <xdr:cNvPr id="793" name="テキスト ボックス 792"/>
        <xdr:cNvSpPr txBox="1"/>
      </xdr:nvSpPr>
      <xdr:spPr>
        <a:xfrm>
          <a:off x="20199427" y="959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122075</xdr:rowOff>
    </xdr:from>
    <xdr:to>
      <xdr:col>28</xdr:col>
      <xdr:colOff>314325</xdr:colOff>
      <xdr:row>58</xdr:row>
      <xdr:rowOff>139700</xdr:rowOff>
    </xdr:to>
    <xdr:cxnSp macro="">
      <xdr:nvCxnSpPr>
        <xdr:cNvPr id="794" name="直線コネクタ 793"/>
        <xdr:cNvCxnSpPr/>
      </xdr:nvCxnSpPr>
      <xdr:spPr>
        <a:xfrm>
          <a:off x="18656300" y="10066175"/>
          <a:ext cx="889000" cy="1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88374</xdr:rowOff>
    </xdr:from>
    <xdr:to>
      <xdr:col>28</xdr:col>
      <xdr:colOff>365125</xdr:colOff>
      <xdr:row>58</xdr:row>
      <xdr:rowOff>18524</xdr:rowOff>
    </xdr:to>
    <xdr:sp macro="" textlink="">
      <xdr:nvSpPr>
        <xdr:cNvPr id="795" name="フローチャート : 判断 794"/>
        <xdr:cNvSpPr/>
      </xdr:nvSpPr>
      <xdr:spPr>
        <a:xfrm>
          <a:off x="19494500" y="986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35051</xdr:rowOff>
    </xdr:from>
    <xdr:ext cx="469744" cy="259045"/>
    <xdr:sp macro="" textlink="">
      <xdr:nvSpPr>
        <xdr:cNvPr id="796" name="テキスト ボックス 795"/>
        <xdr:cNvSpPr txBox="1"/>
      </xdr:nvSpPr>
      <xdr:spPr>
        <a:xfrm>
          <a:off x="19310427" y="963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94821</xdr:rowOff>
    </xdr:from>
    <xdr:to>
      <xdr:col>27</xdr:col>
      <xdr:colOff>161925</xdr:colOff>
      <xdr:row>58</xdr:row>
      <xdr:rowOff>24971</xdr:rowOff>
    </xdr:to>
    <xdr:sp macro="" textlink="">
      <xdr:nvSpPr>
        <xdr:cNvPr id="797" name="フローチャート : 判断 796"/>
        <xdr:cNvSpPr/>
      </xdr:nvSpPr>
      <xdr:spPr>
        <a:xfrm>
          <a:off x="18605500" y="9867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41498</xdr:rowOff>
    </xdr:from>
    <xdr:ext cx="469744" cy="259045"/>
    <xdr:sp macro="" textlink="">
      <xdr:nvSpPr>
        <xdr:cNvPr id="798" name="テキスト ボックス 797"/>
        <xdr:cNvSpPr txBox="1"/>
      </xdr:nvSpPr>
      <xdr:spPr>
        <a:xfrm>
          <a:off x="18421427" y="964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4" name="円/楕円 803"/>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805"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06" name="円/楕円 805"/>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7" name="テキスト ボックス 806"/>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08" name="円/楕円 807"/>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9" name="テキスト ボックス 808"/>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10" name="円/楕円 809"/>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1" name="テキスト ボックス 810"/>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71275</xdr:rowOff>
    </xdr:from>
    <xdr:to>
      <xdr:col>27</xdr:col>
      <xdr:colOff>161925</xdr:colOff>
      <xdr:row>59</xdr:row>
      <xdr:rowOff>1425</xdr:rowOff>
    </xdr:to>
    <xdr:sp macro="" textlink="">
      <xdr:nvSpPr>
        <xdr:cNvPr id="812" name="円/楕円 811"/>
        <xdr:cNvSpPr/>
      </xdr:nvSpPr>
      <xdr:spPr>
        <a:xfrm>
          <a:off x="18605500" y="1001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164002</xdr:rowOff>
    </xdr:from>
    <xdr:ext cx="378565" cy="259045"/>
    <xdr:sp macro="" textlink="">
      <xdr:nvSpPr>
        <xdr:cNvPr id="813" name="テキスト ボックス 812"/>
        <xdr:cNvSpPr txBox="1"/>
      </xdr:nvSpPr>
      <xdr:spPr>
        <a:xfrm>
          <a:off x="18467017" y="101081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42,270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24" name="直線コネクタ 82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25" name="テキスト ボックス 824"/>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6" name="直線コネクタ 82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7" name="テキスト ボックス 826"/>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8" name="直線コネクタ 82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9" name="テキスト ボックス 828"/>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30" name="直線コネクタ 82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31" name="テキスト ボックス 830"/>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58867</xdr:rowOff>
    </xdr:from>
    <xdr:to>
      <xdr:col>32</xdr:col>
      <xdr:colOff>186689</xdr:colOff>
      <xdr:row>77</xdr:row>
      <xdr:rowOff>112739</xdr:rowOff>
    </xdr:to>
    <xdr:cxnSp macro="">
      <xdr:nvCxnSpPr>
        <xdr:cNvPr id="835" name="直線コネクタ 834"/>
        <xdr:cNvCxnSpPr/>
      </xdr:nvCxnSpPr>
      <xdr:spPr>
        <a:xfrm flipV="1">
          <a:off x="22159595" y="12231817"/>
          <a:ext cx="1269" cy="10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116566</xdr:rowOff>
    </xdr:from>
    <xdr:ext cx="534377" cy="259045"/>
    <xdr:sp macro="" textlink="">
      <xdr:nvSpPr>
        <xdr:cNvPr id="836" name="繰出金最小値テキスト"/>
        <xdr:cNvSpPr txBox="1"/>
      </xdr:nvSpPr>
      <xdr:spPr>
        <a:xfrm>
          <a:off x="22212300" y="1331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43,397</a:t>
          </a:r>
          <a:endParaRPr kumimoji="1" lang="ja-JP" altLang="en-US" sz="1000" b="1">
            <a:latin typeface="ＭＳ Ｐゴシック"/>
          </a:endParaRPr>
        </a:p>
      </xdr:txBody>
    </xdr:sp>
    <xdr:clientData/>
  </xdr:oneCellAnchor>
  <xdr:twoCellAnchor>
    <xdr:from>
      <xdr:col>32</xdr:col>
      <xdr:colOff>98425</xdr:colOff>
      <xdr:row>77</xdr:row>
      <xdr:rowOff>112739</xdr:rowOff>
    </xdr:from>
    <xdr:to>
      <xdr:col>32</xdr:col>
      <xdr:colOff>276225</xdr:colOff>
      <xdr:row>77</xdr:row>
      <xdr:rowOff>112739</xdr:rowOff>
    </xdr:to>
    <xdr:cxnSp macro="">
      <xdr:nvCxnSpPr>
        <xdr:cNvPr id="837" name="直線コネクタ 836"/>
        <xdr:cNvCxnSpPr/>
      </xdr:nvCxnSpPr>
      <xdr:spPr>
        <a:xfrm>
          <a:off x="22072600" y="1331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5544</xdr:rowOff>
    </xdr:from>
    <xdr:ext cx="599010" cy="259045"/>
    <xdr:sp macro="" textlink="">
      <xdr:nvSpPr>
        <xdr:cNvPr id="838" name="繰出金最大値テキスト"/>
        <xdr:cNvSpPr txBox="1"/>
      </xdr:nvSpPr>
      <xdr:spPr>
        <a:xfrm>
          <a:off x="22212300" y="1200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280,180</a:t>
          </a:r>
          <a:endParaRPr kumimoji="1" lang="ja-JP" altLang="en-US" sz="1000" b="1">
            <a:latin typeface="ＭＳ Ｐゴシック"/>
          </a:endParaRPr>
        </a:p>
      </xdr:txBody>
    </xdr:sp>
    <xdr:clientData/>
  </xdr:oneCellAnchor>
  <xdr:twoCellAnchor>
    <xdr:from>
      <xdr:col>32</xdr:col>
      <xdr:colOff>98425</xdr:colOff>
      <xdr:row>71</xdr:row>
      <xdr:rowOff>58867</xdr:rowOff>
    </xdr:from>
    <xdr:to>
      <xdr:col>32</xdr:col>
      <xdr:colOff>276225</xdr:colOff>
      <xdr:row>71</xdr:row>
      <xdr:rowOff>58867</xdr:rowOff>
    </xdr:to>
    <xdr:cxnSp macro="">
      <xdr:nvCxnSpPr>
        <xdr:cNvPr id="839" name="直線コネクタ 838"/>
        <xdr:cNvCxnSpPr/>
      </xdr:nvCxnSpPr>
      <xdr:spPr>
        <a:xfrm>
          <a:off x="22072600" y="1223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75016</xdr:rowOff>
    </xdr:from>
    <xdr:to>
      <xdr:col>32</xdr:col>
      <xdr:colOff>187325</xdr:colOff>
      <xdr:row>74</xdr:row>
      <xdr:rowOff>142964</xdr:rowOff>
    </xdr:to>
    <xdr:cxnSp macro="">
      <xdr:nvCxnSpPr>
        <xdr:cNvPr id="840" name="直線コネクタ 839"/>
        <xdr:cNvCxnSpPr/>
      </xdr:nvCxnSpPr>
      <xdr:spPr>
        <a:xfrm>
          <a:off x="21323300" y="12762316"/>
          <a:ext cx="838200" cy="6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90082</xdr:rowOff>
    </xdr:from>
    <xdr:ext cx="599010" cy="259045"/>
    <xdr:sp macro="" textlink="">
      <xdr:nvSpPr>
        <xdr:cNvPr id="841" name="繰出金平均値テキスト"/>
        <xdr:cNvSpPr txBox="1"/>
      </xdr:nvSpPr>
      <xdr:spPr>
        <a:xfrm>
          <a:off x="22212300" y="12948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111655</xdr:rowOff>
    </xdr:from>
    <xdr:to>
      <xdr:col>32</xdr:col>
      <xdr:colOff>238125</xdr:colOff>
      <xdr:row>76</xdr:row>
      <xdr:rowOff>41805</xdr:rowOff>
    </xdr:to>
    <xdr:sp macro="" textlink="">
      <xdr:nvSpPr>
        <xdr:cNvPr id="842" name="フローチャート : 判断 841"/>
        <xdr:cNvSpPr/>
      </xdr:nvSpPr>
      <xdr:spPr>
        <a:xfrm>
          <a:off x="221107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66543</xdr:rowOff>
    </xdr:from>
    <xdr:to>
      <xdr:col>31</xdr:col>
      <xdr:colOff>34925</xdr:colOff>
      <xdr:row>74</xdr:row>
      <xdr:rowOff>75016</xdr:rowOff>
    </xdr:to>
    <xdr:cxnSp macro="">
      <xdr:nvCxnSpPr>
        <xdr:cNvPr id="843" name="直線コネクタ 842"/>
        <xdr:cNvCxnSpPr/>
      </xdr:nvCxnSpPr>
      <xdr:spPr>
        <a:xfrm>
          <a:off x="20434300" y="12753843"/>
          <a:ext cx="889000" cy="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110992</xdr:rowOff>
    </xdr:from>
    <xdr:to>
      <xdr:col>31</xdr:col>
      <xdr:colOff>85725</xdr:colOff>
      <xdr:row>76</xdr:row>
      <xdr:rowOff>41142</xdr:rowOff>
    </xdr:to>
    <xdr:sp macro="" textlink="">
      <xdr:nvSpPr>
        <xdr:cNvPr id="844" name="フローチャート : 判断 843"/>
        <xdr:cNvSpPr/>
      </xdr:nvSpPr>
      <xdr:spPr>
        <a:xfrm>
          <a:off x="21272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76</xdr:row>
      <xdr:rowOff>32269</xdr:rowOff>
    </xdr:from>
    <xdr:ext cx="599010" cy="259045"/>
    <xdr:sp macro="" textlink="">
      <xdr:nvSpPr>
        <xdr:cNvPr id="845" name="テキスト ボックス 844"/>
        <xdr:cNvSpPr txBox="1"/>
      </xdr:nvSpPr>
      <xdr:spPr>
        <a:xfrm>
          <a:off x="21023794" y="13062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66543</xdr:rowOff>
    </xdr:from>
    <xdr:to>
      <xdr:col>29</xdr:col>
      <xdr:colOff>517525</xdr:colOff>
      <xdr:row>75</xdr:row>
      <xdr:rowOff>28276</xdr:rowOff>
    </xdr:to>
    <xdr:cxnSp macro="">
      <xdr:nvCxnSpPr>
        <xdr:cNvPr id="846" name="直線コネクタ 845"/>
        <xdr:cNvCxnSpPr/>
      </xdr:nvCxnSpPr>
      <xdr:spPr>
        <a:xfrm flipV="1">
          <a:off x="19545300" y="12753843"/>
          <a:ext cx="889000" cy="13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124900</xdr:rowOff>
    </xdr:from>
    <xdr:to>
      <xdr:col>29</xdr:col>
      <xdr:colOff>568325</xdr:colOff>
      <xdr:row>76</xdr:row>
      <xdr:rowOff>55051</xdr:rowOff>
    </xdr:to>
    <xdr:sp macro="" textlink="">
      <xdr:nvSpPr>
        <xdr:cNvPr id="847" name="フローチャート : 判断 846"/>
        <xdr:cNvSpPr/>
      </xdr:nvSpPr>
      <xdr:spPr>
        <a:xfrm>
          <a:off x="20383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76</xdr:row>
      <xdr:rowOff>46176</xdr:rowOff>
    </xdr:from>
    <xdr:ext cx="599010" cy="259045"/>
    <xdr:sp macro="" textlink="">
      <xdr:nvSpPr>
        <xdr:cNvPr id="848" name="テキスト ボックス 847"/>
        <xdr:cNvSpPr txBox="1"/>
      </xdr:nvSpPr>
      <xdr:spPr>
        <a:xfrm>
          <a:off x="20134794" y="1307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38252</xdr:rowOff>
    </xdr:from>
    <xdr:to>
      <xdr:col>28</xdr:col>
      <xdr:colOff>314325</xdr:colOff>
      <xdr:row>75</xdr:row>
      <xdr:rowOff>28276</xdr:rowOff>
    </xdr:to>
    <xdr:cxnSp macro="">
      <xdr:nvCxnSpPr>
        <xdr:cNvPr id="849" name="直線コネクタ 848"/>
        <xdr:cNvCxnSpPr/>
      </xdr:nvCxnSpPr>
      <xdr:spPr>
        <a:xfrm>
          <a:off x="18656300" y="12725552"/>
          <a:ext cx="889000" cy="161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135744</xdr:rowOff>
    </xdr:from>
    <xdr:to>
      <xdr:col>28</xdr:col>
      <xdr:colOff>365125</xdr:colOff>
      <xdr:row>76</xdr:row>
      <xdr:rowOff>65894</xdr:rowOff>
    </xdr:to>
    <xdr:sp macro="" textlink="">
      <xdr:nvSpPr>
        <xdr:cNvPr id="850" name="フローチャート : 判断 849"/>
        <xdr:cNvSpPr/>
      </xdr:nvSpPr>
      <xdr:spPr>
        <a:xfrm>
          <a:off x="19494500" y="129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76</xdr:row>
      <xdr:rowOff>57022</xdr:rowOff>
    </xdr:from>
    <xdr:ext cx="599010" cy="259045"/>
    <xdr:sp macro="" textlink="">
      <xdr:nvSpPr>
        <xdr:cNvPr id="851" name="テキスト ボックス 850"/>
        <xdr:cNvSpPr txBox="1"/>
      </xdr:nvSpPr>
      <xdr:spPr>
        <a:xfrm>
          <a:off x="19245794" y="1308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158051</xdr:rowOff>
    </xdr:from>
    <xdr:to>
      <xdr:col>27</xdr:col>
      <xdr:colOff>161925</xdr:colOff>
      <xdr:row>76</xdr:row>
      <xdr:rowOff>88201</xdr:rowOff>
    </xdr:to>
    <xdr:sp macro="" textlink="">
      <xdr:nvSpPr>
        <xdr:cNvPr id="852" name="フローチャート : 判断 851"/>
        <xdr:cNvSpPr/>
      </xdr:nvSpPr>
      <xdr:spPr>
        <a:xfrm>
          <a:off x="18605500" y="13016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79328</xdr:rowOff>
    </xdr:from>
    <xdr:ext cx="534377" cy="259045"/>
    <xdr:sp macro="" textlink="">
      <xdr:nvSpPr>
        <xdr:cNvPr id="853" name="テキスト ボックス 852"/>
        <xdr:cNvSpPr txBox="1"/>
      </xdr:nvSpPr>
      <xdr:spPr>
        <a:xfrm>
          <a:off x="18389111" y="1310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92164</xdr:rowOff>
    </xdr:from>
    <xdr:to>
      <xdr:col>32</xdr:col>
      <xdr:colOff>238125</xdr:colOff>
      <xdr:row>75</xdr:row>
      <xdr:rowOff>22314</xdr:rowOff>
    </xdr:to>
    <xdr:sp macro="" textlink="">
      <xdr:nvSpPr>
        <xdr:cNvPr id="859" name="円/楕円 858"/>
        <xdr:cNvSpPr/>
      </xdr:nvSpPr>
      <xdr:spPr>
        <a:xfrm>
          <a:off x="22110700" y="1277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115041</xdr:rowOff>
    </xdr:from>
    <xdr:ext cx="599010" cy="259045"/>
    <xdr:sp macro="" textlink="">
      <xdr:nvSpPr>
        <xdr:cNvPr id="860" name="繰出金該当値テキスト"/>
        <xdr:cNvSpPr txBox="1"/>
      </xdr:nvSpPr>
      <xdr:spPr>
        <a:xfrm>
          <a:off x="22212300" y="12630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149,286</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24216</xdr:rowOff>
    </xdr:from>
    <xdr:to>
      <xdr:col>31</xdr:col>
      <xdr:colOff>85725</xdr:colOff>
      <xdr:row>74</xdr:row>
      <xdr:rowOff>125816</xdr:rowOff>
    </xdr:to>
    <xdr:sp macro="" textlink="">
      <xdr:nvSpPr>
        <xdr:cNvPr id="861" name="円/楕円 860"/>
        <xdr:cNvSpPr/>
      </xdr:nvSpPr>
      <xdr:spPr>
        <a:xfrm>
          <a:off x="21272500" y="1271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72</xdr:row>
      <xdr:rowOff>142343</xdr:rowOff>
    </xdr:from>
    <xdr:ext cx="599010" cy="259045"/>
    <xdr:sp macro="" textlink="">
      <xdr:nvSpPr>
        <xdr:cNvPr id="862" name="テキスト ボックス 861"/>
        <xdr:cNvSpPr txBox="1"/>
      </xdr:nvSpPr>
      <xdr:spPr>
        <a:xfrm>
          <a:off x="21023794" y="12486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164,148</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15743</xdr:rowOff>
    </xdr:from>
    <xdr:to>
      <xdr:col>29</xdr:col>
      <xdr:colOff>568325</xdr:colOff>
      <xdr:row>74</xdr:row>
      <xdr:rowOff>117343</xdr:rowOff>
    </xdr:to>
    <xdr:sp macro="" textlink="">
      <xdr:nvSpPr>
        <xdr:cNvPr id="863" name="円/楕円 862"/>
        <xdr:cNvSpPr/>
      </xdr:nvSpPr>
      <xdr:spPr>
        <a:xfrm>
          <a:off x="20383500" y="1270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72</xdr:row>
      <xdr:rowOff>133870</xdr:rowOff>
    </xdr:from>
    <xdr:ext cx="599010" cy="259045"/>
    <xdr:sp macro="" textlink="">
      <xdr:nvSpPr>
        <xdr:cNvPr id="864" name="テキスト ボックス 863"/>
        <xdr:cNvSpPr txBox="1"/>
      </xdr:nvSpPr>
      <xdr:spPr>
        <a:xfrm>
          <a:off x="20134794" y="12478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166,001</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148926</xdr:rowOff>
    </xdr:from>
    <xdr:to>
      <xdr:col>28</xdr:col>
      <xdr:colOff>365125</xdr:colOff>
      <xdr:row>75</xdr:row>
      <xdr:rowOff>79076</xdr:rowOff>
    </xdr:to>
    <xdr:sp macro="" textlink="">
      <xdr:nvSpPr>
        <xdr:cNvPr id="865" name="円/楕円 864"/>
        <xdr:cNvSpPr/>
      </xdr:nvSpPr>
      <xdr:spPr>
        <a:xfrm>
          <a:off x="19494500" y="1283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73</xdr:row>
      <xdr:rowOff>95603</xdr:rowOff>
    </xdr:from>
    <xdr:ext cx="599010" cy="259045"/>
    <xdr:sp macro="" textlink="">
      <xdr:nvSpPr>
        <xdr:cNvPr id="866" name="テキスト ボックス 865"/>
        <xdr:cNvSpPr txBox="1"/>
      </xdr:nvSpPr>
      <xdr:spPr>
        <a:xfrm>
          <a:off x="19245794" y="12611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136,871</a:t>
          </a:r>
          <a:endParaRPr kumimoji="1" lang="ja-JP" altLang="en-US" sz="1000" b="1">
            <a:solidFill>
              <a:srgbClr val="FF0000"/>
            </a:solidFill>
            <a:latin typeface="ＭＳ Ｐゴシック"/>
          </a:endParaRPr>
        </a:p>
      </xdr:txBody>
    </xdr:sp>
    <xdr:clientData/>
  </xdr:oneCellAnchor>
  <xdr:twoCellAnchor>
    <xdr:from>
      <xdr:col>27</xdr:col>
      <xdr:colOff>60325</xdr:colOff>
      <xdr:row>73</xdr:row>
      <xdr:rowOff>158902</xdr:rowOff>
    </xdr:from>
    <xdr:to>
      <xdr:col>27</xdr:col>
      <xdr:colOff>161925</xdr:colOff>
      <xdr:row>74</xdr:row>
      <xdr:rowOff>89052</xdr:rowOff>
    </xdr:to>
    <xdr:sp macro="" textlink="">
      <xdr:nvSpPr>
        <xdr:cNvPr id="867" name="円/楕円 866"/>
        <xdr:cNvSpPr/>
      </xdr:nvSpPr>
      <xdr:spPr>
        <a:xfrm>
          <a:off x="18605500" y="1267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72</xdr:row>
      <xdr:rowOff>105579</xdr:rowOff>
    </xdr:from>
    <xdr:ext cx="599010" cy="259045"/>
    <xdr:sp macro="" textlink="">
      <xdr:nvSpPr>
        <xdr:cNvPr id="868" name="テキスト ボックス 867"/>
        <xdr:cNvSpPr txBox="1"/>
      </xdr:nvSpPr>
      <xdr:spPr>
        <a:xfrm>
          <a:off x="18356794" y="12449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172,189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フローチャート :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3" name="フローチャート :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4" name="テキスト ボックス 89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6" name="フローチャート :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7" name="テキスト ボックス 89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9" name="フローチャート :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0" name="テキスト ボックス 89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フローチャート :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2" name="テキスト ボックス 90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8" name="円/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0" name="円/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1" name="テキスト ボックス 91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2" name="円/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3" name="テキスト ボックス 91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4" name="円/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5" name="テキスト ボックス 91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6" name="円/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7" name="テキスト ボックス 91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１８１万３千円で、前年よりも２１千円増額となったのは人口減少のためである。主な構成項目である人件費は、住民一人当たり２５万２千円と類似団体平均と比べて高い水準にある。これは当村が２７１．５１㎡と広大な面積に３１集落が広範囲に点在しており、きめ細やかな住民サービスの施策を展開するには、一定の職員数を確保する必要があるため類似団体平均よりも職員数が多いことから高い水準となってりる。</a:t>
          </a:r>
          <a:endParaRPr kumimoji="1" lang="en-US" altLang="ja-JP" sz="1300">
            <a:latin typeface="ＭＳ Ｐゴシック"/>
          </a:endParaRPr>
        </a:p>
        <a:p>
          <a:r>
            <a:rPr kumimoji="1" lang="ja-JP" altLang="en-US" sz="1300">
              <a:latin typeface="ＭＳ Ｐゴシック"/>
            </a:rPr>
            <a:t>上記のとおり、村土がが広大なこと加え、日本でも有数の豪雪地帯であるため、物件費、維持補修費普通建設事業費についても類似団体平均よりも高い水準となっている。</a:t>
          </a:r>
          <a:endParaRPr kumimoji="1" lang="en-US" altLang="ja-JP" sz="1300">
            <a:latin typeface="ＭＳ Ｐゴシック"/>
          </a:endParaRPr>
        </a:p>
        <a:p>
          <a:r>
            <a:rPr kumimoji="1" lang="ja-JP" altLang="en-US" sz="1300">
              <a:latin typeface="ＭＳ Ｐゴシック"/>
            </a:rPr>
            <a:t>また、平成２３年３月発生の長野県北部地震により災害復旧事業費</a:t>
          </a:r>
          <a:endParaRPr kumimoji="1" lang="en-US" altLang="ja-JP" sz="1300">
            <a:latin typeface="ＭＳ Ｐゴシック"/>
          </a:endParaRPr>
        </a:p>
        <a:p>
          <a:r>
            <a:rPr kumimoji="1" lang="ja-JP" altLang="en-US" sz="1300">
              <a:latin typeface="ＭＳ Ｐゴシック"/>
            </a:rPr>
            <a:t>山間傾地のため民間事業者が少なくスキー場や診療所を直営で行っていること、水道、下水などの特別会計において人口が少ないため独立採算が難しいことから、類似団体平均よりも繰出金が高い水準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長野県栄村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2,010
1,994
271.66
4,064,967
3,615,947
427,027
1,968,311
2,917,531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150197</xdr:rowOff>
    </xdr:from>
    <xdr:to>
      <xdr:col>6</xdr:col>
      <xdr:colOff>510540</xdr:colOff>
      <xdr:row>38</xdr:row>
      <xdr:rowOff>86531</xdr:rowOff>
    </xdr:to>
    <xdr:cxnSp macro="">
      <xdr:nvCxnSpPr>
        <xdr:cNvPr id="55" name="直線コネクタ 54"/>
        <xdr:cNvCxnSpPr/>
      </xdr:nvCxnSpPr>
      <xdr:spPr>
        <a:xfrm flipV="1">
          <a:off x="4633595" y="5293697"/>
          <a:ext cx="1270" cy="1307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90358</xdr:rowOff>
    </xdr:from>
    <xdr:ext cx="469744" cy="259045"/>
    <xdr:sp macro="" textlink="">
      <xdr:nvSpPr>
        <xdr:cNvPr id="56" name="議会費最小値テキスト"/>
        <xdr:cNvSpPr txBox="1"/>
      </xdr:nvSpPr>
      <xdr:spPr>
        <a:xfrm>
          <a:off x="4686300" y="660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6,791</a:t>
          </a:r>
          <a:endParaRPr kumimoji="1" lang="ja-JP" altLang="en-US" sz="1000" b="1">
            <a:latin typeface="ＭＳ Ｐゴシック"/>
          </a:endParaRPr>
        </a:p>
      </xdr:txBody>
    </xdr:sp>
    <xdr:clientData/>
  </xdr:oneCellAnchor>
  <xdr:twoCellAnchor>
    <xdr:from>
      <xdr:col>6</xdr:col>
      <xdr:colOff>422275</xdr:colOff>
      <xdr:row>38</xdr:row>
      <xdr:rowOff>86531</xdr:rowOff>
    </xdr:from>
    <xdr:to>
      <xdr:col>6</xdr:col>
      <xdr:colOff>600075</xdr:colOff>
      <xdr:row>38</xdr:row>
      <xdr:rowOff>86531</xdr:rowOff>
    </xdr:to>
    <xdr:cxnSp macro="">
      <xdr:nvCxnSpPr>
        <xdr:cNvPr id="57" name="直線コネクタ 56"/>
        <xdr:cNvCxnSpPr/>
      </xdr:nvCxnSpPr>
      <xdr:spPr>
        <a:xfrm>
          <a:off x="4546600" y="6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96874</xdr:rowOff>
    </xdr:from>
    <xdr:ext cx="534377" cy="259045"/>
    <xdr:sp macro="" textlink="">
      <xdr:nvSpPr>
        <xdr:cNvPr id="58" name="議会費最大値テキスト"/>
        <xdr:cNvSpPr txBox="1"/>
      </xdr:nvSpPr>
      <xdr:spPr>
        <a:xfrm>
          <a:off x="4686300" y="506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75,449</a:t>
          </a:r>
          <a:endParaRPr kumimoji="1" lang="ja-JP" altLang="en-US" sz="1000" b="1">
            <a:latin typeface="ＭＳ Ｐゴシック"/>
          </a:endParaRPr>
        </a:p>
      </xdr:txBody>
    </xdr:sp>
    <xdr:clientData/>
  </xdr:oneCellAnchor>
  <xdr:twoCellAnchor>
    <xdr:from>
      <xdr:col>6</xdr:col>
      <xdr:colOff>422275</xdr:colOff>
      <xdr:row>30</xdr:row>
      <xdr:rowOff>150197</xdr:rowOff>
    </xdr:from>
    <xdr:to>
      <xdr:col>6</xdr:col>
      <xdr:colOff>600075</xdr:colOff>
      <xdr:row>30</xdr:row>
      <xdr:rowOff>150197</xdr:rowOff>
    </xdr:to>
    <xdr:cxnSp macro="">
      <xdr:nvCxnSpPr>
        <xdr:cNvPr id="59" name="直線コネクタ 58"/>
        <xdr:cNvCxnSpPr/>
      </xdr:nvCxnSpPr>
      <xdr:spPr>
        <a:xfrm>
          <a:off x="4546600" y="52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75178</xdr:rowOff>
    </xdr:from>
    <xdr:to>
      <xdr:col>6</xdr:col>
      <xdr:colOff>511175</xdr:colOff>
      <xdr:row>36</xdr:row>
      <xdr:rowOff>114268</xdr:rowOff>
    </xdr:to>
    <xdr:cxnSp macro="">
      <xdr:nvCxnSpPr>
        <xdr:cNvPr id="60" name="直線コネクタ 59"/>
        <xdr:cNvCxnSpPr/>
      </xdr:nvCxnSpPr>
      <xdr:spPr>
        <a:xfrm>
          <a:off x="3797300" y="6247378"/>
          <a:ext cx="838200" cy="3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153147</xdr:rowOff>
    </xdr:from>
    <xdr:ext cx="534377" cy="259045"/>
    <xdr:sp macro="" textlink="">
      <xdr:nvSpPr>
        <xdr:cNvPr id="61" name="議会費平均値テキスト"/>
        <xdr:cNvSpPr txBox="1"/>
      </xdr:nvSpPr>
      <xdr:spPr>
        <a:xfrm>
          <a:off x="4686300" y="6325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17,495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3270</xdr:rowOff>
    </xdr:from>
    <xdr:to>
      <xdr:col>6</xdr:col>
      <xdr:colOff>561975</xdr:colOff>
      <xdr:row>37</xdr:row>
      <xdr:rowOff>104870</xdr:rowOff>
    </xdr:to>
    <xdr:sp macro="" textlink="">
      <xdr:nvSpPr>
        <xdr:cNvPr id="62" name="フローチャート : 判断 61"/>
        <xdr:cNvSpPr/>
      </xdr:nvSpPr>
      <xdr:spPr>
        <a:xfrm>
          <a:off x="45847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75178</xdr:rowOff>
    </xdr:from>
    <xdr:to>
      <xdr:col>5</xdr:col>
      <xdr:colOff>358775</xdr:colOff>
      <xdr:row>36</xdr:row>
      <xdr:rowOff>97181</xdr:rowOff>
    </xdr:to>
    <xdr:cxnSp macro="">
      <xdr:nvCxnSpPr>
        <xdr:cNvPr id="63" name="直線コネクタ 62"/>
        <xdr:cNvCxnSpPr/>
      </xdr:nvCxnSpPr>
      <xdr:spPr>
        <a:xfrm flipV="1">
          <a:off x="2908300" y="6247378"/>
          <a:ext cx="889000" cy="2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158947</xdr:rowOff>
    </xdr:from>
    <xdr:to>
      <xdr:col>5</xdr:col>
      <xdr:colOff>409575</xdr:colOff>
      <xdr:row>37</xdr:row>
      <xdr:rowOff>89097</xdr:rowOff>
    </xdr:to>
    <xdr:sp macro="" textlink="">
      <xdr:nvSpPr>
        <xdr:cNvPr id="64" name="フローチャート : 判断 63"/>
        <xdr:cNvSpPr/>
      </xdr:nvSpPr>
      <xdr:spPr>
        <a:xfrm>
          <a:off x="3746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80224</xdr:rowOff>
    </xdr:from>
    <xdr:ext cx="534377" cy="259045"/>
    <xdr:sp macro="" textlink="">
      <xdr:nvSpPr>
        <xdr:cNvPr id="65" name="テキスト ボックス 64"/>
        <xdr:cNvSpPr txBox="1"/>
      </xdr:nvSpPr>
      <xdr:spPr>
        <a:xfrm>
          <a:off x="3530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97181</xdr:rowOff>
    </xdr:from>
    <xdr:to>
      <xdr:col>4</xdr:col>
      <xdr:colOff>155575</xdr:colOff>
      <xdr:row>36</xdr:row>
      <xdr:rowOff>126327</xdr:rowOff>
    </xdr:to>
    <xdr:cxnSp macro="">
      <xdr:nvCxnSpPr>
        <xdr:cNvPr id="66" name="直線コネクタ 65"/>
        <xdr:cNvCxnSpPr/>
      </xdr:nvCxnSpPr>
      <xdr:spPr>
        <a:xfrm flipV="1">
          <a:off x="2019300" y="6269381"/>
          <a:ext cx="889000" cy="2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159804</xdr:rowOff>
    </xdr:from>
    <xdr:to>
      <xdr:col>4</xdr:col>
      <xdr:colOff>206375</xdr:colOff>
      <xdr:row>37</xdr:row>
      <xdr:rowOff>89954</xdr:rowOff>
    </xdr:to>
    <xdr:sp macro="" textlink="">
      <xdr:nvSpPr>
        <xdr:cNvPr id="67" name="フローチャート : 判断 66"/>
        <xdr:cNvSpPr/>
      </xdr:nvSpPr>
      <xdr:spPr>
        <a:xfrm>
          <a:off x="2857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81081</xdr:rowOff>
    </xdr:from>
    <xdr:ext cx="534377" cy="259045"/>
    <xdr:sp macro="" textlink="">
      <xdr:nvSpPr>
        <xdr:cNvPr id="68" name="テキスト ボックス 67"/>
        <xdr:cNvSpPr txBox="1"/>
      </xdr:nvSpPr>
      <xdr:spPr>
        <a:xfrm>
          <a:off x="2641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126327</xdr:rowOff>
    </xdr:from>
    <xdr:to>
      <xdr:col>2</xdr:col>
      <xdr:colOff>638175</xdr:colOff>
      <xdr:row>36</xdr:row>
      <xdr:rowOff>129851</xdr:rowOff>
    </xdr:to>
    <xdr:cxnSp macro="">
      <xdr:nvCxnSpPr>
        <xdr:cNvPr id="69" name="直線コネクタ 68"/>
        <xdr:cNvCxnSpPr/>
      </xdr:nvCxnSpPr>
      <xdr:spPr>
        <a:xfrm flipV="1">
          <a:off x="1130300" y="6298527"/>
          <a:ext cx="889000" cy="3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161976</xdr:rowOff>
    </xdr:from>
    <xdr:to>
      <xdr:col>3</xdr:col>
      <xdr:colOff>3175</xdr:colOff>
      <xdr:row>37</xdr:row>
      <xdr:rowOff>92126</xdr:rowOff>
    </xdr:to>
    <xdr:sp macro="" textlink="">
      <xdr:nvSpPr>
        <xdr:cNvPr id="70" name="フローチャート : 判断 69"/>
        <xdr:cNvSpPr/>
      </xdr:nvSpPr>
      <xdr:spPr>
        <a:xfrm>
          <a:off x="1968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83253</xdr:rowOff>
    </xdr:from>
    <xdr:ext cx="534377" cy="259045"/>
    <xdr:sp macro="" textlink="">
      <xdr:nvSpPr>
        <xdr:cNvPr id="71" name="テキスト ボックス 70"/>
        <xdr:cNvSpPr txBox="1"/>
      </xdr:nvSpPr>
      <xdr:spPr>
        <a:xfrm>
          <a:off x="1752111" y="642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163043</xdr:rowOff>
    </xdr:from>
    <xdr:to>
      <xdr:col>1</xdr:col>
      <xdr:colOff>485775</xdr:colOff>
      <xdr:row>37</xdr:row>
      <xdr:rowOff>93193</xdr:rowOff>
    </xdr:to>
    <xdr:sp macro="" textlink="">
      <xdr:nvSpPr>
        <xdr:cNvPr id="72" name="フローチャート : 判断 71"/>
        <xdr:cNvSpPr/>
      </xdr:nvSpPr>
      <xdr:spPr>
        <a:xfrm>
          <a:off x="1079500" y="63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84320</xdr:rowOff>
    </xdr:from>
    <xdr:ext cx="534377" cy="259045"/>
    <xdr:sp macro="" textlink="">
      <xdr:nvSpPr>
        <xdr:cNvPr id="73" name="テキスト ボックス 72"/>
        <xdr:cNvSpPr txBox="1"/>
      </xdr:nvSpPr>
      <xdr:spPr>
        <a:xfrm>
          <a:off x="863111" y="642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63468</xdr:rowOff>
    </xdr:from>
    <xdr:to>
      <xdr:col>6</xdr:col>
      <xdr:colOff>561975</xdr:colOff>
      <xdr:row>36</xdr:row>
      <xdr:rowOff>165068</xdr:rowOff>
    </xdr:to>
    <xdr:sp macro="" textlink="">
      <xdr:nvSpPr>
        <xdr:cNvPr id="79" name="円/楕円 78"/>
        <xdr:cNvSpPr/>
      </xdr:nvSpPr>
      <xdr:spPr>
        <a:xfrm>
          <a:off x="4584700" y="623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86345</xdr:rowOff>
    </xdr:from>
    <xdr:ext cx="534377" cy="259045"/>
    <xdr:sp macro="" textlink="">
      <xdr:nvSpPr>
        <xdr:cNvPr id="80" name="議会費該当値テキスト"/>
        <xdr:cNvSpPr txBox="1"/>
      </xdr:nvSpPr>
      <xdr:spPr>
        <a:xfrm>
          <a:off x="4686300" y="6087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23,335</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24378</xdr:rowOff>
    </xdr:from>
    <xdr:to>
      <xdr:col>5</xdr:col>
      <xdr:colOff>409575</xdr:colOff>
      <xdr:row>36</xdr:row>
      <xdr:rowOff>125978</xdr:rowOff>
    </xdr:to>
    <xdr:sp macro="" textlink="">
      <xdr:nvSpPr>
        <xdr:cNvPr id="81" name="円/楕円 80"/>
        <xdr:cNvSpPr/>
      </xdr:nvSpPr>
      <xdr:spPr>
        <a:xfrm>
          <a:off x="3746500" y="619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142505</xdr:rowOff>
    </xdr:from>
    <xdr:ext cx="534377" cy="259045"/>
    <xdr:sp macro="" textlink="">
      <xdr:nvSpPr>
        <xdr:cNvPr id="82" name="テキスト ボックス 81"/>
        <xdr:cNvSpPr txBox="1"/>
      </xdr:nvSpPr>
      <xdr:spPr>
        <a:xfrm>
          <a:off x="3530111" y="597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25,387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46381</xdr:rowOff>
    </xdr:from>
    <xdr:to>
      <xdr:col>4</xdr:col>
      <xdr:colOff>206375</xdr:colOff>
      <xdr:row>36</xdr:row>
      <xdr:rowOff>147981</xdr:rowOff>
    </xdr:to>
    <xdr:sp macro="" textlink="">
      <xdr:nvSpPr>
        <xdr:cNvPr id="83" name="円/楕円 82"/>
        <xdr:cNvSpPr/>
      </xdr:nvSpPr>
      <xdr:spPr>
        <a:xfrm>
          <a:off x="2857500" y="621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164508</xdr:rowOff>
    </xdr:from>
    <xdr:ext cx="534377" cy="259045"/>
    <xdr:sp macro="" textlink="">
      <xdr:nvSpPr>
        <xdr:cNvPr id="84" name="テキスト ボックス 83"/>
        <xdr:cNvSpPr txBox="1"/>
      </xdr:nvSpPr>
      <xdr:spPr>
        <a:xfrm>
          <a:off x="2641111" y="599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24,232</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75527</xdr:rowOff>
    </xdr:from>
    <xdr:to>
      <xdr:col>3</xdr:col>
      <xdr:colOff>3175</xdr:colOff>
      <xdr:row>37</xdr:row>
      <xdr:rowOff>5677</xdr:rowOff>
    </xdr:to>
    <xdr:sp macro="" textlink="">
      <xdr:nvSpPr>
        <xdr:cNvPr id="85" name="円/楕円 84"/>
        <xdr:cNvSpPr/>
      </xdr:nvSpPr>
      <xdr:spPr>
        <a:xfrm>
          <a:off x="1968500" y="624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22204</xdr:rowOff>
    </xdr:from>
    <xdr:ext cx="534377" cy="259045"/>
    <xdr:sp macro="" textlink="">
      <xdr:nvSpPr>
        <xdr:cNvPr id="86" name="テキスト ボックス 85"/>
        <xdr:cNvSpPr txBox="1"/>
      </xdr:nvSpPr>
      <xdr:spPr>
        <a:xfrm>
          <a:off x="1752111" y="602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22,702</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79051</xdr:rowOff>
    </xdr:from>
    <xdr:to>
      <xdr:col>1</xdr:col>
      <xdr:colOff>485775</xdr:colOff>
      <xdr:row>37</xdr:row>
      <xdr:rowOff>9201</xdr:rowOff>
    </xdr:to>
    <xdr:sp macro="" textlink="">
      <xdr:nvSpPr>
        <xdr:cNvPr id="87" name="円/楕円 86"/>
        <xdr:cNvSpPr/>
      </xdr:nvSpPr>
      <xdr:spPr>
        <a:xfrm>
          <a:off x="1079500" y="625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25728</xdr:rowOff>
    </xdr:from>
    <xdr:ext cx="534377" cy="259045"/>
    <xdr:sp macro="" textlink="">
      <xdr:nvSpPr>
        <xdr:cNvPr id="88" name="テキスト ボックス 87"/>
        <xdr:cNvSpPr txBox="1"/>
      </xdr:nvSpPr>
      <xdr:spPr>
        <a:xfrm>
          <a:off x="863111" y="602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22,517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72,448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78414</xdr:rowOff>
    </xdr:from>
    <xdr:to>
      <xdr:col>6</xdr:col>
      <xdr:colOff>510540</xdr:colOff>
      <xdr:row>58</xdr:row>
      <xdr:rowOff>134450</xdr:rowOff>
    </xdr:to>
    <xdr:cxnSp macro="">
      <xdr:nvCxnSpPr>
        <xdr:cNvPr id="112" name="直線コネクタ 111"/>
        <xdr:cNvCxnSpPr/>
      </xdr:nvCxnSpPr>
      <xdr:spPr>
        <a:xfrm flipV="1">
          <a:off x="4633595" y="8650914"/>
          <a:ext cx="1270" cy="1427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138277</xdr:rowOff>
    </xdr:from>
    <xdr:ext cx="599010" cy="259045"/>
    <xdr:sp macro="" textlink="">
      <xdr:nvSpPr>
        <xdr:cNvPr id="113" name="総務費最小値テキスト"/>
        <xdr:cNvSpPr txBox="1"/>
      </xdr:nvSpPr>
      <xdr:spPr>
        <a:xfrm>
          <a:off x="4686300" y="1008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106,890</a:t>
          </a:r>
          <a:endParaRPr kumimoji="1" lang="ja-JP" altLang="en-US" sz="1000" b="1">
            <a:latin typeface="ＭＳ Ｐゴシック"/>
          </a:endParaRPr>
        </a:p>
      </xdr:txBody>
    </xdr:sp>
    <xdr:clientData/>
  </xdr:oneCellAnchor>
  <xdr:twoCellAnchor>
    <xdr:from>
      <xdr:col>6</xdr:col>
      <xdr:colOff>422275</xdr:colOff>
      <xdr:row>58</xdr:row>
      <xdr:rowOff>134450</xdr:rowOff>
    </xdr:from>
    <xdr:to>
      <xdr:col>6</xdr:col>
      <xdr:colOff>600075</xdr:colOff>
      <xdr:row>58</xdr:row>
      <xdr:rowOff>134450</xdr:rowOff>
    </xdr:to>
    <xdr:cxnSp macro="">
      <xdr:nvCxnSpPr>
        <xdr:cNvPr id="114" name="直線コネクタ 113"/>
        <xdr:cNvCxnSpPr/>
      </xdr:nvCxnSpPr>
      <xdr:spPr>
        <a:xfrm>
          <a:off x="4546600" y="1007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25091</xdr:rowOff>
    </xdr:from>
    <xdr:ext cx="690189" cy="259045"/>
    <xdr:sp macro="" textlink="">
      <xdr:nvSpPr>
        <xdr:cNvPr id="115" name="総務費最大値テキスト"/>
        <xdr:cNvSpPr txBox="1"/>
      </xdr:nvSpPr>
      <xdr:spPr>
        <a:xfrm>
          <a:off x="4686300" y="84261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1,980,428</a:t>
          </a:r>
          <a:endParaRPr kumimoji="1" lang="ja-JP" altLang="en-US" sz="1000" b="1">
            <a:latin typeface="ＭＳ Ｐゴシック"/>
          </a:endParaRPr>
        </a:p>
      </xdr:txBody>
    </xdr:sp>
    <xdr:clientData/>
  </xdr:oneCellAnchor>
  <xdr:twoCellAnchor>
    <xdr:from>
      <xdr:col>6</xdr:col>
      <xdr:colOff>422275</xdr:colOff>
      <xdr:row>50</xdr:row>
      <xdr:rowOff>78414</xdr:rowOff>
    </xdr:from>
    <xdr:to>
      <xdr:col>6</xdr:col>
      <xdr:colOff>600075</xdr:colOff>
      <xdr:row>50</xdr:row>
      <xdr:rowOff>78414</xdr:rowOff>
    </xdr:to>
    <xdr:cxnSp macro="">
      <xdr:nvCxnSpPr>
        <xdr:cNvPr id="116" name="直線コネクタ 115"/>
        <xdr:cNvCxnSpPr/>
      </xdr:nvCxnSpPr>
      <xdr:spPr>
        <a:xfrm>
          <a:off x="4546600" y="865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83012</xdr:rowOff>
    </xdr:from>
    <xdr:to>
      <xdr:col>6</xdr:col>
      <xdr:colOff>511175</xdr:colOff>
      <xdr:row>58</xdr:row>
      <xdr:rowOff>779</xdr:rowOff>
    </xdr:to>
    <xdr:cxnSp macro="">
      <xdr:nvCxnSpPr>
        <xdr:cNvPr id="117" name="直線コネクタ 116"/>
        <xdr:cNvCxnSpPr/>
      </xdr:nvCxnSpPr>
      <xdr:spPr>
        <a:xfrm flipV="1">
          <a:off x="3797300" y="9855662"/>
          <a:ext cx="838200" cy="89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111557</xdr:rowOff>
    </xdr:from>
    <xdr:ext cx="599010" cy="259045"/>
    <xdr:sp macro="" textlink="">
      <xdr:nvSpPr>
        <xdr:cNvPr id="118" name="総務費平均値テキスト"/>
        <xdr:cNvSpPr txBox="1"/>
      </xdr:nvSpPr>
      <xdr:spPr>
        <a:xfrm>
          <a:off x="4686300" y="98842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266,956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133130</xdr:rowOff>
    </xdr:from>
    <xdr:to>
      <xdr:col>6</xdr:col>
      <xdr:colOff>561975</xdr:colOff>
      <xdr:row>58</xdr:row>
      <xdr:rowOff>63280</xdr:rowOff>
    </xdr:to>
    <xdr:sp macro="" textlink="">
      <xdr:nvSpPr>
        <xdr:cNvPr id="119" name="フローチャート : 判断 118"/>
        <xdr:cNvSpPr/>
      </xdr:nvSpPr>
      <xdr:spPr>
        <a:xfrm>
          <a:off x="4584700" y="990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779</xdr:rowOff>
    </xdr:from>
    <xdr:to>
      <xdr:col>5</xdr:col>
      <xdr:colOff>358775</xdr:colOff>
      <xdr:row>58</xdr:row>
      <xdr:rowOff>56875</xdr:rowOff>
    </xdr:to>
    <xdr:cxnSp macro="">
      <xdr:nvCxnSpPr>
        <xdr:cNvPr id="120" name="直線コネクタ 119"/>
        <xdr:cNvCxnSpPr/>
      </xdr:nvCxnSpPr>
      <xdr:spPr>
        <a:xfrm flipV="1">
          <a:off x="2908300" y="9944879"/>
          <a:ext cx="889000" cy="5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134207</xdr:rowOff>
    </xdr:from>
    <xdr:to>
      <xdr:col>5</xdr:col>
      <xdr:colOff>409575</xdr:colOff>
      <xdr:row>58</xdr:row>
      <xdr:rowOff>64357</xdr:rowOff>
    </xdr:to>
    <xdr:sp macro="" textlink="">
      <xdr:nvSpPr>
        <xdr:cNvPr id="121" name="フローチャート : 判断 120"/>
        <xdr:cNvSpPr/>
      </xdr:nvSpPr>
      <xdr:spPr>
        <a:xfrm>
          <a:off x="3746500" y="99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55484</xdr:rowOff>
    </xdr:from>
    <xdr:ext cx="599010" cy="259045"/>
    <xdr:sp macro="" textlink="">
      <xdr:nvSpPr>
        <xdr:cNvPr id="122" name="テキスト ボックス 121"/>
        <xdr:cNvSpPr txBox="1"/>
      </xdr:nvSpPr>
      <xdr:spPr>
        <a:xfrm>
          <a:off x="3497794" y="999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61066</xdr:rowOff>
    </xdr:from>
    <xdr:to>
      <xdr:col>4</xdr:col>
      <xdr:colOff>155575</xdr:colOff>
      <xdr:row>58</xdr:row>
      <xdr:rowOff>56875</xdr:rowOff>
    </xdr:to>
    <xdr:cxnSp macro="">
      <xdr:nvCxnSpPr>
        <xdr:cNvPr id="123" name="直線コネクタ 122"/>
        <xdr:cNvCxnSpPr/>
      </xdr:nvCxnSpPr>
      <xdr:spPr>
        <a:xfrm>
          <a:off x="2019300" y="9833716"/>
          <a:ext cx="889000" cy="16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152595</xdr:rowOff>
    </xdr:from>
    <xdr:to>
      <xdr:col>4</xdr:col>
      <xdr:colOff>206375</xdr:colOff>
      <xdr:row>58</xdr:row>
      <xdr:rowOff>82745</xdr:rowOff>
    </xdr:to>
    <xdr:sp macro="" textlink="">
      <xdr:nvSpPr>
        <xdr:cNvPr id="124" name="フローチャート : 判断 123"/>
        <xdr:cNvSpPr/>
      </xdr:nvSpPr>
      <xdr:spPr>
        <a:xfrm>
          <a:off x="2857500" y="99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99272</xdr:rowOff>
    </xdr:from>
    <xdr:ext cx="599010" cy="259045"/>
    <xdr:sp macro="" textlink="">
      <xdr:nvSpPr>
        <xdr:cNvPr id="125" name="テキスト ボックス 124"/>
        <xdr:cNvSpPr txBox="1"/>
      </xdr:nvSpPr>
      <xdr:spPr>
        <a:xfrm>
          <a:off x="2608794" y="9700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107383</xdr:rowOff>
    </xdr:from>
    <xdr:to>
      <xdr:col>2</xdr:col>
      <xdr:colOff>638175</xdr:colOff>
      <xdr:row>57</xdr:row>
      <xdr:rowOff>61066</xdr:rowOff>
    </xdr:to>
    <xdr:cxnSp macro="">
      <xdr:nvCxnSpPr>
        <xdr:cNvPr id="126" name="直線コネクタ 125"/>
        <xdr:cNvCxnSpPr/>
      </xdr:nvCxnSpPr>
      <xdr:spPr>
        <a:xfrm>
          <a:off x="1130300" y="9708583"/>
          <a:ext cx="889000" cy="12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146458</xdr:rowOff>
    </xdr:from>
    <xdr:to>
      <xdr:col>3</xdr:col>
      <xdr:colOff>3175</xdr:colOff>
      <xdr:row>58</xdr:row>
      <xdr:rowOff>76608</xdr:rowOff>
    </xdr:to>
    <xdr:sp macro="" textlink="">
      <xdr:nvSpPr>
        <xdr:cNvPr id="127" name="フローチャート : 判断 126"/>
        <xdr:cNvSpPr/>
      </xdr:nvSpPr>
      <xdr:spPr>
        <a:xfrm>
          <a:off x="1968500" y="991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67735</xdr:rowOff>
    </xdr:from>
    <xdr:ext cx="599010" cy="259045"/>
    <xdr:sp macro="" textlink="">
      <xdr:nvSpPr>
        <xdr:cNvPr id="128" name="テキスト ボックス 127"/>
        <xdr:cNvSpPr txBox="1"/>
      </xdr:nvSpPr>
      <xdr:spPr>
        <a:xfrm>
          <a:off x="1719794" y="10011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141426</xdr:rowOff>
    </xdr:from>
    <xdr:to>
      <xdr:col>1</xdr:col>
      <xdr:colOff>485775</xdr:colOff>
      <xdr:row>58</xdr:row>
      <xdr:rowOff>71576</xdr:rowOff>
    </xdr:to>
    <xdr:sp macro="" textlink="">
      <xdr:nvSpPr>
        <xdr:cNvPr id="129" name="フローチャート : 判断 128"/>
        <xdr:cNvSpPr/>
      </xdr:nvSpPr>
      <xdr:spPr>
        <a:xfrm>
          <a:off x="1079500" y="991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62703</xdr:rowOff>
    </xdr:from>
    <xdr:ext cx="599010" cy="259045"/>
    <xdr:sp macro="" textlink="">
      <xdr:nvSpPr>
        <xdr:cNvPr id="130" name="テキスト ボックス 129"/>
        <xdr:cNvSpPr txBox="1"/>
      </xdr:nvSpPr>
      <xdr:spPr>
        <a:xfrm>
          <a:off x="830794" y="10006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32212</xdr:rowOff>
    </xdr:from>
    <xdr:to>
      <xdr:col>6</xdr:col>
      <xdr:colOff>561975</xdr:colOff>
      <xdr:row>57</xdr:row>
      <xdr:rowOff>133812</xdr:rowOff>
    </xdr:to>
    <xdr:sp macro="" textlink="">
      <xdr:nvSpPr>
        <xdr:cNvPr id="136" name="円/楕円 135"/>
        <xdr:cNvSpPr/>
      </xdr:nvSpPr>
      <xdr:spPr>
        <a:xfrm>
          <a:off x="4584700" y="980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55089</xdr:rowOff>
    </xdr:from>
    <xdr:ext cx="599010" cy="259045"/>
    <xdr:sp macro="" textlink="">
      <xdr:nvSpPr>
        <xdr:cNvPr id="137" name="総務費該当値テキスト"/>
        <xdr:cNvSpPr txBox="1"/>
      </xdr:nvSpPr>
      <xdr:spPr>
        <a:xfrm>
          <a:off x="4686300" y="9656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399,394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121429</xdr:rowOff>
    </xdr:from>
    <xdr:to>
      <xdr:col>5</xdr:col>
      <xdr:colOff>409575</xdr:colOff>
      <xdr:row>58</xdr:row>
      <xdr:rowOff>51579</xdr:rowOff>
    </xdr:to>
    <xdr:sp macro="" textlink="">
      <xdr:nvSpPr>
        <xdr:cNvPr id="138" name="円/楕円 137"/>
        <xdr:cNvSpPr/>
      </xdr:nvSpPr>
      <xdr:spPr>
        <a:xfrm>
          <a:off x="3746500" y="989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68106</xdr:rowOff>
    </xdr:from>
    <xdr:ext cx="599010" cy="259045"/>
    <xdr:sp macro="" textlink="">
      <xdr:nvSpPr>
        <xdr:cNvPr id="139" name="テキスト ボックス 138"/>
        <xdr:cNvSpPr txBox="1"/>
      </xdr:nvSpPr>
      <xdr:spPr>
        <a:xfrm>
          <a:off x="3497794" y="9669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282,311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6075</xdr:rowOff>
    </xdr:from>
    <xdr:to>
      <xdr:col>4</xdr:col>
      <xdr:colOff>206375</xdr:colOff>
      <xdr:row>58</xdr:row>
      <xdr:rowOff>107675</xdr:rowOff>
    </xdr:to>
    <xdr:sp macro="" textlink="">
      <xdr:nvSpPr>
        <xdr:cNvPr id="140" name="円/楕円 139"/>
        <xdr:cNvSpPr/>
      </xdr:nvSpPr>
      <xdr:spPr>
        <a:xfrm>
          <a:off x="2857500" y="995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98802</xdr:rowOff>
    </xdr:from>
    <xdr:ext cx="599010" cy="259045"/>
    <xdr:sp macro="" textlink="">
      <xdr:nvSpPr>
        <xdr:cNvPr id="141" name="テキスト ボックス 140"/>
        <xdr:cNvSpPr txBox="1"/>
      </xdr:nvSpPr>
      <xdr:spPr>
        <a:xfrm>
          <a:off x="2608794" y="10042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208,694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10266</xdr:rowOff>
    </xdr:from>
    <xdr:to>
      <xdr:col>3</xdr:col>
      <xdr:colOff>3175</xdr:colOff>
      <xdr:row>57</xdr:row>
      <xdr:rowOff>111866</xdr:rowOff>
    </xdr:to>
    <xdr:sp macro="" textlink="">
      <xdr:nvSpPr>
        <xdr:cNvPr id="142" name="円/楕円 141"/>
        <xdr:cNvSpPr/>
      </xdr:nvSpPr>
      <xdr:spPr>
        <a:xfrm>
          <a:off x="1968500" y="978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128393</xdr:rowOff>
    </xdr:from>
    <xdr:ext cx="599010" cy="259045"/>
    <xdr:sp macro="" textlink="">
      <xdr:nvSpPr>
        <xdr:cNvPr id="143" name="テキスト ボックス 142"/>
        <xdr:cNvSpPr txBox="1"/>
      </xdr:nvSpPr>
      <xdr:spPr>
        <a:xfrm>
          <a:off x="1719794" y="955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428,194</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56583</xdr:rowOff>
    </xdr:from>
    <xdr:to>
      <xdr:col>1</xdr:col>
      <xdr:colOff>485775</xdr:colOff>
      <xdr:row>56</xdr:row>
      <xdr:rowOff>158183</xdr:rowOff>
    </xdr:to>
    <xdr:sp macro="" textlink="">
      <xdr:nvSpPr>
        <xdr:cNvPr id="144" name="円/楕円 143"/>
        <xdr:cNvSpPr/>
      </xdr:nvSpPr>
      <xdr:spPr>
        <a:xfrm>
          <a:off x="1079500" y="965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3260</xdr:rowOff>
    </xdr:from>
    <xdr:ext cx="599010" cy="259045"/>
    <xdr:sp macro="" textlink="">
      <xdr:nvSpPr>
        <xdr:cNvPr id="145" name="テキスト ボックス 144"/>
        <xdr:cNvSpPr txBox="1"/>
      </xdr:nvSpPr>
      <xdr:spPr>
        <a:xfrm>
          <a:off x="830794" y="9433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592,411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138,527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52766</xdr:rowOff>
    </xdr:from>
    <xdr:to>
      <xdr:col>6</xdr:col>
      <xdr:colOff>510540</xdr:colOff>
      <xdr:row>77</xdr:row>
      <xdr:rowOff>32708</xdr:rowOff>
    </xdr:to>
    <xdr:cxnSp macro="">
      <xdr:nvCxnSpPr>
        <xdr:cNvPr id="167" name="直線コネクタ 166"/>
        <xdr:cNvCxnSpPr/>
      </xdr:nvCxnSpPr>
      <xdr:spPr>
        <a:xfrm flipV="1">
          <a:off x="4633595" y="12054266"/>
          <a:ext cx="1270" cy="11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36535</xdr:rowOff>
    </xdr:from>
    <xdr:ext cx="599010" cy="259045"/>
    <xdr:sp macro="" textlink="">
      <xdr:nvSpPr>
        <xdr:cNvPr id="168" name="民生費最小値テキスト"/>
        <xdr:cNvSpPr txBox="1"/>
      </xdr:nvSpPr>
      <xdr:spPr>
        <a:xfrm>
          <a:off x="4686300" y="13238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121,803</a:t>
          </a:r>
          <a:endParaRPr kumimoji="1" lang="ja-JP" altLang="en-US" sz="1000" b="1">
            <a:latin typeface="ＭＳ Ｐゴシック"/>
          </a:endParaRPr>
        </a:p>
      </xdr:txBody>
    </xdr:sp>
    <xdr:clientData/>
  </xdr:oneCellAnchor>
  <xdr:twoCellAnchor>
    <xdr:from>
      <xdr:col>6</xdr:col>
      <xdr:colOff>422275</xdr:colOff>
      <xdr:row>77</xdr:row>
      <xdr:rowOff>32708</xdr:rowOff>
    </xdr:from>
    <xdr:to>
      <xdr:col>6</xdr:col>
      <xdr:colOff>600075</xdr:colOff>
      <xdr:row>77</xdr:row>
      <xdr:rowOff>32708</xdr:rowOff>
    </xdr:to>
    <xdr:cxnSp macro="">
      <xdr:nvCxnSpPr>
        <xdr:cNvPr id="169" name="直線コネクタ 168"/>
        <xdr:cNvCxnSpPr/>
      </xdr:nvCxnSpPr>
      <xdr:spPr>
        <a:xfrm>
          <a:off x="4546600" y="1323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170893</xdr:rowOff>
    </xdr:from>
    <xdr:ext cx="599010" cy="259045"/>
    <xdr:sp macro="" textlink="">
      <xdr:nvSpPr>
        <xdr:cNvPr id="170" name="民生費最大値テキスト"/>
        <xdr:cNvSpPr txBox="1"/>
      </xdr:nvSpPr>
      <xdr:spPr>
        <a:xfrm>
          <a:off x="4686300" y="1182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638,029</a:t>
          </a:r>
          <a:endParaRPr kumimoji="1" lang="ja-JP" altLang="en-US" sz="1000" b="1">
            <a:latin typeface="ＭＳ Ｐゴシック"/>
          </a:endParaRPr>
        </a:p>
      </xdr:txBody>
    </xdr:sp>
    <xdr:clientData/>
  </xdr:oneCellAnchor>
  <xdr:twoCellAnchor>
    <xdr:from>
      <xdr:col>6</xdr:col>
      <xdr:colOff>422275</xdr:colOff>
      <xdr:row>70</xdr:row>
      <xdr:rowOff>52766</xdr:rowOff>
    </xdr:from>
    <xdr:to>
      <xdr:col>6</xdr:col>
      <xdr:colOff>600075</xdr:colOff>
      <xdr:row>70</xdr:row>
      <xdr:rowOff>52766</xdr:rowOff>
    </xdr:to>
    <xdr:cxnSp macro="">
      <xdr:nvCxnSpPr>
        <xdr:cNvPr id="171" name="直線コネクタ 170"/>
        <xdr:cNvCxnSpPr/>
      </xdr:nvCxnSpPr>
      <xdr:spPr>
        <a:xfrm>
          <a:off x="4546600" y="12054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141071</xdr:rowOff>
    </xdr:from>
    <xdr:to>
      <xdr:col>6</xdr:col>
      <xdr:colOff>511175</xdr:colOff>
      <xdr:row>76</xdr:row>
      <xdr:rowOff>42101</xdr:rowOff>
    </xdr:to>
    <xdr:cxnSp macro="">
      <xdr:nvCxnSpPr>
        <xdr:cNvPr id="172" name="直線コネクタ 171"/>
        <xdr:cNvCxnSpPr/>
      </xdr:nvCxnSpPr>
      <xdr:spPr>
        <a:xfrm flipV="1">
          <a:off x="3797300" y="12999821"/>
          <a:ext cx="838200" cy="72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87602</xdr:rowOff>
    </xdr:from>
    <xdr:ext cx="599010" cy="259045"/>
    <xdr:sp macro="" textlink="">
      <xdr:nvSpPr>
        <xdr:cNvPr id="173" name="民生費平均値テキスト"/>
        <xdr:cNvSpPr txBox="1"/>
      </xdr:nvSpPr>
      <xdr:spPr>
        <a:xfrm>
          <a:off x="4686300" y="12946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216,131</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109175</xdr:rowOff>
    </xdr:from>
    <xdr:to>
      <xdr:col>6</xdr:col>
      <xdr:colOff>561975</xdr:colOff>
      <xdr:row>76</xdr:row>
      <xdr:rowOff>39325</xdr:rowOff>
    </xdr:to>
    <xdr:sp macro="" textlink="">
      <xdr:nvSpPr>
        <xdr:cNvPr id="174" name="フローチャート : 判断 173"/>
        <xdr:cNvSpPr/>
      </xdr:nvSpPr>
      <xdr:spPr>
        <a:xfrm>
          <a:off x="45847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12712</xdr:rowOff>
    </xdr:from>
    <xdr:to>
      <xdr:col>5</xdr:col>
      <xdr:colOff>358775</xdr:colOff>
      <xdr:row>76</xdr:row>
      <xdr:rowOff>42101</xdr:rowOff>
    </xdr:to>
    <xdr:cxnSp macro="">
      <xdr:nvCxnSpPr>
        <xdr:cNvPr id="175" name="直線コネクタ 174"/>
        <xdr:cNvCxnSpPr/>
      </xdr:nvCxnSpPr>
      <xdr:spPr>
        <a:xfrm>
          <a:off x="2908300" y="13042912"/>
          <a:ext cx="889000" cy="29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129079</xdr:rowOff>
    </xdr:from>
    <xdr:to>
      <xdr:col>5</xdr:col>
      <xdr:colOff>409575</xdr:colOff>
      <xdr:row>76</xdr:row>
      <xdr:rowOff>59229</xdr:rowOff>
    </xdr:to>
    <xdr:sp macro="" textlink="">
      <xdr:nvSpPr>
        <xdr:cNvPr id="176" name="フローチャート : 判断 175"/>
        <xdr:cNvSpPr/>
      </xdr:nvSpPr>
      <xdr:spPr>
        <a:xfrm>
          <a:off x="3746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75756</xdr:rowOff>
    </xdr:from>
    <xdr:ext cx="599010" cy="259045"/>
    <xdr:sp macro="" textlink="">
      <xdr:nvSpPr>
        <xdr:cNvPr id="177" name="テキスト ボックス 176"/>
        <xdr:cNvSpPr txBox="1"/>
      </xdr:nvSpPr>
      <xdr:spPr>
        <a:xfrm>
          <a:off x="3497794" y="1276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12712</xdr:rowOff>
    </xdr:from>
    <xdr:to>
      <xdr:col>4</xdr:col>
      <xdr:colOff>155575</xdr:colOff>
      <xdr:row>76</xdr:row>
      <xdr:rowOff>34057</xdr:rowOff>
    </xdr:to>
    <xdr:cxnSp macro="">
      <xdr:nvCxnSpPr>
        <xdr:cNvPr id="178" name="直線コネクタ 177"/>
        <xdr:cNvCxnSpPr/>
      </xdr:nvCxnSpPr>
      <xdr:spPr>
        <a:xfrm flipV="1">
          <a:off x="2019300" y="13042912"/>
          <a:ext cx="889000" cy="21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132611</xdr:rowOff>
    </xdr:from>
    <xdr:to>
      <xdr:col>4</xdr:col>
      <xdr:colOff>206375</xdr:colOff>
      <xdr:row>76</xdr:row>
      <xdr:rowOff>62761</xdr:rowOff>
    </xdr:to>
    <xdr:sp macro="" textlink="">
      <xdr:nvSpPr>
        <xdr:cNvPr id="179" name="フローチャート : 判断 178"/>
        <xdr:cNvSpPr/>
      </xdr:nvSpPr>
      <xdr:spPr>
        <a:xfrm>
          <a:off x="2857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79288</xdr:rowOff>
    </xdr:from>
    <xdr:ext cx="599010" cy="259045"/>
    <xdr:sp macro="" textlink="">
      <xdr:nvSpPr>
        <xdr:cNvPr id="180" name="テキスト ボックス 179"/>
        <xdr:cNvSpPr txBox="1"/>
      </xdr:nvSpPr>
      <xdr:spPr>
        <a:xfrm>
          <a:off x="2608794" y="1276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168920</xdr:rowOff>
    </xdr:from>
    <xdr:to>
      <xdr:col>2</xdr:col>
      <xdr:colOff>638175</xdr:colOff>
      <xdr:row>76</xdr:row>
      <xdr:rowOff>34057</xdr:rowOff>
    </xdr:to>
    <xdr:cxnSp macro="">
      <xdr:nvCxnSpPr>
        <xdr:cNvPr id="181" name="直線コネクタ 180"/>
        <xdr:cNvCxnSpPr/>
      </xdr:nvCxnSpPr>
      <xdr:spPr>
        <a:xfrm>
          <a:off x="1130300" y="12856220"/>
          <a:ext cx="889000" cy="20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165410</xdr:rowOff>
    </xdr:from>
    <xdr:to>
      <xdr:col>3</xdr:col>
      <xdr:colOff>3175</xdr:colOff>
      <xdr:row>76</xdr:row>
      <xdr:rowOff>95560</xdr:rowOff>
    </xdr:to>
    <xdr:sp macro="" textlink="">
      <xdr:nvSpPr>
        <xdr:cNvPr id="182" name="フローチャート : 判断 181"/>
        <xdr:cNvSpPr/>
      </xdr:nvSpPr>
      <xdr:spPr>
        <a:xfrm>
          <a:off x="1968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86687</xdr:rowOff>
    </xdr:from>
    <xdr:ext cx="599010" cy="259045"/>
    <xdr:sp macro="" textlink="">
      <xdr:nvSpPr>
        <xdr:cNvPr id="183" name="テキスト ボックス 182"/>
        <xdr:cNvSpPr txBox="1"/>
      </xdr:nvSpPr>
      <xdr:spPr>
        <a:xfrm>
          <a:off x="1719794" y="13116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145924</xdr:rowOff>
    </xdr:from>
    <xdr:to>
      <xdr:col>1</xdr:col>
      <xdr:colOff>485775</xdr:colOff>
      <xdr:row>76</xdr:row>
      <xdr:rowOff>76074</xdr:rowOff>
    </xdr:to>
    <xdr:sp macro="" textlink="">
      <xdr:nvSpPr>
        <xdr:cNvPr id="184" name="フローチャート : 判断 183"/>
        <xdr:cNvSpPr/>
      </xdr:nvSpPr>
      <xdr:spPr>
        <a:xfrm>
          <a:off x="1079500" y="130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67201</xdr:rowOff>
    </xdr:from>
    <xdr:ext cx="599010" cy="259045"/>
    <xdr:sp macro="" textlink="">
      <xdr:nvSpPr>
        <xdr:cNvPr id="185" name="テキスト ボックス 184"/>
        <xdr:cNvSpPr txBox="1"/>
      </xdr:nvSpPr>
      <xdr:spPr>
        <a:xfrm>
          <a:off x="830794" y="1309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90271</xdr:rowOff>
    </xdr:from>
    <xdr:to>
      <xdr:col>6</xdr:col>
      <xdr:colOff>561975</xdr:colOff>
      <xdr:row>76</xdr:row>
      <xdr:rowOff>20420</xdr:rowOff>
    </xdr:to>
    <xdr:sp macro="" textlink="">
      <xdr:nvSpPr>
        <xdr:cNvPr id="191" name="円/楕円 190"/>
        <xdr:cNvSpPr/>
      </xdr:nvSpPr>
      <xdr:spPr>
        <a:xfrm>
          <a:off x="4584700" y="1294902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113148</xdr:rowOff>
    </xdr:from>
    <xdr:ext cx="599010" cy="259045"/>
    <xdr:sp macro="" textlink="">
      <xdr:nvSpPr>
        <xdr:cNvPr id="192" name="民生費該当値テキスト"/>
        <xdr:cNvSpPr txBox="1"/>
      </xdr:nvSpPr>
      <xdr:spPr>
        <a:xfrm>
          <a:off x="4686300" y="12800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224,400</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162751</xdr:rowOff>
    </xdr:from>
    <xdr:to>
      <xdr:col>5</xdr:col>
      <xdr:colOff>409575</xdr:colOff>
      <xdr:row>76</xdr:row>
      <xdr:rowOff>92901</xdr:rowOff>
    </xdr:to>
    <xdr:sp macro="" textlink="">
      <xdr:nvSpPr>
        <xdr:cNvPr id="193" name="円/楕円 192"/>
        <xdr:cNvSpPr/>
      </xdr:nvSpPr>
      <xdr:spPr>
        <a:xfrm>
          <a:off x="3746500" y="1302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84028</xdr:rowOff>
    </xdr:from>
    <xdr:ext cx="599010" cy="259045"/>
    <xdr:sp macro="" textlink="">
      <xdr:nvSpPr>
        <xdr:cNvPr id="194" name="テキスト ボックス 193"/>
        <xdr:cNvSpPr txBox="1"/>
      </xdr:nvSpPr>
      <xdr:spPr>
        <a:xfrm>
          <a:off x="3497794" y="13114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192,694</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133362</xdr:rowOff>
    </xdr:from>
    <xdr:to>
      <xdr:col>4</xdr:col>
      <xdr:colOff>206375</xdr:colOff>
      <xdr:row>76</xdr:row>
      <xdr:rowOff>63512</xdr:rowOff>
    </xdr:to>
    <xdr:sp macro="" textlink="">
      <xdr:nvSpPr>
        <xdr:cNvPr id="195" name="円/楕円 194"/>
        <xdr:cNvSpPr/>
      </xdr:nvSpPr>
      <xdr:spPr>
        <a:xfrm>
          <a:off x="2857500" y="12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54639</xdr:rowOff>
    </xdr:from>
    <xdr:ext cx="599010" cy="259045"/>
    <xdr:sp macro="" textlink="">
      <xdr:nvSpPr>
        <xdr:cNvPr id="196" name="テキスト ボックス 195"/>
        <xdr:cNvSpPr txBox="1"/>
      </xdr:nvSpPr>
      <xdr:spPr>
        <a:xfrm>
          <a:off x="2608794" y="13084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205,550</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154707</xdr:rowOff>
    </xdr:from>
    <xdr:to>
      <xdr:col>3</xdr:col>
      <xdr:colOff>3175</xdr:colOff>
      <xdr:row>76</xdr:row>
      <xdr:rowOff>84857</xdr:rowOff>
    </xdr:to>
    <xdr:sp macro="" textlink="">
      <xdr:nvSpPr>
        <xdr:cNvPr id="197" name="円/楕円 196"/>
        <xdr:cNvSpPr/>
      </xdr:nvSpPr>
      <xdr:spPr>
        <a:xfrm>
          <a:off x="1968500" y="1301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101384</xdr:rowOff>
    </xdr:from>
    <xdr:ext cx="599010" cy="259045"/>
    <xdr:sp macro="" textlink="">
      <xdr:nvSpPr>
        <xdr:cNvPr id="198" name="テキスト ボックス 197"/>
        <xdr:cNvSpPr txBox="1"/>
      </xdr:nvSpPr>
      <xdr:spPr>
        <a:xfrm>
          <a:off x="1719794" y="12788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196,213</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118120</xdr:rowOff>
    </xdr:from>
    <xdr:to>
      <xdr:col>1</xdr:col>
      <xdr:colOff>485775</xdr:colOff>
      <xdr:row>75</xdr:row>
      <xdr:rowOff>48270</xdr:rowOff>
    </xdr:to>
    <xdr:sp macro="" textlink="">
      <xdr:nvSpPr>
        <xdr:cNvPr id="199" name="円/楕円 198"/>
        <xdr:cNvSpPr/>
      </xdr:nvSpPr>
      <xdr:spPr>
        <a:xfrm>
          <a:off x="1079500" y="1280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64797</xdr:rowOff>
    </xdr:from>
    <xdr:ext cx="599010" cy="259045"/>
    <xdr:sp macro="" textlink="">
      <xdr:nvSpPr>
        <xdr:cNvPr id="200" name="テキスト ボックス 199"/>
        <xdr:cNvSpPr txBox="1"/>
      </xdr:nvSpPr>
      <xdr:spPr>
        <a:xfrm>
          <a:off x="830794" y="12580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287,218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36,200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48149</xdr:rowOff>
    </xdr:from>
    <xdr:to>
      <xdr:col>6</xdr:col>
      <xdr:colOff>510540</xdr:colOff>
      <xdr:row>98</xdr:row>
      <xdr:rowOff>149602</xdr:rowOff>
    </xdr:to>
    <xdr:cxnSp macro="">
      <xdr:nvCxnSpPr>
        <xdr:cNvPr id="224" name="直線コネクタ 223"/>
        <xdr:cNvCxnSpPr/>
      </xdr:nvCxnSpPr>
      <xdr:spPr>
        <a:xfrm flipV="1">
          <a:off x="4633595" y="15478649"/>
          <a:ext cx="1270" cy="1473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153429</xdr:rowOff>
    </xdr:from>
    <xdr:ext cx="534377" cy="259045"/>
    <xdr:sp macro="" textlink="">
      <xdr:nvSpPr>
        <xdr:cNvPr id="225" name="衛生費最小値テキスト"/>
        <xdr:cNvSpPr txBox="1"/>
      </xdr:nvSpPr>
      <xdr:spPr>
        <a:xfrm>
          <a:off x="4686300" y="169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17,401</a:t>
          </a:r>
          <a:endParaRPr kumimoji="1" lang="ja-JP" altLang="en-US" sz="1000" b="1">
            <a:latin typeface="ＭＳ Ｐゴシック"/>
          </a:endParaRPr>
        </a:p>
      </xdr:txBody>
    </xdr:sp>
    <xdr:clientData/>
  </xdr:oneCellAnchor>
  <xdr:twoCellAnchor>
    <xdr:from>
      <xdr:col>6</xdr:col>
      <xdr:colOff>422275</xdr:colOff>
      <xdr:row>98</xdr:row>
      <xdr:rowOff>149602</xdr:rowOff>
    </xdr:from>
    <xdr:to>
      <xdr:col>6</xdr:col>
      <xdr:colOff>600075</xdr:colOff>
      <xdr:row>98</xdr:row>
      <xdr:rowOff>149602</xdr:rowOff>
    </xdr:to>
    <xdr:cxnSp macro="">
      <xdr:nvCxnSpPr>
        <xdr:cNvPr id="226" name="直線コネクタ 225"/>
        <xdr:cNvCxnSpPr/>
      </xdr:nvCxnSpPr>
      <xdr:spPr>
        <a:xfrm>
          <a:off x="4546600" y="1695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166276</xdr:rowOff>
    </xdr:from>
    <xdr:ext cx="599010" cy="259045"/>
    <xdr:sp macro="" textlink="">
      <xdr:nvSpPr>
        <xdr:cNvPr id="227" name="衛生費最大値テキスト"/>
        <xdr:cNvSpPr txBox="1"/>
      </xdr:nvSpPr>
      <xdr:spPr>
        <a:xfrm>
          <a:off x="4686300" y="1525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404,029</a:t>
          </a:r>
          <a:endParaRPr kumimoji="1" lang="ja-JP" altLang="en-US" sz="1000" b="1">
            <a:latin typeface="ＭＳ Ｐゴシック"/>
          </a:endParaRPr>
        </a:p>
      </xdr:txBody>
    </xdr:sp>
    <xdr:clientData/>
  </xdr:oneCellAnchor>
  <xdr:twoCellAnchor>
    <xdr:from>
      <xdr:col>6</xdr:col>
      <xdr:colOff>422275</xdr:colOff>
      <xdr:row>90</xdr:row>
      <xdr:rowOff>48149</xdr:rowOff>
    </xdr:from>
    <xdr:to>
      <xdr:col>6</xdr:col>
      <xdr:colOff>600075</xdr:colOff>
      <xdr:row>90</xdr:row>
      <xdr:rowOff>48149</xdr:rowOff>
    </xdr:to>
    <xdr:cxnSp macro="">
      <xdr:nvCxnSpPr>
        <xdr:cNvPr id="228" name="直線コネクタ 227"/>
        <xdr:cNvCxnSpPr/>
      </xdr:nvCxnSpPr>
      <xdr:spPr>
        <a:xfrm>
          <a:off x="4546600" y="1547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5362</xdr:rowOff>
    </xdr:from>
    <xdr:to>
      <xdr:col>6</xdr:col>
      <xdr:colOff>511175</xdr:colOff>
      <xdr:row>97</xdr:row>
      <xdr:rowOff>71585</xdr:rowOff>
    </xdr:to>
    <xdr:cxnSp macro="">
      <xdr:nvCxnSpPr>
        <xdr:cNvPr id="229" name="直線コネクタ 228"/>
        <xdr:cNvCxnSpPr/>
      </xdr:nvCxnSpPr>
      <xdr:spPr>
        <a:xfrm>
          <a:off x="3797300" y="16636012"/>
          <a:ext cx="838200" cy="6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113549</xdr:rowOff>
    </xdr:from>
    <xdr:ext cx="599010" cy="259045"/>
    <xdr:sp macro="" textlink="">
      <xdr:nvSpPr>
        <xdr:cNvPr id="230" name="衛生費平均値テキスト"/>
        <xdr:cNvSpPr txBox="1"/>
      </xdr:nvSpPr>
      <xdr:spPr>
        <a:xfrm>
          <a:off x="4686300" y="16401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109,535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90672</xdr:rowOff>
    </xdr:from>
    <xdr:to>
      <xdr:col>6</xdr:col>
      <xdr:colOff>561975</xdr:colOff>
      <xdr:row>97</xdr:row>
      <xdr:rowOff>20822</xdr:rowOff>
    </xdr:to>
    <xdr:sp macro="" textlink="">
      <xdr:nvSpPr>
        <xdr:cNvPr id="231" name="フローチャート : 判断 230"/>
        <xdr:cNvSpPr/>
      </xdr:nvSpPr>
      <xdr:spPr>
        <a:xfrm>
          <a:off x="45847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148710</xdr:rowOff>
    </xdr:from>
    <xdr:to>
      <xdr:col>5</xdr:col>
      <xdr:colOff>358775</xdr:colOff>
      <xdr:row>97</xdr:row>
      <xdr:rowOff>5362</xdr:rowOff>
    </xdr:to>
    <xdr:cxnSp macro="">
      <xdr:nvCxnSpPr>
        <xdr:cNvPr id="232" name="直線コネクタ 231"/>
        <xdr:cNvCxnSpPr/>
      </xdr:nvCxnSpPr>
      <xdr:spPr>
        <a:xfrm>
          <a:off x="2908300" y="16607910"/>
          <a:ext cx="889000" cy="2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117810</xdr:rowOff>
    </xdr:from>
    <xdr:to>
      <xdr:col>5</xdr:col>
      <xdr:colOff>409575</xdr:colOff>
      <xdr:row>97</xdr:row>
      <xdr:rowOff>47960</xdr:rowOff>
    </xdr:to>
    <xdr:sp macro="" textlink="">
      <xdr:nvSpPr>
        <xdr:cNvPr id="233" name="フローチャート : 判断 232"/>
        <xdr:cNvSpPr/>
      </xdr:nvSpPr>
      <xdr:spPr>
        <a:xfrm>
          <a:off x="3746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64487</xdr:rowOff>
    </xdr:from>
    <xdr:ext cx="599010" cy="259045"/>
    <xdr:sp macro="" textlink="">
      <xdr:nvSpPr>
        <xdr:cNvPr id="234" name="テキスト ボックス 233"/>
        <xdr:cNvSpPr txBox="1"/>
      </xdr:nvSpPr>
      <xdr:spPr>
        <a:xfrm>
          <a:off x="3497794" y="1635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123157</xdr:rowOff>
    </xdr:from>
    <xdr:to>
      <xdr:col>4</xdr:col>
      <xdr:colOff>155575</xdr:colOff>
      <xdr:row>96</xdr:row>
      <xdr:rowOff>148710</xdr:rowOff>
    </xdr:to>
    <xdr:cxnSp macro="">
      <xdr:nvCxnSpPr>
        <xdr:cNvPr id="235" name="直線コネクタ 234"/>
        <xdr:cNvCxnSpPr/>
      </xdr:nvCxnSpPr>
      <xdr:spPr>
        <a:xfrm>
          <a:off x="2019300" y="16582357"/>
          <a:ext cx="889000" cy="25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102665</xdr:rowOff>
    </xdr:from>
    <xdr:to>
      <xdr:col>4</xdr:col>
      <xdr:colOff>206375</xdr:colOff>
      <xdr:row>97</xdr:row>
      <xdr:rowOff>32815</xdr:rowOff>
    </xdr:to>
    <xdr:sp macro="" textlink="">
      <xdr:nvSpPr>
        <xdr:cNvPr id="236" name="フローチャート : 判断 235"/>
        <xdr:cNvSpPr/>
      </xdr:nvSpPr>
      <xdr:spPr>
        <a:xfrm>
          <a:off x="2857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97</xdr:row>
      <xdr:rowOff>23942</xdr:rowOff>
    </xdr:from>
    <xdr:ext cx="599010" cy="259045"/>
    <xdr:sp macro="" textlink="">
      <xdr:nvSpPr>
        <xdr:cNvPr id="237" name="テキスト ボックス 236"/>
        <xdr:cNvSpPr txBox="1"/>
      </xdr:nvSpPr>
      <xdr:spPr>
        <a:xfrm>
          <a:off x="2608794" y="1665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45135</xdr:rowOff>
    </xdr:from>
    <xdr:to>
      <xdr:col>2</xdr:col>
      <xdr:colOff>638175</xdr:colOff>
      <xdr:row>96</xdr:row>
      <xdr:rowOff>123157</xdr:rowOff>
    </xdr:to>
    <xdr:cxnSp macro="">
      <xdr:nvCxnSpPr>
        <xdr:cNvPr id="238" name="直線コネクタ 237"/>
        <xdr:cNvCxnSpPr/>
      </xdr:nvCxnSpPr>
      <xdr:spPr>
        <a:xfrm>
          <a:off x="1130300" y="16504335"/>
          <a:ext cx="889000" cy="78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121521</xdr:rowOff>
    </xdr:from>
    <xdr:to>
      <xdr:col>3</xdr:col>
      <xdr:colOff>3175</xdr:colOff>
      <xdr:row>97</xdr:row>
      <xdr:rowOff>51671</xdr:rowOff>
    </xdr:to>
    <xdr:sp macro="" textlink="">
      <xdr:nvSpPr>
        <xdr:cNvPr id="239" name="フローチャート : 判断 238"/>
        <xdr:cNvSpPr/>
      </xdr:nvSpPr>
      <xdr:spPr>
        <a:xfrm>
          <a:off x="1968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97</xdr:row>
      <xdr:rowOff>42798</xdr:rowOff>
    </xdr:from>
    <xdr:ext cx="599010" cy="259045"/>
    <xdr:sp macro="" textlink="">
      <xdr:nvSpPr>
        <xdr:cNvPr id="240" name="テキスト ボックス 239"/>
        <xdr:cNvSpPr txBox="1"/>
      </xdr:nvSpPr>
      <xdr:spPr>
        <a:xfrm>
          <a:off x="1719794" y="1667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151354</xdr:rowOff>
    </xdr:from>
    <xdr:to>
      <xdr:col>1</xdr:col>
      <xdr:colOff>485775</xdr:colOff>
      <xdr:row>97</xdr:row>
      <xdr:rowOff>81504</xdr:rowOff>
    </xdr:to>
    <xdr:sp macro="" textlink="">
      <xdr:nvSpPr>
        <xdr:cNvPr id="241" name="フローチャート : 判断 240"/>
        <xdr:cNvSpPr/>
      </xdr:nvSpPr>
      <xdr:spPr>
        <a:xfrm>
          <a:off x="1079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72631</xdr:rowOff>
    </xdr:from>
    <xdr:ext cx="534377" cy="259045"/>
    <xdr:sp macro="" textlink="">
      <xdr:nvSpPr>
        <xdr:cNvPr id="242" name="テキスト ボックス 241"/>
        <xdr:cNvSpPr txBox="1"/>
      </xdr:nvSpPr>
      <xdr:spPr>
        <a:xfrm>
          <a:off x="863111" y="167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20785</xdr:rowOff>
    </xdr:from>
    <xdr:to>
      <xdr:col>6</xdr:col>
      <xdr:colOff>561975</xdr:colOff>
      <xdr:row>97</xdr:row>
      <xdr:rowOff>122385</xdr:rowOff>
    </xdr:to>
    <xdr:sp macro="" textlink="">
      <xdr:nvSpPr>
        <xdr:cNvPr id="248" name="円/楕円 247"/>
        <xdr:cNvSpPr/>
      </xdr:nvSpPr>
      <xdr:spPr>
        <a:xfrm>
          <a:off x="4584700" y="166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170662</xdr:rowOff>
    </xdr:from>
    <xdr:ext cx="534377" cy="259045"/>
    <xdr:sp macro="" textlink="">
      <xdr:nvSpPr>
        <xdr:cNvPr id="249" name="衛生費該当値テキスト"/>
        <xdr:cNvSpPr txBox="1"/>
      </xdr:nvSpPr>
      <xdr:spPr>
        <a:xfrm>
          <a:off x="4686300" y="1662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82,878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126012</xdr:rowOff>
    </xdr:from>
    <xdr:to>
      <xdr:col>5</xdr:col>
      <xdr:colOff>409575</xdr:colOff>
      <xdr:row>97</xdr:row>
      <xdr:rowOff>56162</xdr:rowOff>
    </xdr:to>
    <xdr:sp macro="" textlink="">
      <xdr:nvSpPr>
        <xdr:cNvPr id="250" name="円/楕円 249"/>
        <xdr:cNvSpPr/>
      </xdr:nvSpPr>
      <xdr:spPr>
        <a:xfrm>
          <a:off x="3746500" y="1658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47289</xdr:rowOff>
    </xdr:from>
    <xdr:ext cx="599010" cy="259045"/>
    <xdr:sp macro="" textlink="">
      <xdr:nvSpPr>
        <xdr:cNvPr id="251" name="テキスト ボックス 250"/>
        <xdr:cNvSpPr txBox="1"/>
      </xdr:nvSpPr>
      <xdr:spPr>
        <a:xfrm>
          <a:off x="3497794" y="16677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100,259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97910</xdr:rowOff>
    </xdr:from>
    <xdr:to>
      <xdr:col>4</xdr:col>
      <xdr:colOff>206375</xdr:colOff>
      <xdr:row>97</xdr:row>
      <xdr:rowOff>28060</xdr:rowOff>
    </xdr:to>
    <xdr:sp macro="" textlink="">
      <xdr:nvSpPr>
        <xdr:cNvPr id="252" name="円/楕円 251"/>
        <xdr:cNvSpPr/>
      </xdr:nvSpPr>
      <xdr:spPr>
        <a:xfrm>
          <a:off x="2857500" y="1655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44587</xdr:rowOff>
    </xdr:from>
    <xdr:ext cx="599010" cy="259045"/>
    <xdr:sp macro="" textlink="">
      <xdr:nvSpPr>
        <xdr:cNvPr id="253" name="テキスト ボックス 252"/>
        <xdr:cNvSpPr txBox="1"/>
      </xdr:nvSpPr>
      <xdr:spPr>
        <a:xfrm>
          <a:off x="2608794" y="16332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107,635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72357</xdr:rowOff>
    </xdr:from>
    <xdr:to>
      <xdr:col>3</xdr:col>
      <xdr:colOff>3175</xdr:colOff>
      <xdr:row>97</xdr:row>
      <xdr:rowOff>2507</xdr:rowOff>
    </xdr:to>
    <xdr:sp macro="" textlink="">
      <xdr:nvSpPr>
        <xdr:cNvPr id="254" name="円/楕円 253"/>
        <xdr:cNvSpPr/>
      </xdr:nvSpPr>
      <xdr:spPr>
        <a:xfrm>
          <a:off x="1968500" y="1653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95</xdr:row>
      <xdr:rowOff>19034</xdr:rowOff>
    </xdr:from>
    <xdr:ext cx="599010" cy="259045"/>
    <xdr:sp macro="" textlink="">
      <xdr:nvSpPr>
        <xdr:cNvPr id="255" name="テキスト ボックス 254"/>
        <xdr:cNvSpPr txBox="1"/>
      </xdr:nvSpPr>
      <xdr:spPr>
        <a:xfrm>
          <a:off x="1719794" y="1630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114,342</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165785</xdr:rowOff>
    </xdr:from>
    <xdr:to>
      <xdr:col>1</xdr:col>
      <xdr:colOff>485775</xdr:colOff>
      <xdr:row>96</xdr:row>
      <xdr:rowOff>95935</xdr:rowOff>
    </xdr:to>
    <xdr:sp macro="" textlink="">
      <xdr:nvSpPr>
        <xdr:cNvPr id="256" name="円/楕円 255"/>
        <xdr:cNvSpPr/>
      </xdr:nvSpPr>
      <xdr:spPr>
        <a:xfrm>
          <a:off x="1079500" y="1645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94</xdr:row>
      <xdr:rowOff>112462</xdr:rowOff>
    </xdr:from>
    <xdr:ext cx="599010" cy="259045"/>
    <xdr:sp macro="" textlink="">
      <xdr:nvSpPr>
        <xdr:cNvPr id="257" name="テキスト ボックス 256"/>
        <xdr:cNvSpPr txBox="1"/>
      </xdr:nvSpPr>
      <xdr:spPr>
        <a:xfrm>
          <a:off x="830794" y="16228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134,820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1" name="テキスト ボックス 27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3" name="テキスト ボックス 27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5" name="テキスト ボックス 27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144653</xdr:rowOff>
    </xdr:from>
    <xdr:to>
      <xdr:col>15</xdr:col>
      <xdr:colOff>180340</xdr:colOff>
      <xdr:row>39</xdr:row>
      <xdr:rowOff>44450</xdr:rowOff>
    </xdr:to>
    <xdr:cxnSp macro="">
      <xdr:nvCxnSpPr>
        <xdr:cNvPr id="281" name="直線コネクタ 280"/>
        <xdr:cNvCxnSpPr/>
      </xdr:nvCxnSpPr>
      <xdr:spPr>
        <a:xfrm flipV="1">
          <a:off x="10475595" y="5116703"/>
          <a:ext cx="1270" cy="161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81805</xdr:rowOff>
    </xdr:from>
    <xdr:ext cx="249299" cy="259045"/>
    <xdr:sp macro="" textlink="">
      <xdr:nvSpPr>
        <xdr:cNvPr id="282" name="労働費最小値テキスト"/>
        <xdr:cNvSpPr txBox="1"/>
      </xdr:nvSpPr>
      <xdr:spPr>
        <a:xfrm>
          <a:off x="10528300" y="676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91330</xdr:rowOff>
    </xdr:from>
    <xdr:ext cx="599010" cy="259045"/>
    <xdr:sp macro="" textlink="">
      <xdr:nvSpPr>
        <xdr:cNvPr id="284" name="労働費最大値テキスト"/>
        <xdr:cNvSpPr txBox="1"/>
      </xdr:nvSpPr>
      <xdr:spPr>
        <a:xfrm>
          <a:off x="10528300" y="489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127,110</a:t>
          </a:r>
          <a:endParaRPr kumimoji="1" lang="ja-JP" altLang="en-US" sz="1000" b="1">
            <a:latin typeface="ＭＳ Ｐゴシック"/>
          </a:endParaRPr>
        </a:p>
      </xdr:txBody>
    </xdr:sp>
    <xdr:clientData/>
  </xdr:oneCellAnchor>
  <xdr:twoCellAnchor>
    <xdr:from>
      <xdr:col>15</xdr:col>
      <xdr:colOff>92075</xdr:colOff>
      <xdr:row>29</xdr:row>
      <xdr:rowOff>144653</xdr:rowOff>
    </xdr:from>
    <xdr:to>
      <xdr:col>15</xdr:col>
      <xdr:colOff>269875</xdr:colOff>
      <xdr:row>29</xdr:row>
      <xdr:rowOff>144653</xdr:rowOff>
    </xdr:to>
    <xdr:cxnSp macro="">
      <xdr:nvCxnSpPr>
        <xdr:cNvPr id="285" name="直線コネクタ 284"/>
        <xdr:cNvCxnSpPr/>
      </xdr:nvCxnSpPr>
      <xdr:spPr>
        <a:xfrm>
          <a:off x="10388600" y="511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29</xdr:row>
      <xdr:rowOff>144653</xdr:rowOff>
    </xdr:from>
    <xdr:to>
      <xdr:col>15</xdr:col>
      <xdr:colOff>180975</xdr:colOff>
      <xdr:row>36</xdr:row>
      <xdr:rowOff>140526</xdr:rowOff>
    </xdr:to>
    <xdr:cxnSp macro="">
      <xdr:nvCxnSpPr>
        <xdr:cNvPr id="286" name="直線コネクタ 285"/>
        <xdr:cNvCxnSpPr/>
      </xdr:nvCxnSpPr>
      <xdr:spPr>
        <a:xfrm flipV="1">
          <a:off x="9639300" y="5116703"/>
          <a:ext cx="838200" cy="1196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126255</xdr:rowOff>
    </xdr:from>
    <xdr:ext cx="469744" cy="259045"/>
    <xdr:sp macro="" textlink="">
      <xdr:nvSpPr>
        <xdr:cNvPr id="287" name="労働費平均値テキスト"/>
        <xdr:cNvSpPr txBox="1"/>
      </xdr:nvSpPr>
      <xdr:spPr>
        <a:xfrm>
          <a:off x="10528300" y="6641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147828</xdr:rowOff>
    </xdr:from>
    <xdr:to>
      <xdr:col>15</xdr:col>
      <xdr:colOff>231775</xdr:colOff>
      <xdr:row>39</xdr:row>
      <xdr:rowOff>77978</xdr:rowOff>
    </xdr:to>
    <xdr:sp macro="" textlink="">
      <xdr:nvSpPr>
        <xdr:cNvPr id="288" name="フローチャート : 判断 287"/>
        <xdr:cNvSpPr/>
      </xdr:nvSpPr>
      <xdr:spPr>
        <a:xfrm>
          <a:off x="10426700" y="666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21590</xdr:rowOff>
    </xdr:from>
    <xdr:to>
      <xdr:col>14</xdr:col>
      <xdr:colOff>28575</xdr:colOff>
      <xdr:row>36</xdr:row>
      <xdr:rowOff>140526</xdr:rowOff>
    </xdr:to>
    <xdr:cxnSp macro="">
      <xdr:nvCxnSpPr>
        <xdr:cNvPr id="289" name="直線コネクタ 288"/>
        <xdr:cNvCxnSpPr/>
      </xdr:nvCxnSpPr>
      <xdr:spPr>
        <a:xfrm>
          <a:off x="8750300" y="6022340"/>
          <a:ext cx="889000" cy="29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152578</xdr:rowOff>
    </xdr:from>
    <xdr:to>
      <xdr:col>14</xdr:col>
      <xdr:colOff>79375</xdr:colOff>
      <xdr:row>39</xdr:row>
      <xdr:rowOff>82728</xdr:rowOff>
    </xdr:to>
    <xdr:sp macro="" textlink="">
      <xdr:nvSpPr>
        <xdr:cNvPr id="290" name="フローチャート : 判断 289"/>
        <xdr:cNvSpPr/>
      </xdr:nvSpPr>
      <xdr:spPr>
        <a:xfrm>
          <a:off x="9588500" y="666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73855</xdr:rowOff>
    </xdr:from>
    <xdr:ext cx="378565" cy="259045"/>
    <xdr:sp macro="" textlink="">
      <xdr:nvSpPr>
        <xdr:cNvPr id="291" name="テキスト ボックス 290"/>
        <xdr:cNvSpPr txBox="1"/>
      </xdr:nvSpPr>
      <xdr:spPr>
        <a:xfrm>
          <a:off x="9450017" y="6760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72149</xdr:rowOff>
    </xdr:from>
    <xdr:to>
      <xdr:col>12</xdr:col>
      <xdr:colOff>511175</xdr:colOff>
      <xdr:row>35</xdr:row>
      <xdr:rowOff>21590</xdr:rowOff>
    </xdr:to>
    <xdr:cxnSp macro="">
      <xdr:nvCxnSpPr>
        <xdr:cNvPr id="292" name="直線コネクタ 291"/>
        <xdr:cNvCxnSpPr/>
      </xdr:nvCxnSpPr>
      <xdr:spPr>
        <a:xfrm>
          <a:off x="7861300" y="5901449"/>
          <a:ext cx="889000" cy="12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129502</xdr:rowOff>
    </xdr:from>
    <xdr:to>
      <xdr:col>12</xdr:col>
      <xdr:colOff>561975</xdr:colOff>
      <xdr:row>39</xdr:row>
      <xdr:rowOff>59652</xdr:rowOff>
    </xdr:to>
    <xdr:sp macro="" textlink="">
      <xdr:nvSpPr>
        <xdr:cNvPr id="293" name="フローチャート : 判断 292"/>
        <xdr:cNvSpPr/>
      </xdr:nvSpPr>
      <xdr:spPr>
        <a:xfrm>
          <a:off x="8699500" y="664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50779</xdr:rowOff>
    </xdr:from>
    <xdr:ext cx="469744" cy="259045"/>
    <xdr:sp macro="" textlink="">
      <xdr:nvSpPr>
        <xdr:cNvPr id="294" name="テキスト ボックス 293"/>
        <xdr:cNvSpPr txBox="1"/>
      </xdr:nvSpPr>
      <xdr:spPr>
        <a:xfrm>
          <a:off x="8515427" y="6737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72149</xdr:rowOff>
    </xdr:from>
    <xdr:to>
      <xdr:col>11</xdr:col>
      <xdr:colOff>307975</xdr:colOff>
      <xdr:row>34</xdr:row>
      <xdr:rowOff>160210</xdr:rowOff>
    </xdr:to>
    <xdr:cxnSp macro="">
      <xdr:nvCxnSpPr>
        <xdr:cNvPr id="295" name="直線コネクタ 294"/>
        <xdr:cNvCxnSpPr/>
      </xdr:nvCxnSpPr>
      <xdr:spPr>
        <a:xfrm flipV="1">
          <a:off x="6972300" y="5901449"/>
          <a:ext cx="889000" cy="88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110033</xdr:rowOff>
    </xdr:from>
    <xdr:to>
      <xdr:col>11</xdr:col>
      <xdr:colOff>358775</xdr:colOff>
      <xdr:row>39</xdr:row>
      <xdr:rowOff>40183</xdr:rowOff>
    </xdr:to>
    <xdr:sp macro="" textlink="">
      <xdr:nvSpPr>
        <xdr:cNvPr id="296" name="フローチャート : 判断 295"/>
        <xdr:cNvSpPr/>
      </xdr:nvSpPr>
      <xdr:spPr>
        <a:xfrm>
          <a:off x="7810500" y="662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31310</xdr:rowOff>
    </xdr:from>
    <xdr:ext cx="469744" cy="259045"/>
    <xdr:sp macro="" textlink="">
      <xdr:nvSpPr>
        <xdr:cNvPr id="297" name="テキスト ボックス 296"/>
        <xdr:cNvSpPr txBox="1"/>
      </xdr:nvSpPr>
      <xdr:spPr>
        <a:xfrm>
          <a:off x="7626427" y="6717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109969</xdr:rowOff>
    </xdr:from>
    <xdr:to>
      <xdr:col>10</xdr:col>
      <xdr:colOff>155575</xdr:colOff>
      <xdr:row>39</xdr:row>
      <xdr:rowOff>40119</xdr:rowOff>
    </xdr:to>
    <xdr:sp macro="" textlink="">
      <xdr:nvSpPr>
        <xdr:cNvPr id="298" name="フローチャート : 判断 297"/>
        <xdr:cNvSpPr/>
      </xdr:nvSpPr>
      <xdr:spPr>
        <a:xfrm>
          <a:off x="6921500" y="662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31246</xdr:rowOff>
    </xdr:from>
    <xdr:ext cx="469744" cy="259045"/>
    <xdr:sp macro="" textlink="">
      <xdr:nvSpPr>
        <xdr:cNvPr id="299" name="テキスト ボックス 298"/>
        <xdr:cNvSpPr txBox="1"/>
      </xdr:nvSpPr>
      <xdr:spPr>
        <a:xfrm>
          <a:off x="6737427" y="671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29</xdr:row>
      <xdr:rowOff>93853</xdr:rowOff>
    </xdr:from>
    <xdr:to>
      <xdr:col>15</xdr:col>
      <xdr:colOff>231775</xdr:colOff>
      <xdr:row>30</xdr:row>
      <xdr:rowOff>24003</xdr:rowOff>
    </xdr:to>
    <xdr:sp macro="" textlink="">
      <xdr:nvSpPr>
        <xdr:cNvPr id="305" name="円/楕円 304"/>
        <xdr:cNvSpPr/>
      </xdr:nvSpPr>
      <xdr:spPr>
        <a:xfrm>
          <a:off x="10426700" y="506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29</xdr:row>
      <xdr:rowOff>46880</xdr:rowOff>
    </xdr:from>
    <xdr:ext cx="599010" cy="259045"/>
    <xdr:sp macro="" textlink="">
      <xdr:nvSpPr>
        <xdr:cNvPr id="306" name="労働費該当値テキスト"/>
        <xdr:cNvSpPr txBox="1"/>
      </xdr:nvSpPr>
      <xdr:spPr>
        <a:xfrm>
          <a:off x="10528300" y="5018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127,110</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89726</xdr:rowOff>
    </xdr:from>
    <xdr:to>
      <xdr:col>14</xdr:col>
      <xdr:colOff>79375</xdr:colOff>
      <xdr:row>37</xdr:row>
      <xdr:rowOff>19876</xdr:rowOff>
    </xdr:to>
    <xdr:sp macro="" textlink="">
      <xdr:nvSpPr>
        <xdr:cNvPr id="307" name="円/楕円 306"/>
        <xdr:cNvSpPr/>
      </xdr:nvSpPr>
      <xdr:spPr>
        <a:xfrm>
          <a:off x="9588500" y="626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36403</xdr:rowOff>
    </xdr:from>
    <xdr:ext cx="534377" cy="259045"/>
    <xdr:sp macro="" textlink="">
      <xdr:nvSpPr>
        <xdr:cNvPr id="308" name="テキスト ボックス 307"/>
        <xdr:cNvSpPr txBox="1"/>
      </xdr:nvSpPr>
      <xdr:spPr>
        <a:xfrm>
          <a:off x="9372111" y="603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32,935</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142240</xdr:rowOff>
    </xdr:from>
    <xdr:to>
      <xdr:col>12</xdr:col>
      <xdr:colOff>561975</xdr:colOff>
      <xdr:row>35</xdr:row>
      <xdr:rowOff>72390</xdr:rowOff>
    </xdr:to>
    <xdr:sp macro="" textlink="">
      <xdr:nvSpPr>
        <xdr:cNvPr id="309" name="円/楕円 308"/>
        <xdr:cNvSpPr/>
      </xdr:nvSpPr>
      <xdr:spPr>
        <a:xfrm>
          <a:off x="8699500" y="597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88917</xdr:rowOff>
    </xdr:from>
    <xdr:ext cx="534377" cy="259045"/>
    <xdr:sp macro="" textlink="">
      <xdr:nvSpPr>
        <xdr:cNvPr id="310" name="テキスト ボックス 309"/>
        <xdr:cNvSpPr txBox="1"/>
      </xdr:nvSpPr>
      <xdr:spPr>
        <a:xfrm>
          <a:off x="8483111" y="5746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55,800</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21349</xdr:rowOff>
    </xdr:from>
    <xdr:to>
      <xdr:col>11</xdr:col>
      <xdr:colOff>358775</xdr:colOff>
      <xdr:row>34</xdr:row>
      <xdr:rowOff>122949</xdr:rowOff>
    </xdr:to>
    <xdr:sp macro="" textlink="">
      <xdr:nvSpPr>
        <xdr:cNvPr id="311" name="円/楕円 310"/>
        <xdr:cNvSpPr/>
      </xdr:nvSpPr>
      <xdr:spPr>
        <a:xfrm>
          <a:off x="7810500" y="585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139476</xdr:rowOff>
    </xdr:from>
    <xdr:ext cx="534377" cy="259045"/>
    <xdr:sp macro="" textlink="">
      <xdr:nvSpPr>
        <xdr:cNvPr id="312" name="テキスト ボックス 311"/>
        <xdr:cNvSpPr txBox="1"/>
      </xdr:nvSpPr>
      <xdr:spPr>
        <a:xfrm>
          <a:off x="7594111" y="562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65,319</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109410</xdr:rowOff>
    </xdr:from>
    <xdr:to>
      <xdr:col>10</xdr:col>
      <xdr:colOff>155575</xdr:colOff>
      <xdr:row>35</xdr:row>
      <xdr:rowOff>39560</xdr:rowOff>
    </xdr:to>
    <xdr:sp macro="" textlink="">
      <xdr:nvSpPr>
        <xdr:cNvPr id="313" name="円/楕円 312"/>
        <xdr:cNvSpPr/>
      </xdr:nvSpPr>
      <xdr:spPr>
        <a:xfrm>
          <a:off x="6921500" y="593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56087</xdr:rowOff>
    </xdr:from>
    <xdr:ext cx="534377" cy="259045"/>
    <xdr:sp macro="" textlink="">
      <xdr:nvSpPr>
        <xdr:cNvPr id="314" name="テキスト ボックス 313"/>
        <xdr:cNvSpPr txBox="1"/>
      </xdr:nvSpPr>
      <xdr:spPr>
        <a:xfrm>
          <a:off x="6705111" y="571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58,385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17,958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135252</xdr:rowOff>
    </xdr:from>
    <xdr:to>
      <xdr:col>15</xdr:col>
      <xdr:colOff>180340</xdr:colOff>
      <xdr:row>59</xdr:row>
      <xdr:rowOff>41597</xdr:rowOff>
    </xdr:to>
    <xdr:cxnSp macro="">
      <xdr:nvCxnSpPr>
        <xdr:cNvPr id="338" name="直線コネクタ 337"/>
        <xdr:cNvCxnSpPr/>
      </xdr:nvCxnSpPr>
      <xdr:spPr>
        <a:xfrm flipV="1">
          <a:off x="10475595" y="8879202"/>
          <a:ext cx="1270" cy="127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45424</xdr:rowOff>
    </xdr:from>
    <xdr:ext cx="469744" cy="259045"/>
    <xdr:sp macro="" textlink="">
      <xdr:nvSpPr>
        <xdr:cNvPr id="339" name="農林水産業費最小値テキスト"/>
        <xdr:cNvSpPr txBox="1"/>
      </xdr:nvSpPr>
      <xdr:spPr>
        <a:xfrm>
          <a:off x="10528300" y="1016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15</xdr:col>
      <xdr:colOff>92075</xdr:colOff>
      <xdr:row>59</xdr:row>
      <xdr:rowOff>41597</xdr:rowOff>
    </xdr:from>
    <xdr:to>
      <xdr:col>15</xdr:col>
      <xdr:colOff>269875</xdr:colOff>
      <xdr:row>59</xdr:row>
      <xdr:rowOff>41597</xdr:rowOff>
    </xdr:to>
    <xdr:cxnSp macro="">
      <xdr:nvCxnSpPr>
        <xdr:cNvPr id="340" name="直線コネクタ 339"/>
        <xdr:cNvCxnSpPr/>
      </xdr:nvCxnSpPr>
      <xdr:spPr>
        <a:xfrm>
          <a:off x="10388600" y="1015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81929</xdr:rowOff>
    </xdr:from>
    <xdr:ext cx="690189" cy="259045"/>
    <xdr:sp macro="" textlink="">
      <xdr:nvSpPr>
        <xdr:cNvPr id="341" name="農林水産業費最大値テキスト"/>
        <xdr:cNvSpPr txBox="1"/>
      </xdr:nvSpPr>
      <xdr:spPr>
        <a:xfrm>
          <a:off x="10528300" y="86544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3,361,673</a:t>
          </a:r>
          <a:endParaRPr kumimoji="1" lang="ja-JP" altLang="en-US" sz="1000" b="1">
            <a:latin typeface="ＭＳ Ｐゴシック"/>
          </a:endParaRPr>
        </a:p>
      </xdr:txBody>
    </xdr:sp>
    <xdr:clientData/>
  </xdr:oneCellAnchor>
  <xdr:twoCellAnchor>
    <xdr:from>
      <xdr:col>15</xdr:col>
      <xdr:colOff>92075</xdr:colOff>
      <xdr:row>51</xdr:row>
      <xdr:rowOff>135252</xdr:rowOff>
    </xdr:from>
    <xdr:to>
      <xdr:col>15</xdr:col>
      <xdr:colOff>269875</xdr:colOff>
      <xdr:row>51</xdr:row>
      <xdr:rowOff>135252</xdr:rowOff>
    </xdr:to>
    <xdr:cxnSp macro="">
      <xdr:nvCxnSpPr>
        <xdr:cNvPr id="342" name="直線コネクタ 341"/>
        <xdr:cNvCxnSpPr/>
      </xdr:nvCxnSpPr>
      <xdr:spPr>
        <a:xfrm>
          <a:off x="10388600" y="88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86725</xdr:rowOff>
    </xdr:from>
    <xdr:to>
      <xdr:col>15</xdr:col>
      <xdr:colOff>180975</xdr:colOff>
      <xdr:row>58</xdr:row>
      <xdr:rowOff>139285</xdr:rowOff>
    </xdr:to>
    <xdr:cxnSp macro="">
      <xdr:nvCxnSpPr>
        <xdr:cNvPr id="343" name="直線コネクタ 342"/>
        <xdr:cNvCxnSpPr/>
      </xdr:nvCxnSpPr>
      <xdr:spPr>
        <a:xfrm>
          <a:off x="9639300" y="10030825"/>
          <a:ext cx="838200" cy="5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78618</xdr:rowOff>
    </xdr:from>
    <xdr:ext cx="599010" cy="259045"/>
    <xdr:sp macro="" textlink="">
      <xdr:nvSpPr>
        <xdr:cNvPr id="344" name="農林水産業費平均値テキスト"/>
        <xdr:cNvSpPr txBox="1"/>
      </xdr:nvSpPr>
      <xdr:spPr>
        <a:xfrm>
          <a:off x="10528300" y="10022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170,365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100191</xdr:rowOff>
    </xdr:from>
    <xdr:to>
      <xdr:col>15</xdr:col>
      <xdr:colOff>231775</xdr:colOff>
      <xdr:row>59</xdr:row>
      <xdr:rowOff>30341</xdr:rowOff>
    </xdr:to>
    <xdr:sp macro="" textlink="">
      <xdr:nvSpPr>
        <xdr:cNvPr id="345" name="フローチャート : 判断 344"/>
        <xdr:cNvSpPr/>
      </xdr:nvSpPr>
      <xdr:spPr>
        <a:xfrm>
          <a:off x="10426700" y="1004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86725</xdr:rowOff>
    </xdr:from>
    <xdr:to>
      <xdr:col>14</xdr:col>
      <xdr:colOff>28575</xdr:colOff>
      <xdr:row>58</xdr:row>
      <xdr:rowOff>91009</xdr:rowOff>
    </xdr:to>
    <xdr:cxnSp macro="">
      <xdr:nvCxnSpPr>
        <xdr:cNvPr id="346" name="直線コネクタ 345"/>
        <xdr:cNvCxnSpPr/>
      </xdr:nvCxnSpPr>
      <xdr:spPr>
        <a:xfrm flipV="1">
          <a:off x="8750300" y="10030825"/>
          <a:ext cx="889000" cy="4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105577</xdr:rowOff>
    </xdr:from>
    <xdr:to>
      <xdr:col>14</xdr:col>
      <xdr:colOff>79375</xdr:colOff>
      <xdr:row>59</xdr:row>
      <xdr:rowOff>35727</xdr:rowOff>
    </xdr:to>
    <xdr:sp macro="" textlink="">
      <xdr:nvSpPr>
        <xdr:cNvPr id="347" name="フローチャート : 判断 346"/>
        <xdr:cNvSpPr/>
      </xdr:nvSpPr>
      <xdr:spPr>
        <a:xfrm>
          <a:off x="9588500" y="1004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26854</xdr:rowOff>
    </xdr:from>
    <xdr:ext cx="599010" cy="259045"/>
    <xdr:sp macro="" textlink="">
      <xdr:nvSpPr>
        <xdr:cNvPr id="348" name="テキスト ボックス 347"/>
        <xdr:cNvSpPr txBox="1"/>
      </xdr:nvSpPr>
      <xdr:spPr>
        <a:xfrm>
          <a:off x="9339794" y="10142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91009</xdr:rowOff>
    </xdr:from>
    <xdr:to>
      <xdr:col>12</xdr:col>
      <xdr:colOff>511175</xdr:colOff>
      <xdr:row>58</xdr:row>
      <xdr:rowOff>130146</xdr:rowOff>
    </xdr:to>
    <xdr:cxnSp macro="">
      <xdr:nvCxnSpPr>
        <xdr:cNvPr id="349" name="直線コネクタ 348"/>
        <xdr:cNvCxnSpPr/>
      </xdr:nvCxnSpPr>
      <xdr:spPr>
        <a:xfrm flipV="1">
          <a:off x="7861300" y="10035109"/>
          <a:ext cx="889000" cy="39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100042</xdr:rowOff>
    </xdr:from>
    <xdr:to>
      <xdr:col>12</xdr:col>
      <xdr:colOff>561975</xdr:colOff>
      <xdr:row>59</xdr:row>
      <xdr:rowOff>30192</xdr:rowOff>
    </xdr:to>
    <xdr:sp macro="" textlink="">
      <xdr:nvSpPr>
        <xdr:cNvPr id="350" name="フローチャート : 判断 349"/>
        <xdr:cNvSpPr/>
      </xdr:nvSpPr>
      <xdr:spPr>
        <a:xfrm>
          <a:off x="8699500" y="1004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21319</xdr:rowOff>
    </xdr:from>
    <xdr:ext cx="599010" cy="259045"/>
    <xdr:sp macro="" textlink="">
      <xdr:nvSpPr>
        <xdr:cNvPr id="351" name="テキスト ボックス 350"/>
        <xdr:cNvSpPr txBox="1"/>
      </xdr:nvSpPr>
      <xdr:spPr>
        <a:xfrm>
          <a:off x="8450794" y="10136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130146</xdr:rowOff>
    </xdr:from>
    <xdr:to>
      <xdr:col>11</xdr:col>
      <xdr:colOff>307975</xdr:colOff>
      <xdr:row>58</xdr:row>
      <xdr:rowOff>141318</xdr:rowOff>
    </xdr:to>
    <xdr:cxnSp macro="">
      <xdr:nvCxnSpPr>
        <xdr:cNvPr id="352" name="直線コネクタ 351"/>
        <xdr:cNvCxnSpPr/>
      </xdr:nvCxnSpPr>
      <xdr:spPr>
        <a:xfrm flipV="1">
          <a:off x="6972300" y="10074246"/>
          <a:ext cx="889000" cy="1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98088</xdr:rowOff>
    </xdr:from>
    <xdr:to>
      <xdr:col>11</xdr:col>
      <xdr:colOff>358775</xdr:colOff>
      <xdr:row>59</xdr:row>
      <xdr:rowOff>28238</xdr:rowOff>
    </xdr:to>
    <xdr:sp macro="" textlink="">
      <xdr:nvSpPr>
        <xdr:cNvPr id="353" name="フローチャート : 判断 352"/>
        <xdr:cNvSpPr/>
      </xdr:nvSpPr>
      <xdr:spPr>
        <a:xfrm>
          <a:off x="7810500" y="1004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19365</xdr:rowOff>
    </xdr:from>
    <xdr:ext cx="599010" cy="259045"/>
    <xdr:sp macro="" textlink="">
      <xdr:nvSpPr>
        <xdr:cNvPr id="354" name="テキスト ボックス 353"/>
        <xdr:cNvSpPr txBox="1"/>
      </xdr:nvSpPr>
      <xdr:spPr>
        <a:xfrm>
          <a:off x="7561794" y="10134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110076</xdr:rowOff>
    </xdr:from>
    <xdr:to>
      <xdr:col>10</xdr:col>
      <xdr:colOff>155575</xdr:colOff>
      <xdr:row>59</xdr:row>
      <xdr:rowOff>40226</xdr:rowOff>
    </xdr:to>
    <xdr:sp macro="" textlink="">
      <xdr:nvSpPr>
        <xdr:cNvPr id="355" name="フローチャート : 判断 354"/>
        <xdr:cNvSpPr/>
      </xdr:nvSpPr>
      <xdr:spPr>
        <a:xfrm>
          <a:off x="6921500" y="100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31353</xdr:rowOff>
    </xdr:from>
    <xdr:ext cx="599010" cy="259045"/>
    <xdr:sp macro="" textlink="">
      <xdr:nvSpPr>
        <xdr:cNvPr id="356" name="テキスト ボックス 355"/>
        <xdr:cNvSpPr txBox="1"/>
      </xdr:nvSpPr>
      <xdr:spPr>
        <a:xfrm>
          <a:off x="6672794" y="10146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88485</xdr:rowOff>
    </xdr:from>
    <xdr:to>
      <xdr:col>15</xdr:col>
      <xdr:colOff>231775</xdr:colOff>
      <xdr:row>59</xdr:row>
      <xdr:rowOff>18635</xdr:rowOff>
    </xdr:to>
    <xdr:sp macro="" textlink="">
      <xdr:nvSpPr>
        <xdr:cNvPr id="362" name="円/楕円 361"/>
        <xdr:cNvSpPr/>
      </xdr:nvSpPr>
      <xdr:spPr>
        <a:xfrm>
          <a:off x="10426700" y="1003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47862</xdr:rowOff>
    </xdr:from>
    <xdr:ext cx="599010" cy="259045"/>
    <xdr:sp macro="" textlink="">
      <xdr:nvSpPr>
        <xdr:cNvPr id="363" name="農林水産業費該当値テキスト"/>
        <xdr:cNvSpPr txBox="1"/>
      </xdr:nvSpPr>
      <xdr:spPr>
        <a:xfrm>
          <a:off x="10528300" y="9820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201,091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35925</xdr:rowOff>
    </xdr:from>
    <xdr:to>
      <xdr:col>14</xdr:col>
      <xdr:colOff>79375</xdr:colOff>
      <xdr:row>58</xdr:row>
      <xdr:rowOff>137525</xdr:rowOff>
    </xdr:to>
    <xdr:sp macro="" textlink="">
      <xdr:nvSpPr>
        <xdr:cNvPr id="364" name="円/楕円 363"/>
        <xdr:cNvSpPr/>
      </xdr:nvSpPr>
      <xdr:spPr>
        <a:xfrm>
          <a:off x="9588500" y="998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154052</xdr:rowOff>
    </xdr:from>
    <xdr:ext cx="599010" cy="259045"/>
    <xdr:sp macro="" textlink="">
      <xdr:nvSpPr>
        <xdr:cNvPr id="365" name="テキスト ボックス 364"/>
        <xdr:cNvSpPr txBox="1"/>
      </xdr:nvSpPr>
      <xdr:spPr>
        <a:xfrm>
          <a:off x="9339794" y="9755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339,042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40209</xdr:rowOff>
    </xdr:from>
    <xdr:to>
      <xdr:col>12</xdr:col>
      <xdr:colOff>561975</xdr:colOff>
      <xdr:row>58</xdr:row>
      <xdr:rowOff>141809</xdr:rowOff>
    </xdr:to>
    <xdr:sp macro="" textlink="">
      <xdr:nvSpPr>
        <xdr:cNvPr id="366" name="円/楕円 365"/>
        <xdr:cNvSpPr/>
      </xdr:nvSpPr>
      <xdr:spPr>
        <a:xfrm>
          <a:off x="8699500" y="998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158336</xdr:rowOff>
    </xdr:from>
    <xdr:ext cx="599010" cy="259045"/>
    <xdr:sp macro="" textlink="">
      <xdr:nvSpPr>
        <xdr:cNvPr id="367" name="テキスト ボックス 366"/>
        <xdr:cNvSpPr txBox="1"/>
      </xdr:nvSpPr>
      <xdr:spPr>
        <a:xfrm>
          <a:off x="8450794" y="9759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327,797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79346</xdr:rowOff>
    </xdr:from>
    <xdr:to>
      <xdr:col>11</xdr:col>
      <xdr:colOff>358775</xdr:colOff>
      <xdr:row>59</xdr:row>
      <xdr:rowOff>9496</xdr:rowOff>
    </xdr:to>
    <xdr:sp macro="" textlink="">
      <xdr:nvSpPr>
        <xdr:cNvPr id="368" name="円/楕円 367"/>
        <xdr:cNvSpPr/>
      </xdr:nvSpPr>
      <xdr:spPr>
        <a:xfrm>
          <a:off x="7810500" y="1002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26023</xdr:rowOff>
    </xdr:from>
    <xdr:ext cx="599010" cy="259045"/>
    <xdr:sp macro="" textlink="">
      <xdr:nvSpPr>
        <xdr:cNvPr id="369" name="テキスト ボックス 368"/>
        <xdr:cNvSpPr txBox="1"/>
      </xdr:nvSpPr>
      <xdr:spPr>
        <a:xfrm>
          <a:off x="7561794" y="9798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225,078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90518</xdr:rowOff>
    </xdr:from>
    <xdr:to>
      <xdr:col>10</xdr:col>
      <xdr:colOff>155575</xdr:colOff>
      <xdr:row>59</xdr:row>
      <xdr:rowOff>20668</xdr:rowOff>
    </xdr:to>
    <xdr:sp macro="" textlink="">
      <xdr:nvSpPr>
        <xdr:cNvPr id="370" name="円/楕円 369"/>
        <xdr:cNvSpPr/>
      </xdr:nvSpPr>
      <xdr:spPr>
        <a:xfrm>
          <a:off x="6921500" y="1003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37195</xdr:rowOff>
    </xdr:from>
    <xdr:ext cx="599010" cy="259045"/>
    <xdr:sp macro="" textlink="">
      <xdr:nvSpPr>
        <xdr:cNvPr id="371" name="テキスト ボックス 370"/>
        <xdr:cNvSpPr txBox="1"/>
      </xdr:nvSpPr>
      <xdr:spPr>
        <a:xfrm>
          <a:off x="6672794" y="9809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195,754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26,308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91184</xdr:rowOff>
    </xdr:from>
    <xdr:to>
      <xdr:col>15</xdr:col>
      <xdr:colOff>180340</xdr:colOff>
      <xdr:row>79</xdr:row>
      <xdr:rowOff>41483</xdr:rowOff>
    </xdr:to>
    <xdr:cxnSp macro="">
      <xdr:nvCxnSpPr>
        <xdr:cNvPr id="395" name="直線コネクタ 394"/>
        <xdr:cNvCxnSpPr/>
      </xdr:nvCxnSpPr>
      <xdr:spPr>
        <a:xfrm flipV="1">
          <a:off x="10475595" y="12092684"/>
          <a:ext cx="1270" cy="149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45310</xdr:rowOff>
    </xdr:from>
    <xdr:ext cx="378565" cy="259045"/>
    <xdr:sp macro="" textlink="">
      <xdr:nvSpPr>
        <xdr:cNvPr id="396" name="商工費最小値テキスト"/>
        <xdr:cNvSpPr txBox="1"/>
      </xdr:nvSpPr>
      <xdr:spPr>
        <a:xfrm>
          <a:off x="10528300" y="13589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15</xdr:col>
      <xdr:colOff>92075</xdr:colOff>
      <xdr:row>79</xdr:row>
      <xdr:rowOff>41483</xdr:rowOff>
    </xdr:from>
    <xdr:to>
      <xdr:col>15</xdr:col>
      <xdr:colOff>269875</xdr:colOff>
      <xdr:row>79</xdr:row>
      <xdr:rowOff>41483</xdr:rowOff>
    </xdr:to>
    <xdr:cxnSp macro="">
      <xdr:nvCxnSpPr>
        <xdr:cNvPr id="397" name="直線コネクタ 396"/>
        <xdr:cNvCxnSpPr/>
      </xdr:nvCxnSpPr>
      <xdr:spPr>
        <a:xfrm>
          <a:off x="10388600" y="13586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37861</xdr:rowOff>
    </xdr:from>
    <xdr:ext cx="599010" cy="259045"/>
    <xdr:sp macro="" textlink="">
      <xdr:nvSpPr>
        <xdr:cNvPr id="398" name="商工費最大値テキスト"/>
        <xdr:cNvSpPr txBox="1"/>
      </xdr:nvSpPr>
      <xdr:spPr>
        <a:xfrm>
          <a:off x="10528300" y="1186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392,734</a:t>
          </a:r>
          <a:endParaRPr kumimoji="1" lang="ja-JP" altLang="en-US" sz="1000" b="1">
            <a:latin typeface="ＭＳ Ｐゴシック"/>
          </a:endParaRPr>
        </a:p>
      </xdr:txBody>
    </xdr:sp>
    <xdr:clientData/>
  </xdr:oneCellAnchor>
  <xdr:twoCellAnchor>
    <xdr:from>
      <xdr:col>15</xdr:col>
      <xdr:colOff>92075</xdr:colOff>
      <xdr:row>70</xdr:row>
      <xdr:rowOff>91184</xdr:rowOff>
    </xdr:from>
    <xdr:to>
      <xdr:col>15</xdr:col>
      <xdr:colOff>269875</xdr:colOff>
      <xdr:row>70</xdr:row>
      <xdr:rowOff>91184</xdr:rowOff>
    </xdr:to>
    <xdr:cxnSp macro="">
      <xdr:nvCxnSpPr>
        <xdr:cNvPr id="399" name="直線コネクタ 398"/>
        <xdr:cNvCxnSpPr/>
      </xdr:nvCxnSpPr>
      <xdr:spPr>
        <a:xfrm>
          <a:off x="10388600" y="12092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8423</xdr:rowOff>
    </xdr:from>
    <xdr:to>
      <xdr:col>15</xdr:col>
      <xdr:colOff>180975</xdr:colOff>
      <xdr:row>76</xdr:row>
      <xdr:rowOff>29549</xdr:rowOff>
    </xdr:to>
    <xdr:cxnSp macro="">
      <xdr:nvCxnSpPr>
        <xdr:cNvPr id="400" name="直線コネクタ 399"/>
        <xdr:cNvCxnSpPr/>
      </xdr:nvCxnSpPr>
      <xdr:spPr>
        <a:xfrm flipV="1">
          <a:off x="9639300" y="13038623"/>
          <a:ext cx="838200" cy="21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141219</xdr:rowOff>
    </xdr:from>
    <xdr:ext cx="534377" cy="259045"/>
    <xdr:sp macro="" textlink="">
      <xdr:nvSpPr>
        <xdr:cNvPr id="401" name="商工費平均値テキスト"/>
        <xdr:cNvSpPr txBox="1"/>
      </xdr:nvSpPr>
      <xdr:spPr>
        <a:xfrm>
          <a:off x="10528300" y="13342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45,606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162792</xdr:rowOff>
    </xdr:from>
    <xdr:to>
      <xdr:col>15</xdr:col>
      <xdr:colOff>231775</xdr:colOff>
      <xdr:row>78</xdr:row>
      <xdr:rowOff>92942</xdr:rowOff>
    </xdr:to>
    <xdr:sp macro="" textlink="">
      <xdr:nvSpPr>
        <xdr:cNvPr id="402" name="フローチャート : 判断 401"/>
        <xdr:cNvSpPr/>
      </xdr:nvSpPr>
      <xdr:spPr>
        <a:xfrm>
          <a:off x="104267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29549</xdr:rowOff>
    </xdr:from>
    <xdr:to>
      <xdr:col>14</xdr:col>
      <xdr:colOff>28575</xdr:colOff>
      <xdr:row>76</xdr:row>
      <xdr:rowOff>110161</xdr:rowOff>
    </xdr:to>
    <xdr:cxnSp macro="">
      <xdr:nvCxnSpPr>
        <xdr:cNvPr id="403" name="直線コネクタ 402"/>
        <xdr:cNvCxnSpPr/>
      </xdr:nvCxnSpPr>
      <xdr:spPr>
        <a:xfrm flipV="1">
          <a:off x="8750300" y="13059749"/>
          <a:ext cx="889000" cy="8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152958</xdr:rowOff>
    </xdr:from>
    <xdr:to>
      <xdr:col>14</xdr:col>
      <xdr:colOff>79375</xdr:colOff>
      <xdr:row>78</xdr:row>
      <xdr:rowOff>83108</xdr:rowOff>
    </xdr:to>
    <xdr:sp macro="" textlink="">
      <xdr:nvSpPr>
        <xdr:cNvPr id="404" name="フローチャート : 判断 403"/>
        <xdr:cNvSpPr/>
      </xdr:nvSpPr>
      <xdr:spPr>
        <a:xfrm>
          <a:off x="9588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74235</xdr:rowOff>
    </xdr:from>
    <xdr:ext cx="534377" cy="259045"/>
    <xdr:sp macro="" textlink="">
      <xdr:nvSpPr>
        <xdr:cNvPr id="405" name="テキスト ボックス 404"/>
        <xdr:cNvSpPr txBox="1"/>
      </xdr:nvSpPr>
      <xdr:spPr>
        <a:xfrm>
          <a:off x="9372111" y="1344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110161</xdr:rowOff>
    </xdr:from>
    <xdr:to>
      <xdr:col>12</xdr:col>
      <xdr:colOff>511175</xdr:colOff>
      <xdr:row>77</xdr:row>
      <xdr:rowOff>32891</xdr:rowOff>
    </xdr:to>
    <xdr:cxnSp macro="">
      <xdr:nvCxnSpPr>
        <xdr:cNvPr id="406" name="直線コネクタ 405"/>
        <xdr:cNvCxnSpPr/>
      </xdr:nvCxnSpPr>
      <xdr:spPr>
        <a:xfrm flipV="1">
          <a:off x="7861300" y="13140361"/>
          <a:ext cx="889000" cy="94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154767</xdr:rowOff>
    </xdr:from>
    <xdr:to>
      <xdr:col>12</xdr:col>
      <xdr:colOff>561975</xdr:colOff>
      <xdr:row>78</xdr:row>
      <xdr:rowOff>84917</xdr:rowOff>
    </xdr:to>
    <xdr:sp macro="" textlink="">
      <xdr:nvSpPr>
        <xdr:cNvPr id="407" name="フローチャート : 判断 406"/>
        <xdr:cNvSpPr/>
      </xdr:nvSpPr>
      <xdr:spPr>
        <a:xfrm>
          <a:off x="8699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76044</xdr:rowOff>
    </xdr:from>
    <xdr:ext cx="534377" cy="259045"/>
    <xdr:sp macro="" textlink="">
      <xdr:nvSpPr>
        <xdr:cNvPr id="408" name="テキスト ボックス 407"/>
        <xdr:cNvSpPr txBox="1"/>
      </xdr:nvSpPr>
      <xdr:spPr>
        <a:xfrm>
          <a:off x="8483111" y="1344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32891</xdr:rowOff>
    </xdr:from>
    <xdr:to>
      <xdr:col>11</xdr:col>
      <xdr:colOff>307975</xdr:colOff>
      <xdr:row>77</xdr:row>
      <xdr:rowOff>46713</xdr:rowOff>
    </xdr:to>
    <xdr:cxnSp macro="">
      <xdr:nvCxnSpPr>
        <xdr:cNvPr id="409" name="直線コネクタ 408"/>
        <xdr:cNvCxnSpPr/>
      </xdr:nvCxnSpPr>
      <xdr:spPr>
        <a:xfrm flipV="1">
          <a:off x="6972300" y="13234541"/>
          <a:ext cx="889000" cy="1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156341</xdr:rowOff>
    </xdr:from>
    <xdr:to>
      <xdr:col>11</xdr:col>
      <xdr:colOff>358775</xdr:colOff>
      <xdr:row>78</xdr:row>
      <xdr:rowOff>86491</xdr:rowOff>
    </xdr:to>
    <xdr:sp macro="" textlink="">
      <xdr:nvSpPr>
        <xdr:cNvPr id="410" name="フローチャート : 判断 409"/>
        <xdr:cNvSpPr/>
      </xdr:nvSpPr>
      <xdr:spPr>
        <a:xfrm>
          <a:off x="7810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77618</xdr:rowOff>
    </xdr:from>
    <xdr:ext cx="534377" cy="259045"/>
    <xdr:sp macro="" textlink="">
      <xdr:nvSpPr>
        <xdr:cNvPr id="411" name="テキスト ボックス 410"/>
        <xdr:cNvSpPr txBox="1"/>
      </xdr:nvSpPr>
      <xdr:spPr>
        <a:xfrm>
          <a:off x="7594111" y="1345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21120</xdr:rowOff>
    </xdr:from>
    <xdr:to>
      <xdr:col>10</xdr:col>
      <xdr:colOff>155575</xdr:colOff>
      <xdr:row>78</xdr:row>
      <xdr:rowOff>122720</xdr:rowOff>
    </xdr:to>
    <xdr:sp macro="" textlink="">
      <xdr:nvSpPr>
        <xdr:cNvPr id="412" name="フローチャート : 判断 411"/>
        <xdr:cNvSpPr/>
      </xdr:nvSpPr>
      <xdr:spPr>
        <a:xfrm>
          <a:off x="6921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113847</xdr:rowOff>
    </xdr:from>
    <xdr:ext cx="534377" cy="259045"/>
    <xdr:sp macro="" textlink="">
      <xdr:nvSpPr>
        <xdr:cNvPr id="413" name="テキスト ボックス 412"/>
        <xdr:cNvSpPr txBox="1"/>
      </xdr:nvSpPr>
      <xdr:spPr>
        <a:xfrm>
          <a:off x="6705111" y="1348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129073</xdr:rowOff>
    </xdr:from>
    <xdr:to>
      <xdr:col>15</xdr:col>
      <xdr:colOff>231775</xdr:colOff>
      <xdr:row>76</xdr:row>
      <xdr:rowOff>59223</xdr:rowOff>
    </xdr:to>
    <xdr:sp macro="" textlink="">
      <xdr:nvSpPr>
        <xdr:cNvPr id="419" name="円/楕円 418"/>
        <xdr:cNvSpPr/>
      </xdr:nvSpPr>
      <xdr:spPr>
        <a:xfrm>
          <a:off x="10426700" y="1298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151950</xdr:rowOff>
    </xdr:from>
    <xdr:ext cx="599010" cy="259045"/>
    <xdr:sp macro="" textlink="">
      <xdr:nvSpPr>
        <xdr:cNvPr id="420" name="商工費該当値テキスト"/>
        <xdr:cNvSpPr txBox="1"/>
      </xdr:nvSpPr>
      <xdr:spPr>
        <a:xfrm>
          <a:off x="10528300" y="12839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144,456</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150199</xdr:rowOff>
    </xdr:from>
    <xdr:to>
      <xdr:col>14</xdr:col>
      <xdr:colOff>79375</xdr:colOff>
      <xdr:row>76</xdr:row>
      <xdr:rowOff>80349</xdr:rowOff>
    </xdr:to>
    <xdr:sp macro="" textlink="">
      <xdr:nvSpPr>
        <xdr:cNvPr id="421" name="円/楕円 420"/>
        <xdr:cNvSpPr/>
      </xdr:nvSpPr>
      <xdr:spPr>
        <a:xfrm>
          <a:off x="9588500" y="1300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74</xdr:row>
      <xdr:rowOff>96876</xdr:rowOff>
    </xdr:from>
    <xdr:ext cx="599010" cy="259045"/>
    <xdr:sp macro="" textlink="">
      <xdr:nvSpPr>
        <xdr:cNvPr id="422" name="テキスト ボックス 421"/>
        <xdr:cNvSpPr txBox="1"/>
      </xdr:nvSpPr>
      <xdr:spPr>
        <a:xfrm>
          <a:off x="9339794" y="12784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138,911</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59361</xdr:rowOff>
    </xdr:from>
    <xdr:to>
      <xdr:col>12</xdr:col>
      <xdr:colOff>561975</xdr:colOff>
      <xdr:row>76</xdr:row>
      <xdr:rowOff>160961</xdr:rowOff>
    </xdr:to>
    <xdr:sp macro="" textlink="">
      <xdr:nvSpPr>
        <xdr:cNvPr id="423" name="円/楕円 422"/>
        <xdr:cNvSpPr/>
      </xdr:nvSpPr>
      <xdr:spPr>
        <a:xfrm>
          <a:off x="8699500" y="1308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75</xdr:row>
      <xdr:rowOff>6038</xdr:rowOff>
    </xdr:from>
    <xdr:ext cx="599010" cy="259045"/>
    <xdr:sp macro="" textlink="">
      <xdr:nvSpPr>
        <xdr:cNvPr id="424" name="テキスト ボックス 423"/>
        <xdr:cNvSpPr txBox="1"/>
      </xdr:nvSpPr>
      <xdr:spPr>
        <a:xfrm>
          <a:off x="8450794" y="12864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117,753</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153541</xdr:rowOff>
    </xdr:from>
    <xdr:to>
      <xdr:col>11</xdr:col>
      <xdr:colOff>358775</xdr:colOff>
      <xdr:row>77</xdr:row>
      <xdr:rowOff>83691</xdr:rowOff>
    </xdr:to>
    <xdr:sp macro="" textlink="">
      <xdr:nvSpPr>
        <xdr:cNvPr id="425" name="円/楕円 424"/>
        <xdr:cNvSpPr/>
      </xdr:nvSpPr>
      <xdr:spPr>
        <a:xfrm>
          <a:off x="7810500" y="1318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100217</xdr:rowOff>
    </xdr:from>
    <xdr:ext cx="534377" cy="259045"/>
    <xdr:sp macro="" textlink="">
      <xdr:nvSpPr>
        <xdr:cNvPr id="426" name="テキスト ボックス 425"/>
        <xdr:cNvSpPr txBox="1"/>
      </xdr:nvSpPr>
      <xdr:spPr>
        <a:xfrm>
          <a:off x="7594111" y="12958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93,034</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167363</xdr:rowOff>
    </xdr:from>
    <xdr:to>
      <xdr:col>10</xdr:col>
      <xdr:colOff>155575</xdr:colOff>
      <xdr:row>77</xdr:row>
      <xdr:rowOff>97513</xdr:rowOff>
    </xdr:to>
    <xdr:sp macro="" textlink="">
      <xdr:nvSpPr>
        <xdr:cNvPr id="427" name="円/楕円 426"/>
        <xdr:cNvSpPr/>
      </xdr:nvSpPr>
      <xdr:spPr>
        <a:xfrm>
          <a:off x="6921500" y="1319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114040</xdr:rowOff>
    </xdr:from>
    <xdr:ext cx="534377" cy="259045"/>
    <xdr:sp macro="" textlink="">
      <xdr:nvSpPr>
        <xdr:cNvPr id="428" name="テキスト ボックス 427"/>
        <xdr:cNvSpPr txBox="1"/>
      </xdr:nvSpPr>
      <xdr:spPr>
        <a:xfrm>
          <a:off x="6705111" y="12972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89,406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53,396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2" name="テキスト ボックス 441"/>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4" name="テキスト ボックス 443"/>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6" name="テキスト ボックス 445"/>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50633</xdr:rowOff>
    </xdr:from>
    <xdr:to>
      <xdr:col>15</xdr:col>
      <xdr:colOff>180340</xdr:colOff>
      <xdr:row>98</xdr:row>
      <xdr:rowOff>125188</xdr:rowOff>
    </xdr:to>
    <xdr:cxnSp macro="">
      <xdr:nvCxnSpPr>
        <xdr:cNvPr id="450" name="直線コネクタ 449"/>
        <xdr:cNvCxnSpPr/>
      </xdr:nvCxnSpPr>
      <xdr:spPr>
        <a:xfrm flipV="1">
          <a:off x="10475595" y="15652583"/>
          <a:ext cx="1270" cy="1274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129015</xdr:rowOff>
    </xdr:from>
    <xdr:ext cx="534377" cy="259045"/>
    <xdr:sp macro="" textlink="">
      <xdr:nvSpPr>
        <xdr:cNvPr id="451" name="土木費最小値テキスト"/>
        <xdr:cNvSpPr txBox="1"/>
      </xdr:nvSpPr>
      <xdr:spPr>
        <a:xfrm>
          <a:off x="10528300" y="1693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31,742</a:t>
          </a:r>
          <a:endParaRPr kumimoji="1" lang="ja-JP" altLang="en-US" sz="1000" b="1">
            <a:latin typeface="ＭＳ Ｐゴシック"/>
          </a:endParaRPr>
        </a:p>
      </xdr:txBody>
    </xdr:sp>
    <xdr:clientData/>
  </xdr:oneCellAnchor>
  <xdr:twoCellAnchor>
    <xdr:from>
      <xdr:col>15</xdr:col>
      <xdr:colOff>92075</xdr:colOff>
      <xdr:row>98</xdr:row>
      <xdr:rowOff>125188</xdr:rowOff>
    </xdr:from>
    <xdr:to>
      <xdr:col>15</xdr:col>
      <xdr:colOff>269875</xdr:colOff>
      <xdr:row>98</xdr:row>
      <xdr:rowOff>125188</xdr:rowOff>
    </xdr:to>
    <xdr:cxnSp macro="">
      <xdr:nvCxnSpPr>
        <xdr:cNvPr id="452" name="直線コネクタ 451"/>
        <xdr:cNvCxnSpPr/>
      </xdr:nvCxnSpPr>
      <xdr:spPr>
        <a:xfrm>
          <a:off x="10388600" y="1692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168760</xdr:rowOff>
    </xdr:from>
    <xdr:ext cx="690189" cy="259045"/>
    <xdr:sp macro="" textlink="">
      <xdr:nvSpPr>
        <xdr:cNvPr id="453" name="土木費最大値テキスト"/>
        <xdr:cNvSpPr txBox="1"/>
      </xdr:nvSpPr>
      <xdr:spPr>
        <a:xfrm>
          <a:off x="10528300" y="15427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2,819,811</a:t>
          </a:r>
          <a:endParaRPr kumimoji="1" lang="ja-JP" altLang="en-US" sz="1000" b="1">
            <a:latin typeface="ＭＳ Ｐゴシック"/>
          </a:endParaRPr>
        </a:p>
      </xdr:txBody>
    </xdr:sp>
    <xdr:clientData/>
  </xdr:oneCellAnchor>
  <xdr:twoCellAnchor>
    <xdr:from>
      <xdr:col>15</xdr:col>
      <xdr:colOff>92075</xdr:colOff>
      <xdr:row>91</xdr:row>
      <xdr:rowOff>50633</xdr:rowOff>
    </xdr:from>
    <xdr:to>
      <xdr:col>15</xdr:col>
      <xdr:colOff>269875</xdr:colOff>
      <xdr:row>91</xdr:row>
      <xdr:rowOff>50633</xdr:rowOff>
    </xdr:to>
    <xdr:cxnSp macro="">
      <xdr:nvCxnSpPr>
        <xdr:cNvPr id="454" name="直線コネクタ 453"/>
        <xdr:cNvCxnSpPr/>
      </xdr:nvCxnSpPr>
      <xdr:spPr>
        <a:xfrm>
          <a:off x="10388600" y="1565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161761</xdr:rowOff>
    </xdr:from>
    <xdr:to>
      <xdr:col>15</xdr:col>
      <xdr:colOff>180975</xdr:colOff>
      <xdr:row>98</xdr:row>
      <xdr:rowOff>25319</xdr:rowOff>
    </xdr:to>
    <xdr:cxnSp macro="">
      <xdr:nvCxnSpPr>
        <xdr:cNvPr id="455" name="直線コネクタ 454"/>
        <xdr:cNvCxnSpPr/>
      </xdr:nvCxnSpPr>
      <xdr:spPr>
        <a:xfrm>
          <a:off x="9639300" y="16792411"/>
          <a:ext cx="838200" cy="3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170614</xdr:rowOff>
    </xdr:from>
    <xdr:ext cx="599010" cy="259045"/>
    <xdr:sp macro="" textlink="">
      <xdr:nvSpPr>
        <xdr:cNvPr id="456" name="土木費平均値テキスト"/>
        <xdr:cNvSpPr txBox="1"/>
      </xdr:nvSpPr>
      <xdr:spPr>
        <a:xfrm>
          <a:off x="10528300" y="168012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149,090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20737</xdr:rowOff>
    </xdr:from>
    <xdr:to>
      <xdr:col>15</xdr:col>
      <xdr:colOff>231775</xdr:colOff>
      <xdr:row>98</xdr:row>
      <xdr:rowOff>122337</xdr:rowOff>
    </xdr:to>
    <xdr:sp macro="" textlink="">
      <xdr:nvSpPr>
        <xdr:cNvPr id="457" name="フローチャート : 判断 456"/>
        <xdr:cNvSpPr/>
      </xdr:nvSpPr>
      <xdr:spPr>
        <a:xfrm>
          <a:off x="10426700" y="1682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149172</xdr:rowOff>
    </xdr:from>
    <xdr:to>
      <xdr:col>14</xdr:col>
      <xdr:colOff>28575</xdr:colOff>
      <xdr:row>97</xdr:row>
      <xdr:rowOff>161761</xdr:rowOff>
    </xdr:to>
    <xdr:cxnSp macro="">
      <xdr:nvCxnSpPr>
        <xdr:cNvPr id="458" name="直線コネクタ 457"/>
        <xdr:cNvCxnSpPr/>
      </xdr:nvCxnSpPr>
      <xdr:spPr>
        <a:xfrm>
          <a:off x="8750300" y="16779822"/>
          <a:ext cx="889000" cy="1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27366</xdr:rowOff>
    </xdr:from>
    <xdr:to>
      <xdr:col>14</xdr:col>
      <xdr:colOff>79375</xdr:colOff>
      <xdr:row>98</xdr:row>
      <xdr:rowOff>128966</xdr:rowOff>
    </xdr:to>
    <xdr:sp macro="" textlink="">
      <xdr:nvSpPr>
        <xdr:cNvPr id="459" name="フローチャート : 判断 458"/>
        <xdr:cNvSpPr/>
      </xdr:nvSpPr>
      <xdr:spPr>
        <a:xfrm>
          <a:off x="9588500" y="168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120093</xdr:rowOff>
    </xdr:from>
    <xdr:ext cx="599010" cy="259045"/>
    <xdr:sp macro="" textlink="">
      <xdr:nvSpPr>
        <xdr:cNvPr id="460" name="テキスト ボックス 459"/>
        <xdr:cNvSpPr txBox="1"/>
      </xdr:nvSpPr>
      <xdr:spPr>
        <a:xfrm>
          <a:off x="9339794" y="16922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149172</xdr:rowOff>
    </xdr:from>
    <xdr:to>
      <xdr:col>12</xdr:col>
      <xdr:colOff>511175</xdr:colOff>
      <xdr:row>98</xdr:row>
      <xdr:rowOff>40461</xdr:rowOff>
    </xdr:to>
    <xdr:cxnSp macro="">
      <xdr:nvCxnSpPr>
        <xdr:cNvPr id="461" name="直線コネクタ 460"/>
        <xdr:cNvCxnSpPr/>
      </xdr:nvCxnSpPr>
      <xdr:spPr>
        <a:xfrm flipV="1">
          <a:off x="7861300" y="16779822"/>
          <a:ext cx="889000" cy="62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15184</xdr:rowOff>
    </xdr:from>
    <xdr:to>
      <xdr:col>12</xdr:col>
      <xdr:colOff>561975</xdr:colOff>
      <xdr:row>98</xdr:row>
      <xdr:rowOff>116784</xdr:rowOff>
    </xdr:to>
    <xdr:sp macro="" textlink="">
      <xdr:nvSpPr>
        <xdr:cNvPr id="462" name="フローチャート : 判断 461"/>
        <xdr:cNvSpPr/>
      </xdr:nvSpPr>
      <xdr:spPr>
        <a:xfrm>
          <a:off x="8699500" y="1681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107911</xdr:rowOff>
    </xdr:from>
    <xdr:ext cx="599010" cy="259045"/>
    <xdr:sp macro="" textlink="">
      <xdr:nvSpPr>
        <xdr:cNvPr id="463" name="テキスト ボックス 462"/>
        <xdr:cNvSpPr txBox="1"/>
      </xdr:nvSpPr>
      <xdr:spPr>
        <a:xfrm>
          <a:off x="8450794" y="16910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68920</xdr:rowOff>
    </xdr:from>
    <xdr:to>
      <xdr:col>11</xdr:col>
      <xdr:colOff>307975</xdr:colOff>
      <xdr:row>98</xdr:row>
      <xdr:rowOff>40461</xdr:rowOff>
    </xdr:to>
    <xdr:cxnSp macro="">
      <xdr:nvCxnSpPr>
        <xdr:cNvPr id="464" name="直線コネクタ 463"/>
        <xdr:cNvCxnSpPr/>
      </xdr:nvCxnSpPr>
      <xdr:spPr>
        <a:xfrm>
          <a:off x="6972300" y="16699570"/>
          <a:ext cx="889000" cy="14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25040</xdr:rowOff>
    </xdr:from>
    <xdr:to>
      <xdr:col>11</xdr:col>
      <xdr:colOff>358775</xdr:colOff>
      <xdr:row>98</xdr:row>
      <xdr:rowOff>126640</xdr:rowOff>
    </xdr:to>
    <xdr:sp macro="" textlink="">
      <xdr:nvSpPr>
        <xdr:cNvPr id="465" name="フローチャート : 判断 464"/>
        <xdr:cNvSpPr/>
      </xdr:nvSpPr>
      <xdr:spPr>
        <a:xfrm>
          <a:off x="7810500" y="168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117767</xdr:rowOff>
    </xdr:from>
    <xdr:ext cx="599010" cy="259045"/>
    <xdr:sp macro="" textlink="">
      <xdr:nvSpPr>
        <xdr:cNvPr id="466" name="テキスト ボックス 465"/>
        <xdr:cNvSpPr txBox="1"/>
      </xdr:nvSpPr>
      <xdr:spPr>
        <a:xfrm>
          <a:off x="7561794" y="16919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36378</xdr:rowOff>
    </xdr:from>
    <xdr:to>
      <xdr:col>10</xdr:col>
      <xdr:colOff>155575</xdr:colOff>
      <xdr:row>98</xdr:row>
      <xdr:rowOff>137978</xdr:rowOff>
    </xdr:to>
    <xdr:sp macro="" textlink="">
      <xdr:nvSpPr>
        <xdr:cNvPr id="467" name="フローチャート : 判断 466"/>
        <xdr:cNvSpPr/>
      </xdr:nvSpPr>
      <xdr:spPr>
        <a:xfrm>
          <a:off x="6921500" y="1683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98</xdr:row>
      <xdr:rowOff>129105</xdr:rowOff>
    </xdr:from>
    <xdr:ext cx="599010" cy="259045"/>
    <xdr:sp macro="" textlink="">
      <xdr:nvSpPr>
        <xdr:cNvPr id="468" name="テキスト ボックス 467"/>
        <xdr:cNvSpPr txBox="1"/>
      </xdr:nvSpPr>
      <xdr:spPr>
        <a:xfrm>
          <a:off x="6672794" y="16931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145969</xdr:rowOff>
    </xdr:from>
    <xdr:to>
      <xdr:col>15</xdr:col>
      <xdr:colOff>231775</xdr:colOff>
      <xdr:row>98</xdr:row>
      <xdr:rowOff>76119</xdr:rowOff>
    </xdr:to>
    <xdr:sp macro="" textlink="">
      <xdr:nvSpPr>
        <xdr:cNvPr id="474" name="円/楕円 473"/>
        <xdr:cNvSpPr/>
      </xdr:nvSpPr>
      <xdr:spPr>
        <a:xfrm>
          <a:off x="10426700" y="1677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105346</xdr:rowOff>
    </xdr:from>
    <xdr:ext cx="599010" cy="259045"/>
    <xdr:sp macro="" textlink="">
      <xdr:nvSpPr>
        <xdr:cNvPr id="475" name="土木費該当値テキスト"/>
        <xdr:cNvSpPr txBox="1"/>
      </xdr:nvSpPr>
      <xdr:spPr>
        <a:xfrm>
          <a:off x="10528300" y="16564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250,178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110961</xdr:rowOff>
    </xdr:from>
    <xdr:to>
      <xdr:col>14</xdr:col>
      <xdr:colOff>79375</xdr:colOff>
      <xdr:row>98</xdr:row>
      <xdr:rowOff>41111</xdr:rowOff>
    </xdr:to>
    <xdr:sp macro="" textlink="">
      <xdr:nvSpPr>
        <xdr:cNvPr id="476" name="円/楕円 475"/>
        <xdr:cNvSpPr/>
      </xdr:nvSpPr>
      <xdr:spPr>
        <a:xfrm>
          <a:off x="9588500" y="1674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57638</xdr:rowOff>
    </xdr:from>
    <xdr:ext cx="599010" cy="259045"/>
    <xdr:sp macro="" textlink="">
      <xdr:nvSpPr>
        <xdr:cNvPr id="477" name="テキスト ボックス 476"/>
        <xdr:cNvSpPr txBox="1"/>
      </xdr:nvSpPr>
      <xdr:spPr>
        <a:xfrm>
          <a:off x="9339794" y="16516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326,748</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98372</xdr:rowOff>
    </xdr:from>
    <xdr:to>
      <xdr:col>12</xdr:col>
      <xdr:colOff>561975</xdr:colOff>
      <xdr:row>98</xdr:row>
      <xdr:rowOff>28522</xdr:rowOff>
    </xdr:to>
    <xdr:sp macro="" textlink="">
      <xdr:nvSpPr>
        <xdr:cNvPr id="478" name="円/楕円 477"/>
        <xdr:cNvSpPr/>
      </xdr:nvSpPr>
      <xdr:spPr>
        <a:xfrm>
          <a:off x="8699500" y="1672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45049</xdr:rowOff>
    </xdr:from>
    <xdr:ext cx="599010" cy="259045"/>
    <xdr:sp macro="" textlink="">
      <xdr:nvSpPr>
        <xdr:cNvPr id="479" name="テキスト ボックス 478"/>
        <xdr:cNvSpPr txBox="1"/>
      </xdr:nvSpPr>
      <xdr:spPr>
        <a:xfrm>
          <a:off x="8450794" y="16504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354,282</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161111</xdr:rowOff>
    </xdr:from>
    <xdr:to>
      <xdr:col>11</xdr:col>
      <xdr:colOff>358775</xdr:colOff>
      <xdr:row>98</xdr:row>
      <xdr:rowOff>91261</xdr:rowOff>
    </xdr:to>
    <xdr:sp macro="" textlink="">
      <xdr:nvSpPr>
        <xdr:cNvPr id="480" name="円/楕円 479"/>
        <xdr:cNvSpPr/>
      </xdr:nvSpPr>
      <xdr:spPr>
        <a:xfrm>
          <a:off x="7810500" y="1679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107788</xdr:rowOff>
    </xdr:from>
    <xdr:ext cx="599010" cy="259045"/>
    <xdr:sp macro="" textlink="">
      <xdr:nvSpPr>
        <xdr:cNvPr id="481" name="テキスト ボックス 480"/>
        <xdr:cNvSpPr txBox="1"/>
      </xdr:nvSpPr>
      <xdr:spPr>
        <a:xfrm>
          <a:off x="7561794" y="16566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217,057</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18120</xdr:rowOff>
    </xdr:from>
    <xdr:to>
      <xdr:col>10</xdr:col>
      <xdr:colOff>155575</xdr:colOff>
      <xdr:row>97</xdr:row>
      <xdr:rowOff>119720</xdr:rowOff>
    </xdr:to>
    <xdr:sp macro="" textlink="">
      <xdr:nvSpPr>
        <xdr:cNvPr id="482" name="円/楕円 481"/>
        <xdr:cNvSpPr/>
      </xdr:nvSpPr>
      <xdr:spPr>
        <a:xfrm>
          <a:off x="6921500" y="1664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95</xdr:row>
      <xdr:rowOff>136247</xdr:rowOff>
    </xdr:from>
    <xdr:ext cx="599010" cy="259045"/>
    <xdr:sp macro="" textlink="">
      <xdr:nvSpPr>
        <xdr:cNvPr id="483" name="テキスト ボックス 482"/>
        <xdr:cNvSpPr txBox="1"/>
      </xdr:nvSpPr>
      <xdr:spPr>
        <a:xfrm>
          <a:off x="6672794" y="16423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529,812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33</xdr:row>
      <xdr:rowOff>111198</xdr:rowOff>
    </xdr:from>
    <xdr:to>
      <xdr:col>23</xdr:col>
      <xdr:colOff>516889</xdr:colOff>
      <xdr:row>38</xdr:row>
      <xdr:rowOff>116625</xdr:rowOff>
    </xdr:to>
    <xdr:cxnSp macro="">
      <xdr:nvCxnSpPr>
        <xdr:cNvPr id="505" name="直線コネクタ 504"/>
        <xdr:cNvCxnSpPr/>
      </xdr:nvCxnSpPr>
      <xdr:spPr>
        <a:xfrm flipV="1">
          <a:off x="16317595" y="5769048"/>
          <a:ext cx="1269" cy="862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120452</xdr:rowOff>
    </xdr:from>
    <xdr:ext cx="469744" cy="259045"/>
    <xdr:sp macro="" textlink="">
      <xdr:nvSpPr>
        <xdr:cNvPr id="506" name="消防費最小値テキスト"/>
        <xdr:cNvSpPr txBox="1"/>
      </xdr:nvSpPr>
      <xdr:spPr>
        <a:xfrm>
          <a:off x="16370300" y="6635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5,047</a:t>
          </a:r>
          <a:endParaRPr kumimoji="1" lang="ja-JP" altLang="en-US" sz="1000" b="1">
            <a:latin typeface="ＭＳ Ｐゴシック"/>
          </a:endParaRPr>
        </a:p>
      </xdr:txBody>
    </xdr:sp>
    <xdr:clientData/>
  </xdr:oneCellAnchor>
  <xdr:twoCellAnchor>
    <xdr:from>
      <xdr:col>23</xdr:col>
      <xdr:colOff>428625</xdr:colOff>
      <xdr:row>38</xdr:row>
      <xdr:rowOff>116625</xdr:rowOff>
    </xdr:from>
    <xdr:to>
      <xdr:col>23</xdr:col>
      <xdr:colOff>606425</xdr:colOff>
      <xdr:row>38</xdr:row>
      <xdr:rowOff>116625</xdr:rowOff>
    </xdr:to>
    <xdr:cxnSp macro="">
      <xdr:nvCxnSpPr>
        <xdr:cNvPr id="507" name="直線コネクタ 506"/>
        <xdr:cNvCxnSpPr/>
      </xdr:nvCxnSpPr>
      <xdr:spPr>
        <a:xfrm>
          <a:off x="16230600" y="6631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32</xdr:row>
      <xdr:rowOff>57875</xdr:rowOff>
    </xdr:from>
    <xdr:ext cx="599010" cy="259045"/>
    <xdr:sp macro="" textlink="">
      <xdr:nvSpPr>
        <xdr:cNvPr id="508" name="消防費最大値テキスト"/>
        <xdr:cNvSpPr txBox="1"/>
      </xdr:nvSpPr>
      <xdr:spPr>
        <a:xfrm>
          <a:off x="16370300" y="5544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193,734</a:t>
          </a:r>
          <a:endParaRPr kumimoji="1" lang="ja-JP" altLang="en-US" sz="1000" b="1">
            <a:latin typeface="ＭＳ Ｐゴシック"/>
          </a:endParaRPr>
        </a:p>
      </xdr:txBody>
    </xdr:sp>
    <xdr:clientData/>
  </xdr:oneCellAnchor>
  <xdr:twoCellAnchor>
    <xdr:from>
      <xdr:col>23</xdr:col>
      <xdr:colOff>428625</xdr:colOff>
      <xdr:row>33</xdr:row>
      <xdr:rowOff>111198</xdr:rowOff>
    </xdr:from>
    <xdr:to>
      <xdr:col>23</xdr:col>
      <xdr:colOff>606425</xdr:colOff>
      <xdr:row>33</xdr:row>
      <xdr:rowOff>111198</xdr:rowOff>
    </xdr:to>
    <xdr:cxnSp macro="">
      <xdr:nvCxnSpPr>
        <xdr:cNvPr id="509" name="直線コネクタ 508"/>
        <xdr:cNvCxnSpPr/>
      </xdr:nvCxnSpPr>
      <xdr:spPr>
        <a:xfrm>
          <a:off x="16230600" y="5769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164933</xdr:rowOff>
    </xdr:from>
    <xdr:to>
      <xdr:col>23</xdr:col>
      <xdr:colOff>517525</xdr:colOff>
      <xdr:row>37</xdr:row>
      <xdr:rowOff>41955</xdr:rowOff>
    </xdr:to>
    <xdr:cxnSp macro="">
      <xdr:nvCxnSpPr>
        <xdr:cNvPr id="510" name="直線コネクタ 509"/>
        <xdr:cNvCxnSpPr/>
      </xdr:nvCxnSpPr>
      <xdr:spPr>
        <a:xfrm flipV="1">
          <a:off x="15481300" y="6337133"/>
          <a:ext cx="838200" cy="48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6103</xdr:rowOff>
    </xdr:from>
    <xdr:ext cx="534377" cy="259045"/>
    <xdr:sp macro="" textlink="">
      <xdr:nvSpPr>
        <xdr:cNvPr id="511" name="消防費平均値テキスト"/>
        <xdr:cNvSpPr txBox="1"/>
      </xdr:nvSpPr>
      <xdr:spPr>
        <a:xfrm>
          <a:off x="16370300" y="6349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50,891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27676</xdr:rowOff>
    </xdr:from>
    <xdr:to>
      <xdr:col>23</xdr:col>
      <xdr:colOff>568325</xdr:colOff>
      <xdr:row>37</xdr:row>
      <xdr:rowOff>129276</xdr:rowOff>
    </xdr:to>
    <xdr:sp macro="" textlink="">
      <xdr:nvSpPr>
        <xdr:cNvPr id="512" name="フローチャート : 判断 511"/>
        <xdr:cNvSpPr/>
      </xdr:nvSpPr>
      <xdr:spPr>
        <a:xfrm>
          <a:off x="16268700" y="637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32</xdr:row>
      <xdr:rowOff>8506</xdr:rowOff>
    </xdr:from>
    <xdr:to>
      <xdr:col>22</xdr:col>
      <xdr:colOff>365125</xdr:colOff>
      <xdr:row>37</xdr:row>
      <xdr:rowOff>41955</xdr:rowOff>
    </xdr:to>
    <xdr:cxnSp macro="">
      <xdr:nvCxnSpPr>
        <xdr:cNvPr id="513" name="直線コネクタ 512"/>
        <xdr:cNvCxnSpPr/>
      </xdr:nvCxnSpPr>
      <xdr:spPr>
        <a:xfrm>
          <a:off x="14592300" y="5494906"/>
          <a:ext cx="889000" cy="89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25884</xdr:rowOff>
    </xdr:from>
    <xdr:to>
      <xdr:col>22</xdr:col>
      <xdr:colOff>415925</xdr:colOff>
      <xdr:row>37</xdr:row>
      <xdr:rowOff>127484</xdr:rowOff>
    </xdr:to>
    <xdr:sp macro="" textlink="">
      <xdr:nvSpPr>
        <xdr:cNvPr id="514" name="フローチャート : 判断 513"/>
        <xdr:cNvSpPr/>
      </xdr:nvSpPr>
      <xdr:spPr>
        <a:xfrm>
          <a:off x="15430500" y="636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118611</xdr:rowOff>
    </xdr:from>
    <xdr:ext cx="534377" cy="259045"/>
    <xdr:sp macro="" textlink="">
      <xdr:nvSpPr>
        <xdr:cNvPr id="515" name="テキスト ボックス 514"/>
        <xdr:cNvSpPr txBox="1"/>
      </xdr:nvSpPr>
      <xdr:spPr>
        <a:xfrm>
          <a:off x="15214111" y="646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19</xdr:col>
      <xdr:colOff>644525</xdr:colOff>
      <xdr:row>32</xdr:row>
      <xdr:rowOff>8506</xdr:rowOff>
    </xdr:from>
    <xdr:to>
      <xdr:col>21</xdr:col>
      <xdr:colOff>161925</xdr:colOff>
      <xdr:row>36</xdr:row>
      <xdr:rowOff>164325</xdr:rowOff>
    </xdr:to>
    <xdr:cxnSp macro="">
      <xdr:nvCxnSpPr>
        <xdr:cNvPr id="516" name="直線コネクタ 515"/>
        <xdr:cNvCxnSpPr/>
      </xdr:nvCxnSpPr>
      <xdr:spPr>
        <a:xfrm flipV="1">
          <a:off x="13703300" y="5494906"/>
          <a:ext cx="889000" cy="84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161019</xdr:rowOff>
    </xdr:from>
    <xdr:to>
      <xdr:col>21</xdr:col>
      <xdr:colOff>212725</xdr:colOff>
      <xdr:row>37</xdr:row>
      <xdr:rowOff>91169</xdr:rowOff>
    </xdr:to>
    <xdr:sp macro="" textlink="">
      <xdr:nvSpPr>
        <xdr:cNvPr id="517" name="フローチャート : 判断 516"/>
        <xdr:cNvSpPr/>
      </xdr:nvSpPr>
      <xdr:spPr>
        <a:xfrm>
          <a:off x="14541500" y="6333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82296</xdr:rowOff>
    </xdr:from>
    <xdr:ext cx="534377" cy="259045"/>
    <xdr:sp macro="" textlink="">
      <xdr:nvSpPr>
        <xdr:cNvPr id="518" name="テキスト ボックス 517"/>
        <xdr:cNvSpPr txBox="1"/>
      </xdr:nvSpPr>
      <xdr:spPr>
        <a:xfrm>
          <a:off x="14325111" y="642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164325</xdr:rowOff>
    </xdr:from>
    <xdr:to>
      <xdr:col>19</xdr:col>
      <xdr:colOff>644525</xdr:colOff>
      <xdr:row>37</xdr:row>
      <xdr:rowOff>84653</xdr:rowOff>
    </xdr:to>
    <xdr:cxnSp macro="">
      <xdr:nvCxnSpPr>
        <xdr:cNvPr id="519" name="直線コネクタ 518"/>
        <xdr:cNvCxnSpPr/>
      </xdr:nvCxnSpPr>
      <xdr:spPr>
        <a:xfrm flipV="1">
          <a:off x="12814300" y="6336525"/>
          <a:ext cx="889000" cy="9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40807</xdr:rowOff>
    </xdr:from>
    <xdr:to>
      <xdr:col>20</xdr:col>
      <xdr:colOff>9525</xdr:colOff>
      <xdr:row>37</xdr:row>
      <xdr:rowOff>142407</xdr:rowOff>
    </xdr:to>
    <xdr:sp macro="" textlink="">
      <xdr:nvSpPr>
        <xdr:cNvPr id="520" name="フローチャート : 判断 519"/>
        <xdr:cNvSpPr/>
      </xdr:nvSpPr>
      <xdr:spPr>
        <a:xfrm>
          <a:off x="13652500" y="638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133534</xdr:rowOff>
    </xdr:from>
    <xdr:ext cx="534377" cy="259045"/>
    <xdr:sp macro="" textlink="">
      <xdr:nvSpPr>
        <xdr:cNvPr id="521" name="テキスト ボックス 520"/>
        <xdr:cNvSpPr txBox="1"/>
      </xdr:nvSpPr>
      <xdr:spPr>
        <a:xfrm>
          <a:off x="13436111" y="647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54614</xdr:rowOff>
    </xdr:from>
    <xdr:to>
      <xdr:col>18</xdr:col>
      <xdr:colOff>492125</xdr:colOff>
      <xdr:row>37</xdr:row>
      <xdr:rowOff>156214</xdr:rowOff>
    </xdr:to>
    <xdr:sp macro="" textlink="">
      <xdr:nvSpPr>
        <xdr:cNvPr id="522" name="フローチャート : 判断 521"/>
        <xdr:cNvSpPr/>
      </xdr:nvSpPr>
      <xdr:spPr>
        <a:xfrm>
          <a:off x="12763500" y="63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147341</xdr:rowOff>
    </xdr:from>
    <xdr:ext cx="534377" cy="259045"/>
    <xdr:sp macro="" textlink="">
      <xdr:nvSpPr>
        <xdr:cNvPr id="523" name="テキスト ボックス 522"/>
        <xdr:cNvSpPr txBox="1"/>
      </xdr:nvSpPr>
      <xdr:spPr>
        <a:xfrm>
          <a:off x="12547111" y="649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114133</xdr:rowOff>
    </xdr:from>
    <xdr:to>
      <xdr:col>23</xdr:col>
      <xdr:colOff>568325</xdr:colOff>
      <xdr:row>37</xdr:row>
      <xdr:rowOff>44283</xdr:rowOff>
    </xdr:to>
    <xdr:sp macro="" textlink="">
      <xdr:nvSpPr>
        <xdr:cNvPr id="529" name="円/楕円 528"/>
        <xdr:cNvSpPr/>
      </xdr:nvSpPr>
      <xdr:spPr>
        <a:xfrm>
          <a:off x="16268700" y="628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137010</xdr:rowOff>
    </xdr:from>
    <xdr:ext cx="534377" cy="259045"/>
    <xdr:sp macro="" textlink="">
      <xdr:nvSpPr>
        <xdr:cNvPr id="530" name="消防費該当値テキスト"/>
        <xdr:cNvSpPr txBox="1"/>
      </xdr:nvSpPr>
      <xdr:spPr>
        <a:xfrm>
          <a:off x="16370300" y="613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69,481</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162605</xdr:rowOff>
    </xdr:from>
    <xdr:to>
      <xdr:col>22</xdr:col>
      <xdr:colOff>415925</xdr:colOff>
      <xdr:row>37</xdr:row>
      <xdr:rowOff>92755</xdr:rowOff>
    </xdr:to>
    <xdr:sp macro="" textlink="">
      <xdr:nvSpPr>
        <xdr:cNvPr id="531" name="円/楕円 530"/>
        <xdr:cNvSpPr/>
      </xdr:nvSpPr>
      <xdr:spPr>
        <a:xfrm>
          <a:off x="15430500" y="633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109282</xdr:rowOff>
    </xdr:from>
    <xdr:ext cx="534377" cy="259045"/>
    <xdr:sp macro="" textlink="">
      <xdr:nvSpPr>
        <xdr:cNvPr id="532" name="テキスト ボックス 531"/>
        <xdr:cNvSpPr txBox="1"/>
      </xdr:nvSpPr>
      <xdr:spPr>
        <a:xfrm>
          <a:off x="15214111" y="611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58,879</a:t>
          </a:r>
          <a:endParaRPr kumimoji="1" lang="ja-JP" altLang="en-US" sz="1000" b="1">
            <a:solidFill>
              <a:srgbClr val="FF0000"/>
            </a:solidFill>
            <a:latin typeface="ＭＳ Ｐゴシック"/>
          </a:endParaRPr>
        </a:p>
      </xdr:txBody>
    </xdr:sp>
    <xdr:clientData/>
  </xdr:oneCellAnchor>
  <xdr:twoCellAnchor>
    <xdr:from>
      <xdr:col>21</xdr:col>
      <xdr:colOff>111125</xdr:colOff>
      <xdr:row>31</xdr:row>
      <xdr:rowOff>129156</xdr:rowOff>
    </xdr:from>
    <xdr:to>
      <xdr:col>21</xdr:col>
      <xdr:colOff>212725</xdr:colOff>
      <xdr:row>32</xdr:row>
      <xdr:rowOff>59306</xdr:rowOff>
    </xdr:to>
    <xdr:sp macro="" textlink="">
      <xdr:nvSpPr>
        <xdr:cNvPr id="533" name="円/楕円 532"/>
        <xdr:cNvSpPr/>
      </xdr:nvSpPr>
      <xdr:spPr>
        <a:xfrm>
          <a:off x="14541500" y="544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30</xdr:row>
      <xdr:rowOff>75833</xdr:rowOff>
    </xdr:from>
    <xdr:ext cx="599010" cy="259045"/>
    <xdr:sp macro="" textlink="">
      <xdr:nvSpPr>
        <xdr:cNvPr id="534" name="テキスト ボックス 533"/>
        <xdr:cNvSpPr txBox="1"/>
      </xdr:nvSpPr>
      <xdr:spPr>
        <a:xfrm>
          <a:off x="14292794" y="5219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253,695</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113525</xdr:rowOff>
    </xdr:from>
    <xdr:to>
      <xdr:col>20</xdr:col>
      <xdr:colOff>9525</xdr:colOff>
      <xdr:row>37</xdr:row>
      <xdr:rowOff>43675</xdr:rowOff>
    </xdr:to>
    <xdr:sp macro="" textlink="">
      <xdr:nvSpPr>
        <xdr:cNvPr id="535" name="円/楕円 534"/>
        <xdr:cNvSpPr/>
      </xdr:nvSpPr>
      <xdr:spPr>
        <a:xfrm>
          <a:off x="13652500" y="628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60202</xdr:rowOff>
    </xdr:from>
    <xdr:ext cx="534377" cy="259045"/>
    <xdr:sp macro="" textlink="">
      <xdr:nvSpPr>
        <xdr:cNvPr id="536" name="テキスト ボックス 535"/>
        <xdr:cNvSpPr txBox="1"/>
      </xdr:nvSpPr>
      <xdr:spPr>
        <a:xfrm>
          <a:off x="13436111" y="606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69,614</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33853</xdr:rowOff>
    </xdr:from>
    <xdr:to>
      <xdr:col>18</xdr:col>
      <xdr:colOff>492125</xdr:colOff>
      <xdr:row>37</xdr:row>
      <xdr:rowOff>135453</xdr:rowOff>
    </xdr:to>
    <xdr:sp macro="" textlink="">
      <xdr:nvSpPr>
        <xdr:cNvPr id="537" name="円/楕円 536"/>
        <xdr:cNvSpPr/>
      </xdr:nvSpPr>
      <xdr:spPr>
        <a:xfrm>
          <a:off x="12763500" y="637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151980</xdr:rowOff>
    </xdr:from>
    <xdr:ext cx="534377" cy="259045"/>
    <xdr:sp macro="" textlink="">
      <xdr:nvSpPr>
        <xdr:cNvPr id="538" name="テキスト ボックス 537"/>
        <xdr:cNvSpPr txBox="1"/>
      </xdr:nvSpPr>
      <xdr:spPr>
        <a:xfrm>
          <a:off x="12547111" y="615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49,540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52,678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49" name="直線コネクタ 54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0" name="テキスト ボックス 54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1" name="直線コネクタ 55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2" name="テキスト ボックス 551"/>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4" name="テキスト ボックス 55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5" name="直線コネクタ 55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6" name="テキスト ボックス 55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7" name="直線コネクタ 55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58" name="テキスト ボックス 55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0" name="テキスト ボックス 559"/>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48214</xdr:rowOff>
    </xdr:from>
    <xdr:to>
      <xdr:col>23</xdr:col>
      <xdr:colOff>516889</xdr:colOff>
      <xdr:row>58</xdr:row>
      <xdr:rowOff>150966</xdr:rowOff>
    </xdr:to>
    <xdr:cxnSp macro="">
      <xdr:nvCxnSpPr>
        <xdr:cNvPr id="562" name="直線コネクタ 561"/>
        <xdr:cNvCxnSpPr/>
      </xdr:nvCxnSpPr>
      <xdr:spPr>
        <a:xfrm flipV="1">
          <a:off x="16317595" y="8792164"/>
          <a:ext cx="1269" cy="1302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154793</xdr:rowOff>
    </xdr:from>
    <xdr:ext cx="534377" cy="259045"/>
    <xdr:sp macro="" textlink="">
      <xdr:nvSpPr>
        <xdr:cNvPr id="563" name="教育費最小値テキスト"/>
        <xdr:cNvSpPr txBox="1"/>
      </xdr:nvSpPr>
      <xdr:spPr>
        <a:xfrm>
          <a:off x="16370300" y="1009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34,086</a:t>
          </a:r>
          <a:endParaRPr kumimoji="1" lang="ja-JP" altLang="en-US" sz="1000" b="1">
            <a:latin typeface="ＭＳ Ｐゴシック"/>
          </a:endParaRPr>
        </a:p>
      </xdr:txBody>
    </xdr:sp>
    <xdr:clientData/>
  </xdr:oneCellAnchor>
  <xdr:twoCellAnchor>
    <xdr:from>
      <xdr:col>23</xdr:col>
      <xdr:colOff>428625</xdr:colOff>
      <xdr:row>58</xdr:row>
      <xdr:rowOff>150966</xdr:rowOff>
    </xdr:from>
    <xdr:to>
      <xdr:col>23</xdr:col>
      <xdr:colOff>606425</xdr:colOff>
      <xdr:row>58</xdr:row>
      <xdr:rowOff>150966</xdr:rowOff>
    </xdr:to>
    <xdr:cxnSp macro="">
      <xdr:nvCxnSpPr>
        <xdr:cNvPr id="564" name="直線コネクタ 563"/>
        <xdr:cNvCxnSpPr/>
      </xdr:nvCxnSpPr>
      <xdr:spPr>
        <a:xfrm>
          <a:off x="16230600" y="10095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166341</xdr:rowOff>
    </xdr:from>
    <xdr:ext cx="599010" cy="259045"/>
    <xdr:sp macro="" textlink="">
      <xdr:nvSpPr>
        <xdr:cNvPr id="565" name="教育費最大値テキスト"/>
        <xdr:cNvSpPr txBox="1"/>
      </xdr:nvSpPr>
      <xdr:spPr>
        <a:xfrm>
          <a:off x="16370300" y="856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718,024</a:t>
          </a:r>
          <a:endParaRPr kumimoji="1" lang="ja-JP" altLang="en-US" sz="1000" b="1">
            <a:latin typeface="ＭＳ Ｐゴシック"/>
          </a:endParaRPr>
        </a:p>
      </xdr:txBody>
    </xdr:sp>
    <xdr:clientData/>
  </xdr:oneCellAnchor>
  <xdr:twoCellAnchor>
    <xdr:from>
      <xdr:col>23</xdr:col>
      <xdr:colOff>428625</xdr:colOff>
      <xdr:row>51</xdr:row>
      <xdr:rowOff>48214</xdr:rowOff>
    </xdr:from>
    <xdr:to>
      <xdr:col>23</xdr:col>
      <xdr:colOff>606425</xdr:colOff>
      <xdr:row>51</xdr:row>
      <xdr:rowOff>48214</xdr:rowOff>
    </xdr:to>
    <xdr:cxnSp macro="">
      <xdr:nvCxnSpPr>
        <xdr:cNvPr id="566" name="直線コネクタ 565"/>
        <xdr:cNvCxnSpPr/>
      </xdr:nvCxnSpPr>
      <xdr:spPr>
        <a:xfrm>
          <a:off x="16230600" y="879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141722</xdr:rowOff>
    </xdr:from>
    <xdr:to>
      <xdr:col>23</xdr:col>
      <xdr:colOff>517525</xdr:colOff>
      <xdr:row>58</xdr:row>
      <xdr:rowOff>3799</xdr:rowOff>
    </xdr:to>
    <xdr:cxnSp macro="">
      <xdr:nvCxnSpPr>
        <xdr:cNvPr id="567" name="直線コネクタ 566"/>
        <xdr:cNvCxnSpPr/>
      </xdr:nvCxnSpPr>
      <xdr:spPr>
        <a:xfrm>
          <a:off x="15481300" y="9914372"/>
          <a:ext cx="838200" cy="3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121767</xdr:rowOff>
    </xdr:from>
    <xdr:ext cx="599010" cy="259045"/>
    <xdr:sp macro="" textlink="">
      <xdr:nvSpPr>
        <xdr:cNvPr id="568" name="教育費平均値テキスト"/>
        <xdr:cNvSpPr txBox="1"/>
      </xdr:nvSpPr>
      <xdr:spPr>
        <a:xfrm>
          <a:off x="16370300" y="97229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124,756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98890</xdr:rowOff>
    </xdr:from>
    <xdr:to>
      <xdr:col>23</xdr:col>
      <xdr:colOff>568325</xdr:colOff>
      <xdr:row>58</xdr:row>
      <xdr:rowOff>29040</xdr:rowOff>
    </xdr:to>
    <xdr:sp macro="" textlink="">
      <xdr:nvSpPr>
        <xdr:cNvPr id="569" name="フローチャート : 判断 568"/>
        <xdr:cNvSpPr/>
      </xdr:nvSpPr>
      <xdr:spPr>
        <a:xfrm>
          <a:off x="162687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141722</xdr:rowOff>
    </xdr:from>
    <xdr:to>
      <xdr:col>22</xdr:col>
      <xdr:colOff>365125</xdr:colOff>
      <xdr:row>58</xdr:row>
      <xdr:rowOff>9718</xdr:rowOff>
    </xdr:to>
    <xdr:cxnSp macro="">
      <xdr:nvCxnSpPr>
        <xdr:cNvPr id="570" name="直線コネクタ 569"/>
        <xdr:cNvCxnSpPr/>
      </xdr:nvCxnSpPr>
      <xdr:spPr>
        <a:xfrm flipV="1">
          <a:off x="14592300" y="9914372"/>
          <a:ext cx="889000" cy="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84572</xdr:rowOff>
    </xdr:from>
    <xdr:to>
      <xdr:col>22</xdr:col>
      <xdr:colOff>415925</xdr:colOff>
      <xdr:row>58</xdr:row>
      <xdr:rowOff>14722</xdr:rowOff>
    </xdr:to>
    <xdr:sp macro="" textlink="">
      <xdr:nvSpPr>
        <xdr:cNvPr id="571" name="フローチャート : 判断 570"/>
        <xdr:cNvSpPr/>
      </xdr:nvSpPr>
      <xdr:spPr>
        <a:xfrm>
          <a:off x="15430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31249</xdr:rowOff>
    </xdr:from>
    <xdr:ext cx="599010" cy="259045"/>
    <xdr:sp macro="" textlink="">
      <xdr:nvSpPr>
        <xdr:cNvPr id="572" name="テキスト ボックス 571"/>
        <xdr:cNvSpPr txBox="1"/>
      </xdr:nvSpPr>
      <xdr:spPr>
        <a:xfrm>
          <a:off x="15181794" y="96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9718</xdr:rowOff>
    </xdr:from>
    <xdr:to>
      <xdr:col>21</xdr:col>
      <xdr:colOff>161925</xdr:colOff>
      <xdr:row>58</xdr:row>
      <xdr:rowOff>67897</xdr:rowOff>
    </xdr:to>
    <xdr:cxnSp macro="">
      <xdr:nvCxnSpPr>
        <xdr:cNvPr id="573" name="直線コネクタ 572"/>
        <xdr:cNvCxnSpPr/>
      </xdr:nvCxnSpPr>
      <xdr:spPr>
        <a:xfrm flipV="1">
          <a:off x="13703300" y="9953818"/>
          <a:ext cx="889000" cy="58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93468</xdr:rowOff>
    </xdr:from>
    <xdr:to>
      <xdr:col>21</xdr:col>
      <xdr:colOff>212725</xdr:colOff>
      <xdr:row>58</xdr:row>
      <xdr:rowOff>23618</xdr:rowOff>
    </xdr:to>
    <xdr:sp macro="" textlink="">
      <xdr:nvSpPr>
        <xdr:cNvPr id="574" name="フローチャート : 判断 573"/>
        <xdr:cNvSpPr/>
      </xdr:nvSpPr>
      <xdr:spPr>
        <a:xfrm>
          <a:off x="14541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40145</xdr:rowOff>
    </xdr:from>
    <xdr:ext cx="599010" cy="259045"/>
    <xdr:sp macro="" textlink="">
      <xdr:nvSpPr>
        <xdr:cNvPr id="575" name="テキスト ボックス 574"/>
        <xdr:cNvSpPr txBox="1"/>
      </xdr:nvSpPr>
      <xdr:spPr>
        <a:xfrm>
          <a:off x="14292794"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117156</xdr:rowOff>
    </xdr:from>
    <xdr:to>
      <xdr:col>19</xdr:col>
      <xdr:colOff>644525</xdr:colOff>
      <xdr:row>58</xdr:row>
      <xdr:rowOff>67897</xdr:rowOff>
    </xdr:to>
    <xdr:cxnSp macro="">
      <xdr:nvCxnSpPr>
        <xdr:cNvPr id="576" name="直線コネクタ 575"/>
        <xdr:cNvCxnSpPr/>
      </xdr:nvCxnSpPr>
      <xdr:spPr>
        <a:xfrm>
          <a:off x="12814300" y="9889806"/>
          <a:ext cx="889000" cy="12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100145</xdr:rowOff>
    </xdr:from>
    <xdr:to>
      <xdr:col>20</xdr:col>
      <xdr:colOff>9525</xdr:colOff>
      <xdr:row>58</xdr:row>
      <xdr:rowOff>30295</xdr:rowOff>
    </xdr:to>
    <xdr:sp macro="" textlink="">
      <xdr:nvSpPr>
        <xdr:cNvPr id="577" name="フローチャート : 判断 576"/>
        <xdr:cNvSpPr/>
      </xdr:nvSpPr>
      <xdr:spPr>
        <a:xfrm>
          <a:off x="13652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46822</xdr:rowOff>
    </xdr:from>
    <xdr:ext cx="599010" cy="259045"/>
    <xdr:sp macro="" textlink="">
      <xdr:nvSpPr>
        <xdr:cNvPr id="578" name="テキスト ボックス 577"/>
        <xdr:cNvSpPr txBox="1"/>
      </xdr:nvSpPr>
      <xdr:spPr>
        <a:xfrm>
          <a:off x="13403794"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127000</xdr:rowOff>
    </xdr:from>
    <xdr:to>
      <xdr:col>18</xdr:col>
      <xdr:colOff>492125</xdr:colOff>
      <xdr:row>58</xdr:row>
      <xdr:rowOff>57150</xdr:rowOff>
    </xdr:to>
    <xdr:sp macro="" textlink="">
      <xdr:nvSpPr>
        <xdr:cNvPr id="579" name="フローチャート : 判断 578"/>
        <xdr:cNvSpPr/>
      </xdr:nvSpPr>
      <xdr:spPr>
        <a:xfrm>
          <a:off x="12763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58</xdr:row>
      <xdr:rowOff>48277</xdr:rowOff>
    </xdr:from>
    <xdr:ext cx="599010" cy="259045"/>
    <xdr:sp macro="" textlink="">
      <xdr:nvSpPr>
        <xdr:cNvPr id="580" name="テキスト ボックス 579"/>
        <xdr:cNvSpPr txBox="1"/>
      </xdr:nvSpPr>
      <xdr:spPr>
        <a:xfrm>
          <a:off x="12514794" y="999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124449</xdr:rowOff>
    </xdr:from>
    <xdr:to>
      <xdr:col>23</xdr:col>
      <xdr:colOff>568325</xdr:colOff>
      <xdr:row>58</xdr:row>
      <xdr:rowOff>54599</xdr:rowOff>
    </xdr:to>
    <xdr:sp macro="" textlink="">
      <xdr:nvSpPr>
        <xdr:cNvPr id="586" name="円/楕円 585"/>
        <xdr:cNvSpPr/>
      </xdr:nvSpPr>
      <xdr:spPr>
        <a:xfrm>
          <a:off x="16268700" y="989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102876</xdr:rowOff>
    </xdr:from>
    <xdr:ext cx="599010" cy="259045"/>
    <xdr:sp macro="" textlink="">
      <xdr:nvSpPr>
        <xdr:cNvPr id="587" name="教育費該当値テキスト"/>
        <xdr:cNvSpPr txBox="1"/>
      </xdr:nvSpPr>
      <xdr:spPr>
        <a:xfrm>
          <a:off x="16370300" y="987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111,339</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90922</xdr:rowOff>
    </xdr:from>
    <xdr:to>
      <xdr:col>22</xdr:col>
      <xdr:colOff>415925</xdr:colOff>
      <xdr:row>58</xdr:row>
      <xdr:rowOff>21072</xdr:rowOff>
    </xdr:to>
    <xdr:sp macro="" textlink="">
      <xdr:nvSpPr>
        <xdr:cNvPr id="588" name="円/楕円 587"/>
        <xdr:cNvSpPr/>
      </xdr:nvSpPr>
      <xdr:spPr>
        <a:xfrm>
          <a:off x="15430500" y="986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12199</xdr:rowOff>
    </xdr:from>
    <xdr:ext cx="599010" cy="259045"/>
    <xdr:sp macro="" textlink="">
      <xdr:nvSpPr>
        <xdr:cNvPr id="589" name="テキスト ボックス 588"/>
        <xdr:cNvSpPr txBox="1"/>
      </xdr:nvSpPr>
      <xdr:spPr>
        <a:xfrm>
          <a:off x="15181794" y="995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128,939</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130368</xdr:rowOff>
    </xdr:from>
    <xdr:to>
      <xdr:col>21</xdr:col>
      <xdr:colOff>212725</xdr:colOff>
      <xdr:row>58</xdr:row>
      <xdr:rowOff>60518</xdr:rowOff>
    </xdr:to>
    <xdr:sp macro="" textlink="">
      <xdr:nvSpPr>
        <xdr:cNvPr id="590" name="円/楕円 589"/>
        <xdr:cNvSpPr/>
      </xdr:nvSpPr>
      <xdr:spPr>
        <a:xfrm>
          <a:off x="14541500" y="990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51645</xdr:rowOff>
    </xdr:from>
    <xdr:ext cx="599010" cy="259045"/>
    <xdr:sp macro="" textlink="">
      <xdr:nvSpPr>
        <xdr:cNvPr id="591" name="テキスト ボックス 590"/>
        <xdr:cNvSpPr txBox="1"/>
      </xdr:nvSpPr>
      <xdr:spPr>
        <a:xfrm>
          <a:off x="14292794" y="999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108,232</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17097</xdr:rowOff>
    </xdr:from>
    <xdr:to>
      <xdr:col>20</xdr:col>
      <xdr:colOff>9525</xdr:colOff>
      <xdr:row>58</xdr:row>
      <xdr:rowOff>118697</xdr:rowOff>
    </xdr:to>
    <xdr:sp macro="" textlink="">
      <xdr:nvSpPr>
        <xdr:cNvPr id="592" name="円/楕円 591"/>
        <xdr:cNvSpPr/>
      </xdr:nvSpPr>
      <xdr:spPr>
        <a:xfrm>
          <a:off x="13652500" y="996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109824</xdr:rowOff>
    </xdr:from>
    <xdr:ext cx="534377" cy="259045"/>
    <xdr:sp macro="" textlink="">
      <xdr:nvSpPr>
        <xdr:cNvPr id="593" name="テキスト ボックス 592"/>
        <xdr:cNvSpPr txBox="1"/>
      </xdr:nvSpPr>
      <xdr:spPr>
        <a:xfrm>
          <a:off x="13436111" y="1005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77,692</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66356</xdr:rowOff>
    </xdr:from>
    <xdr:to>
      <xdr:col>18</xdr:col>
      <xdr:colOff>492125</xdr:colOff>
      <xdr:row>57</xdr:row>
      <xdr:rowOff>167956</xdr:rowOff>
    </xdr:to>
    <xdr:sp macro="" textlink="">
      <xdr:nvSpPr>
        <xdr:cNvPr id="594" name="円/楕円 593"/>
        <xdr:cNvSpPr/>
      </xdr:nvSpPr>
      <xdr:spPr>
        <a:xfrm>
          <a:off x="12763500" y="983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13033</xdr:rowOff>
    </xdr:from>
    <xdr:ext cx="599010" cy="259045"/>
    <xdr:sp macro="" textlink="">
      <xdr:nvSpPr>
        <xdr:cNvPr id="595" name="テキスト ボックス 594"/>
        <xdr:cNvSpPr txBox="1"/>
      </xdr:nvSpPr>
      <xdr:spPr>
        <a:xfrm>
          <a:off x="12514794" y="961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141,834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09" name="テキスト ボックス 608"/>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1" name="テキスト ボックス 61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3" name="テキスト ボックス 61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5" name="テキスト ボックス 61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17" name="テキスト ボックス 616"/>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75</xdr:row>
      <xdr:rowOff>52523</xdr:rowOff>
    </xdr:from>
    <xdr:to>
      <xdr:col>23</xdr:col>
      <xdr:colOff>516889</xdr:colOff>
      <xdr:row>79</xdr:row>
      <xdr:rowOff>44450</xdr:rowOff>
    </xdr:to>
    <xdr:cxnSp macro="">
      <xdr:nvCxnSpPr>
        <xdr:cNvPr id="619" name="直線コネクタ 618"/>
        <xdr:cNvCxnSpPr/>
      </xdr:nvCxnSpPr>
      <xdr:spPr>
        <a:xfrm flipV="1">
          <a:off x="16317595" y="12911273"/>
          <a:ext cx="1269" cy="677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63629</xdr:rowOff>
    </xdr:from>
    <xdr:ext cx="249299" cy="259045"/>
    <xdr:sp macro="" textlink="">
      <xdr:nvSpPr>
        <xdr:cNvPr id="620" name="災害復旧費最小値テキスト"/>
        <xdr:cNvSpPr txBox="1"/>
      </xdr:nvSpPr>
      <xdr:spPr>
        <a:xfrm>
          <a:off x="16370300" y="136081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1" name="直線コネクタ 62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170650</xdr:rowOff>
    </xdr:from>
    <xdr:ext cx="599010" cy="259045"/>
    <xdr:sp macro="" textlink="">
      <xdr:nvSpPr>
        <xdr:cNvPr id="622" name="災害復旧費最大値テキスト"/>
        <xdr:cNvSpPr txBox="1"/>
      </xdr:nvSpPr>
      <xdr:spPr>
        <a:xfrm>
          <a:off x="16370300" y="12686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75</xdr:row>
      <xdr:rowOff>52523</xdr:rowOff>
    </xdr:from>
    <xdr:to>
      <xdr:col>23</xdr:col>
      <xdr:colOff>606425</xdr:colOff>
      <xdr:row>75</xdr:row>
      <xdr:rowOff>52523</xdr:rowOff>
    </xdr:to>
    <xdr:cxnSp macro="">
      <xdr:nvCxnSpPr>
        <xdr:cNvPr id="623" name="直線コネクタ 622"/>
        <xdr:cNvCxnSpPr/>
      </xdr:nvCxnSpPr>
      <xdr:spPr>
        <a:xfrm>
          <a:off x="16230600" y="1291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161661</xdr:rowOff>
    </xdr:from>
    <xdr:to>
      <xdr:col>23</xdr:col>
      <xdr:colOff>517525</xdr:colOff>
      <xdr:row>78</xdr:row>
      <xdr:rowOff>163911</xdr:rowOff>
    </xdr:to>
    <xdr:cxnSp macro="">
      <xdr:nvCxnSpPr>
        <xdr:cNvPr id="624" name="直線コネクタ 623"/>
        <xdr:cNvCxnSpPr/>
      </xdr:nvCxnSpPr>
      <xdr:spPr>
        <a:xfrm flipV="1">
          <a:off x="15481300" y="13534761"/>
          <a:ext cx="838200" cy="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108078</xdr:rowOff>
    </xdr:from>
    <xdr:ext cx="534377" cy="259045"/>
    <xdr:sp macro="" textlink="">
      <xdr:nvSpPr>
        <xdr:cNvPr id="625" name="災害復旧費平均値テキスト"/>
        <xdr:cNvSpPr txBox="1"/>
      </xdr:nvSpPr>
      <xdr:spPr>
        <a:xfrm>
          <a:off x="16370300" y="134811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129651</xdr:rowOff>
    </xdr:from>
    <xdr:to>
      <xdr:col>23</xdr:col>
      <xdr:colOff>568325</xdr:colOff>
      <xdr:row>79</xdr:row>
      <xdr:rowOff>59801</xdr:rowOff>
    </xdr:to>
    <xdr:sp macro="" textlink="">
      <xdr:nvSpPr>
        <xdr:cNvPr id="626" name="フローチャート : 判断 625"/>
        <xdr:cNvSpPr/>
      </xdr:nvSpPr>
      <xdr:spPr>
        <a:xfrm>
          <a:off x="16268700" y="135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11218</xdr:rowOff>
    </xdr:from>
    <xdr:to>
      <xdr:col>22</xdr:col>
      <xdr:colOff>365125</xdr:colOff>
      <xdr:row>78</xdr:row>
      <xdr:rowOff>163911</xdr:rowOff>
    </xdr:to>
    <xdr:cxnSp macro="">
      <xdr:nvCxnSpPr>
        <xdr:cNvPr id="627" name="直線コネクタ 626"/>
        <xdr:cNvCxnSpPr/>
      </xdr:nvCxnSpPr>
      <xdr:spPr>
        <a:xfrm>
          <a:off x="14592300" y="13384318"/>
          <a:ext cx="889000" cy="152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137410</xdr:rowOff>
    </xdr:from>
    <xdr:to>
      <xdr:col>22</xdr:col>
      <xdr:colOff>415925</xdr:colOff>
      <xdr:row>79</xdr:row>
      <xdr:rowOff>67560</xdr:rowOff>
    </xdr:to>
    <xdr:sp macro="" textlink="">
      <xdr:nvSpPr>
        <xdr:cNvPr id="628" name="フローチャート : 判断 627"/>
        <xdr:cNvSpPr/>
      </xdr:nvSpPr>
      <xdr:spPr>
        <a:xfrm>
          <a:off x="15430500" y="135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58687</xdr:rowOff>
    </xdr:from>
    <xdr:ext cx="534377" cy="259045"/>
    <xdr:sp macro="" textlink="">
      <xdr:nvSpPr>
        <xdr:cNvPr id="629" name="テキスト ボックス 628"/>
        <xdr:cNvSpPr txBox="1"/>
      </xdr:nvSpPr>
      <xdr:spPr>
        <a:xfrm>
          <a:off x="15214111" y="1360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79778</xdr:rowOff>
    </xdr:from>
    <xdr:to>
      <xdr:col>21</xdr:col>
      <xdr:colOff>161925</xdr:colOff>
      <xdr:row>78</xdr:row>
      <xdr:rowOff>11218</xdr:rowOff>
    </xdr:to>
    <xdr:cxnSp macro="">
      <xdr:nvCxnSpPr>
        <xdr:cNvPr id="630" name="直線コネクタ 629"/>
        <xdr:cNvCxnSpPr/>
      </xdr:nvCxnSpPr>
      <xdr:spPr>
        <a:xfrm>
          <a:off x="13703300" y="13109978"/>
          <a:ext cx="889000" cy="27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130530</xdr:rowOff>
    </xdr:from>
    <xdr:to>
      <xdr:col>21</xdr:col>
      <xdr:colOff>212725</xdr:colOff>
      <xdr:row>79</xdr:row>
      <xdr:rowOff>60680</xdr:rowOff>
    </xdr:to>
    <xdr:sp macro="" textlink="">
      <xdr:nvSpPr>
        <xdr:cNvPr id="631" name="フローチャート : 判断 630"/>
        <xdr:cNvSpPr/>
      </xdr:nvSpPr>
      <xdr:spPr>
        <a:xfrm>
          <a:off x="14541500" y="135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51807</xdr:rowOff>
    </xdr:from>
    <xdr:ext cx="534377" cy="259045"/>
    <xdr:sp macro="" textlink="">
      <xdr:nvSpPr>
        <xdr:cNvPr id="632" name="テキスト ボックス 631"/>
        <xdr:cNvSpPr txBox="1"/>
      </xdr:nvSpPr>
      <xdr:spPr>
        <a:xfrm>
          <a:off x="14325111" y="1359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18</xdr:col>
      <xdr:colOff>441325</xdr:colOff>
      <xdr:row>69</xdr:row>
      <xdr:rowOff>127245</xdr:rowOff>
    </xdr:from>
    <xdr:to>
      <xdr:col>19</xdr:col>
      <xdr:colOff>644525</xdr:colOff>
      <xdr:row>76</xdr:row>
      <xdr:rowOff>79778</xdr:rowOff>
    </xdr:to>
    <xdr:cxnSp macro="">
      <xdr:nvCxnSpPr>
        <xdr:cNvPr id="633" name="直線コネクタ 632"/>
        <xdr:cNvCxnSpPr/>
      </xdr:nvCxnSpPr>
      <xdr:spPr>
        <a:xfrm>
          <a:off x="12814300" y="11957295"/>
          <a:ext cx="889000" cy="1152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119909</xdr:rowOff>
    </xdr:from>
    <xdr:to>
      <xdr:col>20</xdr:col>
      <xdr:colOff>9525</xdr:colOff>
      <xdr:row>79</xdr:row>
      <xdr:rowOff>50059</xdr:rowOff>
    </xdr:to>
    <xdr:sp macro="" textlink="">
      <xdr:nvSpPr>
        <xdr:cNvPr id="634" name="フローチャート : 判断 633"/>
        <xdr:cNvSpPr/>
      </xdr:nvSpPr>
      <xdr:spPr>
        <a:xfrm>
          <a:off x="13652500" y="13493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79</xdr:row>
      <xdr:rowOff>41186</xdr:rowOff>
    </xdr:from>
    <xdr:ext cx="534377" cy="259045"/>
    <xdr:sp macro="" textlink="">
      <xdr:nvSpPr>
        <xdr:cNvPr id="635" name="テキスト ボックス 634"/>
        <xdr:cNvSpPr txBox="1"/>
      </xdr:nvSpPr>
      <xdr:spPr>
        <a:xfrm>
          <a:off x="13436111" y="1358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123676</xdr:rowOff>
    </xdr:from>
    <xdr:to>
      <xdr:col>18</xdr:col>
      <xdr:colOff>492125</xdr:colOff>
      <xdr:row>79</xdr:row>
      <xdr:rowOff>53826</xdr:rowOff>
    </xdr:to>
    <xdr:sp macro="" textlink="">
      <xdr:nvSpPr>
        <xdr:cNvPr id="636" name="フローチャート : 判断 635"/>
        <xdr:cNvSpPr/>
      </xdr:nvSpPr>
      <xdr:spPr>
        <a:xfrm>
          <a:off x="12763500" y="1349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44953</xdr:rowOff>
    </xdr:from>
    <xdr:ext cx="534377" cy="259045"/>
    <xdr:sp macro="" textlink="">
      <xdr:nvSpPr>
        <xdr:cNvPr id="637" name="テキスト ボックス 636"/>
        <xdr:cNvSpPr txBox="1"/>
      </xdr:nvSpPr>
      <xdr:spPr>
        <a:xfrm>
          <a:off x="12547111" y="1358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110861</xdr:rowOff>
    </xdr:from>
    <xdr:to>
      <xdr:col>23</xdr:col>
      <xdr:colOff>568325</xdr:colOff>
      <xdr:row>79</xdr:row>
      <xdr:rowOff>41011</xdr:rowOff>
    </xdr:to>
    <xdr:sp macro="" textlink="">
      <xdr:nvSpPr>
        <xdr:cNvPr id="643" name="円/楕円 642"/>
        <xdr:cNvSpPr/>
      </xdr:nvSpPr>
      <xdr:spPr>
        <a:xfrm>
          <a:off x="16268700" y="1348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70238</xdr:rowOff>
    </xdr:from>
    <xdr:ext cx="534377" cy="259045"/>
    <xdr:sp macro="" textlink="">
      <xdr:nvSpPr>
        <xdr:cNvPr id="644" name="災害復旧費該当値テキスト"/>
        <xdr:cNvSpPr txBox="1"/>
      </xdr:nvSpPr>
      <xdr:spPr>
        <a:xfrm>
          <a:off x="16370300" y="1327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28,472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113111</xdr:rowOff>
    </xdr:from>
    <xdr:to>
      <xdr:col>22</xdr:col>
      <xdr:colOff>415925</xdr:colOff>
      <xdr:row>79</xdr:row>
      <xdr:rowOff>43261</xdr:rowOff>
    </xdr:to>
    <xdr:sp macro="" textlink="">
      <xdr:nvSpPr>
        <xdr:cNvPr id="645" name="円/楕円 644"/>
        <xdr:cNvSpPr/>
      </xdr:nvSpPr>
      <xdr:spPr>
        <a:xfrm>
          <a:off x="15430500" y="1348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59788</xdr:rowOff>
    </xdr:from>
    <xdr:ext cx="534377" cy="259045"/>
    <xdr:sp macro="" textlink="">
      <xdr:nvSpPr>
        <xdr:cNvPr id="646" name="テキスト ボックス 645"/>
        <xdr:cNvSpPr txBox="1"/>
      </xdr:nvSpPr>
      <xdr:spPr>
        <a:xfrm>
          <a:off x="15214111" y="13261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27,291</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131868</xdr:rowOff>
    </xdr:from>
    <xdr:to>
      <xdr:col>21</xdr:col>
      <xdr:colOff>212725</xdr:colOff>
      <xdr:row>78</xdr:row>
      <xdr:rowOff>62018</xdr:rowOff>
    </xdr:to>
    <xdr:sp macro="" textlink="">
      <xdr:nvSpPr>
        <xdr:cNvPr id="647" name="円/楕円 646"/>
        <xdr:cNvSpPr/>
      </xdr:nvSpPr>
      <xdr:spPr>
        <a:xfrm>
          <a:off x="14541500" y="1333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78545</xdr:rowOff>
    </xdr:from>
    <xdr:ext cx="599010" cy="259045"/>
    <xdr:sp macro="" textlink="">
      <xdr:nvSpPr>
        <xdr:cNvPr id="648" name="テキスト ボックス 647"/>
        <xdr:cNvSpPr txBox="1"/>
      </xdr:nvSpPr>
      <xdr:spPr>
        <a:xfrm>
          <a:off x="14292794" y="13108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107,445</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28978</xdr:rowOff>
    </xdr:from>
    <xdr:to>
      <xdr:col>20</xdr:col>
      <xdr:colOff>9525</xdr:colOff>
      <xdr:row>76</xdr:row>
      <xdr:rowOff>130578</xdr:rowOff>
    </xdr:to>
    <xdr:sp macro="" textlink="">
      <xdr:nvSpPr>
        <xdr:cNvPr id="649" name="円/楕円 648"/>
        <xdr:cNvSpPr/>
      </xdr:nvSpPr>
      <xdr:spPr>
        <a:xfrm>
          <a:off x="13652500" y="1305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147105</xdr:rowOff>
    </xdr:from>
    <xdr:ext cx="599010" cy="259045"/>
    <xdr:sp macro="" textlink="">
      <xdr:nvSpPr>
        <xdr:cNvPr id="650" name="テキスト ボックス 649"/>
        <xdr:cNvSpPr txBox="1"/>
      </xdr:nvSpPr>
      <xdr:spPr>
        <a:xfrm>
          <a:off x="13403794" y="12834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251,455</a:t>
          </a:r>
          <a:endParaRPr kumimoji="1" lang="ja-JP" altLang="en-US" sz="1000" b="1">
            <a:solidFill>
              <a:srgbClr val="FF0000"/>
            </a:solidFill>
            <a:latin typeface="ＭＳ Ｐゴシック"/>
          </a:endParaRPr>
        </a:p>
      </xdr:txBody>
    </xdr:sp>
    <xdr:clientData/>
  </xdr:oneCellAnchor>
  <xdr:twoCellAnchor>
    <xdr:from>
      <xdr:col>18</xdr:col>
      <xdr:colOff>390525</xdr:colOff>
      <xdr:row>69</xdr:row>
      <xdr:rowOff>76445</xdr:rowOff>
    </xdr:from>
    <xdr:to>
      <xdr:col>18</xdr:col>
      <xdr:colOff>492125</xdr:colOff>
      <xdr:row>70</xdr:row>
      <xdr:rowOff>6595</xdr:rowOff>
    </xdr:to>
    <xdr:sp macro="" textlink="">
      <xdr:nvSpPr>
        <xdr:cNvPr id="651" name="円/楕円 650"/>
        <xdr:cNvSpPr/>
      </xdr:nvSpPr>
      <xdr:spPr>
        <a:xfrm>
          <a:off x="12763500" y="1190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68</xdr:row>
      <xdr:rowOff>23122</xdr:rowOff>
    </xdr:from>
    <xdr:ext cx="599010" cy="259045"/>
    <xdr:sp macro="" textlink="">
      <xdr:nvSpPr>
        <xdr:cNvPr id="652" name="テキスト ボックス 651"/>
        <xdr:cNvSpPr txBox="1"/>
      </xdr:nvSpPr>
      <xdr:spPr>
        <a:xfrm>
          <a:off x="12514794" y="11681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856,538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66" name="テキスト ボックス 66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8" name="テキスト ボックス 66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0" name="テキスト ボックス 66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72" name="テキスト ボックス 671"/>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74" name="テキスト ボックス 67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130601</xdr:rowOff>
    </xdr:from>
    <xdr:to>
      <xdr:col>23</xdr:col>
      <xdr:colOff>516889</xdr:colOff>
      <xdr:row>99</xdr:row>
      <xdr:rowOff>43500</xdr:rowOff>
    </xdr:to>
    <xdr:cxnSp macro="">
      <xdr:nvCxnSpPr>
        <xdr:cNvPr id="676" name="直線コネクタ 675"/>
        <xdr:cNvCxnSpPr/>
      </xdr:nvCxnSpPr>
      <xdr:spPr>
        <a:xfrm flipV="1">
          <a:off x="16317595" y="15732551"/>
          <a:ext cx="1269" cy="12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47327</xdr:rowOff>
    </xdr:from>
    <xdr:ext cx="378565" cy="259045"/>
    <xdr:sp macro="" textlink="">
      <xdr:nvSpPr>
        <xdr:cNvPr id="677" name="公債費最小値テキスト"/>
        <xdr:cNvSpPr txBox="1"/>
      </xdr:nvSpPr>
      <xdr:spPr>
        <a:xfrm>
          <a:off x="16370300" y="17020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99</xdr:row>
      <xdr:rowOff>43500</xdr:rowOff>
    </xdr:from>
    <xdr:to>
      <xdr:col>23</xdr:col>
      <xdr:colOff>606425</xdr:colOff>
      <xdr:row>99</xdr:row>
      <xdr:rowOff>43500</xdr:rowOff>
    </xdr:to>
    <xdr:cxnSp macro="">
      <xdr:nvCxnSpPr>
        <xdr:cNvPr id="678" name="直線コネクタ 677"/>
        <xdr:cNvCxnSpPr/>
      </xdr:nvCxnSpPr>
      <xdr:spPr>
        <a:xfrm>
          <a:off x="16230600" y="17017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77278</xdr:rowOff>
    </xdr:from>
    <xdr:ext cx="690189" cy="259045"/>
    <xdr:sp macro="" textlink="">
      <xdr:nvSpPr>
        <xdr:cNvPr id="679" name="公債費最大値テキスト"/>
        <xdr:cNvSpPr txBox="1"/>
      </xdr:nvSpPr>
      <xdr:spPr>
        <a:xfrm>
          <a:off x="16370300" y="15507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91</xdr:row>
      <xdr:rowOff>130601</xdr:rowOff>
    </xdr:from>
    <xdr:to>
      <xdr:col>23</xdr:col>
      <xdr:colOff>606425</xdr:colOff>
      <xdr:row>91</xdr:row>
      <xdr:rowOff>130601</xdr:rowOff>
    </xdr:to>
    <xdr:cxnSp macro="">
      <xdr:nvCxnSpPr>
        <xdr:cNvPr id="680" name="直線コネクタ 679"/>
        <xdr:cNvCxnSpPr/>
      </xdr:nvCxnSpPr>
      <xdr:spPr>
        <a:xfrm>
          <a:off x="16230600" y="157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39953</xdr:rowOff>
    </xdr:from>
    <xdr:to>
      <xdr:col>23</xdr:col>
      <xdr:colOff>517525</xdr:colOff>
      <xdr:row>98</xdr:row>
      <xdr:rowOff>42106</xdr:rowOff>
    </xdr:to>
    <xdr:cxnSp macro="">
      <xdr:nvCxnSpPr>
        <xdr:cNvPr id="681" name="直線コネクタ 680"/>
        <xdr:cNvCxnSpPr/>
      </xdr:nvCxnSpPr>
      <xdr:spPr>
        <a:xfrm>
          <a:off x="15481300" y="16842053"/>
          <a:ext cx="838200" cy="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2298</xdr:rowOff>
    </xdr:from>
    <xdr:ext cx="599010" cy="259045"/>
    <xdr:sp macro="" textlink="">
      <xdr:nvSpPr>
        <xdr:cNvPr id="682" name="公債費平均値テキスト"/>
        <xdr:cNvSpPr txBox="1"/>
      </xdr:nvSpPr>
      <xdr:spPr>
        <a:xfrm>
          <a:off x="16370300" y="166329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150871</xdr:rowOff>
    </xdr:from>
    <xdr:to>
      <xdr:col>23</xdr:col>
      <xdr:colOff>568325</xdr:colOff>
      <xdr:row>98</xdr:row>
      <xdr:rowOff>81021</xdr:rowOff>
    </xdr:to>
    <xdr:sp macro="" textlink="">
      <xdr:nvSpPr>
        <xdr:cNvPr id="683" name="フローチャート : 判断 682"/>
        <xdr:cNvSpPr/>
      </xdr:nvSpPr>
      <xdr:spPr>
        <a:xfrm>
          <a:off x="16268700" y="167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39953</xdr:rowOff>
    </xdr:from>
    <xdr:to>
      <xdr:col>22</xdr:col>
      <xdr:colOff>365125</xdr:colOff>
      <xdr:row>98</xdr:row>
      <xdr:rowOff>52643</xdr:rowOff>
    </xdr:to>
    <xdr:cxnSp macro="">
      <xdr:nvCxnSpPr>
        <xdr:cNvPr id="684" name="直線コネクタ 683"/>
        <xdr:cNvCxnSpPr/>
      </xdr:nvCxnSpPr>
      <xdr:spPr>
        <a:xfrm flipV="1">
          <a:off x="14592300" y="16842053"/>
          <a:ext cx="889000" cy="1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150794</xdr:rowOff>
    </xdr:from>
    <xdr:to>
      <xdr:col>22</xdr:col>
      <xdr:colOff>415925</xdr:colOff>
      <xdr:row>98</xdr:row>
      <xdr:rowOff>80944</xdr:rowOff>
    </xdr:to>
    <xdr:sp macro="" textlink="">
      <xdr:nvSpPr>
        <xdr:cNvPr id="685" name="フローチャート : 判断 684"/>
        <xdr:cNvSpPr/>
      </xdr:nvSpPr>
      <xdr:spPr>
        <a:xfrm>
          <a:off x="15430500" y="1678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97471</xdr:rowOff>
    </xdr:from>
    <xdr:ext cx="599010" cy="259045"/>
    <xdr:sp macro="" textlink="">
      <xdr:nvSpPr>
        <xdr:cNvPr id="686" name="テキスト ボックス 685"/>
        <xdr:cNvSpPr txBox="1"/>
      </xdr:nvSpPr>
      <xdr:spPr>
        <a:xfrm>
          <a:off x="15181794" y="1655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27623</xdr:rowOff>
    </xdr:from>
    <xdr:to>
      <xdr:col>21</xdr:col>
      <xdr:colOff>161925</xdr:colOff>
      <xdr:row>98</xdr:row>
      <xdr:rowOff>52643</xdr:rowOff>
    </xdr:to>
    <xdr:cxnSp macro="">
      <xdr:nvCxnSpPr>
        <xdr:cNvPr id="687" name="直線コネクタ 686"/>
        <xdr:cNvCxnSpPr/>
      </xdr:nvCxnSpPr>
      <xdr:spPr>
        <a:xfrm>
          <a:off x="13703300" y="16829723"/>
          <a:ext cx="889000" cy="2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147262</xdr:rowOff>
    </xdr:from>
    <xdr:to>
      <xdr:col>21</xdr:col>
      <xdr:colOff>212725</xdr:colOff>
      <xdr:row>98</xdr:row>
      <xdr:rowOff>77412</xdr:rowOff>
    </xdr:to>
    <xdr:sp macro="" textlink="">
      <xdr:nvSpPr>
        <xdr:cNvPr id="688" name="フローチャート : 判断 687"/>
        <xdr:cNvSpPr/>
      </xdr:nvSpPr>
      <xdr:spPr>
        <a:xfrm>
          <a:off x="14541500" y="1677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93939</xdr:rowOff>
    </xdr:from>
    <xdr:ext cx="599010" cy="259045"/>
    <xdr:sp macro="" textlink="">
      <xdr:nvSpPr>
        <xdr:cNvPr id="689" name="テキスト ボックス 688"/>
        <xdr:cNvSpPr txBox="1"/>
      </xdr:nvSpPr>
      <xdr:spPr>
        <a:xfrm>
          <a:off x="14292794" y="16553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23386</xdr:rowOff>
    </xdr:from>
    <xdr:to>
      <xdr:col>19</xdr:col>
      <xdr:colOff>644525</xdr:colOff>
      <xdr:row>98</xdr:row>
      <xdr:rowOff>27623</xdr:rowOff>
    </xdr:to>
    <xdr:cxnSp macro="">
      <xdr:nvCxnSpPr>
        <xdr:cNvPr id="690" name="直線コネクタ 689"/>
        <xdr:cNvCxnSpPr/>
      </xdr:nvCxnSpPr>
      <xdr:spPr>
        <a:xfrm>
          <a:off x="12814300" y="16825486"/>
          <a:ext cx="889000" cy="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139774</xdr:rowOff>
    </xdr:from>
    <xdr:to>
      <xdr:col>20</xdr:col>
      <xdr:colOff>9525</xdr:colOff>
      <xdr:row>98</xdr:row>
      <xdr:rowOff>69924</xdr:rowOff>
    </xdr:to>
    <xdr:sp macro="" textlink="">
      <xdr:nvSpPr>
        <xdr:cNvPr id="691" name="フローチャート : 判断 690"/>
        <xdr:cNvSpPr/>
      </xdr:nvSpPr>
      <xdr:spPr>
        <a:xfrm>
          <a:off x="13652500" y="1677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86451</xdr:rowOff>
    </xdr:from>
    <xdr:ext cx="599010" cy="259045"/>
    <xdr:sp macro="" textlink="">
      <xdr:nvSpPr>
        <xdr:cNvPr id="692" name="テキスト ボックス 691"/>
        <xdr:cNvSpPr txBox="1"/>
      </xdr:nvSpPr>
      <xdr:spPr>
        <a:xfrm>
          <a:off x="13403794" y="16545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146438</xdr:rowOff>
    </xdr:from>
    <xdr:to>
      <xdr:col>18</xdr:col>
      <xdr:colOff>492125</xdr:colOff>
      <xdr:row>98</xdr:row>
      <xdr:rowOff>76588</xdr:rowOff>
    </xdr:to>
    <xdr:sp macro="" textlink="">
      <xdr:nvSpPr>
        <xdr:cNvPr id="693" name="フローチャート : 判断 692"/>
        <xdr:cNvSpPr/>
      </xdr:nvSpPr>
      <xdr:spPr>
        <a:xfrm>
          <a:off x="12763500" y="1677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67715</xdr:rowOff>
    </xdr:from>
    <xdr:ext cx="599010" cy="259045"/>
    <xdr:sp macro="" textlink="">
      <xdr:nvSpPr>
        <xdr:cNvPr id="694" name="テキスト ボックス 693"/>
        <xdr:cNvSpPr txBox="1"/>
      </xdr:nvSpPr>
      <xdr:spPr>
        <a:xfrm>
          <a:off x="12514794" y="16869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162756</xdr:rowOff>
    </xdr:from>
    <xdr:to>
      <xdr:col>23</xdr:col>
      <xdr:colOff>568325</xdr:colOff>
      <xdr:row>98</xdr:row>
      <xdr:rowOff>92906</xdr:rowOff>
    </xdr:to>
    <xdr:sp macro="" textlink="">
      <xdr:nvSpPr>
        <xdr:cNvPr id="700" name="円/楕円 699"/>
        <xdr:cNvSpPr/>
      </xdr:nvSpPr>
      <xdr:spPr>
        <a:xfrm>
          <a:off x="16268700" y="1679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141183</xdr:rowOff>
    </xdr:from>
    <xdr:ext cx="599010" cy="259045"/>
    <xdr:sp macro="" textlink="">
      <xdr:nvSpPr>
        <xdr:cNvPr id="701" name="公債費該当値テキスト"/>
        <xdr:cNvSpPr txBox="1"/>
      </xdr:nvSpPr>
      <xdr:spPr>
        <a:xfrm>
          <a:off x="16370300" y="16771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136,846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160603</xdr:rowOff>
    </xdr:from>
    <xdr:to>
      <xdr:col>22</xdr:col>
      <xdr:colOff>415925</xdr:colOff>
      <xdr:row>98</xdr:row>
      <xdr:rowOff>90753</xdr:rowOff>
    </xdr:to>
    <xdr:sp macro="" textlink="">
      <xdr:nvSpPr>
        <xdr:cNvPr id="702" name="円/楕円 701"/>
        <xdr:cNvSpPr/>
      </xdr:nvSpPr>
      <xdr:spPr>
        <a:xfrm>
          <a:off x="15430500" y="1679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81880</xdr:rowOff>
    </xdr:from>
    <xdr:ext cx="599010" cy="259045"/>
    <xdr:sp macro="" textlink="">
      <xdr:nvSpPr>
        <xdr:cNvPr id="703" name="テキスト ボックス 702"/>
        <xdr:cNvSpPr txBox="1"/>
      </xdr:nvSpPr>
      <xdr:spPr>
        <a:xfrm>
          <a:off x="15181794" y="16883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138,541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1843</xdr:rowOff>
    </xdr:from>
    <xdr:to>
      <xdr:col>21</xdr:col>
      <xdr:colOff>212725</xdr:colOff>
      <xdr:row>98</xdr:row>
      <xdr:rowOff>103443</xdr:rowOff>
    </xdr:to>
    <xdr:sp macro="" textlink="">
      <xdr:nvSpPr>
        <xdr:cNvPr id="704" name="円/楕円 703"/>
        <xdr:cNvSpPr/>
      </xdr:nvSpPr>
      <xdr:spPr>
        <a:xfrm>
          <a:off x="14541500" y="1680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94570</xdr:rowOff>
    </xdr:from>
    <xdr:ext cx="599010" cy="259045"/>
    <xdr:sp macro="" textlink="">
      <xdr:nvSpPr>
        <xdr:cNvPr id="705" name="テキスト ボックス 704"/>
        <xdr:cNvSpPr txBox="1"/>
      </xdr:nvSpPr>
      <xdr:spPr>
        <a:xfrm>
          <a:off x="14292794" y="16896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128,548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148273</xdr:rowOff>
    </xdr:from>
    <xdr:to>
      <xdr:col>20</xdr:col>
      <xdr:colOff>9525</xdr:colOff>
      <xdr:row>98</xdr:row>
      <xdr:rowOff>78423</xdr:rowOff>
    </xdr:to>
    <xdr:sp macro="" textlink="">
      <xdr:nvSpPr>
        <xdr:cNvPr id="706" name="円/楕円 705"/>
        <xdr:cNvSpPr/>
      </xdr:nvSpPr>
      <xdr:spPr>
        <a:xfrm>
          <a:off x="13652500" y="1677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69550</xdr:rowOff>
    </xdr:from>
    <xdr:ext cx="599010" cy="259045"/>
    <xdr:sp macro="" textlink="">
      <xdr:nvSpPr>
        <xdr:cNvPr id="707" name="テキスト ボックス 706"/>
        <xdr:cNvSpPr txBox="1"/>
      </xdr:nvSpPr>
      <xdr:spPr>
        <a:xfrm>
          <a:off x="13403794" y="16871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148,250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144036</xdr:rowOff>
    </xdr:from>
    <xdr:to>
      <xdr:col>18</xdr:col>
      <xdr:colOff>492125</xdr:colOff>
      <xdr:row>98</xdr:row>
      <xdr:rowOff>74186</xdr:rowOff>
    </xdr:to>
    <xdr:sp macro="" textlink="">
      <xdr:nvSpPr>
        <xdr:cNvPr id="708" name="円/楕円 707"/>
        <xdr:cNvSpPr/>
      </xdr:nvSpPr>
      <xdr:spPr>
        <a:xfrm>
          <a:off x="12763500" y="167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90713</xdr:rowOff>
    </xdr:from>
    <xdr:ext cx="599010" cy="259045"/>
    <xdr:sp macro="" textlink="">
      <xdr:nvSpPr>
        <xdr:cNvPr id="709" name="テキスト ボックス 708"/>
        <xdr:cNvSpPr txBox="1"/>
      </xdr:nvSpPr>
      <xdr:spPr>
        <a:xfrm>
          <a:off x="12514794" y="16549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151,586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0" name="直線コネクタ 71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1" name="テキスト ボックス 72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2" name="直線コネクタ 72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23" name="テキスト ボックス 722"/>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4" name="直線コネクタ 72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25" name="テキスト ボックス 724"/>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6" name="直線コネクタ 72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27" name="テキスト ボックス 726"/>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28" name="直線コネクタ 72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29" name="テキスト ボックス 72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0" name="直線コネクタ 72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31" name="テキスト ボックス 730"/>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42480</xdr:rowOff>
    </xdr:from>
    <xdr:to>
      <xdr:col>32</xdr:col>
      <xdr:colOff>186689</xdr:colOff>
      <xdr:row>39</xdr:row>
      <xdr:rowOff>98878</xdr:rowOff>
    </xdr:to>
    <xdr:cxnSp macro="">
      <xdr:nvCxnSpPr>
        <xdr:cNvPr id="735" name="直線コネクタ 734"/>
        <xdr:cNvCxnSpPr/>
      </xdr:nvCxnSpPr>
      <xdr:spPr>
        <a:xfrm flipV="1">
          <a:off x="22159595" y="5357430"/>
          <a:ext cx="1269" cy="142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133290</xdr:rowOff>
    </xdr:from>
    <xdr:ext cx="249299" cy="259045"/>
    <xdr:sp macro="" textlink="">
      <xdr:nvSpPr>
        <xdr:cNvPr id="736" name="諸支出金最小値テキスト"/>
        <xdr:cNvSpPr txBox="1"/>
      </xdr:nvSpPr>
      <xdr:spPr>
        <a:xfrm>
          <a:off x="22212300" y="6819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7" name="直線コネクタ 73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160607</xdr:rowOff>
    </xdr:from>
    <xdr:ext cx="534377" cy="259045"/>
    <xdr:sp macro="" textlink="">
      <xdr:nvSpPr>
        <xdr:cNvPr id="738" name="諸支出金最大値テキスト"/>
        <xdr:cNvSpPr txBox="1"/>
      </xdr:nvSpPr>
      <xdr:spPr>
        <a:xfrm>
          <a:off x="22212300" y="513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43,727</a:t>
          </a:r>
          <a:endParaRPr kumimoji="1" lang="ja-JP" altLang="en-US" sz="1000" b="1">
            <a:latin typeface="ＭＳ Ｐゴシック"/>
          </a:endParaRPr>
        </a:p>
      </xdr:txBody>
    </xdr:sp>
    <xdr:clientData/>
  </xdr:oneCellAnchor>
  <xdr:twoCellAnchor>
    <xdr:from>
      <xdr:col>32</xdr:col>
      <xdr:colOff>98425</xdr:colOff>
      <xdr:row>31</xdr:row>
      <xdr:rowOff>42480</xdr:rowOff>
    </xdr:from>
    <xdr:to>
      <xdr:col>32</xdr:col>
      <xdr:colOff>276225</xdr:colOff>
      <xdr:row>31</xdr:row>
      <xdr:rowOff>42480</xdr:rowOff>
    </xdr:to>
    <xdr:cxnSp macro="">
      <xdr:nvCxnSpPr>
        <xdr:cNvPr id="739" name="直線コネクタ 738"/>
        <xdr:cNvCxnSpPr/>
      </xdr:nvCxnSpPr>
      <xdr:spPr>
        <a:xfrm>
          <a:off x="22072600" y="5357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0" name="直線コネクタ 73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50740</xdr:rowOff>
    </xdr:from>
    <xdr:ext cx="378565" cy="259045"/>
    <xdr:sp macro="" textlink="">
      <xdr:nvSpPr>
        <xdr:cNvPr id="741" name="諸支出金平均値テキスト"/>
        <xdr:cNvSpPr txBox="1"/>
      </xdr:nvSpPr>
      <xdr:spPr>
        <a:xfrm>
          <a:off x="22212300" y="65658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27863</xdr:rowOff>
    </xdr:from>
    <xdr:to>
      <xdr:col>32</xdr:col>
      <xdr:colOff>238125</xdr:colOff>
      <xdr:row>39</xdr:row>
      <xdr:rowOff>129463</xdr:rowOff>
    </xdr:to>
    <xdr:sp macro="" textlink="">
      <xdr:nvSpPr>
        <xdr:cNvPr id="742" name="フローチャート : 判断 741"/>
        <xdr:cNvSpPr/>
      </xdr:nvSpPr>
      <xdr:spPr>
        <a:xfrm>
          <a:off x="22110700" y="671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3" name="直線コネクタ 74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29987</xdr:rowOff>
    </xdr:from>
    <xdr:to>
      <xdr:col>31</xdr:col>
      <xdr:colOff>85725</xdr:colOff>
      <xdr:row>39</xdr:row>
      <xdr:rowOff>131587</xdr:rowOff>
    </xdr:to>
    <xdr:sp macro="" textlink="">
      <xdr:nvSpPr>
        <xdr:cNvPr id="744" name="フローチャート : 判断 743"/>
        <xdr:cNvSpPr/>
      </xdr:nvSpPr>
      <xdr:spPr>
        <a:xfrm>
          <a:off x="21272500" y="671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148114</xdr:rowOff>
    </xdr:from>
    <xdr:ext cx="378565" cy="259045"/>
    <xdr:sp macro="" textlink="">
      <xdr:nvSpPr>
        <xdr:cNvPr id="745" name="テキスト ボックス 744"/>
        <xdr:cNvSpPr txBox="1"/>
      </xdr:nvSpPr>
      <xdr:spPr>
        <a:xfrm>
          <a:off x="21134017" y="6491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6" name="直線コネクタ 74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141902</xdr:rowOff>
    </xdr:from>
    <xdr:to>
      <xdr:col>29</xdr:col>
      <xdr:colOff>568325</xdr:colOff>
      <xdr:row>39</xdr:row>
      <xdr:rowOff>72052</xdr:rowOff>
    </xdr:to>
    <xdr:sp macro="" textlink="">
      <xdr:nvSpPr>
        <xdr:cNvPr id="747" name="フローチャート : 判断 746"/>
        <xdr:cNvSpPr/>
      </xdr:nvSpPr>
      <xdr:spPr>
        <a:xfrm>
          <a:off x="20383500" y="665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88580</xdr:rowOff>
    </xdr:from>
    <xdr:ext cx="469744" cy="259045"/>
    <xdr:sp macro="" textlink="">
      <xdr:nvSpPr>
        <xdr:cNvPr id="748" name="テキスト ボックス 747"/>
        <xdr:cNvSpPr txBox="1"/>
      </xdr:nvSpPr>
      <xdr:spPr>
        <a:xfrm>
          <a:off x="20199427" y="643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49" name="直線コネクタ 74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24141</xdr:rowOff>
    </xdr:from>
    <xdr:to>
      <xdr:col>28</xdr:col>
      <xdr:colOff>365125</xdr:colOff>
      <xdr:row>39</xdr:row>
      <xdr:rowOff>125741</xdr:rowOff>
    </xdr:to>
    <xdr:sp macro="" textlink="">
      <xdr:nvSpPr>
        <xdr:cNvPr id="750" name="フローチャート : 判断 749"/>
        <xdr:cNvSpPr/>
      </xdr:nvSpPr>
      <xdr:spPr>
        <a:xfrm>
          <a:off x="19494500" y="671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142268</xdr:rowOff>
    </xdr:from>
    <xdr:ext cx="378565" cy="259045"/>
    <xdr:sp macro="" textlink="">
      <xdr:nvSpPr>
        <xdr:cNvPr id="751" name="テキスト ボックス 750"/>
        <xdr:cNvSpPr txBox="1"/>
      </xdr:nvSpPr>
      <xdr:spPr>
        <a:xfrm>
          <a:off x="19356017" y="6485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13495</xdr:rowOff>
    </xdr:from>
    <xdr:to>
      <xdr:col>27</xdr:col>
      <xdr:colOff>161925</xdr:colOff>
      <xdr:row>39</xdr:row>
      <xdr:rowOff>115095</xdr:rowOff>
    </xdr:to>
    <xdr:sp macro="" textlink="">
      <xdr:nvSpPr>
        <xdr:cNvPr id="752" name="フローチャート : 判断 751"/>
        <xdr:cNvSpPr/>
      </xdr:nvSpPr>
      <xdr:spPr>
        <a:xfrm>
          <a:off x="18605500" y="670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131622</xdr:rowOff>
    </xdr:from>
    <xdr:ext cx="469744" cy="259045"/>
    <xdr:sp macro="" textlink="">
      <xdr:nvSpPr>
        <xdr:cNvPr id="753" name="テキスト ボックス 752"/>
        <xdr:cNvSpPr txBox="1"/>
      </xdr:nvSpPr>
      <xdr:spPr>
        <a:xfrm>
          <a:off x="18421427" y="647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59" name="円/楕円 75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6290</xdr:rowOff>
    </xdr:from>
    <xdr:ext cx="249299" cy="259045"/>
    <xdr:sp macro="" textlink="">
      <xdr:nvSpPr>
        <xdr:cNvPr id="760" name="諸支出金該当値テキスト"/>
        <xdr:cNvSpPr txBox="1"/>
      </xdr:nvSpPr>
      <xdr:spPr>
        <a:xfrm>
          <a:off x="22212300" y="6692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1" name="円/楕円 76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2" name="テキスト ボックス 761"/>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3" name="円/楕円 76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4" name="テキスト ボックス 763"/>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5" name="円/楕円 76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6" name="テキスト ボックス 765"/>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7" name="円/楕円 76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68" name="テキスト ボックス 767"/>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1" name="フローチャート :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3" name="フローチャート :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4" name="テキスト ボックス 793"/>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6" name="フローチャート :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7" name="テキスト ボックス 796"/>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9" name="フローチャート :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0" name="テキスト ボックス 799"/>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1" name="フローチャート :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2" name="テキスト ボックス 801"/>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8" name="円/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0" name="円/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1" name="テキスト ボックス 810"/>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2" name="円/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3" name="テキスト ボックス 812"/>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4" name="円/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5" name="テキスト ボックス 814"/>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円/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7" name="テキスト ボックス 816"/>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農林水産費は、平成２６年度からふるさと納税</a:t>
          </a:r>
          <a:r>
            <a:rPr kumimoji="1" lang="en-US" altLang="ja-JP" sz="1300">
              <a:latin typeface="ＭＳ Ｐゴシック"/>
            </a:rPr>
            <a:t>(</a:t>
          </a:r>
          <a:r>
            <a:rPr kumimoji="1" lang="ja-JP" altLang="en-US" sz="1300">
              <a:latin typeface="ＭＳ Ｐゴシック"/>
            </a:rPr>
            <a:t>農業支援目的寄附</a:t>
          </a:r>
          <a:r>
            <a:rPr kumimoji="1" lang="en-US" altLang="ja-JP" sz="1300">
              <a:latin typeface="ＭＳ Ｐゴシック"/>
            </a:rPr>
            <a:t>)</a:t>
          </a:r>
          <a:r>
            <a:rPr kumimoji="1" lang="ja-JP" altLang="en-US" sz="1300">
              <a:latin typeface="ＭＳ Ｐゴシック"/>
            </a:rPr>
            <a:t>の返礼品として栄村産コシヒカリの発送を行っており、類似団体平均よりも高くなっている。</a:t>
          </a:r>
          <a:endParaRPr kumimoji="1" lang="en-US" altLang="ja-JP" sz="1300">
            <a:latin typeface="ＭＳ Ｐゴシック"/>
          </a:endParaRPr>
        </a:p>
        <a:p>
          <a:r>
            <a:rPr kumimoji="1" lang="ja-JP" altLang="en-US" sz="1300">
              <a:latin typeface="ＭＳ Ｐゴシック"/>
            </a:rPr>
            <a:t>商工費は、村直営スキー場特別会計への繰出し金（</a:t>
          </a:r>
          <a:r>
            <a:rPr kumimoji="1" lang="en-US" altLang="ja-JP" sz="1300">
              <a:latin typeface="ＭＳ Ｐゴシック"/>
            </a:rPr>
            <a:t>68,054</a:t>
          </a:r>
          <a:r>
            <a:rPr kumimoji="1" lang="ja-JP" altLang="en-US" sz="1300">
              <a:latin typeface="ＭＳ Ｐゴシック"/>
            </a:rPr>
            <a:t>千円）、また山間傾地村民の移動手段確保のため、デマンド交通や路線バスの委託料・補助金（</a:t>
          </a:r>
          <a:r>
            <a:rPr kumimoji="1" lang="en-US" altLang="ja-JP" sz="1300">
              <a:latin typeface="ＭＳ Ｐゴシック"/>
            </a:rPr>
            <a:t>31,699</a:t>
          </a:r>
          <a:r>
            <a:rPr kumimoji="1" lang="ja-JP" altLang="en-US" sz="1300">
              <a:latin typeface="ＭＳ Ｐゴシック"/>
            </a:rPr>
            <a:t>千円）などにより類似団体平均よりも高くなっている</a:t>
          </a:r>
          <a:endParaRPr kumimoji="1" lang="en-US" altLang="ja-JP" sz="1300">
            <a:latin typeface="ＭＳ Ｐゴシック"/>
          </a:endParaRPr>
        </a:p>
        <a:p>
          <a:r>
            <a:rPr kumimoji="1" lang="ja-JP" altLang="en-US" sz="1300">
              <a:latin typeface="ＭＳ Ｐゴシック"/>
            </a:rPr>
            <a:t>労働費は、貸付工場建設により類似団体平均よりも大幅に高くなっている。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長野県栄村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平成２６年度には歳計余剰金の減により実質単年度収支がマイナスとなったが平成２７年度はプラスになった。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平成２８年度は、前年に比べて単年度収支が少ないためマイナスとなった。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長野県栄村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については、Ｈ２３年からは震災関連の財源増（基金取崩含む）により効果となっている。公営企業会計については、一般会計からの繰り入れで財政運営を行っていることから、１％以内の数値に留ま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4064967</v>
      </c>
      <c r="BO4" s="411"/>
      <c r="BP4" s="411"/>
      <c r="BQ4" s="411"/>
      <c r="BR4" s="411"/>
      <c r="BS4" s="411"/>
      <c r="BT4" s="411"/>
      <c r="BU4" s="412"/>
      <c r="BV4" s="410">
        <v>4116678</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21.7</v>
      </c>
      <c r="CU4" s="588"/>
      <c r="CV4" s="588"/>
      <c r="CW4" s="588"/>
      <c r="CX4" s="588"/>
      <c r="CY4" s="588"/>
      <c r="CZ4" s="588"/>
      <c r="DA4" s="589"/>
      <c r="DB4" s="587">
        <v>18.399999999999999</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3615947</v>
      </c>
      <c r="BO5" s="416"/>
      <c r="BP5" s="416"/>
      <c r="BQ5" s="416"/>
      <c r="BR5" s="416"/>
      <c r="BS5" s="416"/>
      <c r="BT5" s="416"/>
      <c r="BU5" s="417"/>
      <c r="BV5" s="415">
        <v>3671679</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72.2</v>
      </c>
      <c r="CU5" s="386"/>
      <c r="CV5" s="386"/>
      <c r="CW5" s="386"/>
      <c r="CX5" s="386"/>
      <c r="CY5" s="386"/>
      <c r="CZ5" s="386"/>
      <c r="DA5" s="387"/>
      <c r="DB5" s="385">
        <v>70.7</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449020</v>
      </c>
      <c r="BO6" s="416"/>
      <c r="BP6" s="416"/>
      <c r="BQ6" s="416"/>
      <c r="BR6" s="416"/>
      <c r="BS6" s="416"/>
      <c r="BT6" s="416"/>
      <c r="BU6" s="417"/>
      <c r="BV6" s="415">
        <v>444999</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74.900000000000006</v>
      </c>
      <c r="CU6" s="562"/>
      <c r="CV6" s="562"/>
      <c r="CW6" s="562"/>
      <c r="CX6" s="562"/>
      <c r="CY6" s="562"/>
      <c r="CZ6" s="562"/>
      <c r="DA6" s="563"/>
      <c r="DB6" s="561">
        <v>74.2</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21993</v>
      </c>
      <c r="BO7" s="416"/>
      <c r="BP7" s="416"/>
      <c r="BQ7" s="416"/>
      <c r="BR7" s="416"/>
      <c r="BS7" s="416"/>
      <c r="BT7" s="416"/>
      <c r="BU7" s="417"/>
      <c r="BV7" s="415">
        <v>72517</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1968311</v>
      </c>
      <c r="CU7" s="416"/>
      <c r="CV7" s="416"/>
      <c r="CW7" s="416"/>
      <c r="CX7" s="416"/>
      <c r="CY7" s="416"/>
      <c r="CZ7" s="416"/>
      <c r="DA7" s="417"/>
      <c r="DB7" s="415">
        <v>2022236</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427027</v>
      </c>
      <c r="BO8" s="416"/>
      <c r="BP8" s="416"/>
      <c r="BQ8" s="416"/>
      <c r="BR8" s="416"/>
      <c r="BS8" s="416"/>
      <c r="BT8" s="416"/>
      <c r="BU8" s="417"/>
      <c r="BV8" s="415">
        <v>372482</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0.13</v>
      </c>
      <c r="CU8" s="525"/>
      <c r="CV8" s="525"/>
      <c r="CW8" s="525"/>
      <c r="CX8" s="525"/>
      <c r="CY8" s="525"/>
      <c r="CZ8" s="525"/>
      <c r="DA8" s="526"/>
      <c r="DB8" s="524">
        <v>0.13</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1953</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100</v>
      </c>
      <c r="AV9" s="473"/>
      <c r="AW9" s="473"/>
      <c r="AX9" s="473"/>
      <c r="AY9" s="395" t="s">
        <v>101</v>
      </c>
      <c r="AZ9" s="396"/>
      <c r="BA9" s="396"/>
      <c r="BB9" s="396"/>
      <c r="BC9" s="396"/>
      <c r="BD9" s="396"/>
      <c r="BE9" s="396"/>
      <c r="BF9" s="396"/>
      <c r="BG9" s="396"/>
      <c r="BH9" s="396"/>
      <c r="BI9" s="396"/>
      <c r="BJ9" s="396"/>
      <c r="BK9" s="396"/>
      <c r="BL9" s="396"/>
      <c r="BM9" s="397"/>
      <c r="BN9" s="415">
        <v>54545</v>
      </c>
      <c r="BO9" s="416"/>
      <c r="BP9" s="416"/>
      <c r="BQ9" s="416"/>
      <c r="BR9" s="416"/>
      <c r="BS9" s="416"/>
      <c r="BT9" s="416"/>
      <c r="BU9" s="417"/>
      <c r="BV9" s="415">
        <v>88620</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10.9</v>
      </c>
      <c r="CU9" s="386"/>
      <c r="CV9" s="386"/>
      <c r="CW9" s="386"/>
      <c r="CX9" s="386"/>
      <c r="CY9" s="386"/>
      <c r="CZ9" s="386"/>
      <c r="DA9" s="387"/>
      <c r="DB9" s="385">
        <v>10.8</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103</v>
      </c>
      <c r="M10" s="389"/>
      <c r="N10" s="389"/>
      <c r="O10" s="389"/>
      <c r="P10" s="389"/>
      <c r="Q10" s="390"/>
      <c r="R10" s="391">
        <v>2215</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2683</v>
      </c>
      <c r="BO10" s="416"/>
      <c r="BP10" s="416"/>
      <c r="BQ10" s="416"/>
      <c r="BR10" s="416"/>
      <c r="BS10" s="416"/>
      <c r="BT10" s="416"/>
      <c r="BU10" s="417"/>
      <c r="BV10" s="415">
        <v>2845</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100</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2010</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60000</v>
      </c>
      <c r="BO12" s="416"/>
      <c r="BP12" s="416"/>
      <c r="BQ12" s="416"/>
      <c r="BR12" s="416"/>
      <c r="BS12" s="416"/>
      <c r="BT12" s="416"/>
      <c r="BU12" s="417"/>
      <c r="BV12" s="415">
        <v>70000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1994</v>
      </c>
      <c r="S13" s="517"/>
      <c r="T13" s="517"/>
      <c r="U13" s="517"/>
      <c r="V13" s="518"/>
      <c r="W13" s="504" t="s">
        <v>124</v>
      </c>
      <c r="X13" s="428"/>
      <c r="Y13" s="428"/>
      <c r="Z13" s="428"/>
      <c r="AA13" s="428"/>
      <c r="AB13" s="429"/>
      <c r="AC13" s="391">
        <v>338</v>
      </c>
      <c r="AD13" s="392"/>
      <c r="AE13" s="392"/>
      <c r="AF13" s="392"/>
      <c r="AG13" s="393"/>
      <c r="AH13" s="391">
        <v>389</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-2772</v>
      </c>
      <c r="BO13" s="416"/>
      <c r="BP13" s="416"/>
      <c r="BQ13" s="416"/>
      <c r="BR13" s="416"/>
      <c r="BS13" s="416"/>
      <c r="BT13" s="416"/>
      <c r="BU13" s="417"/>
      <c r="BV13" s="415">
        <v>21465</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5.4</v>
      </c>
      <c r="CU13" s="386"/>
      <c r="CV13" s="386"/>
      <c r="CW13" s="386"/>
      <c r="CX13" s="386"/>
      <c r="CY13" s="386"/>
      <c r="CZ13" s="386"/>
      <c r="DA13" s="387"/>
      <c r="DB13" s="385">
        <v>6.1</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2049</v>
      </c>
      <c r="S14" s="517"/>
      <c r="T14" s="517"/>
      <c r="U14" s="517"/>
      <c r="V14" s="518"/>
      <c r="W14" s="519"/>
      <c r="X14" s="431"/>
      <c r="Y14" s="431"/>
      <c r="Z14" s="431"/>
      <c r="AA14" s="431"/>
      <c r="AB14" s="432"/>
      <c r="AC14" s="509">
        <v>33.1</v>
      </c>
      <c r="AD14" s="510"/>
      <c r="AE14" s="510"/>
      <c r="AF14" s="510"/>
      <c r="AG14" s="511"/>
      <c r="AH14" s="509">
        <v>34.700000000000003</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t="s">
        <v>122</v>
      </c>
      <c r="CU14" s="488"/>
      <c r="CV14" s="488"/>
      <c r="CW14" s="488"/>
      <c r="CX14" s="488"/>
      <c r="CY14" s="488"/>
      <c r="CZ14" s="488"/>
      <c r="DA14" s="489"/>
      <c r="DB14" s="520" t="s">
        <v>122</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2035</v>
      </c>
      <c r="S15" s="517"/>
      <c r="T15" s="517"/>
      <c r="U15" s="517"/>
      <c r="V15" s="518"/>
      <c r="W15" s="504" t="s">
        <v>131</v>
      </c>
      <c r="X15" s="428"/>
      <c r="Y15" s="428"/>
      <c r="Z15" s="428"/>
      <c r="AA15" s="428"/>
      <c r="AB15" s="429"/>
      <c r="AC15" s="391">
        <v>175</v>
      </c>
      <c r="AD15" s="392"/>
      <c r="AE15" s="392"/>
      <c r="AF15" s="392"/>
      <c r="AG15" s="393"/>
      <c r="AH15" s="391">
        <v>192</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246934</v>
      </c>
      <c r="BO15" s="411"/>
      <c r="BP15" s="411"/>
      <c r="BQ15" s="411"/>
      <c r="BR15" s="411"/>
      <c r="BS15" s="411"/>
      <c r="BT15" s="411"/>
      <c r="BU15" s="412"/>
      <c r="BV15" s="410">
        <v>240473</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17.2</v>
      </c>
      <c r="AD16" s="510"/>
      <c r="AE16" s="510"/>
      <c r="AF16" s="510"/>
      <c r="AG16" s="511"/>
      <c r="AH16" s="509">
        <v>17.100000000000001</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1833395</v>
      </c>
      <c r="BO16" s="416"/>
      <c r="BP16" s="416"/>
      <c r="BQ16" s="416"/>
      <c r="BR16" s="416"/>
      <c r="BS16" s="416"/>
      <c r="BT16" s="416"/>
      <c r="BU16" s="417"/>
      <c r="BV16" s="415">
        <v>1874881</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507</v>
      </c>
      <c r="AD17" s="392"/>
      <c r="AE17" s="392"/>
      <c r="AF17" s="392"/>
      <c r="AG17" s="393"/>
      <c r="AH17" s="391">
        <v>540</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297679</v>
      </c>
      <c r="BO17" s="416"/>
      <c r="BP17" s="416"/>
      <c r="BQ17" s="416"/>
      <c r="BR17" s="416"/>
      <c r="BS17" s="416"/>
      <c r="BT17" s="416"/>
      <c r="BU17" s="417"/>
      <c r="BV17" s="415">
        <v>290972</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141</v>
      </c>
      <c r="C18" s="478"/>
      <c r="D18" s="478"/>
      <c r="E18" s="479"/>
      <c r="F18" s="479"/>
      <c r="G18" s="479"/>
      <c r="H18" s="479"/>
      <c r="I18" s="479"/>
      <c r="J18" s="479"/>
      <c r="K18" s="479"/>
      <c r="L18" s="480">
        <v>271.66000000000003</v>
      </c>
      <c r="M18" s="480"/>
      <c r="N18" s="480"/>
      <c r="O18" s="480"/>
      <c r="P18" s="480"/>
      <c r="Q18" s="480"/>
      <c r="R18" s="481"/>
      <c r="S18" s="481"/>
      <c r="T18" s="481"/>
      <c r="U18" s="481"/>
      <c r="V18" s="482"/>
      <c r="W18" s="496"/>
      <c r="X18" s="497"/>
      <c r="Y18" s="497"/>
      <c r="Z18" s="497"/>
      <c r="AA18" s="497"/>
      <c r="AB18" s="505"/>
      <c r="AC18" s="379">
        <v>49.7</v>
      </c>
      <c r="AD18" s="380"/>
      <c r="AE18" s="380"/>
      <c r="AF18" s="380"/>
      <c r="AG18" s="483"/>
      <c r="AH18" s="379">
        <v>48.2</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1427445</v>
      </c>
      <c r="BO18" s="416"/>
      <c r="BP18" s="416"/>
      <c r="BQ18" s="416"/>
      <c r="BR18" s="416"/>
      <c r="BS18" s="416"/>
      <c r="BT18" s="416"/>
      <c r="BU18" s="417"/>
      <c r="BV18" s="415">
        <v>1446641</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143</v>
      </c>
      <c r="C19" s="478"/>
      <c r="D19" s="478"/>
      <c r="E19" s="479"/>
      <c r="F19" s="479"/>
      <c r="G19" s="479"/>
      <c r="H19" s="479"/>
      <c r="I19" s="479"/>
      <c r="J19" s="479"/>
      <c r="K19" s="479"/>
      <c r="L19" s="485">
        <v>7</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2480518</v>
      </c>
      <c r="BO19" s="416"/>
      <c r="BP19" s="416"/>
      <c r="BQ19" s="416"/>
      <c r="BR19" s="416"/>
      <c r="BS19" s="416"/>
      <c r="BT19" s="416"/>
      <c r="BU19" s="417"/>
      <c r="BV19" s="415">
        <v>2609776</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145</v>
      </c>
      <c r="C20" s="478"/>
      <c r="D20" s="478"/>
      <c r="E20" s="479"/>
      <c r="F20" s="479"/>
      <c r="G20" s="479"/>
      <c r="H20" s="479"/>
      <c r="I20" s="479"/>
      <c r="J20" s="479"/>
      <c r="K20" s="479"/>
      <c r="L20" s="485">
        <v>775</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2917531</v>
      </c>
      <c r="BO23" s="416"/>
      <c r="BP23" s="416"/>
      <c r="BQ23" s="416"/>
      <c r="BR23" s="416"/>
      <c r="BS23" s="416"/>
      <c r="BT23" s="416"/>
      <c r="BU23" s="417"/>
      <c r="BV23" s="415">
        <v>2702036</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154</v>
      </c>
      <c r="F24" s="389"/>
      <c r="G24" s="389"/>
      <c r="H24" s="389"/>
      <c r="I24" s="389"/>
      <c r="J24" s="389"/>
      <c r="K24" s="390"/>
      <c r="L24" s="391">
        <v>1</v>
      </c>
      <c r="M24" s="392"/>
      <c r="N24" s="392"/>
      <c r="O24" s="392"/>
      <c r="P24" s="393"/>
      <c r="Q24" s="391">
        <v>5760</v>
      </c>
      <c r="R24" s="392"/>
      <c r="S24" s="392"/>
      <c r="T24" s="392"/>
      <c r="U24" s="392"/>
      <c r="V24" s="393"/>
      <c r="W24" s="457"/>
      <c r="X24" s="448"/>
      <c r="Y24" s="449"/>
      <c r="Z24" s="388" t="s">
        <v>155</v>
      </c>
      <c r="AA24" s="389"/>
      <c r="AB24" s="389"/>
      <c r="AC24" s="389"/>
      <c r="AD24" s="389"/>
      <c r="AE24" s="389"/>
      <c r="AF24" s="389"/>
      <c r="AG24" s="390"/>
      <c r="AH24" s="391">
        <v>58</v>
      </c>
      <c r="AI24" s="392"/>
      <c r="AJ24" s="392"/>
      <c r="AK24" s="392"/>
      <c r="AL24" s="393"/>
      <c r="AM24" s="391">
        <v>175566</v>
      </c>
      <c r="AN24" s="392"/>
      <c r="AO24" s="392"/>
      <c r="AP24" s="392"/>
      <c r="AQ24" s="392"/>
      <c r="AR24" s="393"/>
      <c r="AS24" s="391">
        <v>3027</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2416107</v>
      </c>
      <c r="BO24" s="416"/>
      <c r="BP24" s="416"/>
      <c r="BQ24" s="416"/>
      <c r="BR24" s="416"/>
      <c r="BS24" s="416"/>
      <c r="BT24" s="416"/>
      <c r="BU24" s="417"/>
      <c r="BV24" s="415">
        <v>2120171</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157</v>
      </c>
      <c r="F25" s="389"/>
      <c r="G25" s="389"/>
      <c r="H25" s="389"/>
      <c r="I25" s="389"/>
      <c r="J25" s="389"/>
      <c r="K25" s="390"/>
      <c r="L25" s="391">
        <v>1</v>
      </c>
      <c r="M25" s="392"/>
      <c r="N25" s="392"/>
      <c r="O25" s="392"/>
      <c r="P25" s="393"/>
      <c r="Q25" s="391">
        <v>4990</v>
      </c>
      <c r="R25" s="392"/>
      <c r="S25" s="392"/>
      <c r="T25" s="392"/>
      <c r="U25" s="392"/>
      <c r="V25" s="393"/>
      <c r="W25" s="457"/>
      <c r="X25" s="448"/>
      <c r="Y25" s="449"/>
      <c r="Z25" s="388" t="s">
        <v>158</v>
      </c>
      <c r="AA25" s="389"/>
      <c r="AB25" s="389"/>
      <c r="AC25" s="389"/>
      <c r="AD25" s="389"/>
      <c r="AE25" s="389"/>
      <c r="AF25" s="389"/>
      <c r="AG25" s="390"/>
      <c r="AH25" s="391" t="s">
        <v>122</v>
      </c>
      <c r="AI25" s="392"/>
      <c r="AJ25" s="392"/>
      <c r="AK25" s="392"/>
      <c r="AL25" s="393"/>
      <c r="AM25" s="391" t="s">
        <v>122</v>
      </c>
      <c r="AN25" s="392"/>
      <c r="AO25" s="392"/>
      <c r="AP25" s="392"/>
      <c r="AQ25" s="392"/>
      <c r="AR25" s="393"/>
      <c r="AS25" s="391" t="s">
        <v>122</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t="s">
        <v>122</v>
      </c>
      <c r="BO25" s="411"/>
      <c r="BP25" s="411"/>
      <c r="BQ25" s="411"/>
      <c r="BR25" s="411"/>
      <c r="BS25" s="411"/>
      <c r="BT25" s="411"/>
      <c r="BU25" s="412"/>
      <c r="BV25" s="410" t="s">
        <v>122</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160</v>
      </c>
      <c r="F26" s="389"/>
      <c r="G26" s="389"/>
      <c r="H26" s="389"/>
      <c r="I26" s="389"/>
      <c r="J26" s="389"/>
      <c r="K26" s="390"/>
      <c r="L26" s="391">
        <v>1</v>
      </c>
      <c r="M26" s="392"/>
      <c r="N26" s="392"/>
      <c r="O26" s="392"/>
      <c r="P26" s="393"/>
      <c r="Q26" s="391">
        <v>4610</v>
      </c>
      <c r="R26" s="392"/>
      <c r="S26" s="392"/>
      <c r="T26" s="392"/>
      <c r="U26" s="392"/>
      <c r="V26" s="393"/>
      <c r="W26" s="457"/>
      <c r="X26" s="448"/>
      <c r="Y26" s="449"/>
      <c r="Z26" s="388" t="s">
        <v>161</v>
      </c>
      <c r="AA26" s="470"/>
      <c r="AB26" s="470"/>
      <c r="AC26" s="470"/>
      <c r="AD26" s="470"/>
      <c r="AE26" s="470"/>
      <c r="AF26" s="470"/>
      <c r="AG26" s="471"/>
      <c r="AH26" s="391" t="s">
        <v>122</v>
      </c>
      <c r="AI26" s="392"/>
      <c r="AJ26" s="392"/>
      <c r="AK26" s="392"/>
      <c r="AL26" s="393"/>
      <c r="AM26" s="391" t="s">
        <v>122</v>
      </c>
      <c r="AN26" s="392"/>
      <c r="AO26" s="392"/>
      <c r="AP26" s="392"/>
      <c r="AQ26" s="392"/>
      <c r="AR26" s="393"/>
      <c r="AS26" s="391" t="s">
        <v>122</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163</v>
      </c>
      <c r="F27" s="389"/>
      <c r="G27" s="389"/>
      <c r="H27" s="389"/>
      <c r="I27" s="389"/>
      <c r="J27" s="389"/>
      <c r="K27" s="390"/>
      <c r="L27" s="391">
        <v>1</v>
      </c>
      <c r="M27" s="392"/>
      <c r="N27" s="392"/>
      <c r="O27" s="392"/>
      <c r="P27" s="393"/>
      <c r="Q27" s="391">
        <v>2210</v>
      </c>
      <c r="R27" s="392"/>
      <c r="S27" s="392"/>
      <c r="T27" s="392"/>
      <c r="U27" s="392"/>
      <c r="V27" s="393"/>
      <c r="W27" s="457"/>
      <c r="X27" s="448"/>
      <c r="Y27" s="449"/>
      <c r="Z27" s="388" t="s">
        <v>164</v>
      </c>
      <c r="AA27" s="389"/>
      <c r="AB27" s="389"/>
      <c r="AC27" s="389"/>
      <c r="AD27" s="389"/>
      <c r="AE27" s="389"/>
      <c r="AF27" s="389"/>
      <c r="AG27" s="390"/>
      <c r="AH27" s="391" t="s">
        <v>122</v>
      </c>
      <c r="AI27" s="392"/>
      <c r="AJ27" s="392"/>
      <c r="AK27" s="392"/>
      <c r="AL27" s="393"/>
      <c r="AM27" s="391" t="s">
        <v>122</v>
      </c>
      <c r="AN27" s="392"/>
      <c r="AO27" s="392"/>
      <c r="AP27" s="392"/>
      <c r="AQ27" s="392"/>
      <c r="AR27" s="393"/>
      <c r="AS27" s="391" t="s">
        <v>122</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t="s">
        <v>122</v>
      </c>
      <c r="BO27" s="419"/>
      <c r="BP27" s="419"/>
      <c r="BQ27" s="419"/>
      <c r="BR27" s="419"/>
      <c r="BS27" s="419"/>
      <c r="BT27" s="419"/>
      <c r="BU27" s="420"/>
      <c r="BV27" s="418" t="s">
        <v>122</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166</v>
      </c>
      <c r="F28" s="389"/>
      <c r="G28" s="389"/>
      <c r="H28" s="389"/>
      <c r="I28" s="389"/>
      <c r="J28" s="389"/>
      <c r="K28" s="390"/>
      <c r="L28" s="391">
        <v>1</v>
      </c>
      <c r="M28" s="392"/>
      <c r="N28" s="392"/>
      <c r="O28" s="392"/>
      <c r="P28" s="393"/>
      <c r="Q28" s="391">
        <v>1460</v>
      </c>
      <c r="R28" s="392"/>
      <c r="S28" s="392"/>
      <c r="T28" s="392"/>
      <c r="U28" s="392"/>
      <c r="V28" s="393"/>
      <c r="W28" s="457"/>
      <c r="X28" s="448"/>
      <c r="Y28" s="449"/>
      <c r="Z28" s="388" t="s">
        <v>167</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1337642</v>
      </c>
      <c r="BO28" s="411"/>
      <c r="BP28" s="411"/>
      <c r="BQ28" s="411"/>
      <c r="BR28" s="411"/>
      <c r="BS28" s="411"/>
      <c r="BT28" s="411"/>
      <c r="BU28" s="412"/>
      <c r="BV28" s="410">
        <v>1214959</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170</v>
      </c>
      <c r="F29" s="389"/>
      <c r="G29" s="389"/>
      <c r="H29" s="389"/>
      <c r="I29" s="389"/>
      <c r="J29" s="389"/>
      <c r="K29" s="390"/>
      <c r="L29" s="391">
        <v>10</v>
      </c>
      <c r="M29" s="392"/>
      <c r="N29" s="392"/>
      <c r="O29" s="392"/>
      <c r="P29" s="393"/>
      <c r="Q29" s="391">
        <v>1290</v>
      </c>
      <c r="R29" s="392"/>
      <c r="S29" s="392"/>
      <c r="T29" s="392"/>
      <c r="U29" s="392"/>
      <c r="V29" s="393"/>
      <c r="W29" s="458"/>
      <c r="X29" s="459"/>
      <c r="Y29" s="460"/>
      <c r="Z29" s="388" t="s">
        <v>171</v>
      </c>
      <c r="AA29" s="389"/>
      <c r="AB29" s="389"/>
      <c r="AC29" s="389"/>
      <c r="AD29" s="389"/>
      <c r="AE29" s="389"/>
      <c r="AF29" s="389"/>
      <c r="AG29" s="390"/>
      <c r="AH29" s="391">
        <v>58</v>
      </c>
      <c r="AI29" s="392"/>
      <c r="AJ29" s="392"/>
      <c r="AK29" s="392"/>
      <c r="AL29" s="393"/>
      <c r="AM29" s="391">
        <v>175566</v>
      </c>
      <c r="AN29" s="392"/>
      <c r="AO29" s="392"/>
      <c r="AP29" s="392"/>
      <c r="AQ29" s="392"/>
      <c r="AR29" s="393"/>
      <c r="AS29" s="391">
        <v>3027</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t="s">
        <v>122</v>
      </c>
      <c r="BO29" s="416"/>
      <c r="BP29" s="416"/>
      <c r="BQ29" s="416"/>
      <c r="BR29" s="416"/>
      <c r="BS29" s="416"/>
      <c r="BT29" s="416"/>
      <c r="BU29" s="417"/>
      <c r="BV29" s="415" t="s">
        <v>122</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94.9</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707854</v>
      </c>
      <c r="BO30" s="419"/>
      <c r="BP30" s="419"/>
      <c r="BQ30" s="419"/>
      <c r="BR30" s="419"/>
      <c r="BS30" s="419"/>
      <c r="BT30" s="419"/>
      <c r="BU30" s="420"/>
      <c r="BV30" s="418">
        <v>705325</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国民健康保険（事業勘定）特別会計</v>
      </c>
      <c r="X34" s="374"/>
      <c r="Y34" s="374"/>
      <c r="Z34" s="374"/>
      <c r="AA34" s="374"/>
      <c r="AB34" s="374"/>
      <c r="AC34" s="374"/>
      <c r="AD34" s="374"/>
      <c r="AE34" s="374"/>
      <c r="AF34" s="374"/>
      <c r="AG34" s="374"/>
      <c r="AH34" s="374"/>
      <c r="AI34" s="374"/>
      <c r="AJ34" s="374"/>
      <c r="AK34" s="374"/>
      <c r="AL34" s="167"/>
      <c r="AM34" s="375" t="str">
        <f>IF(AO34="","",MAX(C34:D43,U34:V43)+1)</f>
        <v/>
      </c>
      <c r="AN34" s="375"/>
      <c r="AO34" s="374"/>
      <c r="AP34" s="374"/>
      <c r="AQ34" s="374"/>
      <c r="AR34" s="374"/>
      <c r="AS34" s="374"/>
      <c r="AT34" s="374"/>
      <c r="AU34" s="374"/>
      <c r="AV34" s="374"/>
      <c r="AW34" s="374"/>
      <c r="AX34" s="374"/>
      <c r="AY34" s="374"/>
      <c r="AZ34" s="374"/>
      <c r="BA34" s="374"/>
      <c r="BB34" s="374"/>
      <c r="BC34" s="374"/>
      <c r="BD34" s="167"/>
      <c r="BE34" s="375">
        <f>IF(BG34="","",MAX(C34:D43,U34:V43,AM34:AN43)+1)</f>
        <v>9</v>
      </c>
      <c r="BF34" s="375"/>
      <c r="BG34" s="374" t="str">
        <f>IF('各会計、関係団体の財政状況及び健全化判断比率'!B34="","",'各会計、関係団体の財政状況及び健全化判断比率'!B34)</f>
        <v>簡易水道特別会計</v>
      </c>
      <c r="BH34" s="374"/>
      <c r="BI34" s="374"/>
      <c r="BJ34" s="374"/>
      <c r="BK34" s="374"/>
      <c r="BL34" s="374"/>
      <c r="BM34" s="374"/>
      <c r="BN34" s="374"/>
      <c r="BO34" s="374"/>
      <c r="BP34" s="374"/>
      <c r="BQ34" s="374"/>
      <c r="BR34" s="374"/>
      <c r="BS34" s="374"/>
      <c r="BT34" s="374"/>
      <c r="BU34" s="374"/>
      <c r="BV34" s="167"/>
      <c r="BW34" s="375">
        <f>IF(BY34="","",MAX(C34:D43,U34:V43,AM34:AN43,BE34:BF43)+1)</f>
        <v>13</v>
      </c>
      <c r="BX34" s="375"/>
      <c r="BY34" s="374" t="str">
        <f>IF('各会計、関係団体の財政状況及び健全化判断比率'!B68="","",'各会計、関係団体の財政状況及び健全化判断比率'!B68)</f>
        <v>北信広域連合（一般会計）</v>
      </c>
      <c r="BZ34" s="374"/>
      <c r="CA34" s="374"/>
      <c r="CB34" s="374"/>
      <c r="CC34" s="374"/>
      <c r="CD34" s="374"/>
      <c r="CE34" s="374"/>
      <c r="CF34" s="374"/>
      <c r="CG34" s="374"/>
      <c r="CH34" s="374"/>
      <c r="CI34" s="374"/>
      <c r="CJ34" s="374"/>
      <c r="CK34" s="374"/>
      <c r="CL34" s="374"/>
      <c r="CM34" s="374"/>
      <c r="CN34" s="167"/>
      <c r="CO34" s="375">
        <f>IF(CQ34="","",MAX(C34:D43,U34:V43,AM34:AN43,BE34:BF43,BW34:BX43)+1)</f>
        <v>23</v>
      </c>
      <c r="CP34" s="375"/>
      <c r="CQ34" s="374" t="str">
        <f>IF('各会計、関係団体の財政状況及び健全化判断比率'!BS7="","",'各会計、関係団体の財政状況及び健全化判断比率'!BS7)</f>
        <v>一般財団法人栄村振興公社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ケーブルテレビ特別会計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国民健康保険（施設勘定）特別会計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10</v>
      </c>
      <c r="BF35" s="375"/>
      <c r="BG35" s="374" t="str">
        <f>IF('各会計、関係団体の財政状況及び健全化判断比率'!B35="","",'各会計、関係団体の財政状況及び健全化判断比率'!B35)</f>
        <v>農業集落排水特別会計</v>
      </c>
      <c r="BH35" s="374"/>
      <c r="BI35" s="374"/>
      <c r="BJ35" s="374"/>
      <c r="BK35" s="374"/>
      <c r="BL35" s="374"/>
      <c r="BM35" s="374"/>
      <c r="BN35" s="374"/>
      <c r="BO35" s="374"/>
      <c r="BP35" s="374"/>
      <c r="BQ35" s="374"/>
      <c r="BR35" s="374"/>
      <c r="BS35" s="374"/>
      <c r="BT35" s="374"/>
      <c r="BU35" s="374"/>
      <c r="BV35" s="167"/>
      <c r="BW35" s="375">
        <f t="shared" ref="BW35:BW43" si="2">IF(BY35="","",BW34+1)</f>
        <v>14</v>
      </c>
      <c r="BX35" s="375"/>
      <c r="BY35" s="374" t="str">
        <f>IF('各会計、関係団体の財政状況及び健全化判断比率'!B69="","",'各会計、関係団体の財政状況及び健全化判断比率'!B69)</f>
        <v>（養護老人ホーム高社寮事業特別会計）</v>
      </c>
      <c r="BZ35" s="374"/>
      <c r="CA35" s="374"/>
      <c r="CB35" s="374"/>
      <c r="CC35" s="374"/>
      <c r="CD35" s="374"/>
      <c r="CE35" s="374"/>
      <c r="CF35" s="374"/>
      <c r="CG35" s="374"/>
      <c r="CH35" s="374"/>
      <c r="CI35" s="374"/>
      <c r="CJ35" s="374"/>
      <c r="CK35" s="374"/>
      <c r="CL35" s="374"/>
      <c r="CM35" s="374"/>
      <c r="CN35" s="167"/>
      <c r="CO35" s="375">
        <f t="shared" ref="CO35:CO43" si="3">IF(CQ35="","",CO34+1)</f>
        <v>24</v>
      </c>
      <c r="CP35" s="375"/>
      <c r="CQ35" s="374" t="str">
        <f>IF('各会計、関係団体の財政状況及び健全化判断比率'!BS8="","",'各会計、関係団体の財政状況及び健全化判断比率'!BS8)</f>
        <v>株式会社苗場山観光</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秋山診療所特別会計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11</v>
      </c>
      <c r="BF36" s="375"/>
      <c r="BG36" s="374" t="str">
        <f>IF('各会計、関係団体の財政状況及び健全化判断比率'!B36="","",'各会計、関係団体の財政状況及び健全化判断比率'!B36)</f>
        <v>生活排水処理特別会計</v>
      </c>
      <c r="BH36" s="374"/>
      <c r="BI36" s="374"/>
      <c r="BJ36" s="374"/>
      <c r="BK36" s="374"/>
      <c r="BL36" s="374"/>
      <c r="BM36" s="374"/>
      <c r="BN36" s="374"/>
      <c r="BO36" s="374"/>
      <c r="BP36" s="374"/>
      <c r="BQ36" s="374"/>
      <c r="BR36" s="374"/>
      <c r="BS36" s="374"/>
      <c r="BT36" s="374"/>
      <c r="BU36" s="374"/>
      <c r="BV36" s="167"/>
      <c r="BW36" s="375">
        <f t="shared" si="2"/>
        <v>15</v>
      </c>
      <c r="BX36" s="375"/>
      <c r="BY36" s="374" t="str">
        <f>IF('各会計、関係団体の財政状況及び健全化判断比率'!B70="","",'各会計、関係団体の財政状況及び健全化判断比率'!B70)</f>
        <v>（養護老人ホーム千曲荘事業特別会計）</v>
      </c>
      <c r="BZ36" s="374"/>
      <c r="CA36" s="374"/>
      <c r="CB36" s="374"/>
      <c r="CC36" s="374"/>
      <c r="CD36" s="374"/>
      <c r="CE36" s="374"/>
      <c r="CF36" s="374"/>
      <c r="CG36" s="374"/>
      <c r="CH36" s="374"/>
      <c r="CI36" s="374"/>
      <c r="CJ36" s="374"/>
      <c r="CK36" s="374"/>
      <c r="CL36" s="374"/>
      <c r="CM36" s="374"/>
      <c r="CN36" s="167"/>
      <c r="CO36" s="375">
        <f t="shared" si="3"/>
        <v>25</v>
      </c>
      <c r="CP36" s="375"/>
      <c r="CQ36" s="374" t="str">
        <f>IF('各会計、関係団体の財政状況及び健全化判断比率'!BS9="","",'各会計、関係団体の財政状況及び健全化判断比率'!BS9)</f>
        <v>有限会社栄村物産センター</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6</v>
      </c>
      <c r="V37" s="375"/>
      <c r="W37" s="374" t="str">
        <f>IF('各会計、関係団体の財政状況及び健全化判断比率'!B31="","",'各会計、関係団体の財政状況及び健全化判断比率'!B31)</f>
        <v>後期高齢者医療特別会計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f t="shared" si="1"/>
        <v>12</v>
      </c>
      <c r="BF37" s="375"/>
      <c r="BG37" s="374" t="str">
        <f>IF('各会計、関係団体の財政状況及び健全化判断比率'!B37="","",'各会計、関係団体の財政状況及び健全化判断比率'!B37)</f>
        <v>スキー場特別会計</v>
      </c>
      <c r="BH37" s="374"/>
      <c r="BI37" s="374"/>
      <c r="BJ37" s="374"/>
      <c r="BK37" s="374"/>
      <c r="BL37" s="374"/>
      <c r="BM37" s="374"/>
      <c r="BN37" s="374"/>
      <c r="BO37" s="374"/>
      <c r="BP37" s="374"/>
      <c r="BQ37" s="374"/>
      <c r="BR37" s="374"/>
      <c r="BS37" s="374"/>
      <c r="BT37" s="374"/>
      <c r="BU37" s="374"/>
      <c r="BV37" s="167"/>
      <c r="BW37" s="375">
        <f t="shared" si="2"/>
        <v>16</v>
      </c>
      <c r="BX37" s="375"/>
      <c r="BY37" s="374" t="str">
        <f>IF('各会計、関係団体の財政状況及び健全化判断比率'!B71="","",'各会計、関係団体の財政状況及び健全化判断比率'!B71)</f>
        <v>（特別養護老人ホーム望岳荘事業特別会計）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f t="shared" si="4"/>
        <v>7</v>
      </c>
      <c r="V38" s="375"/>
      <c r="W38" s="374" t="str">
        <f>IF('各会計、関係団体の財政状況及び健全化判断比率'!B32="","",'各会計、関係団体の財政状況及び健全化判断比率'!B32)</f>
        <v>介護保険特別会計</v>
      </c>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17</v>
      </c>
      <c r="BX38" s="375"/>
      <c r="BY38" s="374" t="str">
        <f>IF('各会計、関係団体の財政状況及び健全化判断比率'!B72="","",'各会計、関係団体の財政状況及び健全化判断比率'!B72)</f>
        <v>（特別養護老人ホーム高社寮事業特別会計）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f t="shared" si="4"/>
        <v>8</v>
      </c>
      <c r="V39" s="375"/>
      <c r="W39" s="374" t="str">
        <f>IF('各会計、関係団体の財政状況及び健全化判断比率'!B33="","",'各会計、関係団体の財政状況及び健全化判断比率'!B33)</f>
        <v>介護サービス特別会計</v>
      </c>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18</v>
      </c>
      <c r="BX39" s="375"/>
      <c r="BY39" s="374" t="str">
        <f>IF('各会計、関係団体の財政状況及び健全化判断比率'!B73="","",'各会計、関係団体の財政状況及び健全化判断比率'!B73)</f>
        <v>（特別養護老人ホーム千曲荘事業特別会計）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19</v>
      </c>
      <c r="BX40" s="375"/>
      <c r="BY40" s="374" t="str">
        <f>IF('各会計、関係団体の財政状況及び健全化判断比率'!B74="","",'各会計、関係団体の財政状況及び健全化判断比率'!B74)</f>
        <v>（特別養護老人ホーいで湯の里事業特別会計）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20</v>
      </c>
      <c r="BX41" s="375"/>
      <c r="BY41" s="374" t="str">
        <f>IF('各会計、関係団体の財政状況及び健全化判断比率'!B75="","",'各会計、関係団体の財政状況及び健全化判断比率'!B75)</f>
        <v>（特別養護老人ホーム菜の花苑事業特別会計）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21</v>
      </c>
      <c r="BX42" s="375"/>
      <c r="BY42" s="374" t="str">
        <f>IF('各会計、関係団体の財政状況及び健全化判断比率'!B76="","",'各会計、関係団体の財政状況及び健全化判断比率'!B76)</f>
        <v>（特別養護老人ホームふるさと苑事業特別会計）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22</v>
      </c>
      <c r="BX43" s="375"/>
      <c r="BY43" s="374" t="str">
        <f>IF('各会計、関係団体の財政状況及び健全化判断比率'!B77="","",'各会計、関係団体の財政状況及び健全化判断比率'!B77)</f>
        <v>岳北広域行政組合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533</v>
      </c>
      <c r="G33" s="29" t="s">
        <v>534</v>
      </c>
      <c r="H33" s="29" t="s">
        <v>535</v>
      </c>
      <c r="I33" s="29" t="s">
        <v>536</v>
      </c>
      <c r="J33" s="30" t="s">
        <v>537</v>
      </c>
      <c r="K33" s="22"/>
      <c r="L33" s="22"/>
      <c r="M33" s="22"/>
      <c r="N33" s="22"/>
      <c r="O33" s="22"/>
      <c r="P33" s="22"/>
    </row>
    <row r="34" spans="1:16" ht="39" customHeight="1" x14ac:dyDescent="0.15">
      <c r="A34" s="22"/>
      <c r="B34" s="31"/>
      <c r="C34" s="1184" t="s">
        <v>540</v>
      </c>
      <c r="D34" s="1184"/>
      <c r="E34" s="1185"/>
      <c r="F34" s="32">
        <v>29.77</v>
      </c>
      <c r="G34" s="33">
        <v>33.35</v>
      </c>
      <c r="H34" s="33">
        <v>14.37</v>
      </c>
      <c r="I34" s="33">
        <v>18.399999999999999</v>
      </c>
      <c r="J34" s="34">
        <v>21.66</v>
      </c>
      <c r="K34" s="22"/>
      <c r="L34" s="22"/>
      <c r="M34" s="22"/>
      <c r="N34" s="22"/>
      <c r="O34" s="22"/>
      <c r="P34" s="22"/>
    </row>
    <row r="35" spans="1:16" ht="39" customHeight="1" x14ac:dyDescent="0.15">
      <c r="A35" s="22"/>
      <c r="B35" s="35"/>
      <c r="C35" s="1178" t="s">
        <v>541</v>
      </c>
      <c r="D35" s="1179"/>
      <c r="E35" s="1180"/>
      <c r="F35" s="36">
        <v>1.41</v>
      </c>
      <c r="G35" s="37">
        <v>1.93</v>
      </c>
      <c r="H35" s="37">
        <v>2.6</v>
      </c>
      <c r="I35" s="37">
        <v>1.32</v>
      </c>
      <c r="J35" s="38">
        <v>1.54</v>
      </c>
      <c r="K35" s="22"/>
      <c r="L35" s="22"/>
      <c r="M35" s="22"/>
      <c r="N35" s="22"/>
      <c r="O35" s="22"/>
      <c r="P35" s="22"/>
    </row>
    <row r="36" spans="1:16" ht="39" customHeight="1" x14ac:dyDescent="0.15">
      <c r="A36" s="22"/>
      <c r="B36" s="35"/>
      <c r="C36" s="1178" t="s">
        <v>542</v>
      </c>
      <c r="D36" s="1179"/>
      <c r="E36" s="1180"/>
      <c r="F36" s="36">
        <v>0.55000000000000004</v>
      </c>
      <c r="G36" s="37">
        <v>0.04</v>
      </c>
      <c r="H36" s="37">
        <v>0.15</v>
      </c>
      <c r="I36" s="37">
        <v>0.24</v>
      </c>
      <c r="J36" s="38">
        <v>0.9</v>
      </c>
      <c r="K36" s="22"/>
      <c r="L36" s="22"/>
      <c r="M36" s="22"/>
      <c r="N36" s="22"/>
      <c r="O36" s="22"/>
      <c r="P36" s="22"/>
    </row>
    <row r="37" spans="1:16" ht="39" customHeight="1" x14ac:dyDescent="0.15">
      <c r="A37" s="22"/>
      <c r="B37" s="35"/>
      <c r="C37" s="1178" t="s">
        <v>543</v>
      </c>
      <c r="D37" s="1179"/>
      <c r="E37" s="1180"/>
      <c r="F37" s="36">
        <v>0.36</v>
      </c>
      <c r="G37" s="37">
        <v>0.1</v>
      </c>
      <c r="H37" s="37">
        <v>0.68</v>
      </c>
      <c r="I37" s="37">
        <v>6.19</v>
      </c>
      <c r="J37" s="38">
        <v>0.24</v>
      </c>
      <c r="K37" s="22"/>
      <c r="L37" s="22"/>
      <c r="M37" s="22"/>
      <c r="N37" s="22"/>
      <c r="O37" s="22"/>
      <c r="P37" s="22"/>
    </row>
    <row r="38" spans="1:16" ht="39" customHeight="1" x14ac:dyDescent="0.15">
      <c r="A38" s="22"/>
      <c r="B38" s="35"/>
      <c r="C38" s="1178" t="s">
        <v>544</v>
      </c>
      <c r="D38" s="1179"/>
      <c r="E38" s="1180"/>
      <c r="F38" s="36">
        <v>0.05</v>
      </c>
      <c r="G38" s="37">
        <v>0.05</v>
      </c>
      <c r="H38" s="37">
        <v>0.06</v>
      </c>
      <c r="I38" s="37">
        <v>0.1</v>
      </c>
      <c r="J38" s="38">
        <v>0.14000000000000001</v>
      </c>
      <c r="K38" s="22"/>
      <c r="L38" s="22"/>
      <c r="M38" s="22"/>
      <c r="N38" s="22"/>
      <c r="O38" s="22"/>
      <c r="P38" s="22"/>
    </row>
    <row r="39" spans="1:16" ht="39" customHeight="1" x14ac:dyDescent="0.15">
      <c r="A39" s="22"/>
      <c r="B39" s="35"/>
      <c r="C39" s="1178" t="s">
        <v>545</v>
      </c>
      <c r="D39" s="1179"/>
      <c r="E39" s="1180"/>
      <c r="F39" s="36">
        <v>0</v>
      </c>
      <c r="G39" s="37">
        <v>0</v>
      </c>
      <c r="H39" s="37">
        <v>0.02</v>
      </c>
      <c r="I39" s="37">
        <v>0.05</v>
      </c>
      <c r="J39" s="38">
        <v>0.13</v>
      </c>
      <c r="K39" s="22"/>
      <c r="L39" s="22"/>
      <c r="M39" s="22"/>
      <c r="N39" s="22"/>
      <c r="O39" s="22"/>
      <c r="P39" s="22"/>
    </row>
    <row r="40" spans="1:16" ht="39" customHeight="1" x14ac:dyDescent="0.15">
      <c r="A40" s="22"/>
      <c r="B40" s="35"/>
      <c r="C40" s="1178" t="s">
        <v>546</v>
      </c>
      <c r="D40" s="1179"/>
      <c r="E40" s="1180"/>
      <c r="F40" s="36">
        <v>0.01</v>
      </c>
      <c r="G40" s="37">
        <v>0.02</v>
      </c>
      <c r="H40" s="37">
        <v>0.01</v>
      </c>
      <c r="I40" s="37">
        <v>0.05</v>
      </c>
      <c r="J40" s="38">
        <v>0.08</v>
      </c>
      <c r="K40" s="22"/>
      <c r="L40" s="22"/>
      <c r="M40" s="22"/>
      <c r="N40" s="22"/>
      <c r="O40" s="22"/>
      <c r="P40" s="22"/>
    </row>
    <row r="41" spans="1:16" ht="39" customHeight="1" x14ac:dyDescent="0.15">
      <c r="A41" s="22"/>
      <c r="B41" s="35"/>
      <c r="C41" s="1178" t="s">
        <v>547</v>
      </c>
      <c r="D41" s="1179"/>
      <c r="E41" s="1180"/>
      <c r="F41" s="36">
        <v>0.21</v>
      </c>
      <c r="G41" s="37">
        <v>0.28000000000000003</v>
      </c>
      <c r="H41" s="37">
        <v>0.17</v>
      </c>
      <c r="I41" s="37">
        <v>0.19</v>
      </c>
      <c r="J41" s="38">
        <v>0.06</v>
      </c>
      <c r="K41" s="22"/>
      <c r="L41" s="22"/>
      <c r="M41" s="22"/>
      <c r="N41" s="22"/>
      <c r="O41" s="22"/>
      <c r="P41" s="22"/>
    </row>
    <row r="42" spans="1:16" ht="39" customHeight="1" x14ac:dyDescent="0.15">
      <c r="A42" s="22"/>
      <c r="B42" s="39"/>
      <c r="C42" s="1178" t="s">
        <v>548</v>
      </c>
      <c r="D42" s="1179"/>
      <c r="E42" s="1180"/>
      <c r="F42" s="36" t="s">
        <v>493</v>
      </c>
      <c r="G42" s="37" t="s">
        <v>493</v>
      </c>
      <c r="H42" s="37" t="s">
        <v>493</v>
      </c>
      <c r="I42" s="37" t="s">
        <v>493</v>
      </c>
      <c r="J42" s="38" t="s">
        <v>493</v>
      </c>
      <c r="K42" s="22"/>
      <c r="L42" s="22"/>
      <c r="M42" s="22"/>
      <c r="N42" s="22"/>
      <c r="O42" s="22"/>
      <c r="P42" s="22"/>
    </row>
    <row r="43" spans="1:16" ht="39" customHeight="1" thickBot="1" x14ac:dyDescent="0.2">
      <c r="A43" s="22"/>
      <c r="B43" s="40"/>
      <c r="C43" s="1181" t="s">
        <v>549</v>
      </c>
      <c r="D43" s="1182"/>
      <c r="E43" s="1183"/>
      <c r="F43" s="41">
        <v>0.24</v>
      </c>
      <c r="G43" s="42">
        <v>0.13</v>
      </c>
      <c r="H43" s="42">
        <v>0.17</v>
      </c>
      <c r="I43" s="42">
        <v>0.11</v>
      </c>
      <c r="J43" s="43">
        <v>0.08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533</v>
      </c>
      <c r="L44" s="56" t="s">
        <v>534</v>
      </c>
      <c r="M44" s="56" t="s">
        <v>535</v>
      </c>
      <c r="N44" s="56" t="s">
        <v>536</v>
      </c>
      <c r="O44" s="57" t="s">
        <v>537</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334</v>
      </c>
      <c r="L45" s="60">
        <v>319</v>
      </c>
      <c r="M45" s="60">
        <v>271</v>
      </c>
      <c r="N45" s="60">
        <v>284</v>
      </c>
      <c r="O45" s="61">
        <v>275</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493</v>
      </c>
      <c r="L46" s="64" t="s">
        <v>493</v>
      </c>
      <c r="M46" s="64" t="s">
        <v>493</v>
      </c>
      <c r="N46" s="64" t="s">
        <v>493</v>
      </c>
      <c r="O46" s="65" t="s">
        <v>493</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493</v>
      </c>
      <c r="L47" s="64" t="s">
        <v>493</v>
      </c>
      <c r="M47" s="64" t="s">
        <v>493</v>
      </c>
      <c r="N47" s="64" t="s">
        <v>493</v>
      </c>
      <c r="O47" s="65" t="s">
        <v>493</v>
      </c>
      <c r="P47" s="48"/>
      <c r="Q47" s="48"/>
      <c r="R47" s="48"/>
      <c r="S47" s="48"/>
      <c r="T47" s="48"/>
      <c r="U47" s="48"/>
    </row>
    <row r="48" spans="1:21" ht="30.75" customHeight="1" x14ac:dyDescent="0.15">
      <c r="A48" s="48"/>
      <c r="B48" s="1196"/>
      <c r="C48" s="1197"/>
      <c r="D48" s="62"/>
      <c r="E48" s="1188" t="s">
        <v>15</v>
      </c>
      <c r="F48" s="1188"/>
      <c r="G48" s="1188"/>
      <c r="H48" s="1188"/>
      <c r="I48" s="1188"/>
      <c r="J48" s="1189"/>
      <c r="K48" s="63">
        <v>83</v>
      </c>
      <c r="L48" s="64">
        <v>53</v>
      </c>
      <c r="M48" s="64">
        <v>60</v>
      </c>
      <c r="N48" s="64">
        <v>66</v>
      </c>
      <c r="O48" s="65">
        <v>62</v>
      </c>
      <c r="P48" s="48"/>
      <c r="Q48" s="48"/>
      <c r="R48" s="48"/>
      <c r="S48" s="48"/>
      <c r="T48" s="48"/>
      <c r="U48" s="48"/>
    </row>
    <row r="49" spans="1:21" ht="30.75" customHeight="1" x14ac:dyDescent="0.15">
      <c r="A49" s="48"/>
      <c r="B49" s="1196"/>
      <c r="C49" s="1197"/>
      <c r="D49" s="62"/>
      <c r="E49" s="1188" t="s">
        <v>16</v>
      </c>
      <c r="F49" s="1188"/>
      <c r="G49" s="1188"/>
      <c r="H49" s="1188"/>
      <c r="I49" s="1188"/>
      <c r="J49" s="1189"/>
      <c r="K49" s="63">
        <v>27</v>
      </c>
      <c r="L49" s="64">
        <v>23</v>
      </c>
      <c r="M49" s="64">
        <v>13</v>
      </c>
      <c r="N49" s="64">
        <v>12</v>
      </c>
      <c r="O49" s="65">
        <v>12</v>
      </c>
      <c r="P49" s="48"/>
      <c r="Q49" s="48"/>
      <c r="R49" s="48"/>
      <c r="S49" s="48"/>
      <c r="T49" s="48"/>
      <c r="U49" s="48"/>
    </row>
    <row r="50" spans="1:21" ht="30.75" customHeight="1" x14ac:dyDescent="0.15">
      <c r="A50" s="48"/>
      <c r="B50" s="1196"/>
      <c r="C50" s="1197"/>
      <c r="D50" s="62"/>
      <c r="E50" s="1188" t="s">
        <v>17</v>
      </c>
      <c r="F50" s="1188"/>
      <c r="G50" s="1188"/>
      <c r="H50" s="1188"/>
      <c r="I50" s="1188"/>
      <c r="J50" s="1189"/>
      <c r="K50" s="63">
        <v>34</v>
      </c>
      <c r="L50" s="64">
        <v>34</v>
      </c>
      <c r="M50" s="64" t="s">
        <v>493</v>
      </c>
      <c r="N50" s="64" t="s">
        <v>493</v>
      </c>
      <c r="O50" s="65" t="s">
        <v>493</v>
      </c>
      <c r="P50" s="48"/>
      <c r="Q50" s="48"/>
      <c r="R50" s="48"/>
      <c r="S50" s="48"/>
      <c r="T50" s="48"/>
      <c r="U50" s="48"/>
    </row>
    <row r="51" spans="1:21" ht="30.75" customHeight="1" x14ac:dyDescent="0.15">
      <c r="A51" s="48"/>
      <c r="B51" s="1198"/>
      <c r="C51" s="1199"/>
      <c r="D51" s="66"/>
      <c r="E51" s="1188" t="s">
        <v>18</v>
      </c>
      <c r="F51" s="1188"/>
      <c r="G51" s="1188"/>
      <c r="H51" s="1188"/>
      <c r="I51" s="1188"/>
      <c r="J51" s="1189"/>
      <c r="K51" s="63">
        <v>0</v>
      </c>
      <c r="L51" s="64">
        <v>0</v>
      </c>
      <c r="M51" s="64">
        <v>0</v>
      </c>
      <c r="N51" s="64">
        <v>0</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290</v>
      </c>
      <c r="L52" s="64">
        <v>286</v>
      </c>
      <c r="M52" s="64">
        <v>272</v>
      </c>
      <c r="N52" s="64">
        <v>253</v>
      </c>
      <c r="O52" s="65">
        <v>247</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188</v>
      </c>
      <c r="L53" s="69">
        <v>143</v>
      </c>
      <c r="M53" s="69">
        <v>72</v>
      </c>
      <c r="N53" s="69">
        <v>109</v>
      </c>
      <c r="O53" s="70">
        <v>102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533</v>
      </c>
      <c r="J40" s="79" t="s">
        <v>534</v>
      </c>
      <c r="K40" s="79" t="s">
        <v>535</v>
      </c>
      <c r="L40" s="79" t="s">
        <v>536</v>
      </c>
      <c r="M40" s="80" t="s">
        <v>537</v>
      </c>
    </row>
    <row r="41" spans="2:13" ht="27.75" customHeight="1" x14ac:dyDescent="0.15">
      <c r="B41" s="1214" t="s">
        <v>24</v>
      </c>
      <c r="C41" s="1215"/>
      <c r="D41" s="81"/>
      <c r="E41" s="1216" t="s">
        <v>25</v>
      </c>
      <c r="F41" s="1216"/>
      <c r="G41" s="1216"/>
      <c r="H41" s="1217"/>
      <c r="I41" s="82">
        <v>2299</v>
      </c>
      <c r="J41" s="83">
        <v>2213</v>
      </c>
      <c r="K41" s="83">
        <v>2664</v>
      </c>
      <c r="L41" s="83">
        <v>2702</v>
      </c>
      <c r="M41" s="84">
        <v>2918</v>
      </c>
    </row>
    <row r="42" spans="2:13" ht="27.75" customHeight="1" x14ac:dyDescent="0.15">
      <c r="B42" s="1204"/>
      <c r="C42" s="1205"/>
      <c r="D42" s="85"/>
      <c r="E42" s="1208" t="s">
        <v>26</v>
      </c>
      <c r="F42" s="1208"/>
      <c r="G42" s="1208"/>
      <c r="H42" s="1209"/>
      <c r="I42" s="86">
        <v>18</v>
      </c>
      <c r="J42" s="87" t="s">
        <v>493</v>
      </c>
      <c r="K42" s="87" t="s">
        <v>493</v>
      </c>
      <c r="L42" s="87" t="s">
        <v>493</v>
      </c>
      <c r="M42" s="88" t="s">
        <v>493</v>
      </c>
    </row>
    <row r="43" spans="2:13" ht="27.75" customHeight="1" x14ac:dyDescent="0.15">
      <c r="B43" s="1204"/>
      <c r="C43" s="1205"/>
      <c r="D43" s="85"/>
      <c r="E43" s="1208" t="s">
        <v>27</v>
      </c>
      <c r="F43" s="1208"/>
      <c r="G43" s="1208"/>
      <c r="H43" s="1209"/>
      <c r="I43" s="86">
        <v>735</v>
      </c>
      <c r="J43" s="87">
        <v>704</v>
      </c>
      <c r="K43" s="87">
        <v>653</v>
      </c>
      <c r="L43" s="87">
        <v>675</v>
      </c>
      <c r="M43" s="88">
        <v>645</v>
      </c>
    </row>
    <row r="44" spans="2:13" ht="27.75" customHeight="1" x14ac:dyDescent="0.15">
      <c r="B44" s="1204"/>
      <c r="C44" s="1205"/>
      <c r="D44" s="85"/>
      <c r="E44" s="1208" t="s">
        <v>28</v>
      </c>
      <c r="F44" s="1208"/>
      <c r="G44" s="1208"/>
      <c r="H44" s="1209"/>
      <c r="I44" s="86">
        <v>34</v>
      </c>
      <c r="J44" s="87">
        <v>29</v>
      </c>
      <c r="K44" s="87">
        <v>95</v>
      </c>
      <c r="L44" s="87">
        <v>88</v>
      </c>
      <c r="M44" s="88">
        <v>95</v>
      </c>
    </row>
    <row r="45" spans="2:13" ht="27.75" customHeight="1" x14ac:dyDescent="0.15">
      <c r="B45" s="1204"/>
      <c r="C45" s="1205"/>
      <c r="D45" s="85"/>
      <c r="E45" s="1208" t="s">
        <v>29</v>
      </c>
      <c r="F45" s="1208"/>
      <c r="G45" s="1208"/>
      <c r="H45" s="1209"/>
      <c r="I45" s="86">
        <v>738</v>
      </c>
      <c r="J45" s="87">
        <v>676</v>
      </c>
      <c r="K45" s="87">
        <v>778</v>
      </c>
      <c r="L45" s="87">
        <v>703</v>
      </c>
      <c r="M45" s="88">
        <v>610</v>
      </c>
    </row>
    <row r="46" spans="2:13" ht="27.75" customHeight="1" x14ac:dyDescent="0.15">
      <c r="B46" s="1204"/>
      <c r="C46" s="1205"/>
      <c r="D46" s="89"/>
      <c r="E46" s="1208" t="s">
        <v>30</v>
      </c>
      <c r="F46" s="1208"/>
      <c r="G46" s="1208"/>
      <c r="H46" s="1209"/>
      <c r="I46" s="86" t="s">
        <v>493</v>
      </c>
      <c r="J46" s="87" t="s">
        <v>493</v>
      </c>
      <c r="K46" s="87" t="s">
        <v>493</v>
      </c>
      <c r="L46" s="87" t="s">
        <v>493</v>
      </c>
      <c r="M46" s="88" t="s">
        <v>493</v>
      </c>
    </row>
    <row r="47" spans="2:13" ht="27.75" customHeight="1" x14ac:dyDescent="0.15">
      <c r="B47" s="1204"/>
      <c r="C47" s="1205"/>
      <c r="D47" s="90"/>
      <c r="E47" s="1218" t="s">
        <v>31</v>
      </c>
      <c r="F47" s="1219"/>
      <c r="G47" s="1219"/>
      <c r="H47" s="1220"/>
      <c r="I47" s="86" t="s">
        <v>493</v>
      </c>
      <c r="J47" s="87" t="s">
        <v>493</v>
      </c>
      <c r="K47" s="87" t="s">
        <v>493</v>
      </c>
      <c r="L47" s="87" t="s">
        <v>493</v>
      </c>
      <c r="M47" s="88" t="s">
        <v>493</v>
      </c>
    </row>
    <row r="48" spans="2:13" ht="27.75" customHeight="1" x14ac:dyDescent="0.15">
      <c r="B48" s="1204"/>
      <c r="C48" s="1205"/>
      <c r="D48" s="85"/>
      <c r="E48" s="1208" t="s">
        <v>32</v>
      </c>
      <c r="F48" s="1208"/>
      <c r="G48" s="1208"/>
      <c r="H48" s="1209"/>
      <c r="I48" s="86" t="s">
        <v>493</v>
      </c>
      <c r="J48" s="87" t="s">
        <v>493</v>
      </c>
      <c r="K48" s="87" t="s">
        <v>493</v>
      </c>
      <c r="L48" s="87" t="s">
        <v>493</v>
      </c>
      <c r="M48" s="88" t="s">
        <v>493</v>
      </c>
    </row>
    <row r="49" spans="2:13" ht="27.75" customHeight="1" x14ac:dyDescent="0.15">
      <c r="B49" s="1206"/>
      <c r="C49" s="1207"/>
      <c r="D49" s="85"/>
      <c r="E49" s="1208" t="s">
        <v>33</v>
      </c>
      <c r="F49" s="1208"/>
      <c r="G49" s="1208"/>
      <c r="H49" s="1209"/>
      <c r="I49" s="86" t="s">
        <v>493</v>
      </c>
      <c r="J49" s="87" t="s">
        <v>493</v>
      </c>
      <c r="K49" s="87" t="s">
        <v>493</v>
      </c>
      <c r="L49" s="87" t="s">
        <v>493</v>
      </c>
      <c r="M49" s="88" t="s">
        <v>493</v>
      </c>
    </row>
    <row r="50" spans="2:13" ht="27.75" customHeight="1" x14ac:dyDescent="0.15">
      <c r="B50" s="1202" t="s">
        <v>34</v>
      </c>
      <c r="C50" s="1203"/>
      <c r="D50" s="91"/>
      <c r="E50" s="1208" t="s">
        <v>35</v>
      </c>
      <c r="F50" s="1208"/>
      <c r="G50" s="1208"/>
      <c r="H50" s="1209"/>
      <c r="I50" s="86">
        <v>896</v>
      </c>
      <c r="J50" s="87">
        <v>1235</v>
      </c>
      <c r="K50" s="87">
        <v>1628</v>
      </c>
      <c r="L50" s="87">
        <v>1937</v>
      </c>
      <c r="M50" s="88">
        <v>1875</v>
      </c>
    </row>
    <row r="51" spans="2:13" ht="27.75" customHeight="1" x14ac:dyDescent="0.15">
      <c r="B51" s="1204"/>
      <c r="C51" s="1205"/>
      <c r="D51" s="85"/>
      <c r="E51" s="1208" t="s">
        <v>36</v>
      </c>
      <c r="F51" s="1208"/>
      <c r="G51" s="1208"/>
      <c r="H51" s="1209"/>
      <c r="I51" s="86" t="s">
        <v>493</v>
      </c>
      <c r="J51" s="87" t="s">
        <v>493</v>
      </c>
      <c r="K51" s="87" t="s">
        <v>493</v>
      </c>
      <c r="L51" s="87" t="s">
        <v>493</v>
      </c>
      <c r="M51" s="88" t="s">
        <v>493</v>
      </c>
    </row>
    <row r="52" spans="2:13" ht="27.75" customHeight="1" x14ac:dyDescent="0.15">
      <c r="B52" s="1206"/>
      <c r="C52" s="1207"/>
      <c r="D52" s="85"/>
      <c r="E52" s="1208" t="s">
        <v>37</v>
      </c>
      <c r="F52" s="1208"/>
      <c r="G52" s="1208"/>
      <c r="H52" s="1209"/>
      <c r="I52" s="86">
        <v>2303</v>
      </c>
      <c r="J52" s="87">
        <v>2229</v>
      </c>
      <c r="K52" s="87">
        <v>2630</v>
      </c>
      <c r="L52" s="87">
        <v>2630</v>
      </c>
      <c r="M52" s="88">
        <v>2935</v>
      </c>
    </row>
    <row r="53" spans="2:13" ht="27.75" customHeight="1" thickBot="1" x14ac:dyDescent="0.2">
      <c r="B53" s="1210" t="s">
        <v>21</v>
      </c>
      <c r="C53" s="1211"/>
      <c r="D53" s="92"/>
      <c r="E53" s="1212" t="s">
        <v>38</v>
      </c>
      <c r="F53" s="1212"/>
      <c r="G53" s="1212"/>
      <c r="H53" s="1213"/>
      <c r="I53" s="93">
        <v>624</v>
      </c>
      <c r="J53" s="94">
        <v>157</v>
      </c>
      <c r="K53" s="94">
        <v>-68</v>
      </c>
      <c r="L53" s="94">
        <v>-399</v>
      </c>
      <c r="M53" s="95">
        <v>-542</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574</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574</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575</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576</v>
      </c>
      <c r="I42" s="354"/>
      <c r="J42" s="354"/>
      <c r="K42" s="354"/>
      <c r="L42" s="246"/>
      <c r="M42" s="246"/>
      <c r="N42" s="246"/>
      <c r="O42" s="246"/>
    </row>
    <row r="43" spans="2:17" x14ac:dyDescent="0.15">
      <c r="B43" s="250"/>
      <c r="C43" s="246"/>
      <c r="D43" s="246"/>
      <c r="E43" s="246"/>
      <c r="F43" s="246"/>
      <c r="G43" s="1221"/>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577</v>
      </c>
    </row>
    <row r="50" spans="1:17" x14ac:dyDescent="0.15">
      <c r="B50" s="250"/>
      <c r="C50" s="246"/>
      <c r="D50" s="246"/>
      <c r="E50" s="246"/>
      <c r="F50" s="246"/>
      <c r="G50" s="1230"/>
      <c r="H50" s="1231"/>
      <c r="I50" s="1231"/>
      <c r="J50" s="1232"/>
      <c r="K50" s="356" t="s">
        <v>533</v>
      </c>
      <c r="L50" s="356" t="s">
        <v>534</v>
      </c>
      <c r="M50" s="356" t="s">
        <v>535</v>
      </c>
      <c r="N50" s="356" t="s">
        <v>536</v>
      </c>
      <c r="O50" s="356" t="s">
        <v>537</v>
      </c>
    </row>
    <row r="51" spans="1:17" x14ac:dyDescent="0.15">
      <c r="B51" s="250"/>
      <c r="C51" s="246"/>
      <c r="D51" s="246"/>
      <c r="E51" s="246"/>
      <c r="F51" s="246"/>
      <c r="G51" s="1233" t="s">
        <v>578</v>
      </c>
      <c r="H51" s="1234"/>
      <c r="I51" s="1239" t="s">
        <v>579</v>
      </c>
      <c r="J51" s="1239"/>
      <c r="K51" s="1241"/>
      <c r="L51" s="1241"/>
      <c r="M51" s="1241"/>
      <c r="N51" s="1241"/>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580</v>
      </c>
      <c r="J53" s="1243"/>
      <c r="K53" s="1244"/>
      <c r="L53" s="1244"/>
      <c r="M53" s="1244"/>
      <c r="N53" s="1244"/>
      <c r="O53" s="1244"/>
    </row>
    <row r="54" spans="1:17" x14ac:dyDescent="0.15">
      <c r="A54" s="357"/>
      <c r="B54" s="250"/>
      <c r="C54" s="246"/>
      <c r="D54" s="246"/>
      <c r="E54" s="246"/>
      <c r="F54" s="246"/>
      <c r="G54" s="1237"/>
      <c r="H54" s="1238"/>
      <c r="I54" s="1243"/>
      <c r="J54" s="1243"/>
      <c r="K54" s="1245"/>
      <c r="L54" s="1245"/>
      <c r="M54" s="1245"/>
      <c r="N54" s="1245"/>
      <c r="O54" s="1245"/>
    </row>
    <row r="55" spans="1:17" x14ac:dyDescent="0.15">
      <c r="A55" s="357"/>
      <c r="B55" s="250"/>
      <c r="C55" s="246"/>
      <c r="D55" s="246"/>
      <c r="E55" s="246"/>
      <c r="F55" s="246"/>
      <c r="G55" s="1246" t="s">
        <v>581</v>
      </c>
      <c r="H55" s="1247"/>
      <c r="I55" s="1243" t="s">
        <v>579</v>
      </c>
      <c r="J55" s="1243"/>
      <c r="K55" s="1241"/>
      <c r="L55" s="1241"/>
      <c r="M55" s="1241"/>
      <c r="N55" s="1241"/>
      <c r="O55" s="1241"/>
    </row>
    <row r="56" spans="1:17" x14ac:dyDescent="0.15">
      <c r="A56" s="357"/>
      <c r="B56" s="250"/>
      <c r="C56" s="246"/>
      <c r="D56" s="246"/>
      <c r="E56" s="246"/>
      <c r="F56" s="246"/>
      <c r="G56" s="1248"/>
      <c r="H56" s="1249"/>
      <c r="I56" s="1243"/>
      <c r="J56" s="1243"/>
      <c r="K56" s="1242"/>
      <c r="L56" s="1242"/>
      <c r="M56" s="1242"/>
      <c r="N56" s="1242"/>
      <c r="O56" s="1242"/>
    </row>
    <row r="57" spans="1:17" s="357" customFormat="1" x14ac:dyDescent="0.15">
      <c r="B57" s="358"/>
      <c r="C57" s="354"/>
      <c r="D57" s="354"/>
      <c r="E57" s="354"/>
      <c r="F57" s="354"/>
      <c r="G57" s="1248"/>
      <c r="H57" s="1249"/>
      <c r="I57" s="1252" t="s">
        <v>582</v>
      </c>
      <c r="J57" s="1252"/>
      <c r="K57" s="1244"/>
      <c r="L57" s="1244"/>
      <c r="M57" s="1244"/>
      <c r="N57" s="1244"/>
      <c r="O57" s="1244"/>
      <c r="P57" s="359"/>
      <c r="Q57" s="358"/>
    </row>
    <row r="58" spans="1:17" s="357" customFormat="1" x14ac:dyDescent="0.15">
      <c r="A58" s="245"/>
      <c r="B58" s="358"/>
      <c r="C58" s="354"/>
      <c r="D58" s="354"/>
      <c r="E58" s="354"/>
      <c r="F58" s="354"/>
      <c r="G58" s="1250"/>
      <c r="H58" s="1251"/>
      <c r="I58" s="1252"/>
      <c r="J58" s="1252"/>
      <c r="K58" s="1245"/>
      <c r="L58" s="1245"/>
      <c r="M58" s="1245"/>
      <c r="N58" s="1245"/>
      <c r="O58" s="1245"/>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583</v>
      </c>
      <c r="C63" s="246"/>
      <c r="D63" s="246"/>
      <c r="E63" s="246"/>
      <c r="F63" s="246"/>
      <c r="G63" s="246"/>
      <c r="H63" s="246"/>
      <c r="I63" s="246"/>
      <c r="J63" s="246"/>
      <c r="K63" s="246"/>
      <c r="L63" s="246"/>
      <c r="M63" s="246"/>
      <c r="N63" s="246"/>
      <c r="O63" s="246"/>
    </row>
    <row r="64" spans="1:17" x14ac:dyDescent="0.15">
      <c r="B64" s="250"/>
      <c r="C64" s="246"/>
      <c r="D64" s="246"/>
      <c r="E64" s="246"/>
      <c r="F64" s="246"/>
      <c r="G64" s="353" t="s">
        <v>576</v>
      </c>
      <c r="I64" s="354"/>
      <c r="J64" s="354"/>
      <c r="K64" s="354"/>
      <c r="L64" s="246"/>
      <c r="M64" s="246"/>
      <c r="N64" s="246"/>
      <c r="O64" s="246"/>
    </row>
    <row r="65" spans="2:30" x14ac:dyDescent="0.15">
      <c r="B65" s="250"/>
      <c r="C65" s="246"/>
      <c r="D65" s="246"/>
      <c r="E65" s="246"/>
      <c r="F65" s="246"/>
      <c r="G65" s="1221" t="s">
        <v>586</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584</v>
      </c>
      <c r="I71" s="370"/>
      <c r="J71" s="366"/>
      <c r="K71" s="366"/>
      <c r="L71" s="367"/>
      <c r="M71" s="366"/>
      <c r="N71" s="367"/>
      <c r="O71" s="368"/>
    </row>
    <row r="72" spans="2:30" x14ac:dyDescent="0.15">
      <c r="B72" s="250"/>
      <c r="C72" s="246"/>
      <c r="D72" s="246"/>
      <c r="E72" s="246"/>
      <c r="F72" s="246"/>
      <c r="G72" s="1230"/>
      <c r="H72" s="1231"/>
      <c r="I72" s="1231"/>
      <c r="J72" s="1232"/>
      <c r="K72" s="356" t="s">
        <v>533</v>
      </c>
      <c r="L72" s="356" t="s">
        <v>534</v>
      </c>
      <c r="M72" s="356" t="s">
        <v>535</v>
      </c>
      <c r="N72" s="356" t="s">
        <v>536</v>
      </c>
      <c r="O72" s="356" t="s">
        <v>537</v>
      </c>
    </row>
    <row r="73" spans="2:30" x14ac:dyDescent="0.15">
      <c r="B73" s="250"/>
      <c r="C73" s="246"/>
      <c r="D73" s="246"/>
      <c r="E73" s="246"/>
      <c r="F73" s="246"/>
      <c r="G73" s="1233" t="s">
        <v>578</v>
      </c>
      <c r="H73" s="1234"/>
      <c r="I73" s="1239" t="s">
        <v>579</v>
      </c>
      <c r="J73" s="1239"/>
      <c r="K73" s="1253">
        <v>34.1</v>
      </c>
      <c r="L73" s="1253">
        <v>8.6</v>
      </c>
      <c r="M73" s="1242"/>
      <c r="N73" s="1242"/>
      <c r="O73" s="1242"/>
      <c r="S73" s="245">
        <v>9.9</v>
      </c>
    </row>
    <row r="74" spans="2:30" x14ac:dyDescent="0.15">
      <c r="B74" s="250"/>
      <c r="C74" s="246"/>
      <c r="D74" s="246"/>
      <c r="E74" s="246"/>
      <c r="F74" s="246"/>
      <c r="G74" s="1235"/>
      <c r="H74" s="1236"/>
      <c r="I74" s="1240"/>
      <c r="J74" s="1240"/>
      <c r="K74" s="1253"/>
      <c r="L74" s="1253"/>
      <c r="M74" s="1242"/>
      <c r="N74" s="1242"/>
      <c r="O74" s="1242"/>
    </row>
    <row r="75" spans="2:30" x14ac:dyDescent="0.15">
      <c r="B75" s="250"/>
      <c r="C75" s="246"/>
      <c r="D75" s="246"/>
      <c r="E75" s="246"/>
      <c r="F75" s="246"/>
      <c r="G75" s="1235"/>
      <c r="H75" s="1236"/>
      <c r="I75" s="1243" t="s">
        <v>585</v>
      </c>
      <c r="J75" s="1243"/>
      <c r="K75" s="1254">
        <v>11.3</v>
      </c>
      <c r="L75" s="1254">
        <v>10</v>
      </c>
      <c r="M75" s="1254">
        <v>7.5</v>
      </c>
      <c r="N75" s="1254">
        <v>6.1</v>
      </c>
      <c r="O75" s="1254">
        <v>5.4</v>
      </c>
      <c r="U75" s="245">
        <v>81.2</v>
      </c>
      <c r="W75" s="245">
        <v>87.2</v>
      </c>
      <c r="Y75" s="245">
        <v>99.8</v>
      </c>
      <c r="AA75" s="245">
        <v>109.5</v>
      </c>
      <c r="AC75" s="245">
        <v>115.2</v>
      </c>
    </row>
    <row r="76" spans="2:30" x14ac:dyDescent="0.15">
      <c r="B76" s="250"/>
      <c r="C76" s="246"/>
      <c r="D76" s="246"/>
      <c r="E76" s="246"/>
      <c r="F76" s="246"/>
      <c r="G76" s="1237"/>
      <c r="H76" s="1238"/>
      <c r="I76" s="1243"/>
      <c r="J76" s="1243"/>
      <c r="K76" s="1245"/>
      <c r="L76" s="1245"/>
      <c r="M76" s="1245"/>
      <c r="N76" s="1245"/>
      <c r="O76" s="1245"/>
    </row>
    <row r="77" spans="2:30" x14ac:dyDescent="0.15">
      <c r="B77" s="250"/>
      <c r="C77" s="246"/>
      <c r="D77" s="246"/>
      <c r="E77" s="246"/>
      <c r="F77" s="246"/>
      <c r="G77" s="1246" t="s">
        <v>581</v>
      </c>
      <c r="H77" s="1247"/>
      <c r="I77" s="1243" t="s">
        <v>579</v>
      </c>
      <c r="J77" s="1243"/>
      <c r="K77" s="1253">
        <v>0</v>
      </c>
      <c r="L77" s="1253">
        <v>0</v>
      </c>
      <c r="M77" s="1242">
        <v>0</v>
      </c>
      <c r="N77" s="1242">
        <v>0</v>
      </c>
      <c r="O77" s="1242">
        <v>0</v>
      </c>
      <c r="R77" s="245">
        <v>12.3</v>
      </c>
      <c r="T77" s="245">
        <v>11.1</v>
      </c>
    </row>
    <row r="78" spans="2:30" x14ac:dyDescent="0.15">
      <c r="B78" s="250"/>
      <c r="C78" s="246"/>
      <c r="D78" s="246"/>
      <c r="E78" s="246"/>
      <c r="F78" s="246"/>
      <c r="G78" s="1248"/>
      <c r="H78" s="1249"/>
      <c r="I78" s="1243"/>
      <c r="J78" s="1243"/>
      <c r="K78" s="1253"/>
      <c r="L78" s="1253"/>
      <c r="M78" s="1242"/>
      <c r="N78" s="1242"/>
      <c r="O78" s="1242"/>
    </row>
    <row r="79" spans="2:30" x14ac:dyDescent="0.15">
      <c r="B79" s="250"/>
      <c r="C79" s="246"/>
      <c r="D79" s="246"/>
      <c r="E79" s="246"/>
      <c r="F79" s="246"/>
      <c r="G79" s="1248"/>
      <c r="H79" s="1249"/>
      <c r="I79" s="1255" t="s">
        <v>585</v>
      </c>
      <c r="J79" s="1252"/>
      <c r="K79" s="1256">
        <v>10.1</v>
      </c>
      <c r="L79" s="1256">
        <v>9.1999999999999993</v>
      </c>
      <c r="M79" s="1256">
        <v>8.1999999999999993</v>
      </c>
      <c r="N79" s="1256">
        <v>7.8</v>
      </c>
      <c r="O79" s="1256">
        <v>7.4</v>
      </c>
      <c r="V79" s="245">
        <v>53.5</v>
      </c>
      <c r="X79" s="245">
        <v>48.2</v>
      </c>
      <c r="Z79" s="245">
        <v>34.200000000000003</v>
      </c>
      <c r="AB79" s="245">
        <v>30.3</v>
      </c>
      <c r="AD79" s="245">
        <v>28.9</v>
      </c>
    </row>
    <row r="80" spans="2:30" x14ac:dyDescent="0.15">
      <c r="B80" s="250"/>
      <c r="C80" s="246"/>
      <c r="D80" s="246"/>
      <c r="E80" s="246"/>
      <c r="F80" s="246"/>
      <c r="G80" s="1250"/>
      <c r="H80" s="1251"/>
      <c r="I80" s="1252"/>
      <c r="J80" s="1252"/>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532</v>
      </c>
      <c r="G2" s="113"/>
      <c r="H2" s="114"/>
    </row>
    <row r="3" spans="1:8" x14ac:dyDescent="0.15">
      <c r="A3" s="110" t="s">
        <v>525</v>
      </c>
      <c r="B3" s="115"/>
      <c r="C3" s="116"/>
      <c r="D3" s="117">
        <v>643560</v>
      </c>
      <c r="E3" s="118"/>
      <c r="F3" s="119">
        <v>228305</v>
      </c>
      <c r="G3" s="120"/>
      <c r="H3" s="121"/>
    </row>
    <row r="4" spans="1:8" x14ac:dyDescent="0.15">
      <c r="A4" s="122"/>
      <c r="B4" s="123"/>
      <c r="C4" s="124"/>
      <c r="D4" s="125">
        <v>42160</v>
      </c>
      <c r="E4" s="126"/>
      <c r="F4" s="127">
        <v>86611</v>
      </c>
      <c r="G4" s="128"/>
      <c r="H4" s="129"/>
    </row>
    <row r="5" spans="1:8" x14ac:dyDescent="0.15">
      <c r="A5" s="110" t="s">
        <v>527</v>
      </c>
      <c r="B5" s="115"/>
      <c r="C5" s="116"/>
      <c r="D5" s="117">
        <v>353105</v>
      </c>
      <c r="E5" s="118"/>
      <c r="F5" s="119">
        <v>316331</v>
      </c>
      <c r="G5" s="120"/>
      <c r="H5" s="121"/>
    </row>
    <row r="6" spans="1:8" x14ac:dyDescent="0.15">
      <c r="A6" s="122"/>
      <c r="B6" s="123"/>
      <c r="C6" s="124"/>
      <c r="D6" s="125">
        <v>104189</v>
      </c>
      <c r="E6" s="126"/>
      <c r="F6" s="127">
        <v>106387</v>
      </c>
      <c r="G6" s="128"/>
      <c r="H6" s="129"/>
    </row>
    <row r="7" spans="1:8" x14ac:dyDescent="0.15">
      <c r="A7" s="110" t="s">
        <v>528</v>
      </c>
      <c r="B7" s="115"/>
      <c r="C7" s="116"/>
      <c r="D7" s="117">
        <v>741933</v>
      </c>
      <c r="E7" s="118"/>
      <c r="F7" s="119">
        <v>333013</v>
      </c>
      <c r="G7" s="120"/>
      <c r="H7" s="121"/>
    </row>
    <row r="8" spans="1:8" x14ac:dyDescent="0.15">
      <c r="A8" s="122"/>
      <c r="B8" s="123"/>
      <c r="C8" s="124"/>
      <c r="D8" s="125">
        <v>379396</v>
      </c>
      <c r="E8" s="126"/>
      <c r="F8" s="127">
        <v>126732</v>
      </c>
      <c r="G8" s="128"/>
      <c r="H8" s="129"/>
    </row>
    <row r="9" spans="1:8" x14ac:dyDescent="0.15">
      <c r="A9" s="110" t="s">
        <v>529</v>
      </c>
      <c r="B9" s="115"/>
      <c r="C9" s="116"/>
      <c r="D9" s="117">
        <v>542795</v>
      </c>
      <c r="E9" s="118"/>
      <c r="F9" s="119">
        <v>280458</v>
      </c>
      <c r="G9" s="120"/>
      <c r="H9" s="121"/>
    </row>
    <row r="10" spans="1:8" x14ac:dyDescent="0.15">
      <c r="A10" s="122"/>
      <c r="B10" s="123"/>
      <c r="C10" s="124"/>
      <c r="D10" s="125">
        <v>239346</v>
      </c>
      <c r="E10" s="126"/>
      <c r="F10" s="127">
        <v>127286</v>
      </c>
      <c r="G10" s="128"/>
      <c r="H10" s="129"/>
    </row>
    <row r="11" spans="1:8" x14ac:dyDescent="0.15">
      <c r="A11" s="110" t="s">
        <v>530</v>
      </c>
      <c r="B11" s="115"/>
      <c r="C11" s="116"/>
      <c r="D11" s="117">
        <v>389551</v>
      </c>
      <c r="E11" s="118"/>
      <c r="F11" s="119">
        <v>291945</v>
      </c>
      <c r="G11" s="120"/>
      <c r="H11" s="121"/>
    </row>
    <row r="12" spans="1:8" x14ac:dyDescent="0.15">
      <c r="A12" s="122"/>
      <c r="B12" s="123"/>
      <c r="C12" s="130"/>
      <c r="D12" s="125">
        <v>228788</v>
      </c>
      <c r="E12" s="126"/>
      <c r="F12" s="127">
        <v>127651</v>
      </c>
      <c r="G12" s="128"/>
      <c r="H12" s="129"/>
    </row>
    <row r="13" spans="1:8" x14ac:dyDescent="0.15">
      <c r="A13" s="110"/>
      <c r="B13" s="115"/>
      <c r="C13" s="131"/>
      <c r="D13" s="132">
        <v>534189</v>
      </c>
      <c r="E13" s="133"/>
      <c r="F13" s="134">
        <v>290010</v>
      </c>
      <c r="G13" s="135"/>
      <c r="H13" s="121"/>
    </row>
    <row r="14" spans="1:8" x14ac:dyDescent="0.15">
      <c r="A14" s="122"/>
      <c r="B14" s="123"/>
      <c r="C14" s="124"/>
      <c r="D14" s="125">
        <v>198776</v>
      </c>
      <c r="E14" s="126"/>
      <c r="F14" s="127">
        <v>114933</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29.84</v>
      </c>
      <c r="C19" s="136">
        <f>ROUND(VALUE(SUBSTITUTE(実質収支比率等に係る経年分析!G$48,"▲","-")),2)</f>
        <v>33.4</v>
      </c>
      <c r="D19" s="136">
        <f>ROUND(VALUE(SUBSTITUTE(実質収支比率等に係る経年分析!H$48,"▲","-")),2)</f>
        <v>14.39</v>
      </c>
      <c r="E19" s="136">
        <f>ROUND(VALUE(SUBSTITUTE(実質収支比率等に係る経年分析!I$48,"▲","-")),2)</f>
        <v>18.420000000000002</v>
      </c>
      <c r="F19" s="136">
        <f>ROUND(VALUE(SUBSTITUTE(実質収支比率等に係る経年分析!J$48,"▲","-")),2)</f>
        <v>21.7</v>
      </c>
    </row>
    <row r="20" spans="1:11" x14ac:dyDescent="0.15">
      <c r="A20" s="136" t="s">
        <v>43</v>
      </c>
      <c r="B20" s="136">
        <f>ROUND(VALUE(SUBSTITUTE(実質収支比率等に係る経年分析!F$47,"▲","-")),2)</f>
        <v>21.74</v>
      </c>
      <c r="C20" s="136">
        <f>ROUND(VALUE(SUBSTITUTE(実質収支比率等に係る経年分析!G$47,"▲","-")),2)</f>
        <v>37.26</v>
      </c>
      <c r="D20" s="136">
        <f>ROUND(VALUE(SUBSTITUTE(実質収支比率等に係る経年分析!H$47,"▲","-")),2)</f>
        <v>57.41</v>
      </c>
      <c r="E20" s="136">
        <f>ROUND(VALUE(SUBSTITUTE(実質収支比率等に係る経年分析!I$47,"▲","-")),2)</f>
        <v>60.08</v>
      </c>
      <c r="F20" s="136">
        <f>ROUND(VALUE(SUBSTITUTE(実質収支比率等に係る経年分析!J$47,"▲","-")),2)</f>
        <v>67.959999999999994</v>
      </c>
    </row>
    <row r="21" spans="1:11" x14ac:dyDescent="0.15">
      <c r="A21" s="136" t="s">
        <v>44</v>
      </c>
      <c r="B21" s="136">
        <f>IF(ISNUMBER(VALUE(SUBSTITUTE(実質収支比率等に係る経年分析!F$49,"▲","-"))),ROUND(VALUE(SUBSTITUTE(実質収支比率等に係る経年分析!F$49,"▲","-")),2),NA())</f>
        <v>14.34</v>
      </c>
      <c r="C21" s="136">
        <f>IF(ISNUMBER(VALUE(SUBSTITUTE(実質収支比率等に係る経年分析!G$49,"▲","-"))),ROUND(VALUE(SUBSTITUTE(実質収支比率等に係る経年分析!G$49,"▲","-")),2),NA())</f>
        <v>3.26</v>
      </c>
      <c r="D21" s="136">
        <f>IF(ISNUMBER(VALUE(SUBSTITUTE(実質収支比率等に係る経年分析!H$49,"▲","-"))),ROUND(VALUE(SUBSTITUTE(実質収支比率等に係る経年分析!H$49,"▲","-")),2),NA())</f>
        <v>-21.02</v>
      </c>
      <c r="E21" s="136">
        <f>IF(ISNUMBER(VALUE(SUBSTITUTE(実質収支比率等に係る経年分析!I$49,"▲","-"))),ROUND(VALUE(SUBSTITUTE(実質収支比率等に係る経年分析!I$49,"▲","-")),2),NA())</f>
        <v>1.06</v>
      </c>
      <c r="F21" s="136">
        <f>IF(ISNUMBER(VALUE(SUBSTITUTE(実質収支比率等に係る経年分析!J$49,"▲","-"))),ROUND(VALUE(SUBSTITUTE(実質収支比率等に係る経年分析!J$49,"▲","-")),2),NA())</f>
        <v>-0.14000000000000001</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0.24</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0.13</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0.17</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0.11</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0.08</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スキー場特別会計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0.21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0.28000000000000003</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0.17</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0.19</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0.06</v>
      </c>
    </row>
    <row r="30" spans="1:11" x14ac:dyDescent="0.15">
      <c r="A30" s="137" t="str">
        <f>IF(連結実質赤字比率に係る赤字・黒字の構成分析!C$40="",NA(),連結実質赤字比率に係る赤字・黒字の構成分析!C$40)</f>
        <v>農業集落排水特別会計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0.05</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0.08</v>
      </c>
    </row>
    <row r="31" spans="1:11" x14ac:dyDescent="0.15">
      <c r="A31" s="137" t="str">
        <f>IF(連結実質赤字比率に係る赤字・黒字の構成分析!C$39="",NA(),連結実質赤字比率に係る赤字・黒字の構成分析!C$39)</f>
        <v>秋山診療所特別会計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0.05</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0.13</v>
      </c>
    </row>
    <row r="32" spans="1:11" x14ac:dyDescent="0.15">
      <c r="A32" s="137" t="str">
        <f>IF(連結実質赤字比率に係る赤字・黒字の構成分析!C$38="",NA(),連結実質赤字比率に係る赤字・黒字の構成分析!C$38)</f>
        <v>簡易水道特別会計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0.05</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0.05</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0.06</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0.14000000000000001</v>
      </c>
    </row>
    <row r="33" spans="1:16" x14ac:dyDescent="0.15">
      <c r="A33" s="137" t="str">
        <f>IF(連結実質赤字比率に係る赤字・黒字の構成分析!C$37="",NA(),連結実質赤字比率に係る赤字・黒字の構成分析!C$37)</f>
        <v>国民健康保険（施設勘定）特別会計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0.36</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0.68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6.19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0.24</v>
      </c>
    </row>
    <row r="34" spans="1:16" x14ac:dyDescent="0.15">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0.55000000000000004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0.04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0.15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0.24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0.9</v>
      </c>
    </row>
    <row r="35" spans="1:16" x14ac:dyDescent="0.15">
      <c r="A35" s="137" t="str">
        <f>IF(連結実質赤字比率に係る赤字・黒字の構成分析!C$35="",NA(),連結実質赤字比率に係る赤字・黒字の構成分析!C$35)</f>
        <v>国民健康保険（事業勘定）特別会計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1.41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1.93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1.32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1.54</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29.77</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33.35</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14.37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18.399999999999999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21.66</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290</v>
      </c>
      <c r="E42" s="138"/>
      <c r="F42" s="138"/>
      <c r="G42" s="138">
        <f>'実質公債費比率（分子）の構造'!L$52</f>
        <v>286</v>
      </c>
      <c r="H42" s="138"/>
      <c r="I42" s="138"/>
      <c r="J42" s="138">
        <f>'実質公債費比率（分子）の構造'!M$52</f>
        <v>272</v>
      </c>
      <c r="K42" s="138"/>
      <c r="L42" s="138"/>
      <c r="M42" s="138">
        <f>'実質公債費比率（分子）の構造'!N$52</f>
        <v>253</v>
      </c>
      <c r="N42" s="138"/>
      <c r="O42" s="138"/>
      <c r="P42" s="138">
        <f>'実質公債費比率（分子）の構造'!O$52</f>
        <v>247</v>
      </c>
    </row>
    <row r="43" spans="1:16" x14ac:dyDescent="0.15">
      <c r="A43" s="138" t="s">
        <v>52</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x14ac:dyDescent="0.15">
      <c r="A44" s="138" t="s">
        <v>53</v>
      </c>
      <c r="B44" s="138">
        <f>'実質公債費比率（分子）の構造'!K$50</f>
        <v>34</v>
      </c>
      <c r="C44" s="138"/>
      <c r="D44" s="138"/>
      <c r="E44" s="138">
        <f>'実質公債費比率（分子）の構造'!L$50</f>
        <v>34</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27</v>
      </c>
      <c r="C45" s="138"/>
      <c r="D45" s="138"/>
      <c r="E45" s="138">
        <f>'実質公債費比率（分子）の構造'!L$49</f>
        <v>23</v>
      </c>
      <c r="F45" s="138"/>
      <c r="G45" s="138"/>
      <c r="H45" s="138">
        <f>'実質公債費比率（分子）の構造'!M$49</f>
        <v>13</v>
      </c>
      <c r="I45" s="138"/>
      <c r="J45" s="138"/>
      <c r="K45" s="138">
        <f>'実質公債費比率（分子）の構造'!N$49</f>
        <v>12</v>
      </c>
      <c r="L45" s="138"/>
      <c r="M45" s="138"/>
      <c r="N45" s="138">
        <f>'実質公債費比率（分子）の構造'!O$49</f>
        <v>12</v>
      </c>
      <c r="O45" s="138"/>
      <c r="P45" s="138"/>
    </row>
    <row r="46" spans="1:16" x14ac:dyDescent="0.15">
      <c r="A46" s="138" t="s">
        <v>55</v>
      </c>
      <c r="B46" s="138">
        <f>'実質公債費比率（分子）の構造'!K$48</f>
        <v>83</v>
      </c>
      <c r="C46" s="138"/>
      <c r="D46" s="138"/>
      <c r="E46" s="138">
        <f>'実質公債費比率（分子）の構造'!L$48</f>
        <v>53</v>
      </c>
      <c r="F46" s="138"/>
      <c r="G46" s="138"/>
      <c r="H46" s="138">
        <f>'実質公債費比率（分子）の構造'!M$48</f>
        <v>60</v>
      </c>
      <c r="I46" s="138"/>
      <c r="J46" s="138"/>
      <c r="K46" s="138">
        <f>'実質公債費比率（分子）の構造'!N$48</f>
        <v>66</v>
      </c>
      <c r="L46" s="138"/>
      <c r="M46" s="138"/>
      <c r="N46" s="138">
        <f>'実質公債費比率（分子）の構造'!O$48</f>
        <v>62</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334</v>
      </c>
      <c r="C49" s="138"/>
      <c r="D49" s="138"/>
      <c r="E49" s="138">
        <f>'実質公債費比率（分子）の構造'!L$45</f>
        <v>319</v>
      </c>
      <c r="F49" s="138"/>
      <c r="G49" s="138"/>
      <c r="H49" s="138">
        <f>'実質公債費比率（分子）の構造'!M$45</f>
        <v>271</v>
      </c>
      <c r="I49" s="138"/>
      <c r="J49" s="138"/>
      <c r="K49" s="138">
        <f>'実質公債費比率（分子）の構造'!N$45</f>
        <v>284</v>
      </c>
      <c r="L49" s="138"/>
      <c r="M49" s="138"/>
      <c r="N49" s="138">
        <f>'実質公債費比率（分子）の構造'!O$45</f>
        <v>275</v>
      </c>
      <c r="O49" s="138"/>
      <c r="P49" s="138"/>
    </row>
    <row r="50" spans="1:16" x14ac:dyDescent="0.15">
      <c r="A50" s="138" t="s">
        <v>59</v>
      </c>
      <c r="B50" s="138" t="e">
        <f>NA()</f>
        <v>#N/A</v>
      </c>
      <c r="C50" s="138">
        <f>IF(ISNUMBER('実質公債費比率（分子）の構造'!K$53),'実質公債費比率（分子）の構造'!K$53,NA())</f>
        <v>188</v>
      </c>
      <c r="D50" s="138" t="e">
        <f>NA()</f>
        <v>#N/A</v>
      </c>
      <c r="E50" s="138" t="e">
        <f>NA()</f>
        <v>#N/A</v>
      </c>
      <c r="F50" s="138">
        <f>IF(ISNUMBER('実質公債費比率（分子）の構造'!L$53),'実質公債費比率（分子）の構造'!L$53,NA())</f>
        <v>143</v>
      </c>
      <c r="G50" s="138" t="e">
        <f>NA()</f>
        <v>#N/A</v>
      </c>
      <c r="H50" s="138" t="e">
        <f>NA()</f>
        <v>#N/A</v>
      </c>
      <c r="I50" s="138">
        <f>IF(ISNUMBER('実質公債費比率（分子）の構造'!M$53),'実質公債費比率（分子）の構造'!M$53,NA())</f>
        <v>72</v>
      </c>
      <c r="J50" s="138" t="e">
        <f>NA()</f>
        <v>#N/A</v>
      </c>
      <c r="K50" s="138" t="e">
        <f>NA()</f>
        <v>#N/A</v>
      </c>
      <c r="L50" s="138">
        <f>IF(ISNUMBER('実質公債費比率（分子）の構造'!N$53),'実質公債費比率（分子）の構造'!N$53,NA())</f>
        <v>109</v>
      </c>
      <c r="M50" s="138" t="e">
        <f>NA()</f>
        <v>#N/A</v>
      </c>
      <c r="N50" s="138" t="e">
        <f>NA()</f>
        <v>#N/A</v>
      </c>
      <c r="O50" s="138">
        <f>IF(ISNUMBER('実質公債費比率（分子）の構造'!O$53),'実質公債費比率（分子）の構造'!O$53,NA())</f>
        <v>102</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2303</v>
      </c>
      <c r="E56" s="137"/>
      <c r="F56" s="137"/>
      <c r="G56" s="137">
        <f>'将来負担比率（分子）の構造'!J$52</f>
        <v>2229</v>
      </c>
      <c r="H56" s="137"/>
      <c r="I56" s="137"/>
      <c r="J56" s="137">
        <f>'将来負担比率（分子）の構造'!K$52</f>
        <v>2630</v>
      </c>
      <c r="K56" s="137"/>
      <c r="L56" s="137"/>
      <c r="M56" s="137">
        <f>'将来負担比率（分子）の構造'!L$52</f>
        <v>2630</v>
      </c>
      <c r="N56" s="137"/>
      <c r="O56" s="137"/>
      <c r="P56" s="137">
        <f>'将来負担比率（分子）の構造'!M$52</f>
        <v>2935</v>
      </c>
    </row>
    <row r="57" spans="1:16" x14ac:dyDescent="0.15">
      <c r="A57" s="137" t="s">
        <v>36</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x14ac:dyDescent="0.15">
      <c r="A58" s="137" t="s">
        <v>35</v>
      </c>
      <c r="B58" s="137"/>
      <c r="C58" s="137"/>
      <c r="D58" s="137">
        <f>'将来負担比率（分子）の構造'!I$50</f>
        <v>896</v>
      </c>
      <c r="E58" s="137"/>
      <c r="F58" s="137"/>
      <c r="G58" s="137">
        <f>'将来負担比率（分子）の構造'!J$50</f>
        <v>1235</v>
      </c>
      <c r="H58" s="137"/>
      <c r="I58" s="137"/>
      <c r="J58" s="137">
        <f>'将来負担比率（分子）の構造'!K$50</f>
        <v>1628</v>
      </c>
      <c r="K58" s="137"/>
      <c r="L58" s="137"/>
      <c r="M58" s="137">
        <f>'将来負担比率（分子）の構造'!L$50</f>
        <v>1937</v>
      </c>
      <c r="N58" s="137"/>
      <c r="O58" s="137"/>
      <c r="P58" s="137">
        <f>'将来負担比率（分子）の構造'!M$50</f>
        <v>1875</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738</v>
      </c>
      <c r="C62" s="137"/>
      <c r="D62" s="137"/>
      <c r="E62" s="137">
        <f>'将来負担比率（分子）の構造'!J$45</f>
        <v>676</v>
      </c>
      <c r="F62" s="137"/>
      <c r="G62" s="137"/>
      <c r="H62" s="137">
        <f>'将来負担比率（分子）の構造'!K$45</f>
        <v>778</v>
      </c>
      <c r="I62" s="137"/>
      <c r="J62" s="137"/>
      <c r="K62" s="137">
        <f>'将来負担比率（分子）の構造'!L$45</f>
        <v>703</v>
      </c>
      <c r="L62" s="137"/>
      <c r="M62" s="137"/>
      <c r="N62" s="137">
        <f>'将来負担比率（分子）の構造'!M$45</f>
        <v>610</v>
      </c>
      <c r="O62" s="137"/>
      <c r="P62" s="137"/>
    </row>
    <row r="63" spans="1:16" x14ac:dyDescent="0.15">
      <c r="A63" s="137" t="s">
        <v>28</v>
      </c>
      <c r="B63" s="137">
        <f>'将来負担比率（分子）の構造'!I$44</f>
        <v>34</v>
      </c>
      <c r="C63" s="137"/>
      <c r="D63" s="137"/>
      <c r="E63" s="137">
        <f>'将来負担比率（分子）の構造'!J$44</f>
        <v>29</v>
      </c>
      <c r="F63" s="137"/>
      <c r="G63" s="137"/>
      <c r="H63" s="137">
        <f>'将来負担比率（分子）の構造'!K$44</f>
        <v>95</v>
      </c>
      <c r="I63" s="137"/>
      <c r="J63" s="137"/>
      <c r="K63" s="137">
        <f>'将来負担比率（分子）の構造'!L$44</f>
        <v>88</v>
      </c>
      <c r="L63" s="137"/>
      <c r="M63" s="137"/>
      <c r="N63" s="137">
        <f>'将来負担比率（分子）の構造'!M$44</f>
        <v>95</v>
      </c>
      <c r="O63" s="137"/>
      <c r="P63" s="137"/>
    </row>
    <row r="64" spans="1:16" x14ac:dyDescent="0.15">
      <c r="A64" s="137" t="s">
        <v>27</v>
      </c>
      <c r="B64" s="137">
        <f>'将来負担比率（分子）の構造'!I$43</f>
        <v>735</v>
      </c>
      <c r="C64" s="137"/>
      <c r="D64" s="137"/>
      <c r="E64" s="137">
        <f>'将来負担比率（分子）の構造'!J$43</f>
        <v>704</v>
      </c>
      <c r="F64" s="137"/>
      <c r="G64" s="137"/>
      <c r="H64" s="137">
        <f>'将来負担比率（分子）の構造'!K$43</f>
        <v>653</v>
      </c>
      <c r="I64" s="137"/>
      <c r="J64" s="137"/>
      <c r="K64" s="137">
        <f>'将来負担比率（分子）の構造'!L$43</f>
        <v>675</v>
      </c>
      <c r="L64" s="137"/>
      <c r="M64" s="137"/>
      <c r="N64" s="137">
        <f>'将来負担比率（分子）の構造'!M$43</f>
        <v>645</v>
      </c>
      <c r="O64" s="137"/>
      <c r="P64" s="137"/>
    </row>
    <row r="65" spans="1:16" x14ac:dyDescent="0.15">
      <c r="A65" s="137" t="s">
        <v>26</v>
      </c>
      <c r="B65" s="137">
        <f>'将来負担比率（分子）の構造'!I$42</f>
        <v>18</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2299</v>
      </c>
      <c r="C66" s="137"/>
      <c r="D66" s="137"/>
      <c r="E66" s="137">
        <f>'将来負担比率（分子）の構造'!J$41</f>
        <v>2213</v>
      </c>
      <c r="F66" s="137"/>
      <c r="G66" s="137"/>
      <c r="H66" s="137">
        <f>'将来負担比率（分子）の構造'!K$41</f>
        <v>2664</v>
      </c>
      <c r="I66" s="137"/>
      <c r="J66" s="137"/>
      <c r="K66" s="137">
        <f>'将来負担比率（分子）の構造'!L$41</f>
        <v>2702</v>
      </c>
      <c r="L66" s="137"/>
      <c r="M66" s="137"/>
      <c r="N66" s="137">
        <f>'将来負担比率（分子）の構造'!M$41</f>
        <v>2918</v>
      </c>
      <c r="O66" s="137"/>
      <c r="P66" s="137"/>
    </row>
    <row r="67" spans="1:16" x14ac:dyDescent="0.15">
      <c r="A67" s="137" t="s">
        <v>63</v>
      </c>
      <c r="B67" s="137" t="e">
        <f>NA()</f>
        <v>#N/A</v>
      </c>
      <c r="C67" s="137">
        <f>IF(ISNUMBER('将来負担比率（分子）の構造'!I$53), IF('将来負担比率（分子）の構造'!I$53 &lt; 0, 0, '将来負担比率（分子）の構造'!I$53), NA())</f>
        <v>624</v>
      </c>
      <c r="D67" s="137" t="e">
        <f>NA()</f>
        <v>#N/A</v>
      </c>
      <c r="E67" s="137" t="e">
        <f>NA()</f>
        <v>#N/A</v>
      </c>
      <c r="F67" s="137">
        <f>IF(ISNUMBER('将来負担比率（分子）の構造'!J$53), IF('将来負担比率（分子）の構造'!J$53 &lt; 0, 0, '将来負担比率（分子）の構造'!J$53), NA())</f>
        <v>157</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209</v>
      </c>
      <c r="C5" s="708"/>
      <c r="D5" s="708"/>
      <c r="E5" s="708"/>
      <c r="F5" s="708"/>
      <c r="G5" s="708"/>
      <c r="H5" s="708"/>
      <c r="I5" s="708"/>
      <c r="J5" s="708"/>
      <c r="K5" s="708"/>
      <c r="L5" s="708"/>
      <c r="M5" s="708"/>
      <c r="N5" s="708"/>
      <c r="O5" s="708"/>
      <c r="P5" s="708"/>
      <c r="Q5" s="709"/>
      <c r="R5" s="670">
        <v>187846</v>
      </c>
      <c r="S5" s="671"/>
      <c r="T5" s="671"/>
      <c r="U5" s="671"/>
      <c r="V5" s="671"/>
      <c r="W5" s="671"/>
      <c r="X5" s="671"/>
      <c r="Y5" s="718"/>
      <c r="Z5" s="731">
        <v>4.5999999999999996</v>
      </c>
      <c r="AA5" s="731"/>
      <c r="AB5" s="731"/>
      <c r="AC5" s="731"/>
      <c r="AD5" s="732">
        <v>187846</v>
      </c>
      <c r="AE5" s="732"/>
      <c r="AF5" s="732"/>
      <c r="AG5" s="732"/>
      <c r="AH5" s="732"/>
      <c r="AI5" s="732"/>
      <c r="AJ5" s="732"/>
      <c r="AK5" s="732"/>
      <c r="AL5" s="719">
        <v>9.9</v>
      </c>
      <c r="AM5" s="688"/>
      <c r="AN5" s="688"/>
      <c r="AO5" s="720"/>
      <c r="AP5" s="707" t="s">
        <v>210</v>
      </c>
      <c r="AQ5" s="708"/>
      <c r="AR5" s="708"/>
      <c r="AS5" s="708"/>
      <c r="AT5" s="708"/>
      <c r="AU5" s="708"/>
      <c r="AV5" s="708"/>
      <c r="AW5" s="708"/>
      <c r="AX5" s="708"/>
      <c r="AY5" s="708"/>
      <c r="AZ5" s="708"/>
      <c r="BA5" s="708"/>
      <c r="BB5" s="708"/>
      <c r="BC5" s="708"/>
      <c r="BD5" s="708"/>
      <c r="BE5" s="708"/>
      <c r="BF5" s="709"/>
      <c r="BG5" s="620">
        <v>183412</v>
      </c>
      <c r="BH5" s="621"/>
      <c r="BI5" s="621"/>
      <c r="BJ5" s="621"/>
      <c r="BK5" s="621"/>
      <c r="BL5" s="621"/>
      <c r="BM5" s="621"/>
      <c r="BN5" s="622"/>
      <c r="BO5" s="673">
        <v>97.6</v>
      </c>
      <c r="BP5" s="673"/>
      <c r="BQ5" s="673"/>
      <c r="BR5" s="673"/>
      <c r="BS5" s="674" t="s">
        <v>211</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212</v>
      </c>
      <c r="CS5" s="726"/>
      <c r="CT5" s="726"/>
      <c r="CU5" s="726"/>
      <c r="CV5" s="726"/>
      <c r="CW5" s="726"/>
      <c r="CX5" s="726"/>
      <c r="CY5" s="727"/>
      <c r="CZ5" s="725" t="s">
        <v>203</v>
      </c>
      <c r="DA5" s="726"/>
      <c r="DB5" s="726"/>
      <c r="DC5" s="727"/>
      <c r="DD5" s="725" t="s">
        <v>213</v>
      </c>
      <c r="DE5" s="726"/>
      <c r="DF5" s="726"/>
      <c r="DG5" s="726"/>
      <c r="DH5" s="726"/>
      <c r="DI5" s="726"/>
      <c r="DJ5" s="726"/>
      <c r="DK5" s="726"/>
      <c r="DL5" s="726"/>
      <c r="DM5" s="726"/>
      <c r="DN5" s="726"/>
      <c r="DO5" s="726"/>
      <c r="DP5" s="727"/>
      <c r="DQ5" s="725" t="s">
        <v>214</v>
      </c>
      <c r="DR5" s="726"/>
      <c r="DS5" s="726"/>
      <c r="DT5" s="726"/>
      <c r="DU5" s="726"/>
      <c r="DV5" s="726"/>
      <c r="DW5" s="726"/>
      <c r="DX5" s="726"/>
      <c r="DY5" s="726"/>
      <c r="DZ5" s="726"/>
      <c r="EA5" s="726"/>
      <c r="EB5" s="726"/>
      <c r="EC5" s="727"/>
    </row>
    <row r="6" spans="2:143" ht="11.25" customHeight="1" x14ac:dyDescent="0.15">
      <c r="B6" s="617" t="s">
        <v>215</v>
      </c>
      <c r="C6" s="618"/>
      <c r="D6" s="618"/>
      <c r="E6" s="618"/>
      <c r="F6" s="618"/>
      <c r="G6" s="618"/>
      <c r="H6" s="618"/>
      <c r="I6" s="618"/>
      <c r="J6" s="618"/>
      <c r="K6" s="618"/>
      <c r="L6" s="618"/>
      <c r="M6" s="618"/>
      <c r="N6" s="618"/>
      <c r="O6" s="618"/>
      <c r="P6" s="618"/>
      <c r="Q6" s="619"/>
      <c r="R6" s="620">
        <v>61585</v>
      </c>
      <c r="S6" s="621"/>
      <c r="T6" s="621"/>
      <c r="U6" s="621"/>
      <c r="V6" s="621"/>
      <c r="W6" s="621"/>
      <c r="X6" s="621"/>
      <c r="Y6" s="622"/>
      <c r="Z6" s="673">
        <v>1.5</v>
      </c>
      <c r="AA6" s="673"/>
      <c r="AB6" s="673"/>
      <c r="AC6" s="673"/>
      <c r="AD6" s="674">
        <v>61585</v>
      </c>
      <c r="AE6" s="674"/>
      <c r="AF6" s="674"/>
      <c r="AG6" s="674"/>
      <c r="AH6" s="674"/>
      <c r="AI6" s="674"/>
      <c r="AJ6" s="674"/>
      <c r="AK6" s="674"/>
      <c r="AL6" s="643">
        <v>3.2</v>
      </c>
      <c r="AM6" s="675"/>
      <c r="AN6" s="675"/>
      <c r="AO6" s="676"/>
      <c r="AP6" s="617" t="s">
        <v>216</v>
      </c>
      <c r="AQ6" s="618"/>
      <c r="AR6" s="618"/>
      <c r="AS6" s="618"/>
      <c r="AT6" s="618"/>
      <c r="AU6" s="618"/>
      <c r="AV6" s="618"/>
      <c r="AW6" s="618"/>
      <c r="AX6" s="618"/>
      <c r="AY6" s="618"/>
      <c r="AZ6" s="618"/>
      <c r="BA6" s="618"/>
      <c r="BB6" s="618"/>
      <c r="BC6" s="618"/>
      <c r="BD6" s="618"/>
      <c r="BE6" s="618"/>
      <c r="BF6" s="619"/>
      <c r="BG6" s="620">
        <v>183412</v>
      </c>
      <c r="BH6" s="621"/>
      <c r="BI6" s="621"/>
      <c r="BJ6" s="621"/>
      <c r="BK6" s="621"/>
      <c r="BL6" s="621"/>
      <c r="BM6" s="621"/>
      <c r="BN6" s="622"/>
      <c r="BO6" s="673">
        <v>97.6</v>
      </c>
      <c r="BP6" s="673"/>
      <c r="BQ6" s="673"/>
      <c r="BR6" s="673"/>
      <c r="BS6" s="674" t="s">
        <v>211</v>
      </c>
      <c r="BT6" s="674"/>
      <c r="BU6" s="674"/>
      <c r="BV6" s="674"/>
      <c r="BW6" s="674"/>
      <c r="BX6" s="674"/>
      <c r="BY6" s="674"/>
      <c r="BZ6" s="674"/>
      <c r="CA6" s="674"/>
      <c r="CB6" s="710"/>
      <c r="CD6" s="677" t="s">
        <v>217</v>
      </c>
      <c r="CE6" s="678"/>
      <c r="CF6" s="678"/>
      <c r="CG6" s="678"/>
      <c r="CH6" s="678"/>
      <c r="CI6" s="678"/>
      <c r="CJ6" s="678"/>
      <c r="CK6" s="678"/>
      <c r="CL6" s="678"/>
      <c r="CM6" s="678"/>
      <c r="CN6" s="678"/>
      <c r="CO6" s="678"/>
      <c r="CP6" s="678"/>
      <c r="CQ6" s="679"/>
      <c r="CR6" s="620">
        <v>46904</v>
      </c>
      <c r="CS6" s="621"/>
      <c r="CT6" s="621"/>
      <c r="CU6" s="621"/>
      <c r="CV6" s="621"/>
      <c r="CW6" s="621"/>
      <c r="CX6" s="621"/>
      <c r="CY6" s="622"/>
      <c r="CZ6" s="673">
        <v>1.3</v>
      </c>
      <c r="DA6" s="673"/>
      <c r="DB6" s="673"/>
      <c r="DC6" s="673"/>
      <c r="DD6" s="626" t="s">
        <v>211</v>
      </c>
      <c r="DE6" s="621"/>
      <c r="DF6" s="621"/>
      <c r="DG6" s="621"/>
      <c r="DH6" s="621"/>
      <c r="DI6" s="621"/>
      <c r="DJ6" s="621"/>
      <c r="DK6" s="621"/>
      <c r="DL6" s="621"/>
      <c r="DM6" s="621"/>
      <c r="DN6" s="621"/>
      <c r="DO6" s="621"/>
      <c r="DP6" s="622"/>
      <c r="DQ6" s="626">
        <v>46904</v>
      </c>
      <c r="DR6" s="621"/>
      <c r="DS6" s="621"/>
      <c r="DT6" s="621"/>
      <c r="DU6" s="621"/>
      <c r="DV6" s="621"/>
      <c r="DW6" s="621"/>
      <c r="DX6" s="621"/>
      <c r="DY6" s="621"/>
      <c r="DZ6" s="621"/>
      <c r="EA6" s="621"/>
      <c r="EB6" s="621"/>
      <c r="EC6" s="656"/>
    </row>
    <row r="7" spans="2:143" ht="11.25" customHeight="1" x14ac:dyDescent="0.15">
      <c r="B7" s="617" t="s">
        <v>218</v>
      </c>
      <c r="C7" s="618"/>
      <c r="D7" s="618"/>
      <c r="E7" s="618"/>
      <c r="F7" s="618"/>
      <c r="G7" s="618"/>
      <c r="H7" s="618"/>
      <c r="I7" s="618"/>
      <c r="J7" s="618"/>
      <c r="K7" s="618"/>
      <c r="L7" s="618"/>
      <c r="M7" s="618"/>
      <c r="N7" s="618"/>
      <c r="O7" s="618"/>
      <c r="P7" s="618"/>
      <c r="Q7" s="619"/>
      <c r="R7" s="620">
        <v>130</v>
      </c>
      <c r="S7" s="621"/>
      <c r="T7" s="621"/>
      <c r="U7" s="621"/>
      <c r="V7" s="621"/>
      <c r="W7" s="621"/>
      <c r="X7" s="621"/>
      <c r="Y7" s="622"/>
      <c r="Z7" s="673">
        <v>0</v>
      </c>
      <c r="AA7" s="673"/>
      <c r="AB7" s="673"/>
      <c r="AC7" s="673"/>
      <c r="AD7" s="674">
        <v>130</v>
      </c>
      <c r="AE7" s="674"/>
      <c r="AF7" s="674"/>
      <c r="AG7" s="674"/>
      <c r="AH7" s="674"/>
      <c r="AI7" s="674"/>
      <c r="AJ7" s="674"/>
      <c r="AK7" s="674"/>
      <c r="AL7" s="643">
        <v>0</v>
      </c>
      <c r="AM7" s="675"/>
      <c r="AN7" s="675"/>
      <c r="AO7" s="676"/>
      <c r="AP7" s="617" t="s">
        <v>219</v>
      </c>
      <c r="AQ7" s="618"/>
      <c r="AR7" s="618"/>
      <c r="AS7" s="618"/>
      <c r="AT7" s="618"/>
      <c r="AU7" s="618"/>
      <c r="AV7" s="618"/>
      <c r="AW7" s="618"/>
      <c r="AX7" s="618"/>
      <c r="AY7" s="618"/>
      <c r="AZ7" s="618"/>
      <c r="BA7" s="618"/>
      <c r="BB7" s="618"/>
      <c r="BC7" s="618"/>
      <c r="BD7" s="618"/>
      <c r="BE7" s="618"/>
      <c r="BF7" s="619"/>
      <c r="BG7" s="620">
        <v>57427</v>
      </c>
      <c r="BH7" s="621"/>
      <c r="BI7" s="621"/>
      <c r="BJ7" s="621"/>
      <c r="BK7" s="621"/>
      <c r="BL7" s="621"/>
      <c r="BM7" s="621"/>
      <c r="BN7" s="622"/>
      <c r="BO7" s="673">
        <v>30.6</v>
      </c>
      <c r="BP7" s="673"/>
      <c r="BQ7" s="673"/>
      <c r="BR7" s="673"/>
      <c r="BS7" s="674" t="s">
        <v>211</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802781</v>
      </c>
      <c r="CS7" s="621"/>
      <c r="CT7" s="621"/>
      <c r="CU7" s="621"/>
      <c r="CV7" s="621"/>
      <c r="CW7" s="621"/>
      <c r="CX7" s="621"/>
      <c r="CY7" s="622"/>
      <c r="CZ7" s="673">
        <v>22.2</v>
      </c>
      <c r="DA7" s="673"/>
      <c r="DB7" s="673"/>
      <c r="DC7" s="673"/>
      <c r="DD7" s="626">
        <v>52254</v>
      </c>
      <c r="DE7" s="621"/>
      <c r="DF7" s="621"/>
      <c r="DG7" s="621"/>
      <c r="DH7" s="621"/>
      <c r="DI7" s="621"/>
      <c r="DJ7" s="621"/>
      <c r="DK7" s="621"/>
      <c r="DL7" s="621"/>
      <c r="DM7" s="621"/>
      <c r="DN7" s="621"/>
      <c r="DO7" s="621"/>
      <c r="DP7" s="622"/>
      <c r="DQ7" s="626">
        <v>338182</v>
      </c>
      <c r="DR7" s="621"/>
      <c r="DS7" s="621"/>
      <c r="DT7" s="621"/>
      <c r="DU7" s="621"/>
      <c r="DV7" s="621"/>
      <c r="DW7" s="621"/>
      <c r="DX7" s="621"/>
      <c r="DY7" s="621"/>
      <c r="DZ7" s="621"/>
      <c r="EA7" s="621"/>
      <c r="EB7" s="621"/>
      <c r="EC7" s="656"/>
    </row>
    <row r="8" spans="2:143" ht="11.25" customHeight="1" x14ac:dyDescent="0.15">
      <c r="B8" s="617" t="s">
        <v>221</v>
      </c>
      <c r="C8" s="618"/>
      <c r="D8" s="618"/>
      <c r="E8" s="618"/>
      <c r="F8" s="618"/>
      <c r="G8" s="618"/>
      <c r="H8" s="618"/>
      <c r="I8" s="618"/>
      <c r="J8" s="618"/>
      <c r="K8" s="618"/>
      <c r="L8" s="618"/>
      <c r="M8" s="618"/>
      <c r="N8" s="618"/>
      <c r="O8" s="618"/>
      <c r="P8" s="618"/>
      <c r="Q8" s="619"/>
      <c r="R8" s="620">
        <v>403</v>
      </c>
      <c r="S8" s="621"/>
      <c r="T8" s="621"/>
      <c r="U8" s="621"/>
      <c r="V8" s="621"/>
      <c r="W8" s="621"/>
      <c r="X8" s="621"/>
      <c r="Y8" s="622"/>
      <c r="Z8" s="673">
        <v>0</v>
      </c>
      <c r="AA8" s="673"/>
      <c r="AB8" s="673"/>
      <c r="AC8" s="673"/>
      <c r="AD8" s="674">
        <v>403</v>
      </c>
      <c r="AE8" s="674"/>
      <c r="AF8" s="674"/>
      <c r="AG8" s="674"/>
      <c r="AH8" s="674"/>
      <c r="AI8" s="674"/>
      <c r="AJ8" s="674"/>
      <c r="AK8" s="674"/>
      <c r="AL8" s="643">
        <v>0</v>
      </c>
      <c r="AM8" s="675"/>
      <c r="AN8" s="675"/>
      <c r="AO8" s="676"/>
      <c r="AP8" s="617" t="s">
        <v>222</v>
      </c>
      <c r="AQ8" s="618"/>
      <c r="AR8" s="618"/>
      <c r="AS8" s="618"/>
      <c r="AT8" s="618"/>
      <c r="AU8" s="618"/>
      <c r="AV8" s="618"/>
      <c r="AW8" s="618"/>
      <c r="AX8" s="618"/>
      <c r="AY8" s="618"/>
      <c r="AZ8" s="618"/>
      <c r="BA8" s="618"/>
      <c r="BB8" s="618"/>
      <c r="BC8" s="618"/>
      <c r="BD8" s="618"/>
      <c r="BE8" s="618"/>
      <c r="BF8" s="619"/>
      <c r="BG8" s="620">
        <v>2544</v>
      </c>
      <c r="BH8" s="621"/>
      <c r="BI8" s="621"/>
      <c r="BJ8" s="621"/>
      <c r="BK8" s="621"/>
      <c r="BL8" s="621"/>
      <c r="BM8" s="621"/>
      <c r="BN8" s="622"/>
      <c r="BO8" s="673">
        <v>1.4</v>
      </c>
      <c r="BP8" s="673"/>
      <c r="BQ8" s="673"/>
      <c r="BR8" s="673"/>
      <c r="BS8" s="626" t="s">
        <v>112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451044</v>
      </c>
      <c r="CS8" s="621"/>
      <c r="CT8" s="621"/>
      <c r="CU8" s="621"/>
      <c r="CV8" s="621"/>
      <c r="CW8" s="621"/>
      <c r="CX8" s="621"/>
      <c r="CY8" s="622"/>
      <c r="CZ8" s="673">
        <v>12.5</v>
      </c>
      <c r="DA8" s="673"/>
      <c r="DB8" s="673"/>
      <c r="DC8" s="673"/>
      <c r="DD8" s="626">
        <v>19552</v>
      </c>
      <c r="DE8" s="621"/>
      <c r="DF8" s="621"/>
      <c r="DG8" s="621"/>
      <c r="DH8" s="621"/>
      <c r="DI8" s="621"/>
      <c r="DJ8" s="621"/>
      <c r="DK8" s="621"/>
      <c r="DL8" s="621"/>
      <c r="DM8" s="621"/>
      <c r="DN8" s="621"/>
      <c r="DO8" s="621"/>
      <c r="DP8" s="622"/>
      <c r="DQ8" s="626">
        <v>311369</v>
      </c>
      <c r="DR8" s="621"/>
      <c r="DS8" s="621"/>
      <c r="DT8" s="621"/>
      <c r="DU8" s="621"/>
      <c r="DV8" s="621"/>
      <c r="DW8" s="621"/>
      <c r="DX8" s="621"/>
      <c r="DY8" s="621"/>
      <c r="DZ8" s="621"/>
      <c r="EA8" s="621"/>
      <c r="EB8" s="621"/>
      <c r="EC8" s="656"/>
    </row>
    <row r="9" spans="2:143" ht="11.25" customHeight="1" x14ac:dyDescent="0.15">
      <c r="B9" s="617" t="s">
        <v>224</v>
      </c>
      <c r="C9" s="618"/>
      <c r="D9" s="618"/>
      <c r="E9" s="618"/>
      <c r="F9" s="618"/>
      <c r="G9" s="618"/>
      <c r="H9" s="618"/>
      <c r="I9" s="618"/>
      <c r="J9" s="618"/>
      <c r="K9" s="618"/>
      <c r="L9" s="618"/>
      <c r="M9" s="618"/>
      <c r="N9" s="618"/>
      <c r="O9" s="618"/>
      <c r="P9" s="618"/>
      <c r="Q9" s="619"/>
      <c r="R9" s="620">
        <v>235</v>
      </c>
      <c r="S9" s="621"/>
      <c r="T9" s="621"/>
      <c r="U9" s="621"/>
      <c r="V9" s="621"/>
      <c r="W9" s="621"/>
      <c r="X9" s="621"/>
      <c r="Y9" s="622"/>
      <c r="Z9" s="673">
        <v>0</v>
      </c>
      <c r="AA9" s="673"/>
      <c r="AB9" s="673"/>
      <c r="AC9" s="673"/>
      <c r="AD9" s="674">
        <v>235</v>
      </c>
      <c r="AE9" s="674"/>
      <c r="AF9" s="674"/>
      <c r="AG9" s="674"/>
      <c r="AH9" s="674"/>
      <c r="AI9" s="674"/>
      <c r="AJ9" s="674"/>
      <c r="AK9" s="674"/>
      <c r="AL9" s="643">
        <v>0</v>
      </c>
      <c r="AM9" s="675"/>
      <c r="AN9" s="675"/>
      <c r="AO9" s="676"/>
      <c r="AP9" s="617" t="s">
        <v>225</v>
      </c>
      <c r="AQ9" s="618"/>
      <c r="AR9" s="618"/>
      <c r="AS9" s="618"/>
      <c r="AT9" s="618"/>
      <c r="AU9" s="618"/>
      <c r="AV9" s="618"/>
      <c r="AW9" s="618"/>
      <c r="AX9" s="618"/>
      <c r="AY9" s="618"/>
      <c r="AZ9" s="618"/>
      <c r="BA9" s="618"/>
      <c r="BB9" s="618"/>
      <c r="BC9" s="618"/>
      <c r="BD9" s="618"/>
      <c r="BE9" s="618"/>
      <c r="BF9" s="619"/>
      <c r="BG9" s="620">
        <v>45904</v>
      </c>
      <c r="BH9" s="621"/>
      <c r="BI9" s="621"/>
      <c r="BJ9" s="621"/>
      <c r="BK9" s="621"/>
      <c r="BL9" s="621"/>
      <c r="BM9" s="621"/>
      <c r="BN9" s="622"/>
      <c r="BO9" s="673">
        <v>24.4</v>
      </c>
      <c r="BP9" s="673"/>
      <c r="BQ9" s="673"/>
      <c r="BR9" s="673"/>
      <c r="BS9" s="626" t="s">
        <v>112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166584</v>
      </c>
      <c r="CS9" s="621"/>
      <c r="CT9" s="621"/>
      <c r="CU9" s="621"/>
      <c r="CV9" s="621"/>
      <c r="CW9" s="621"/>
      <c r="CX9" s="621"/>
      <c r="CY9" s="622"/>
      <c r="CZ9" s="673">
        <v>4.5999999999999996</v>
      </c>
      <c r="DA9" s="673"/>
      <c r="DB9" s="673"/>
      <c r="DC9" s="673"/>
      <c r="DD9" s="626" t="s">
        <v>112</v>
      </c>
      <c r="DE9" s="621"/>
      <c r="DF9" s="621"/>
      <c r="DG9" s="621"/>
      <c r="DH9" s="621"/>
      <c r="DI9" s="621"/>
      <c r="DJ9" s="621"/>
      <c r="DK9" s="621"/>
      <c r="DL9" s="621"/>
      <c r="DM9" s="621"/>
      <c r="DN9" s="621"/>
      <c r="DO9" s="621"/>
      <c r="DP9" s="622"/>
      <c r="DQ9" s="626">
        <v>163750</v>
      </c>
      <c r="DR9" s="621"/>
      <c r="DS9" s="621"/>
      <c r="DT9" s="621"/>
      <c r="DU9" s="621"/>
      <c r="DV9" s="621"/>
      <c r="DW9" s="621"/>
      <c r="DX9" s="621"/>
      <c r="DY9" s="621"/>
      <c r="DZ9" s="621"/>
      <c r="EA9" s="621"/>
      <c r="EB9" s="621"/>
      <c r="EC9" s="656"/>
    </row>
    <row r="10" spans="2:143" ht="11.25" customHeight="1" x14ac:dyDescent="0.15">
      <c r="B10" s="617" t="s">
        <v>227</v>
      </c>
      <c r="C10" s="618"/>
      <c r="D10" s="618"/>
      <c r="E10" s="618"/>
      <c r="F10" s="618"/>
      <c r="G10" s="618"/>
      <c r="H10" s="618"/>
      <c r="I10" s="618"/>
      <c r="J10" s="618"/>
      <c r="K10" s="618"/>
      <c r="L10" s="618"/>
      <c r="M10" s="618"/>
      <c r="N10" s="618"/>
      <c r="O10" s="618"/>
      <c r="P10" s="618"/>
      <c r="Q10" s="619"/>
      <c r="R10" s="620">
        <v>36089</v>
      </c>
      <c r="S10" s="621"/>
      <c r="T10" s="621"/>
      <c r="U10" s="621"/>
      <c r="V10" s="621"/>
      <c r="W10" s="621"/>
      <c r="X10" s="621"/>
      <c r="Y10" s="622"/>
      <c r="Z10" s="673">
        <v>0.9</v>
      </c>
      <c r="AA10" s="673"/>
      <c r="AB10" s="673"/>
      <c r="AC10" s="673"/>
      <c r="AD10" s="674">
        <v>36089</v>
      </c>
      <c r="AE10" s="674"/>
      <c r="AF10" s="674"/>
      <c r="AG10" s="674"/>
      <c r="AH10" s="674"/>
      <c r="AI10" s="674"/>
      <c r="AJ10" s="674"/>
      <c r="AK10" s="674"/>
      <c r="AL10" s="643">
        <v>1.9</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4748</v>
      </c>
      <c r="BH10" s="621"/>
      <c r="BI10" s="621"/>
      <c r="BJ10" s="621"/>
      <c r="BK10" s="621"/>
      <c r="BL10" s="621"/>
      <c r="BM10" s="621"/>
      <c r="BN10" s="622"/>
      <c r="BO10" s="673">
        <v>2.5</v>
      </c>
      <c r="BP10" s="673"/>
      <c r="BQ10" s="673"/>
      <c r="BR10" s="673"/>
      <c r="BS10" s="626" t="s">
        <v>112</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255492</v>
      </c>
      <c r="CS10" s="621"/>
      <c r="CT10" s="621"/>
      <c r="CU10" s="621"/>
      <c r="CV10" s="621"/>
      <c r="CW10" s="621"/>
      <c r="CX10" s="621"/>
      <c r="CY10" s="622"/>
      <c r="CZ10" s="673">
        <v>7.1</v>
      </c>
      <c r="DA10" s="673"/>
      <c r="DB10" s="673"/>
      <c r="DC10" s="673"/>
      <c r="DD10" s="626">
        <v>253876</v>
      </c>
      <c r="DE10" s="621"/>
      <c r="DF10" s="621"/>
      <c r="DG10" s="621"/>
      <c r="DH10" s="621"/>
      <c r="DI10" s="621"/>
      <c r="DJ10" s="621"/>
      <c r="DK10" s="621"/>
      <c r="DL10" s="621"/>
      <c r="DM10" s="621"/>
      <c r="DN10" s="621"/>
      <c r="DO10" s="621"/>
      <c r="DP10" s="622"/>
      <c r="DQ10" s="626">
        <v>6792</v>
      </c>
      <c r="DR10" s="621"/>
      <c r="DS10" s="621"/>
      <c r="DT10" s="621"/>
      <c r="DU10" s="621"/>
      <c r="DV10" s="621"/>
      <c r="DW10" s="621"/>
      <c r="DX10" s="621"/>
      <c r="DY10" s="621"/>
      <c r="DZ10" s="621"/>
      <c r="EA10" s="621"/>
      <c r="EB10" s="621"/>
      <c r="EC10" s="656"/>
    </row>
    <row r="11" spans="2:143" ht="11.25" customHeight="1" x14ac:dyDescent="0.15">
      <c r="B11" s="617" t="s">
        <v>230</v>
      </c>
      <c r="C11" s="618"/>
      <c r="D11" s="618"/>
      <c r="E11" s="618"/>
      <c r="F11" s="618"/>
      <c r="G11" s="618"/>
      <c r="H11" s="618"/>
      <c r="I11" s="618"/>
      <c r="J11" s="618"/>
      <c r="K11" s="618"/>
      <c r="L11" s="618"/>
      <c r="M11" s="618"/>
      <c r="N11" s="618"/>
      <c r="O11" s="618"/>
      <c r="P11" s="618"/>
      <c r="Q11" s="619"/>
      <c r="R11" s="620" t="s">
        <v>112</v>
      </c>
      <c r="S11" s="621"/>
      <c r="T11" s="621"/>
      <c r="U11" s="621"/>
      <c r="V11" s="621"/>
      <c r="W11" s="621"/>
      <c r="X11" s="621"/>
      <c r="Y11" s="622"/>
      <c r="Z11" s="673" t="s">
        <v>112</v>
      </c>
      <c r="AA11" s="673"/>
      <c r="AB11" s="673"/>
      <c r="AC11" s="673"/>
      <c r="AD11" s="674" t="s">
        <v>112</v>
      </c>
      <c r="AE11" s="674"/>
      <c r="AF11" s="674"/>
      <c r="AG11" s="674"/>
      <c r="AH11" s="674"/>
      <c r="AI11" s="674"/>
      <c r="AJ11" s="674"/>
      <c r="AK11" s="674"/>
      <c r="AL11" s="643" t="s">
        <v>112</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4231</v>
      </c>
      <c r="BH11" s="621"/>
      <c r="BI11" s="621"/>
      <c r="BJ11" s="621"/>
      <c r="BK11" s="621"/>
      <c r="BL11" s="621"/>
      <c r="BM11" s="621"/>
      <c r="BN11" s="622"/>
      <c r="BO11" s="673">
        <v>2.2999999999999998</v>
      </c>
      <c r="BP11" s="673"/>
      <c r="BQ11" s="673"/>
      <c r="BR11" s="673"/>
      <c r="BS11" s="626" t="s">
        <v>112</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404192</v>
      </c>
      <c r="CS11" s="621"/>
      <c r="CT11" s="621"/>
      <c r="CU11" s="621"/>
      <c r="CV11" s="621"/>
      <c r="CW11" s="621"/>
      <c r="CX11" s="621"/>
      <c r="CY11" s="622"/>
      <c r="CZ11" s="673">
        <v>11.2</v>
      </c>
      <c r="DA11" s="673"/>
      <c r="DB11" s="673"/>
      <c r="DC11" s="673"/>
      <c r="DD11" s="626">
        <v>76394</v>
      </c>
      <c r="DE11" s="621"/>
      <c r="DF11" s="621"/>
      <c r="DG11" s="621"/>
      <c r="DH11" s="621"/>
      <c r="DI11" s="621"/>
      <c r="DJ11" s="621"/>
      <c r="DK11" s="621"/>
      <c r="DL11" s="621"/>
      <c r="DM11" s="621"/>
      <c r="DN11" s="621"/>
      <c r="DO11" s="621"/>
      <c r="DP11" s="622"/>
      <c r="DQ11" s="626">
        <v>146486</v>
      </c>
      <c r="DR11" s="621"/>
      <c r="DS11" s="621"/>
      <c r="DT11" s="621"/>
      <c r="DU11" s="621"/>
      <c r="DV11" s="621"/>
      <c r="DW11" s="621"/>
      <c r="DX11" s="621"/>
      <c r="DY11" s="621"/>
      <c r="DZ11" s="621"/>
      <c r="EA11" s="621"/>
      <c r="EB11" s="621"/>
      <c r="EC11" s="656"/>
    </row>
    <row r="12" spans="2:143" ht="11.25" customHeight="1" x14ac:dyDescent="0.15">
      <c r="B12" s="617" t="s">
        <v>233</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111786</v>
      </c>
      <c r="BH12" s="621"/>
      <c r="BI12" s="621"/>
      <c r="BJ12" s="621"/>
      <c r="BK12" s="621"/>
      <c r="BL12" s="621"/>
      <c r="BM12" s="621"/>
      <c r="BN12" s="622"/>
      <c r="BO12" s="673">
        <v>59.5</v>
      </c>
      <c r="BP12" s="673"/>
      <c r="BQ12" s="673"/>
      <c r="BR12" s="673"/>
      <c r="BS12" s="626" t="s">
        <v>112</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290356</v>
      </c>
      <c r="CS12" s="621"/>
      <c r="CT12" s="621"/>
      <c r="CU12" s="621"/>
      <c r="CV12" s="621"/>
      <c r="CW12" s="621"/>
      <c r="CX12" s="621"/>
      <c r="CY12" s="622"/>
      <c r="CZ12" s="673">
        <v>8</v>
      </c>
      <c r="DA12" s="673"/>
      <c r="DB12" s="673"/>
      <c r="DC12" s="673"/>
      <c r="DD12" s="626">
        <v>29089</v>
      </c>
      <c r="DE12" s="621"/>
      <c r="DF12" s="621"/>
      <c r="DG12" s="621"/>
      <c r="DH12" s="621"/>
      <c r="DI12" s="621"/>
      <c r="DJ12" s="621"/>
      <c r="DK12" s="621"/>
      <c r="DL12" s="621"/>
      <c r="DM12" s="621"/>
      <c r="DN12" s="621"/>
      <c r="DO12" s="621"/>
      <c r="DP12" s="622"/>
      <c r="DQ12" s="626">
        <v>248625</v>
      </c>
      <c r="DR12" s="621"/>
      <c r="DS12" s="621"/>
      <c r="DT12" s="621"/>
      <c r="DU12" s="621"/>
      <c r="DV12" s="621"/>
      <c r="DW12" s="621"/>
      <c r="DX12" s="621"/>
      <c r="DY12" s="621"/>
      <c r="DZ12" s="621"/>
      <c r="EA12" s="621"/>
      <c r="EB12" s="621"/>
      <c r="EC12" s="656"/>
    </row>
    <row r="13" spans="2:143" ht="11.25" customHeight="1" x14ac:dyDescent="0.15">
      <c r="B13" s="617" t="s">
        <v>236</v>
      </c>
      <c r="C13" s="618"/>
      <c r="D13" s="618"/>
      <c r="E13" s="618"/>
      <c r="F13" s="618"/>
      <c r="G13" s="618"/>
      <c r="H13" s="618"/>
      <c r="I13" s="618"/>
      <c r="J13" s="618"/>
      <c r="K13" s="618"/>
      <c r="L13" s="618"/>
      <c r="M13" s="618"/>
      <c r="N13" s="618"/>
      <c r="O13" s="618"/>
      <c r="P13" s="618"/>
      <c r="Q13" s="619"/>
      <c r="R13" s="620">
        <v>10929</v>
      </c>
      <c r="S13" s="621"/>
      <c r="T13" s="621"/>
      <c r="U13" s="621"/>
      <c r="V13" s="621"/>
      <c r="W13" s="621"/>
      <c r="X13" s="621"/>
      <c r="Y13" s="622"/>
      <c r="Z13" s="673">
        <v>0.3</v>
      </c>
      <c r="AA13" s="673"/>
      <c r="AB13" s="673"/>
      <c r="AC13" s="673"/>
      <c r="AD13" s="674">
        <v>10929</v>
      </c>
      <c r="AE13" s="674"/>
      <c r="AF13" s="674"/>
      <c r="AG13" s="674"/>
      <c r="AH13" s="674"/>
      <c r="AI13" s="674"/>
      <c r="AJ13" s="674"/>
      <c r="AK13" s="674"/>
      <c r="AL13" s="643">
        <v>0.6</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108573</v>
      </c>
      <c r="BH13" s="621"/>
      <c r="BI13" s="621"/>
      <c r="BJ13" s="621"/>
      <c r="BK13" s="621"/>
      <c r="BL13" s="621"/>
      <c r="BM13" s="621"/>
      <c r="BN13" s="622"/>
      <c r="BO13" s="673">
        <v>57.8</v>
      </c>
      <c r="BP13" s="673"/>
      <c r="BQ13" s="673"/>
      <c r="BR13" s="673"/>
      <c r="BS13" s="626" t="s">
        <v>112</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502857</v>
      </c>
      <c r="CS13" s="621"/>
      <c r="CT13" s="621"/>
      <c r="CU13" s="621"/>
      <c r="CV13" s="621"/>
      <c r="CW13" s="621"/>
      <c r="CX13" s="621"/>
      <c r="CY13" s="622"/>
      <c r="CZ13" s="673">
        <v>13.9</v>
      </c>
      <c r="DA13" s="673"/>
      <c r="DB13" s="673"/>
      <c r="DC13" s="673"/>
      <c r="DD13" s="626">
        <v>313364</v>
      </c>
      <c r="DE13" s="621"/>
      <c r="DF13" s="621"/>
      <c r="DG13" s="621"/>
      <c r="DH13" s="621"/>
      <c r="DI13" s="621"/>
      <c r="DJ13" s="621"/>
      <c r="DK13" s="621"/>
      <c r="DL13" s="621"/>
      <c r="DM13" s="621"/>
      <c r="DN13" s="621"/>
      <c r="DO13" s="621"/>
      <c r="DP13" s="622"/>
      <c r="DQ13" s="626">
        <v>225243</v>
      </c>
      <c r="DR13" s="621"/>
      <c r="DS13" s="621"/>
      <c r="DT13" s="621"/>
      <c r="DU13" s="621"/>
      <c r="DV13" s="621"/>
      <c r="DW13" s="621"/>
      <c r="DX13" s="621"/>
      <c r="DY13" s="621"/>
      <c r="DZ13" s="621"/>
      <c r="EA13" s="621"/>
      <c r="EB13" s="621"/>
      <c r="EC13" s="656"/>
    </row>
    <row r="14" spans="2:143" ht="11.25" customHeight="1" x14ac:dyDescent="0.15">
      <c r="B14" s="617" t="s">
        <v>239</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6789</v>
      </c>
      <c r="BH14" s="621"/>
      <c r="BI14" s="621"/>
      <c r="BJ14" s="621"/>
      <c r="BK14" s="621"/>
      <c r="BL14" s="621"/>
      <c r="BM14" s="621"/>
      <c r="BN14" s="622"/>
      <c r="BO14" s="673">
        <v>3.6</v>
      </c>
      <c r="BP14" s="673"/>
      <c r="BQ14" s="673"/>
      <c r="BR14" s="673"/>
      <c r="BS14" s="626" t="s">
        <v>112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139657</v>
      </c>
      <c r="CS14" s="621"/>
      <c r="CT14" s="621"/>
      <c r="CU14" s="621"/>
      <c r="CV14" s="621"/>
      <c r="CW14" s="621"/>
      <c r="CX14" s="621"/>
      <c r="CY14" s="622"/>
      <c r="CZ14" s="673">
        <v>3.9</v>
      </c>
      <c r="DA14" s="673"/>
      <c r="DB14" s="673"/>
      <c r="DC14" s="673"/>
      <c r="DD14" s="626">
        <v>38469</v>
      </c>
      <c r="DE14" s="621"/>
      <c r="DF14" s="621"/>
      <c r="DG14" s="621"/>
      <c r="DH14" s="621"/>
      <c r="DI14" s="621"/>
      <c r="DJ14" s="621"/>
      <c r="DK14" s="621"/>
      <c r="DL14" s="621"/>
      <c r="DM14" s="621"/>
      <c r="DN14" s="621"/>
      <c r="DO14" s="621"/>
      <c r="DP14" s="622"/>
      <c r="DQ14" s="626">
        <v>99335</v>
      </c>
      <c r="DR14" s="621"/>
      <c r="DS14" s="621"/>
      <c r="DT14" s="621"/>
      <c r="DU14" s="621"/>
      <c r="DV14" s="621"/>
      <c r="DW14" s="621"/>
      <c r="DX14" s="621"/>
      <c r="DY14" s="621"/>
      <c r="DZ14" s="621"/>
      <c r="EA14" s="621"/>
      <c r="EB14" s="621"/>
      <c r="EC14" s="656"/>
    </row>
    <row r="15" spans="2:143" ht="11.25" customHeight="1" x14ac:dyDescent="0.15">
      <c r="B15" s="617" t="s">
        <v>242</v>
      </c>
      <c r="C15" s="618"/>
      <c r="D15" s="618"/>
      <c r="E15" s="618"/>
      <c r="F15" s="618"/>
      <c r="G15" s="618"/>
      <c r="H15" s="618"/>
      <c r="I15" s="618"/>
      <c r="J15" s="618"/>
      <c r="K15" s="618"/>
      <c r="L15" s="618"/>
      <c r="M15" s="618"/>
      <c r="N15" s="618"/>
      <c r="O15" s="618"/>
      <c r="P15" s="618"/>
      <c r="Q15" s="619"/>
      <c r="R15" s="620">
        <v>354</v>
      </c>
      <c r="S15" s="621"/>
      <c r="T15" s="621"/>
      <c r="U15" s="621"/>
      <c r="V15" s="621"/>
      <c r="W15" s="621"/>
      <c r="X15" s="621"/>
      <c r="Y15" s="622"/>
      <c r="Z15" s="673">
        <v>0</v>
      </c>
      <c r="AA15" s="673"/>
      <c r="AB15" s="673"/>
      <c r="AC15" s="673"/>
      <c r="AD15" s="674">
        <v>354</v>
      </c>
      <c r="AE15" s="674"/>
      <c r="AF15" s="674"/>
      <c r="AG15" s="674"/>
      <c r="AH15" s="674"/>
      <c r="AI15" s="674"/>
      <c r="AJ15" s="674"/>
      <c r="AK15" s="674"/>
      <c r="AL15" s="643">
        <v>0</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7410</v>
      </c>
      <c r="BH15" s="621"/>
      <c r="BI15" s="621"/>
      <c r="BJ15" s="621"/>
      <c r="BK15" s="621"/>
      <c r="BL15" s="621"/>
      <c r="BM15" s="621"/>
      <c r="BN15" s="622"/>
      <c r="BO15" s="673">
        <v>3.9</v>
      </c>
      <c r="BP15" s="673"/>
      <c r="BQ15" s="673"/>
      <c r="BR15" s="673"/>
      <c r="BS15" s="626" t="s">
        <v>112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223791</v>
      </c>
      <c r="CS15" s="621"/>
      <c r="CT15" s="621"/>
      <c r="CU15" s="621"/>
      <c r="CV15" s="621"/>
      <c r="CW15" s="621"/>
      <c r="CX15" s="621"/>
      <c r="CY15" s="622"/>
      <c r="CZ15" s="673">
        <v>6.2</v>
      </c>
      <c r="DA15" s="673"/>
      <c r="DB15" s="673"/>
      <c r="DC15" s="673"/>
      <c r="DD15" s="626" t="s">
        <v>112</v>
      </c>
      <c r="DE15" s="621"/>
      <c r="DF15" s="621"/>
      <c r="DG15" s="621"/>
      <c r="DH15" s="621"/>
      <c r="DI15" s="621"/>
      <c r="DJ15" s="621"/>
      <c r="DK15" s="621"/>
      <c r="DL15" s="621"/>
      <c r="DM15" s="621"/>
      <c r="DN15" s="621"/>
      <c r="DO15" s="621"/>
      <c r="DP15" s="622"/>
      <c r="DQ15" s="626">
        <v>153640</v>
      </c>
      <c r="DR15" s="621"/>
      <c r="DS15" s="621"/>
      <c r="DT15" s="621"/>
      <c r="DU15" s="621"/>
      <c r="DV15" s="621"/>
      <c r="DW15" s="621"/>
      <c r="DX15" s="621"/>
      <c r="DY15" s="621"/>
      <c r="DZ15" s="621"/>
      <c r="EA15" s="621"/>
      <c r="EB15" s="621"/>
      <c r="EC15" s="656"/>
    </row>
    <row r="16" spans="2:143" ht="11.25" customHeight="1" x14ac:dyDescent="0.15">
      <c r="B16" s="617" t="s">
        <v>245</v>
      </c>
      <c r="C16" s="618"/>
      <c r="D16" s="618"/>
      <c r="E16" s="618"/>
      <c r="F16" s="618"/>
      <c r="G16" s="618"/>
      <c r="H16" s="618"/>
      <c r="I16" s="618"/>
      <c r="J16" s="618"/>
      <c r="K16" s="618"/>
      <c r="L16" s="618"/>
      <c r="M16" s="618"/>
      <c r="N16" s="618"/>
      <c r="O16" s="618"/>
      <c r="P16" s="618"/>
      <c r="Q16" s="619"/>
      <c r="R16" s="620">
        <v>1728442</v>
      </c>
      <c r="S16" s="621"/>
      <c r="T16" s="621"/>
      <c r="U16" s="621"/>
      <c r="V16" s="621"/>
      <c r="W16" s="621"/>
      <c r="X16" s="621"/>
      <c r="Y16" s="622"/>
      <c r="Z16" s="673">
        <v>42.5</v>
      </c>
      <c r="AA16" s="673"/>
      <c r="AB16" s="673"/>
      <c r="AC16" s="673"/>
      <c r="AD16" s="674">
        <v>1599138</v>
      </c>
      <c r="AE16" s="674"/>
      <c r="AF16" s="674"/>
      <c r="AG16" s="674"/>
      <c r="AH16" s="674"/>
      <c r="AI16" s="674"/>
      <c r="AJ16" s="674"/>
      <c r="AK16" s="674"/>
      <c r="AL16" s="643">
        <v>83.9</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v>57228</v>
      </c>
      <c r="CS16" s="621"/>
      <c r="CT16" s="621"/>
      <c r="CU16" s="621"/>
      <c r="CV16" s="621"/>
      <c r="CW16" s="621"/>
      <c r="CX16" s="621"/>
      <c r="CY16" s="622"/>
      <c r="CZ16" s="673">
        <v>1.6</v>
      </c>
      <c r="DA16" s="673"/>
      <c r="DB16" s="673"/>
      <c r="DC16" s="673"/>
      <c r="DD16" s="626" t="s">
        <v>112</v>
      </c>
      <c r="DE16" s="621"/>
      <c r="DF16" s="621"/>
      <c r="DG16" s="621"/>
      <c r="DH16" s="621"/>
      <c r="DI16" s="621"/>
      <c r="DJ16" s="621"/>
      <c r="DK16" s="621"/>
      <c r="DL16" s="621"/>
      <c r="DM16" s="621"/>
      <c r="DN16" s="621"/>
      <c r="DO16" s="621"/>
      <c r="DP16" s="622"/>
      <c r="DQ16" s="626">
        <v>20948</v>
      </c>
      <c r="DR16" s="621"/>
      <c r="DS16" s="621"/>
      <c r="DT16" s="621"/>
      <c r="DU16" s="621"/>
      <c r="DV16" s="621"/>
      <c r="DW16" s="621"/>
      <c r="DX16" s="621"/>
      <c r="DY16" s="621"/>
      <c r="DZ16" s="621"/>
      <c r="EA16" s="621"/>
      <c r="EB16" s="621"/>
      <c r="EC16" s="656"/>
    </row>
    <row r="17" spans="2:133" ht="11.25" customHeight="1" x14ac:dyDescent="0.15">
      <c r="B17" s="617" t="s">
        <v>248</v>
      </c>
      <c r="C17" s="618"/>
      <c r="D17" s="618"/>
      <c r="E17" s="618"/>
      <c r="F17" s="618"/>
      <c r="G17" s="618"/>
      <c r="H17" s="618"/>
      <c r="I17" s="618"/>
      <c r="J17" s="618"/>
      <c r="K17" s="618"/>
      <c r="L17" s="618"/>
      <c r="M17" s="618"/>
      <c r="N17" s="618"/>
      <c r="O17" s="618"/>
      <c r="P17" s="618"/>
      <c r="Q17" s="619"/>
      <c r="R17" s="620">
        <v>1599138</v>
      </c>
      <c r="S17" s="621"/>
      <c r="T17" s="621"/>
      <c r="U17" s="621"/>
      <c r="V17" s="621"/>
      <c r="W17" s="621"/>
      <c r="X17" s="621"/>
      <c r="Y17" s="622"/>
      <c r="Z17" s="673">
        <v>39.299999999999997</v>
      </c>
      <c r="AA17" s="673"/>
      <c r="AB17" s="673"/>
      <c r="AC17" s="673"/>
      <c r="AD17" s="674">
        <v>1599138</v>
      </c>
      <c r="AE17" s="674"/>
      <c r="AF17" s="674"/>
      <c r="AG17" s="674"/>
      <c r="AH17" s="674"/>
      <c r="AI17" s="674"/>
      <c r="AJ17" s="674"/>
      <c r="AK17" s="674"/>
      <c r="AL17" s="643">
        <v>83.9</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275061</v>
      </c>
      <c r="CS17" s="621"/>
      <c r="CT17" s="621"/>
      <c r="CU17" s="621"/>
      <c r="CV17" s="621"/>
      <c r="CW17" s="621"/>
      <c r="CX17" s="621"/>
      <c r="CY17" s="622"/>
      <c r="CZ17" s="673">
        <v>7.6</v>
      </c>
      <c r="DA17" s="673"/>
      <c r="DB17" s="673"/>
      <c r="DC17" s="673"/>
      <c r="DD17" s="626" t="s">
        <v>112</v>
      </c>
      <c r="DE17" s="621"/>
      <c r="DF17" s="621"/>
      <c r="DG17" s="621"/>
      <c r="DH17" s="621"/>
      <c r="DI17" s="621"/>
      <c r="DJ17" s="621"/>
      <c r="DK17" s="621"/>
      <c r="DL17" s="621"/>
      <c r="DM17" s="621"/>
      <c r="DN17" s="621"/>
      <c r="DO17" s="621"/>
      <c r="DP17" s="622"/>
      <c r="DQ17" s="626">
        <v>271224</v>
      </c>
      <c r="DR17" s="621"/>
      <c r="DS17" s="621"/>
      <c r="DT17" s="621"/>
      <c r="DU17" s="621"/>
      <c r="DV17" s="621"/>
      <c r="DW17" s="621"/>
      <c r="DX17" s="621"/>
      <c r="DY17" s="621"/>
      <c r="DZ17" s="621"/>
      <c r="EA17" s="621"/>
      <c r="EB17" s="621"/>
      <c r="EC17" s="656"/>
    </row>
    <row r="18" spans="2:133" ht="11.25" customHeight="1" x14ac:dyDescent="0.15">
      <c r="B18" s="617" t="s">
        <v>251</v>
      </c>
      <c r="C18" s="618"/>
      <c r="D18" s="618"/>
      <c r="E18" s="618"/>
      <c r="F18" s="618"/>
      <c r="G18" s="618"/>
      <c r="H18" s="618"/>
      <c r="I18" s="618"/>
      <c r="J18" s="618"/>
      <c r="K18" s="618"/>
      <c r="L18" s="618"/>
      <c r="M18" s="618"/>
      <c r="N18" s="618"/>
      <c r="O18" s="618"/>
      <c r="P18" s="618"/>
      <c r="Q18" s="619"/>
      <c r="R18" s="620">
        <v>110024</v>
      </c>
      <c r="S18" s="621"/>
      <c r="T18" s="621"/>
      <c r="U18" s="621"/>
      <c r="V18" s="621"/>
      <c r="W18" s="621"/>
      <c r="X18" s="621"/>
      <c r="Y18" s="622"/>
      <c r="Z18" s="673">
        <v>2.7</v>
      </c>
      <c r="AA18" s="673"/>
      <c r="AB18" s="673"/>
      <c r="AC18" s="673"/>
      <c r="AD18" s="674" t="s">
        <v>112</v>
      </c>
      <c r="AE18" s="674"/>
      <c r="AF18" s="674"/>
      <c r="AG18" s="674"/>
      <c r="AH18" s="674"/>
      <c r="AI18" s="674"/>
      <c r="AJ18" s="674"/>
      <c r="AK18" s="674"/>
      <c r="AL18" s="643" t="s">
        <v>112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x14ac:dyDescent="0.15">
      <c r="B19" s="617" t="s">
        <v>254</v>
      </c>
      <c r="C19" s="618"/>
      <c r="D19" s="618"/>
      <c r="E19" s="618"/>
      <c r="F19" s="618"/>
      <c r="G19" s="618"/>
      <c r="H19" s="618"/>
      <c r="I19" s="618"/>
      <c r="J19" s="618"/>
      <c r="K19" s="618"/>
      <c r="L19" s="618"/>
      <c r="M19" s="618"/>
      <c r="N19" s="618"/>
      <c r="O19" s="618"/>
      <c r="P19" s="618"/>
      <c r="Q19" s="619"/>
      <c r="R19" s="620">
        <v>19280</v>
      </c>
      <c r="S19" s="621"/>
      <c r="T19" s="621"/>
      <c r="U19" s="621"/>
      <c r="V19" s="621"/>
      <c r="W19" s="621"/>
      <c r="X19" s="621"/>
      <c r="Y19" s="622"/>
      <c r="Z19" s="673">
        <v>0.5</v>
      </c>
      <c r="AA19" s="673"/>
      <c r="AB19" s="673"/>
      <c r="AC19" s="673"/>
      <c r="AD19" s="674" t="s">
        <v>112</v>
      </c>
      <c r="AE19" s="674"/>
      <c r="AF19" s="674"/>
      <c r="AG19" s="674"/>
      <c r="AH19" s="674"/>
      <c r="AI19" s="674"/>
      <c r="AJ19" s="674"/>
      <c r="AK19" s="674"/>
      <c r="AL19" s="643" t="s">
        <v>112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v>4434</v>
      </c>
      <c r="BH19" s="621"/>
      <c r="BI19" s="621"/>
      <c r="BJ19" s="621"/>
      <c r="BK19" s="621"/>
      <c r="BL19" s="621"/>
      <c r="BM19" s="621"/>
      <c r="BN19" s="622"/>
      <c r="BO19" s="673">
        <v>2.4</v>
      </c>
      <c r="BP19" s="673"/>
      <c r="BQ19" s="673"/>
      <c r="BR19" s="673"/>
      <c r="BS19" s="626" t="s">
        <v>112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15">
      <c r="B20" s="617" t="s">
        <v>257</v>
      </c>
      <c r="C20" s="618"/>
      <c r="D20" s="618"/>
      <c r="E20" s="618"/>
      <c r="F20" s="618"/>
      <c r="G20" s="618"/>
      <c r="H20" s="618"/>
      <c r="I20" s="618"/>
      <c r="J20" s="618"/>
      <c r="K20" s="618"/>
      <c r="L20" s="618"/>
      <c r="M20" s="618"/>
      <c r="N20" s="618"/>
      <c r="O20" s="618"/>
      <c r="P20" s="618"/>
      <c r="Q20" s="619"/>
      <c r="R20" s="620">
        <v>2026013</v>
      </c>
      <c r="S20" s="621"/>
      <c r="T20" s="621"/>
      <c r="U20" s="621"/>
      <c r="V20" s="621"/>
      <c r="W20" s="621"/>
      <c r="X20" s="621"/>
      <c r="Y20" s="622"/>
      <c r="Z20" s="673">
        <v>49.8</v>
      </c>
      <c r="AA20" s="673"/>
      <c r="AB20" s="673"/>
      <c r="AC20" s="673"/>
      <c r="AD20" s="674">
        <v>1896709</v>
      </c>
      <c r="AE20" s="674"/>
      <c r="AF20" s="674"/>
      <c r="AG20" s="674"/>
      <c r="AH20" s="674"/>
      <c r="AI20" s="674"/>
      <c r="AJ20" s="674"/>
      <c r="AK20" s="674"/>
      <c r="AL20" s="643">
        <v>99.5</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v>4434</v>
      </c>
      <c r="BH20" s="621"/>
      <c r="BI20" s="621"/>
      <c r="BJ20" s="621"/>
      <c r="BK20" s="621"/>
      <c r="BL20" s="621"/>
      <c r="BM20" s="621"/>
      <c r="BN20" s="622"/>
      <c r="BO20" s="673">
        <v>2.4</v>
      </c>
      <c r="BP20" s="673"/>
      <c r="BQ20" s="673"/>
      <c r="BR20" s="673"/>
      <c r="BS20" s="626" t="s">
        <v>112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3615947</v>
      </c>
      <c r="CS20" s="621"/>
      <c r="CT20" s="621"/>
      <c r="CU20" s="621"/>
      <c r="CV20" s="621"/>
      <c r="CW20" s="621"/>
      <c r="CX20" s="621"/>
      <c r="CY20" s="622"/>
      <c r="CZ20" s="673">
        <v>100</v>
      </c>
      <c r="DA20" s="673"/>
      <c r="DB20" s="673"/>
      <c r="DC20" s="673"/>
      <c r="DD20" s="626">
        <v>782998</v>
      </c>
      <c r="DE20" s="621"/>
      <c r="DF20" s="621"/>
      <c r="DG20" s="621"/>
      <c r="DH20" s="621"/>
      <c r="DI20" s="621"/>
      <c r="DJ20" s="621"/>
      <c r="DK20" s="621"/>
      <c r="DL20" s="621"/>
      <c r="DM20" s="621"/>
      <c r="DN20" s="621"/>
      <c r="DO20" s="621"/>
      <c r="DP20" s="622"/>
      <c r="DQ20" s="626">
        <v>2032498</v>
      </c>
      <c r="DR20" s="621"/>
      <c r="DS20" s="621"/>
      <c r="DT20" s="621"/>
      <c r="DU20" s="621"/>
      <c r="DV20" s="621"/>
      <c r="DW20" s="621"/>
      <c r="DX20" s="621"/>
      <c r="DY20" s="621"/>
      <c r="DZ20" s="621"/>
      <c r="EA20" s="621"/>
      <c r="EB20" s="621"/>
      <c r="EC20" s="656"/>
    </row>
    <row r="21" spans="2:133" ht="11.25" customHeight="1" x14ac:dyDescent="0.15">
      <c r="B21" s="617" t="s">
        <v>260</v>
      </c>
      <c r="C21" s="618"/>
      <c r="D21" s="618"/>
      <c r="E21" s="618"/>
      <c r="F21" s="618"/>
      <c r="G21" s="618"/>
      <c r="H21" s="618"/>
      <c r="I21" s="618"/>
      <c r="J21" s="618"/>
      <c r="K21" s="618"/>
      <c r="L21" s="618"/>
      <c r="M21" s="618"/>
      <c r="N21" s="618"/>
      <c r="O21" s="618"/>
      <c r="P21" s="618"/>
      <c r="Q21" s="619"/>
      <c r="R21" s="620">
        <v>602</v>
      </c>
      <c r="S21" s="621"/>
      <c r="T21" s="621"/>
      <c r="U21" s="621"/>
      <c r="V21" s="621"/>
      <c r="W21" s="621"/>
      <c r="X21" s="621"/>
      <c r="Y21" s="622"/>
      <c r="Z21" s="673">
        <v>0</v>
      </c>
      <c r="AA21" s="673"/>
      <c r="AB21" s="673"/>
      <c r="AC21" s="673"/>
      <c r="AD21" s="674">
        <v>602</v>
      </c>
      <c r="AE21" s="674"/>
      <c r="AF21" s="674"/>
      <c r="AG21" s="674"/>
      <c r="AH21" s="674"/>
      <c r="AI21" s="674"/>
      <c r="AJ21" s="674"/>
      <c r="AK21" s="674"/>
      <c r="AL21" s="643">
        <v>0</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v>4434</v>
      </c>
      <c r="BH21" s="621"/>
      <c r="BI21" s="621"/>
      <c r="BJ21" s="621"/>
      <c r="BK21" s="621"/>
      <c r="BL21" s="621"/>
      <c r="BM21" s="621"/>
      <c r="BN21" s="622"/>
      <c r="BO21" s="673">
        <v>2.4</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262</v>
      </c>
      <c r="C22" s="618"/>
      <c r="D22" s="618"/>
      <c r="E22" s="618"/>
      <c r="F22" s="618"/>
      <c r="G22" s="618"/>
      <c r="H22" s="618"/>
      <c r="I22" s="618"/>
      <c r="J22" s="618"/>
      <c r="K22" s="618"/>
      <c r="L22" s="618"/>
      <c r="M22" s="618"/>
      <c r="N22" s="618"/>
      <c r="O22" s="618"/>
      <c r="P22" s="618"/>
      <c r="Q22" s="619"/>
      <c r="R22" s="620">
        <v>7078</v>
      </c>
      <c r="S22" s="621"/>
      <c r="T22" s="621"/>
      <c r="U22" s="621"/>
      <c r="V22" s="621"/>
      <c r="W22" s="621"/>
      <c r="X22" s="621"/>
      <c r="Y22" s="622"/>
      <c r="Z22" s="673">
        <v>0.2</v>
      </c>
      <c r="AA22" s="673"/>
      <c r="AB22" s="673"/>
      <c r="AC22" s="673"/>
      <c r="AD22" s="674" t="s">
        <v>112</v>
      </c>
      <c r="AE22" s="674"/>
      <c r="AF22" s="674"/>
      <c r="AG22" s="674"/>
      <c r="AH22" s="674"/>
      <c r="AI22" s="674"/>
      <c r="AJ22" s="674"/>
      <c r="AK22" s="674"/>
      <c r="AL22" s="643" t="s">
        <v>112</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265</v>
      </c>
      <c r="C23" s="618"/>
      <c r="D23" s="618"/>
      <c r="E23" s="618"/>
      <c r="F23" s="618"/>
      <c r="G23" s="618"/>
      <c r="H23" s="618"/>
      <c r="I23" s="618"/>
      <c r="J23" s="618"/>
      <c r="K23" s="618"/>
      <c r="L23" s="618"/>
      <c r="M23" s="618"/>
      <c r="N23" s="618"/>
      <c r="O23" s="618"/>
      <c r="P23" s="618"/>
      <c r="Q23" s="619"/>
      <c r="R23" s="620">
        <v>50441</v>
      </c>
      <c r="S23" s="621"/>
      <c r="T23" s="621"/>
      <c r="U23" s="621"/>
      <c r="V23" s="621"/>
      <c r="W23" s="621"/>
      <c r="X23" s="621"/>
      <c r="Y23" s="622"/>
      <c r="Z23" s="673">
        <v>1.2</v>
      </c>
      <c r="AA23" s="673"/>
      <c r="AB23" s="673"/>
      <c r="AC23" s="673"/>
      <c r="AD23" s="674">
        <v>3305</v>
      </c>
      <c r="AE23" s="674"/>
      <c r="AF23" s="674"/>
      <c r="AG23" s="674"/>
      <c r="AH23" s="674"/>
      <c r="AI23" s="674"/>
      <c r="AJ23" s="674"/>
      <c r="AK23" s="674"/>
      <c r="AL23" s="643">
        <v>0.2</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x14ac:dyDescent="0.15">
      <c r="B24" s="617" t="s">
        <v>272</v>
      </c>
      <c r="C24" s="618"/>
      <c r="D24" s="618"/>
      <c r="E24" s="618"/>
      <c r="F24" s="618"/>
      <c r="G24" s="618"/>
      <c r="H24" s="618"/>
      <c r="I24" s="618"/>
      <c r="J24" s="618"/>
      <c r="K24" s="618"/>
      <c r="L24" s="618"/>
      <c r="M24" s="618"/>
      <c r="N24" s="618"/>
      <c r="O24" s="618"/>
      <c r="P24" s="618"/>
      <c r="Q24" s="619"/>
      <c r="R24" s="620">
        <v>1337</v>
      </c>
      <c r="S24" s="621"/>
      <c r="T24" s="621"/>
      <c r="U24" s="621"/>
      <c r="V24" s="621"/>
      <c r="W24" s="621"/>
      <c r="X24" s="621"/>
      <c r="Y24" s="622"/>
      <c r="Z24" s="673">
        <v>0</v>
      </c>
      <c r="AA24" s="673"/>
      <c r="AB24" s="673"/>
      <c r="AC24" s="673"/>
      <c r="AD24" s="674" t="s">
        <v>112</v>
      </c>
      <c r="AE24" s="674"/>
      <c r="AF24" s="674"/>
      <c r="AG24" s="674"/>
      <c r="AH24" s="674"/>
      <c r="AI24" s="674"/>
      <c r="AJ24" s="674"/>
      <c r="AK24" s="674"/>
      <c r="AL24" s="643" t="s">
        <v>112</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863502</v>
      </c>
      <c r="CS24" s="671"/>
      <c r="CT24" s="671"/>
      <c r="CU24" s="671"/>
      <c r="CV24" s="671"/>
      <c r="CW24" s="671"/>
      <c r="CX24" s="671"/>
      <c r="CY24" s="718"/>
      <c r="CZ24" s="722">
        <v>23.9</v>
      </c>
      <c r="DA24" s="723"/>
      <c r="DB24" s="723"/>
      <c r="DC24" s="724"/>
      <c r="DD24" s="717">
        <v>751389</v>
      </c>
      <c r="DE24" s="671"/>
      <c r="DF24" s="671"/>
      <c r="DG24" s="671"/>
      <c r="DH24" s="671"/>
      <c r="DI24" s="671"/>
      <c r="DJ24" s="671"/>
      <c r="DK24" s="718"/>
      <c r="DL24" s="717">
        <v>722429</v>
      </c>
      <c r="DM24" s="671"/>
      <c r="DN24" s="671"/>
      <c r="DO24" s="671"/>
      <c r="DP24" s="671"/>
      <c r="DQ24" s="671"/>
      <c r="DR24" s="671"/>
      <c r="DS24" s="671"/>
      <c r="DT24" s="671"/>
      <c r="DU24" s="671"/>
      <c r="DV24" s="718"/>
      <c r="DW24" s="719">
        <v>36.5</v>
      </c>
      <c r="DX24" s="688"/>
      <c r="DY24" s="688"/>
      <c r="DZ24" s="688"/>
      <c r="EA24" s="688"/>
      <c r="EB24" s="688"/>
      <c r="EC24" s="720"/>
    </row>
    <row r="25" spans="2:133" ht="11.25" customHeight="1" x14ac:dyDescent="0.15">
      <c r="B25" s="617" t="s">
        <v>275</v>
      </c>
      <c r="C25" s="618"/>
      <c r="D25" s="618"/>
      <c r="E25" s="618"/>
      <c r="F25" s="618"/>
      <c r="G25" s="618"/>
      <c r="H25" s="618"/>
      <c r="I25" s="618"/>
      <c r="J25" s="618"/>
      <c r="K25" s="618"/>
      <c r="L25" s="618"/>
      <c r="M25" s="618"/>
      <c r="N25" s="618"/>
      <c r="O25" s="618"/>
      <c r="P25" s="618"/>
      <c r="Q25" s="619"/>
      <c r="R25" s="620">
        <v>231220</v>
      </c>
      <c r="S25" s="621"/>
      <c r="T25" s="621"/>
      <c r="U25" s="621"/>
      <c r="V25" s="621"/>
      <c r="W25" s="621"/>
      <c r="X25" s="621"/>
      <c r="Y25" s="622"/>
      <c r="Z25" s="673">
        <v>5.7</v>
      </c>
      <c r="AA25" s="673"/>
      <c r="AB25" s="673"/>
      <c r="AC25" s="673"/>
      <c r="AD25" s="674" t="s">
        <v>112</v>
      </c>
      <c r="AE25" s="674"/>
      <c r="AF25" s="674"/>
      <c r="AG25" s="674"/>
      <c r="AH25" s="674"/>
      <c r="AI25" s="674"/>
      <c r="AJ25" s="674"/>
      <c r="AK25" s="674"/>
      <c r="AL25" s="643" t="s">
        <v>112</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508130</v>
      </c>
      <c r="CS25" s="639"/>
      <c r="CT25" s="639"/>
      <c r="CU25" s="639"/>
      <c r="CV25" s="639"/>
      <c r="CW25" s="639"/>
      <c r="CX25" s="639"/>
      <c r="CY25" s="640"/>
      <c r="CZ25" s="623">
        <v>14.1</v>
      </c>
      <c r="DA25" s="641"/>
      <c r="DB25" s="641"/>
      <c r="DC25" s="642"/>
      <c r="DD25" s="626">
        <v>453523</v>
      </c>
      <c r="DE25" s="639"/>
      <c r="DF25" s="639"/>
      <c r="DG25" s="639"/>
      <c r="DH25" s="639"/>
      <c r="DI25" s="639"/>
      <c r="DJ25" s="639"/>
      <c r="DK25" s="640"/>
      <c r="DL25" s="626">
        <v>426813</v>
      </c>
      <c r="DM25" s="639"/>
      <c r="DN25" s="639"/>
      <c r="DO25" s="639"/>
      <c r="DP25" s="639"/>
      <c r="DQ25" s="639"/>
      <c r="DR25" s="639"/>
      <c r="DS25" s="639"/>
      <c r="DT25" s="639"/>
      <c r="DU25" s="639"/>
      <c r="DV25" s="640"/>
      <c r="DW25" s="643">
        <v>21.6</v>
      </c>
      <c r="DX25" s="644"/>
      <c r="DY25" s="644"/>
      <c r="DZ25" s="644"/>
      <c r="EA25" s="644"/>
      <c r="EB25" s="644"/>
      <c r="EC25" s="645"/>
    </row>
    <row r="26" spans="2:133" ht="11.25" customHeight="1" x14ac:dyDescent="0.15">
      <c r="B26" s="714" t="s">
        <v>278</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301557</v>
      </c>
      <c r="CS26" s="621"/>
      <c r="CT26" s="621"/>
      <c r="CU26" s="621"/>
      <c r="CV26" s="621"/>
      <c r="CW26" s="621"/>
      <c r="CX26" s="621"/>
      <c r="CY26" s="622"/>
      <c r="CZ26" s="623">
        <v>8.3000000000000007</v>
      </c>
      <c r="DA26" s="641"/>
      <c r="DB26" s="641"/>
      <c r="DC26" s="642"/>
      <c r="DD26" s="626">
        <v>270710</v>
      </c>
      <c r="DE26" s="621"/>
      <c r="DF26" s="621"/>
      <c r="DG26" s="621"/>
      <c r="DH26" s="621"/>
      <c r="DI26" s="621"/>
      <c r="DJ26" s="621"/>
      <c r="DK26" s="622"/>
      <c r="DL26" s="626" t="s">
        <v>211</v>
      </c>
      <c r="DM26" s="621"/>
      <c r="DN26" s="621"/>
      <c r="DO26" s="621"/>
      <c r="DP26" s="621"/>
      <c r="DQ26" s="621"/>
      <c r="DR26" s="621"/>
      <c r="DS26" s="621"/>
      <c r="DT26" s="621"/>
      <c r="DU26" s="621"/>
      <c r="DV26" s="622"/>
      <c r="DW26" s="643" t="s">
        <v>211</v>
      </c>
      <c r="DX26" s="644"/>
      <c r="DY26" s="644"/>
      <c r="DZ26" s="644"/>
      <c r="EA26" s="644"/>
      <c r="EB26" s="644"/>
      <c r="EC26" s="645"/>
    </row>
    <row r="27" spans="2:133" ht="11.25" customHeight="1" x14ac:dyDescent="0.15">
      <c r="B27" s="617" t="s">
        <v>281</v>
      </c>
      <c r="C27" s="618"/>
      <c r="D27" s="618"/>
      <c r="E27" s="618"/>
      <c r="F27" s="618"/>
      <c r="G27" s="618"/>
      <c r="H27" s="618"/>
      <c r="I27" s="618"/>
      <c r="J27" s="618"/>
      <c r="K27" s="618"/>
      <c r="L27" s="618"/>
      <c r="M27" s="618"/>
      <c r="N27" s="618"/>
      <c r="O27" s="618"/>
      <c r="P27" s="618"/>
      <c r="Q27" s="619"/>
      <c r="R27" s="620">
        <v>340695</v>
      </c>
      <c r="S27" s="621"/>
      <c r="T27" s="621"/>
      <c r="U27" s="621"/>
      <c r="V27" s="621"/>
      <c r="W27" s="621"/>
      <c r="X27" s="621"/>
      <c r="Y27" s="622"/>
      <c r="Z27" s="673">
        <v>8.4</v>
      </c>
      <c r="AA27" s="673"/>
      <c r="AB27" s="673"/>
      <c r="AC27" s="673"/>
      <c r="AD27" s="674" t="s">
        <v>112</v>
      </c>
      <c r="AE27" s="674"/>
      <c r="AF27" s="674"/>
      <c r="AG27" s="674"/>
      <c r="AH27" s="674"/>
      <c r="AI27" s="674"/>
      <c r="AJ27" s="674"/>
      <c r="AK27" s="674"/>
      <c r="AL27" s="643" t="s">
        <v>112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187846</v>
      </c>
      <c r="BH27" s="621"/>
      <c r="BI27" s="621"/>
      <c r="BJ27" s="621"/>
      <c r="BK27" s="621"/>
      <c r="BL27" s="621"/>
      <c r="BM27" s="621"/>
      <c r="BN27" s="622"/>
      <c r="BO27" s="673">
        <v>100</v>
      </c>
      <c r="BP27" s="673"/>
      <c r="BQ27" s="673"/>
      <c r="BR27" s="673"/>
      <c r="BS27" s="626" t="s">
        <v>112</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80311</v>
      </c>
      <c r="CS27" s="639"/>
      <c r="CT27" s="639"/>
      <c r="CU27" s="639"/>
      <c r="CV27" s="639"/>
      <c r="CW27" s="639"/>
      <c r="CX27" s="639"/>
      <c r="CY27" s="640"/>
      <c r="CZ27" s="623">
        <v>2.2000000000000002</v>
      </c>
      <c r="DA27" s="641"/>
      <c r="DB27" s="641"/>
      <c r="DC27" s="642"/>
      <c r="DD27" s="626">
        <v>26642</v>
      </c>
      <c r="DE27" s="639"/>
      <c r="DF27" s="639"/>
      <c r="DG27" s="639"/>
      <c r="DH27" s="639"/>
      <c r="DI27" s="639"/>
      <c r="DJ27" s="639"/>
      <c r="DK27" s="640"/>
      <c r="DL27" s="626">
        <v>26492</v>
      </c>
      <c r="DM27" s="639"/>
      <c r="DN27" s="639"/>
      <c r="DO27" s="639"/>
      <c r="DP27" s="639"/>
      <c r="DQ27" s="639"/>
      <c r="DR27" s="639"/>
      <c r="DS27" s="639"/>
      <c r="DT27" s="639"/>
      <c r="DU27" s="639"/>
      <c r="DV27" s="640"/>
      <c r="DW27" s="643">
        <v>1.3</v>
      </c>
      <c r="DX27" s="644"/>
      <c r="DY27" s="644"/>
      <c r="DZ27" s="644"/>
      <c r="EA27" s="644"/>
      <c r="EB27" s="644"/>
      <c r="EC27" s="645"/>
    </row>
    <row r="28" spans="2:133" ht="11.25" customHeight="1" x14ac:dyDescent="0.15">
      <c r="B28" s="617" t="s">
        <v>284</v>
      </c>
      <c r="C28" s="618"/>
      <c r="D28" s="618"/>
      <c r="E28" s="618"/>
      <c r="F28" s="618"/>
      <c r="G28" s="618"/>
      <c r="H28" s="618"/>
      <c r="I28" s="618"/>
      <c r="J28" s="618"/>
      <c r="K28" s="618"/>
      <c r="L28" s="618"/>
      <c r="M28" s="618"/>
      <c r="N28" s="618"/>
      <c r="O28" s="618"/>
      <c r="P28" s="618"/>
      <c r="Q28" s="619"/>
      <c r="R28" s="620">
        <v>15497</v>
      </c>
      <c r="S28" s="621"/>
      <c r="T28" s="621"/>
      <c r="U28" s="621"/>
      <c r="V28" s="621"/>
      <c r="W28" s="621"/>
      <c r="X28" s="621"/>
      <c r="Y28" s="622"/>
      <c r="Z28" s="673">
        <v>0.4</v>
      </c>
      <c r="AA28" s="673"/>
      <c r="AB28" s="673"/>
      <c r="AC28" s="673"/>
      <c r="AD28" s="674">
        <v>5703</v>
      </c>
      <c r="AE28" s="674"/>
      <c r="AF28" s="674"/>
      <c r="AG28" s="674"/>
      <c r="AH28" s="674"/>
      <c r="AI28" s="674"/>
      <c r="AJ28" s="674"/>
      <c r="AK28" s="674"/>
      <c r="AL28" s="643">
        <v>0.3</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275061</v>
      </c>
      <c r="CS28" s="621"/>
      <c r="CT28" s="621"/>
      <c r="CU28" s="621"/>
      <c r="CV28" s="621"/>
      <c r="CW28" s="621"/>
      <c r="CX28" s="621"/>
      <c r="CY28" s="622"/>
      <c r="CZ28" s="623">
        <v>7.6</v>
      </c>
      <c r="DA28" s="641"/>
      <c r="DB28" s="641"/>
      <c r="DC28" s="642"/>
      <c r="DD28" s="626">
        <v>271224</v>
      </c>
      <c r="DE28" s="621"/>
      <c r="DF28" s="621"/>
      <c r="DG28" s="621"/>
      <c r="DH28" s="621"/>
      <c r="DI28" s="621"/>
      <c r="DJ28" s="621"/>
      <c r="DK28" s="622"/>
      <c r="DL28" s="626">
        <v>269124</v>
      </c>
      <c r="DM28" s="621"/>
      <c r="DN28" s="621"/>
      <c r="DO28" s="621"/>
      <c r="DP28" s="621"/>
      <c r="DQ28" s="621"/>
      <c r="DR28" s="621"/>
      <c r="DS28" s="621"/>
      <c r="DT28" s="621"/>
      <c r="DU28" s="621"/>
      <c r="DV28" s="622"/>
      <c r="DW28" s="643">
        <v>13.6</v>
      </c>
      <c r="DX28" s="644"/>
      <c r="DY28" s="644"/>
      <c r="DZ28" s="644"/>
      <c r="EA28" s="644"/>
      <c r="EB28" s="644"/>
      <c r="EC28" s="645"/>
    </row>
    <row r="29" spans="2:133" ht="11.25" customHeight="1" x14ac:dyDescent="0.15">
      <c r="B29" s="617" t="s">
        <v>286</v>
      </c>
      <c r="C29" s="618"/>
      <c r="D29" s="618"/>
      <c r="E29" s="618"/>
      <c r="F29" s="618"/>
      <c r="G29" s="618"/>
      <c r="H29" s="618"/>
      <c r="I29" s="618"/>
      <c r="J29" s="618"/>
      <c r="K29" s="618"/>
      <c r="L29" s="618"/>
      <c r="M29" s="618"/>
      <c r="N29" s="618"/>
      <c r="O29" s="618"/>
      <c r="P29" s="618"/>
      <c r="Q29" s="619"/>
      <c r="R29" s="620">
        <v>185691</v>
      </c>
      <c r="S29" s="621"/>
      <c r="T29" s="621"/>
      <c r="U29" s="621"/>
      <c r="V29" s="621"/>
      <c r="W29" s="621"/>
      <c r="X29" s="621"/>
      <c r="Y29" s="622"/>
      <c r="Z29" s="673">
        <v>4.5999999999999996</v>
      </c>
      <c r="AA29" s="673"/>
      <c r="AB29" s="673"/>
      <c r="AC29" s="673"/>
      <c r="AD29" s="674" t="s">
        <v>112</v>
      </c>
      <c r="AE29" s="674"/>
      <c r="AF29" s="674"/>
      <c r="AG29" s="674"/>
      <c r="AH29" s="674"/>
      <c r="AI29" s="674"/>
      <c r="AJ29" s="674"/>
      <c r="AK29" s="674"/>
      <c r="AL29" s="643" t="s">
        <v>112</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290</v>
      </c>
      <c r="CG29" s="654"/>
      <c r="CH29" s="654"/>
      <c r="CI29" s="654"/>
      <c r="CJ29" s="654"/>
      <c r="CK29" s="654"/>
      <c r="CL29" s="654"/>
      <c r="CM29" s="654"/>
      <c r="CN29" s="654"/>
      <c r="CO29" s="654"/>
      <c r="CP29" s="654"/>
      <c r="CQ29" s="655"/>
      <c r="CR29" s="620">
        <v>274908</v>
      </c>
      <c r="CS29" s="639"/>
      <c r="CT29" s="639"/>
      <c r="CU29" s="639"/>
      <c r="CV29" s="639"/>
      <c r="CW29" s="639"/>
      <c r="CX29" s="639"/>
      <c r="CY29" s="640"/>
      <c r="CZ29" s="623">
        <v>7.6</v>
      </c>
      <c r="DA29" s="641"/>
      <c r="DB29" s="641"/>
      <c r="DC29" s="642"/>
      <c r="DD29" s="626">
        <v>271071</v>
      </c>
      <c r="DE29" s="639"/>
      <c r="DF29" s="639"/>
      <c r="DG29" s="639"/>
      <c r="DH29" s="639"/>
      <c r="DI29" s="639"/>
      <c r="DJ29" s="639"/>
      <c r="DK29" s="640"/>
      <c r="DL29" s="626">
        <v>268971</v>
      </c>
      <c r="DM29" s="639"/>
      <c r="DN29" s="639"/>
      <c r="DO29" s="639"/>
      <c r="DP29" s="639"/>
      <c r="DQ29" s="639"/>
      <c r="DR29" s="639"/>
      <c r="DS29" s="639"/>
      <c r="DT29" s="639"/>
      <c r="DU29" s="639"/>
      <c r="DV29" s="640"/>
      <c r="DW29" s="643">
        <v>13.6</v>
      </c>
      <c r="DX29" s="644"/>
      <c r="DY29" s="644"/>
      <c r="DZ29" s="644"/>
      <c r="EA29" s="644"/>
      <c r="EB29" s="644"/>
      <c r="EC29" s="645"/>
    </row>
    <row r="30" spans="2:133" ht="11.25" customHeight="1" x14ac:dyDescent="0.15">
      <c r="B30" s="617" t="s">
        <v>291</v>
      </c>
      <c r="C30" s="618"/>
      <c r="D30" s="618"/>
      <c r="E30" s="618"/>
      <c r="F30" s="618"/>
      <c r="G30" s="618"/>
      <c r="H30" s="618"/>
      <c r="I30" s="618"/>
      <c r="J30" s="618"/>
      <c r="K30" s="618"/>
      <c r="L30" s="618"/>
      <c r="M30" s="618"/>
      <c r="N30" s="618"/>
      <c r="O30" s="618"/>
      <c r="P30" s="618"/>
      <c r="Q30" s="619"/>
      <c r="R30" s="620">
        <v>418758</v>
      </c>
      <c r="S30" s="621"/>
      <c r="T30" s="621"/>
      <c r="U30" s="621"/>
      <c r="V30" s="621"/>
      <c r="W30" s="621"/>
      <c r="X30" s="621"/>
      <c r="Y30" s="622"/>
      <c r="Z30" s="673">
        <v>10.3</v>
      </c>
      <c r="AA30" s="673"/>
      <c r="AB30" s="673"/>
      <c r="AC30" s="673"/>
      <c r="AD30" s="674" t="s">
        <v>112</v>
      </c>
      <c r="AE30" s="674"/>
      <c r="AF30" s="674"/>
      <c r="AG30" s="674"/>
      <c r="AH30" s="674"/>
      <c r="AI30" s="674"/>
      <c r="AJ30" s="674"/>
      <c r="AK30" s="674"/>
      <c r="AL30" s="643" t="s">
        <v>112</v>
      </c>
      <c r="AM30" s="675"/>
      <c r="AN30" s="675"/>
      <c r="AO30" s="676"/>
      <c r="AP30" s="698" t="s">
        <v>292</v>
      </c>
      <c r="AQ30" s="699"/>
      <c r="AR30" s="699"/>
      <c r="AS30" s="699"/>
      <c r="AT30" s="704" t="s">
        <v>293</v>
      </c>
      <c r="AU30" s="184"/>
      <c r="AV30" s="184"/>
      <c r="AW30" s="184"/>
      <c r="AX30" s="707" t="s">
        <v>171</v>
      </c>
      <c r="AY30" s="708"/>
      <c r="AZ30" s="708"/>
      <c r="BA30" s="708"/>
      <c r="BB30" s="708"/>
      <c r="BC30" s="708"/>
      <c r="BD30" s="708"/>
      <c r="BE30" s="708"/>
      <c r="BF30" s="709"/>
      <c r="BG30" s="686">
        <v>98.9</v>
      </c>
      <c r="BH30" s="687"/>
      <c r="BI30" s="687"/>
      <c r="BJ30" s="687"/>
      <c r="BK30" s="687"/>
      <c r="BL30" s="687"/>
      <c r="BM30" s="688">
        <v>96.7</v>
      </c>
      <c r="BN30" s="687"/>
      <c r="BO30" s="687"/>
      <c r="BP30" s="687"/>
      <c r="BQ30" s="689"/>
      <c r="BR30" s="686">
        <v>99.2</v>
      </c>
      <c r="BS30" s="687"/>
      <c r="BT30" s="687"/>
      <c r="BU30" s="687"/>
      <c r="BV30" s="687"/>
      <c r="BW30" s="687"/>
      <c r="BX30" s="688">
        <v>97</v>
      </c>
      <c r="BY30" s="687"/>
      <c r="BZ30" s="687"/>
      <c r="CA30" s="687"/>
      <c r="CB30" s="689"/>
      <c r="CD30" s="692"/>
      <c r="CE30" s="693"/>
      <c r="CF30" s="657" t="s">
        <v>294</v>
      </c>
      <c r="CG30" s="654"/>
      <c r="CH30" s="654"/>
      <c r="CI30" s="654"/>
      <c r="CJ30" s="654"/>
      <c r="CK30" s="654"/>
      <c r="CL30" s="654"/>
      <c r="CM30" s="654"/>
      <c r="CN30" s="654"/>
      <c r="CO30" s="654"/>
      <c r="CP30" s="654"/>
      <c r="CQ30" s="655"/>
      <c r="CR30" s="620">
        <v>257405</v>
      </c>
      <c r="CS30" s="621"/>
      <c r="CT30" s="621"/>
      <c r="CU30" s="621"/>
      <c r="CV30" s="621"/>
      <c r="CW30" s="621"/>
      <c r="CX30" s="621"/>
      <c r="CY30" s="622"/>
      <c r="CZ30" s="623">
        <v>7.1</v>
      </c>
      <c r="DA30" s="641"/>
      <c r="DB30" s="641"/>
      <c r="DC30" s="642"/>
      <c r="DD30" s="626">
        <v>254447</v>
      </c>
      <c r="DE30" s="621"/>
      <c r="DF30" s="621"/>
      <c r="DG30" s="621"/>
      <c r="DH30" s="621"/>
      <c r="DI30" s="621"/>
      <c r="DJ30" s="621"/>
      <c r="DK30" s="622"/>
      <c r="DL30" s="626">
        <v>252347</v>
      </c>
      <c r="DM30" s="621"/>
      <c r="DN30" s="621"/>
      <c r="DO30" s="621"/>
      <c r="DP30" s="621"/>
      <c r="DQ30" s="621"/>
      <c r="DR30" s="621"/>
      <c r="DS30" s="621"/>
      <c r="DT30" s="621"/>
      <c r="DU30" s="621"/>
      <c r="DV30" s="622"/>
      <c r="DW30" s="643">
        <v>12.8</v>
      </c>
      <c r="DX30" s="644"/>
      <c r="DY30" s="644"/>
      <c r="DZ30" s="644"/>
      <c r="EA30" s="644"/>
      <c r="EB30" s="644"/>
      <c r="EC30" s="645"/>
    </row>
    <row r="31" spans="2:133" ht="11.25" customHeight="1" x14ac:dyDescent="0.15">
      <c r="B31" s="617" t="s">
        <v>295</v>
      </c>
      <c r="C31" s="618"/>
      <c r="D31" s="618"/>
      <c r="E31" s="618"/>
      <c r="F31" s="618"/>
      <c r="G31" s="618"/>
      <c r="H31" s="618"/>
      <c r="I31" s="618"/>
      <c r="J31" s="618"/>
      <c r="K31" s="618"/>
      <c r="L31" s="618"/>
      <c r="M31" s="618"/>
      <c r="N31" s="618"/>
      <c r="O31" s="618"/>
      <c r="P31" s="618"/>
      <c r="Q31" s="619"/>
      <c r="R31" s="620">
        <v>264999</v>
      </c>
      <c r="S31" s="621"/>
      <c r="T31" s="621"/>
      <c r="U31" s="621"/>
      <c r="V31" s="621"/>
      <c r="W31" s="621"/>
      <c r="X31" s="621"/>
      <c r="Y31" s="622"/>
      <c r="Z31" s="673">
        <v>6.5</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296</v>
      </c>
      <c r="AV31" s="183"/>
      <c r="AW31" s="183"/>
      <c r="AX31" s="617" t="s">
        <v>297</v>
      </c>
      <c r="AY31" s="618"/>
      <c r="AZ31" s="618"/>
      <c r="BA31" s="618"/>
      <c r="BB31" s="618"/>
      <c r="BC31" s="618"/>
      <c r="BD31" s="618"/>
      <c r="BE31" s="618"/>
      <c r="BF31" s="619"/>
      <c r="BG31" s="684">
        <v>98.3</v>
      </c>
      <c r="BH31" s="639"/>
      <c r="BI31" s="639"/>
      <c r="BJ31" s="639"/>
      <c r="BK31" s="639"/>
      <c r="BL31" s="639"/>
      <c r="BM31" s="675">
        <v>96.6</v>
      </c>
      <c r="BN31" s="685"/>
      <c r="BO31" s="685"/>
      <c r="BP31" s="685"/>
      <c r="BQ31" s="649"/>
      <c r="BR31" s="684">
        <v>99.5</v>
      </c>
      <c r="BS31" s="639"/>
      <c r="BT31" s="639"/>
      <c r="BU31" s="639"/>
      <c r="BV31" s="639"/>
      <c r="BW31" s="639"/>
      <c r="BX31" s="675">
        <v>97.7</v>
      </c>
      <c r="BY31" s="685"/>
      <c r="BZ31" s="685"/>
      <c r="CA31" s="685"/>
      <c r="CB31" s="649"/>
      <c r="CD31" s="692"/>
      <c r="CE31" s="693"/>
      <c r="CF31" s="657" t="s">
        <v>298</v>
      </c>
      <c r="CG31" s="654"/>
      <c r="CH31" s="654"/>
      <c r="CI31" s="654"/>
      <c r="CJ31" s="654"/>
      <c r="CK31" s="654"/>
      <c r="CL31" s="654"/>
      <c r="CM31" s="654"/>
      <c r="CN31" s="654"/>
      <c r="CO31" s="654"/>
      <c r="CP31" s="654"/>
      <c r="CQ31" s="655"/>
      <c r="CR31" s="620">
        <v>17503</v>
      </c>
      <c r="CS31" s="639"/>
      <c r="CT31" s="639"/>
      <c r="CU31" s="639"/>
      <c r="CV31" s="639"/>
      <c r="CW31" s="639"/>
      <c r="CX31" s="639"/>
      <c r="CY31" s="640"/>
      <c r="CZ31" s="623">
        <v>0.5</v>
      </c>
      <c r="DA31" s="641"/>
      <c r="DB31" s="641"/>
      <c r="DC31" s="642"/>
      <c r="DD31" s="626">
        <v>16624</v>
      </c>
      <c r="DE31" s="639"/>
      <c r="DF31" s="639"/>
      <c r="DG31" s="639"/>
      <c r="DH31" s="639"/>
      <c r="DI31" s="639"/>
      <c r="DJ31" s="639"/>
      <c r="DK31" s="640"/>
      <c r="DL31" s="626">
        <v>16624</v>
      </c>
      <c r="DM31" s="639"/>
      <c r="DN31" s="639"/>
      <c r="DO31" s="639"/>
      <c r="DP31" s="639"/>
      <c r="DQ31" s="639"/>
      <c r="DR31" s="639"/>
      <c r="DS31" s="639"/>
      <c r="DT31" s="639"/>
      <c r="DU31" s="639"/>
      <c r="DV31" s="640"/>
      <c r="DW31" s="643">
        <v>0.8</v>
      </c>
      <c r="DX31" s="644"/>
      <c r="DY31" s="644"/>
      <c r="DZ31" s="644"/>
      <c r="EA31" s="644"/>
      <c r="EB31" s="644"/>
      <c r="EC31" s="645"/>
    </row>
    <row r="32" spans="2:133" ht="11.25" customHeight="1" x14ac:dyDescent="0.15">
      <c r="B32" s="617" t="s">
        <v>299</v>
      </c>
      <c r="C32" s="618"/>
      <c r="D32" s="618"/>
      <c r="E32" s="618"/>
      <c r="F32" s="618"/>
      <c r="G32" s="618"/>
      <c r="H32" s="618"/>
      <c r="I32" s="618"/>
      <c r="J32" s="618"/>
      <c r="K32" s="618"/>
      <c r="L32" s="618"/>
      <c r="M32" s="618"/>
      <c r="N32" s="618"/>
      <c r="O32" s="618"/>
      <c r="P32" s="618"/>
      <c r="Q32" s="619"/>
      <c r="R32" s="620">
        <v>49736</v>
      </c>
      <c r="S32" s="621"/>
      <c r="T32" s="621"/>
      <c r="U32" s="621"/>
      <c r="V32" s="621"/>
      <c r="W32" s="621"/>
      <c r="X32" s="621"/>
      <c r="Y32" s="622"/>
      <c r="Z32" s="673">
        <v>1.2</v>
      </c>
      <c r="AA32" s="673"/>
      <c r="AB32" s="673"/>
      <c r="AC32" s="673"/>
      <c r="AD32" s="674">
        <v>8</v>
      </c>
      <c r="AE32" s="674"/>
      <c r="AF32" s="674"/>
      <c r="AG32" s="674"/>
      <c r="AH32" s="674"/>
      <c r="AI32" s="674"/>
      <c r="AJ32" s="674"/>
      <c r="AK32" s="674"/>
      <c r="AL32" s="643">
        <v>0</v>
      </c>
      <c r="AM32" s="675"/>
      <c r="AN32" s="675"/>
      <c r="AO32" s="676"/>
      <c r="AP32" s="702"/>
      <c r="AQ32" s="703"/>
      <c r="AR32" s="703"/>
      <c r="AS32" s="703"/>
      <c r="AT32" s="706"/>
      <c r="AU32" s="185"/>
      <c r="AV32" s="185"/>
      <c r="AW32" s="185"/>
      <c r="AX32" s="601" t="s">
        <v>300</v>
      </c>
      <c r="AY32" s="602"/>
      <c r="AZ32" s="602"/>
      <c r="BA32" s="602"/>
      <c r="BB32" s="602"/>
      <c r="BC32" s="602"/>
      <c r="BD32" s="602"/>
      <c r="BE32" s="602"/>
      <c r="BF32" s="603"/>
      <c r="BG32" s="683">
        <v>99</v>
      </c>
      <c r="BH32" s="605"/>
      <c r="BI32" s="605"/>
      <c r="BJ32" s="605"/>
      <c r="BK32" s="605"/>
      <c r="BL32" s="605"/>
      <c r="BM32" s="668">
        <v>96.4</v>
      </c>
      <c r="BN32" s="605"/>
      <c r="BO32" s="605"/>
      <c r="BP32" s="605"/>
      <c r="BQ32" s="662"/>
      <c r="BR32" s="683">
        <v>99</v>
      </c>
      <c r="BS32" s="605"/>
      <c r="BT32" s="605"/>
      <c r="BU32" s="605"/>
      <c r="BV32" s="605"/>
      <c r="BW32" s="605"/>
      <c r="BX32" s="668">
        <v>96.3</v>
      </c>
      <c r="BY32" s="605"/>
      <c r="BZ32" s="605"/>
      <c r="CA32" s="605"/>
      <c r="CB32" s="662"/>
      <c r="CD32" s="694"/>
      <c r="CE32" s="695"/>
      <c r="CF32" s="657" t="s">
        <v>301</v>
      </c>
      <c r="CG32" s="654"/>
      <c r="CH32" s="654"/>
      <c r="CI32" s="654"/>
      <c r="CJ32" s="654"/>
      <c r="CK32" s="654"/>
      <c r="CL32" s="654"/>
      <c r="CM32" s="654"/>
      <c r="CN32" s="654"/>
      <c r="CO32" s="654"/>
      <c r="CP32" s="654"/>
      <c r="CQ32" s="655"/>
      <c r="CR32" s="620">
        <v>153</v>
      </c>
      <c r="CS32" s="621"/>
      <c r="CT32" s="621"/>
      <c r="CU32" s="621"/>
      <c r="CV32" s="621"/>
      <c r="CW32" s="621"/>
      <c r="CX32" s="621"/>
      <c r="CY32" s="622"/>
      <c r="CZ32" s="623">
        <v>0</v>
      </c>
      <c r="DA32" s="641"/>
      <c r="DB32" s="641"/>
      <c r="DC32" s="642"/>
      <c r="DD32" s="626">
        <v>153</v>
      </c>
      <c r="DE32" s="621"/>
      <c r="DF32" s="621"/>
      <c r="DG32" s="621"/>
      <c r="DH32" s="621"/>
      <c r="DI32" s="621"/>
      <c r="DJ32" s="621"/>
      <c r="DK32" s="622"/>
      <c r="DL32" s="626">
        <v>153</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302</v>
      </c>
      <c r="C33" s="618"/>
      <c r="D33" s="618"/>
      <c r="E33" s="618"/>
      <c r="F33" s="618"/>
      <c r="G33" s="618"/>
      <c r="H33" s="618"/>
      <c r="I33" s="618"/>
      <c r="J33" s="618"/>
      <c r="K33" s="618"/>
      <c r="L33" s="618"/>
      <c r="M33" s="618"/>
      <c r="N33" s="618"/>
      <c r="O33" s="618"/>
      <c r="P33" s="618"/>
      <c r="Q33" s="619"/>
      <c r="R33" s="620">
        <v>472900</v>
      </c>
      <c r="S33" s="621"/>
      <c r="T33" s="621"/>
      <c r="U33" s="621"/>
      <c r="V33" s="621"/>
      <c r="W33" s="621"/>
      <c r="X33" s="621"/>
      <c r="Y33" s="622"/>
      <c r="Z33" s="673">
        <v>11.6</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303</v>
      </c>
      <c r="CE33" s="654"/>
      <c r="CF33" s="654"/>
      <c r="CG33" s="654"/>
      <c r="CH33" s="654"/>
      <c r="CI33" s="654"/>
      <c r="CJ33" s="654"/>
      <c r="CK33" s="654"/>
      <c r="CL33" s="654"/>
      <c r="CM33" s="654"/>
      <c r="CN33" s="654"/>
      <c r="CO33" s="654"/>
      <c r="CP33" s="654"/>
      <c r="CQ33" s="655"/>
      <c r="CR33" s="620">
        <v>1912219</v>
      </c>
      <c r="CS33" s="639"/>
      <c r="CT33" s="639"/>
      <c r="CU33" s="639"/>
      <c r="CV33" s="639"/>
      <c r="CW33" s="639"/>
      <c r="CX33" s="639"/>
      <c r="CY33" s="640"/>
      <c r="CZ33" s="623">
        <v>52.9</v>
      </c>
      <c r="DA33" s="641"/>
      <c r="DB33" s="641"/>
      <c r="DC33" s="642"/>
      <c r="DD33" s="626">
        <v>1077426</v>
      </c>
      <c r="DE33" s="639"/>
      <c r="DF33" s="639"/>
      <c r="DG33" s="639"/>
      <c r="DH33" s="639"/>
      <c r="DI33" s="639"/>
      <c r="DJ33" s="639"/>
      <c r="DK33" s="640"/>
      <c r="DL33" s="626">
        <v>705016</v>
      </c>
      <c r="DM33" s="639"/>
      <c r="DN33" s="639"/>
      <c r="DO33" s="639"/>
      <c r="DP33" s="639"/>
      <c r="DQ33" s="639"/>
      <c r="DR33" s="639"/>
      <c r="DS33" s="639"/>
      <c r="DT33" s="639"/>
      <c r="DU33" s="639"/>
      <c r="DV33" s="640"/>
      <c r="DW33" s="643">
        <v>35.6</v>
      </c>
      <c r="DX33" s="644"/>
      <c r="DY33" s="644"/>
      <c r="DZ33" s="644"/>
      <c r="EA33" s="644"/>
      <c r="EB33" s="644"/>
      <c r="EC33" s="645"/>
    </row>
    <row r="34" spans="2:133" ht="11.25" customHeight="1" x14ac:dyDescent="0.15">
      <c r="B34" s="617" t="s">
        <v>304</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305</v>
      </c>
      <c r="AR34" s="681"/>
      <c r="AS34" s="681"/>
      <c r="AT34" s="681"/>
      <c r="AU34" s="681"/>
      <c r="AV34" s="681"/>
      <c r="AW34" s="681"/>
      <c r="AX34" s="681"/>
      <c r="AY34" s="681"/>
      <c r="AZ34" s="681"/>
      <c r="BA34" s="681"/>
      <c r="BB34" s="681"/>
      <c r="BC34" s="681"/>
      <c r="BD34" s="681"/>
      <c r="BE34" s="681"/>
      <c r="BF34" s="682"/>
      <c r="BG34" s="680" t="s">
        <v>306</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307</v>
      </c>
      <c r="CE34" s="654"/>
      <c r="CF34" s="654"/>
      <c r="CG34" s="654"/>
      <c r="CH34" s="654"/>
      <c r="CI34" s="654"/>
      <c r="CJ34" s="654"/>
      <c r="CK34" s="654"/>
      <c r="CL34" s="654"/>
      <c r="CM34" s="654"/>
      <c r="CN34" s="654"/>
      <c r="CO34" s="654"/>
      <c r="CP34" s="654"/>
      <c r="CQ34" s="655"/>
      <c r="CR34" s="620">
        <v>611685</v>
      </c>
      <c r="CS34" s="621"/>
      <c r="CT34" s="621"/>
      <c r="CU34" s="621"/>
      <c r="CV34" s="621"/>
      <c r="CW34" s="621"/>
      <c r="CX34" s="621"/>
      <c r="CY34" s="622"/>
      <c r="CZ34" s="623">
        <v>16.899999999999999</v>
      </c>
      <c r="DA34" s="641"/>
      <c r="DB34" s="641"/>
      <c r="DC34" s="642"/>
      <c r="DD34" s="626">
        <v>364444</v>
      </c>
      <c r="DE34" s="621"/>
      <c r="DF34" s="621"/>
      <c r="DG34" s="621"/>
      <c r="DH34" s="621"/>
      <c r="DI34" s="621"/>
      <c r="DJ34" s="621"/>
      <c r="DK34" s="622"/>
      <c r="DL34" s="626">
        <v>252900</v>
      </c>
      <c r="DM34" s="621"/>
      <c r="DN34" s="621"/>
      <c r="DO34" s="621"/>
      <c r="DP34" s="621"/>
      <c r="DQ34" s="621"/>
      <c r="DR34" s="621"/>
      <c r="DS34" s="621"/>
      <c r="DT34" s="621"/>
      <c r="DU34" s="621"/>
      <c r="DV34" s="622"/>
      <c r="DW34" s="643">
        <v>12.8</v>
      </c>
      <c r="DX34" s="644"/>
      <c r="DY34" s="644"/>
      <c r="DZ34" s="644"/>
      <c r="EA34" s="644"/>
      <c r="EB34" s="644"/>
      <c r="EC34" s="645"/>
    </row>
    <row r="35" spans="2:133" ht="11.25" customHeight="1" x14ac:dyDescent="0.15">
      <c r="B35" s="617" t="s">
        <v>308</v>
      </c>
      <c r="C35" s="618"/>
      <c r="D35" s="618"/>
      <c r="E35" s="618"/>
      <c r="F35" s="618"/>
      <c r="G35" s="618"/>
      <c r="H35" s="618"/>
      <c r="I35" s="618"/>
      <c r="J35" s="618"/>
      <c r="K35" s="618"/>
      <c r="L35" s="618"/>
      <c r="M35" s="618"/>
      <c r="N35" s="618"/>
      <c r="O35" s="618"/>
      <c r="P35" s="618"/>
      <c r="Q35" s="619"/>
      <c r="R35" s="620">
        <v>71400</v>
      </c>
      <c r="S35" s="621"/>
      <c r="T35" s="621"/>
      <c r="U35" s="621"/>
      <c r="V35" s="621"/>
      <c r="W35" s="621"/>
      <c r="X35" s="621"/>
      <c r="Y35" s="622"/>
      <c r="Z35" s="673">
        <v>1.8</v>
      </c>
      <c r="AA35" s="673"/>
      <c r="AB35" s="673"/>
      <c r="AC35" s="673"/>
      <c r="AD35" s="674" t="s">
        <v>112</v>
      </c>
      <c r="AE35" s="674"/>
      <c r="AF35" s="674"/>
      <c r="AG35" s="674"/>
      <c r="AH35" s="674"/>
      <c r="AI35" s="674"/>
      <c r="AJ35" s="674"/>
      <c r="AK35" s="674"/>
      <c r="AL35" s="643" t="s">
        <v>112</v>
      </c>
      <c r="AM35" s="675"/>
      <c r="AN35" s="675"/>
      <c r="AO35" s="676"/>
      <c r="AP35" s="188"/>
      <c r="AQ35" s="677" t="s">
        <v>309</v>
      </c>
      <c r="AR35" s="678"/>
      <c r="AS35" s="678"/>
      <c r="AT35" s="678"/>
      <c r="AU35" s="678"/>
      <c r="AV35" s="678"/>
      <c r="AW35" s="678"/>
      <c r="AX35" s="678"/>
      <c r="AY35" s="679"/>
      <c r="AZ35" s="670">
        <v>300064</v>
      </c>
      <c r="BA35" s="671"/>
      <c r="BB35" s="671"/>
      <c r="BC35" s="671"/>
      <c r="BD35" s="671"/>
      <c r="BE35" s="671"/>
      <c r="BF35" s="672"/>
      <c r="BG35" s="677" t="s">
        <v>310</v>
      </c>
      <c r="BH35" s="678"/>
      <c r="BI35" s="678"/>
      <c r="BJ35" s="678"/>
      <c r="BK35" s="678"/>
      <c r="BL35" s="678"/>
      <c r="BM35" s="678"/>
      <c r="BN35" s="678"/>
      <c r="BO35" s="678"/>
      <c r="BP35" s="678"/>
      <c r="BQ35" s="678"/>
      <c r="BR35" s="678"/>
      <c r="BS35" s="678"/>
      <c r="BT35" s="678"/>
      <c r="BU35" s="679"/>
      <c r="BV35" s="670">
        <v>30499</v>
      </c>
      <c r="BW35" s="671"/>
      <c r="BX35" s="671"/>
      <c r="BY35" s="671"/>
      <c r="BZ35" s="671"/>
      <c r="CA35" s="671"/>
      <c r="CB35" s="672"/>
      <c r="CD35" s="657" t="s">
        <v>311</v>
      </c>
      <c r="CE35" s="654"/>
      <c r="CF35" s="654"/>
      <c r="CG35" s="654"/>
      <c r="CH35" s="654"/>
      <c r="CI35" s="654"/>
      <c r="CJ35" s="654"/>
      <c r="CK35" s="654"/>
      <c r="CL35" s="654"/>
      <c r="CM35" s="654"/>
      <c r="CN35" s="654"/>
      <c r="CO35" s="654"/>
      <c r="CP35" s="654"/>
      <c r="CQ35" s="655"/>
      <c r="CR35" s="620">
        <v>147231</v>
      </c>
      <c r="CS35" s="639"/>
      <c r="CT35" s="639"/>
      <c r="CU35" s="639"/>
      <c r="CV35" s="639"/>
      <c r="CW35" s="639"/>
      <c r="CX35" s="639"/>
      <c r="CY35" s="640"/>
      <c r="CZ35" s="623">
        <v>4.0999999999999996</v>
      </c>
      <c r="DA35" s="641"/>
      <c r="DB35" s="641"/>
      <c r="DC35" s="642"/>
      <c r="DD35" s="626">
        <v>130303</v>
      </c>
      <c r="DE35" s="639"/>
      <c r="DF35" s="639"/>
      <c r="DG35" s="639"/>
      <c r="DH35" s="639"/>
      <c r="DI35" s="639"/>
      <c r="DJ35" s="639"/>
      <c r="DK35" s="640"/>
      <c r="DL35" s="626">
        <v>85066</v>
      </c>
      <c r="DM35" s="639"/>
      <c r="DN35" s="639"/>
      <c r="DO35" s="639"/>
      <c r="DP35" s="639"/>
      <c r="DQ35" s="639"/>
      <c r="DR35" s="639"/>
      <c r="DS35" s="639"/>
      <c r="DT35" s="639"/>
      <c r="DU35" s="639"/>
      <c r="DV35" s="640"/>
      <c r="DW35" s="643">
        <v>4.3</v>
      </c>
      <c r="DX35" s="644"/>
      <c r="DY35" s="644"/>
      <c r="DZ35" s="644"/>
      <c r="EA35" s="644"/>
      <c r="EB35" s="644"/>
      <c r="EC35" s="645"/>
    </row>
    <row r="36" spans="2:133" ht="11.25" customHeight="1" x14ac:dyDescent="0.15">
      <c r="B36" s="601" t="s">
        <v>312</v>
      </c>
      <c r="C36" s="602"/>
      <c r="D36" s="602"/>
      <c r="E36" s="602"/>
      <c r="F36" s="602"/>
      <c r="G36" s="602"/>
      <c r="H36" s="602"/>
      <c r="I36" s="602"/>
      <c r="J36" s="602"/>
      <c r="K36" s="602"/>
      <c r="L36" s="602"/>
      <c r="M36" s="602"/>
      <c r="N36" s="602"/>
      <c r="O36" s="602"/>
      <c r="P36" s="602"/>
      <c r="Q36" s="603"/>
      <c r="R36" s="604">
        <v>4064967</v>
      </c>
      <c r="S36" s="661"/>
      <c r="T36" s="661"/>
      <c r="U36" s="661"/>
      <c r="V36" s="661"/>
      <c r="W36" s="661"/>
      <c r="X36" s="661"/>
      <c r="Y36" s="664"/>
      <c r="Z36" s="665">
        <v>100</v>
      </c>
      <c r="AA36" s="665"/>
      <c r="AB36" s="665"/>
      <c r="AC36" s="665"/>
      <c r="AD36" s="666">
        <v>1906327</v>
      </c>
      <c r="AE36" s="666"/>
      <c r="AF36" s="666"/>
      <c r="AG36" s="666"/>
      <c r="AH36" s="666"/>
      <c r="AI36" s="666"/>
      <c r="AJ36" s="666"/>
      <c r="AK36" s="666"/>
      <c r="AL36" s="667">
        <v>100</v>
      </c>
      <c r="AM36" s="668"/>
      <c r="AN36" s="668"/>
      <c r="AO36" s="669"/>
      <c r="AQ36" s="646" t="s">
        <v>313</v>
      </c>
      <c r="AR36" s="647"/>
      <c r="AS36" s="647"/>
      <c r="AT36" s="647"/>
      <c r="AU36" s="647"/>
      <c r="AV36" s="647"/>
      <c r="AW36" s="647"/>
      <c r="AX36" s="647"/>
      <c r="AY36" s="648"/>
      <c r="AZ36" s="620">
        <v>68054</v>
      </c>
      <c r="BA36" s="621"/>
      <c r="BB36" s="621"/>
      <c r="BC36" s="621"/>
      <c r="BD36" s="639"/>
      <c r="BE36" s="639"/>
      <c r="BF36" s="649"/>
      <c r="BG36" s="657" t="s">
        <v>314</v>
      </c>
      <c r="BH36" s="654"/>
      <c r="BI36" s="654"/>
      <c r="BJ36" s="654"/>
      <c r="BK36" s="654"/>
      <c r="BL36" s="654"/>
      <c r="BM36" s="654"/>
      <c r="BN36" s="654"/>
      <c r="BO36" s="654"/>
      <c r="BP36" s="654"/>
      <c r="BQ36" s="654"/>
      <c r="BR36" s="654"/>
      <c r="BS36" s="654"/>
      <c r="BT36" s="654"/>
      <c r="BU36" s="655"/>
      <c r="BV36" s="620">
        <v>30499</v>
      </c>
      <c r="BW36" s="621"/>
      <c r="BX36" s="621"/>
      <c r="BY36" s="621"/>
      <c r="BZ36" s="621"/>
      <c r="CA36" s="621"/>
      <c r="CB36" s="656"/>
      <c r="CD36" s="657" t="s">
        <v>315</v>
      </c>
      <c r="CE36" s="654"/>
      <c r="CF36" s="654"/>
      <c r="CG36" s="654"/>
      <c r="CH36" s="654"/>
      <c r="CI36" s="654"/>
      <c r="CJ36" s="654"/>
      <c r="CK36" s="654"/>
      <c r="CL36" s="654"/>
      <c r="CM36" s="654"/>
      <c r="CN36" s="654"/>
      <c r="CO36" s="654"/>
      <c r="CP36" s="654"/>
      <c r="CQ36" s="655"/>
      <c r="CR36" s="620">
        <v>439269</v>
      </c>
      <c r="CS36" s="621"/>
      <c r="CT36" s="621"/>
      <c r="CU36" s="621"/>
      <c r="CV36" s="621"/>
      <c r="CW36" s="621"/>
      <c r="CX36" s="621"/>
      <c r="CY36" s="622"/>
      <c r="CZ36" s="623">
        <v>12.1</v>
      </c>
      <c r="DA36" s="641"/>
      <c r="DB36" s="641"/>
      <c r="DC36" s="642"/>
      <c r="DD36" s="626">
        <v>235820</v>
      </c>
      <c r="DE36" s="621"/>
      <c r="DF36" s="621"/>
      <c r="DG36" s="621"/>
      <c r="DH36" s="621"/>
      <c r="DI36" s="621"/>
      <c r="DJ36" s="621"/>
      <c r="DK36" s="622"/>
      <c r="DL36" s="626">
        <v>178898</v>
      </c>
      <c r="DM36" s="621"/>
      <c r="DN36" s="621"/>
      <c r="DO36" s="621"/>
      <c r="DP36" s="621"/>
      <c r="DQ36" s="621"/>
      <c r="DR36" s="621"/>
      <c r="DS36" s="621"/>
      <c r="DT36" s="621"/>
      <c r="DU36" s="621"/>
      <c r="DV36" s="622"/>
      <c r="DW36" s="643">
        <v>9</v>
      </c>
      <c r="DX36" s="644"/>
      <c r="DY36" s="644"/>
      <c r="DZ36" s="644"/>
      <c r="EA36" s="644"/>
      <c r="EB36" s="644"/>
      <c r="EC36" s="645"/>
    </row>
    <row r="37" spans="2:133" ht="11.25" customHeight="1" x14ac:dyDescent="0.15">
      <c r="AQ37" s="646" t="s">
        <v>316</v>
      </c>
      <c r="AR37" s="647"/>
      <c r="AS37" s="647"/>
      <c r="AT37" s="647"/>
      <c r="AU37" s="647"/>
      <c r="AV37" s="647"/>
      <c r="AW37" s="647"/>
      <c r="AX37" s="647"/>
      <c r="AY37" s="648"/>
      <c r="AZ37" s="620">
        <v>40960</v>
      </c>
      <c r="BA37" s="621"/>
      <c r="BB37" s="621"/>
      <c r="BC37" s="621"/>
      <c r="BD37" s="639"/>
      <c r="BE37" s="639"/>
      <c r="BF37" s="649"/>
      <c r="BG37" s="657" t="s">
        <v>317</v>
      </c>
      <c r="BH37" s="654"/>
      <c r="BI37" s="654"/>
      <c r="BJ37" s="654"/>
      <c r="BK37" s="654"/>
      <c r="BL37" s="654"/>
      <c r="BM37" s="654"/>
      <c r="BN37" s="654"/>
      <c r="BO37" s="654"/>
      <c r="BP37" s="654"/>
      <c r="BQ37" s="654"/>
      <c r="BR37" s="654"/>
      <c r="BS37" s="654"/>
      <c r="BT37" s="654"/>
      <c r="BU37" s="655"/>
      <c r="BV37" s="620">
        <v>331</v>
      </c>
      <c r="BW37" s="621"/>
      <c r="BX37" s="621"/>
      <c r="BY37" s="621"/>
      <c r="BZ37" s="621"/>
      <c r="CA37" s="621"/>
      <c r="CB37" s="656"/>
      <c r="CD37" s="657" t="s">
        <v>318</v>
      </c>
      <c r="CE37" s="654"/>
      <c r="CF37" s="654"/>
      <c r="CG37" s="654"/>
      <c r="CH37" s="654"/>
      <c r="CI37" s="654"/>
      <c r="CJ37" s="654"/>
      <c r="CK37" s="654"/>
      <c r="CL37" s="654"/>
      <c r="CM37" s="654"/>
      <c r="CN37" s="654"/>
      <c r="CO37" s="654"/>
      <c r="CP37" s="654"/>
      <c r="CQ37" s="655"/>
      <c r="CR37" s="620">
        <v>105430</v>
      </c>
      <c r="CS37" s="639"/>
      <c r="CT37" s="639"/>
      <c r="CU37" s="639"/>
      <c r="CV37" s="639"/>
      <c r="CW37" s="639"/>
      <c r="CX37" s="639"/>
      <c r="CY37" s="640"/>
      <c r="CZ37" s="623">
        <v>2.9</v>
      </c>
      <c r="DA37" s="641"/>
      <c r="DB37" s="641"/>
      <c r="DC37" s="642"/>
      <c r="DD37" s="626">
        <v>105430</v>
      </c>
      <c r="DE37" s="639"/>
      <c r="DF37" s="639"/>
      <c r="DG37" s="639"/>
      <c r="DH37" s="639"/>
      <c r="DI37" s="639"/>
      <c r="DJ37" s="639"/>
      <c r="DK37" s="640"/>
      <c r="DL37" s="626">
        <v>105301</v>
      </c>
      <c r="DM37" s="639"/>
      <c r="DN37" s="639"/>
      <c r="DO37" s="639"/>
      <c r="DP37" s="639"/>
      <c r="DQ37" s="639"/>
      <c r="DR37" s="639"/>
      <c r="DS37" s="639"/>
      <c r="DT37" s="639"/>
      <c r="DU37" s="639"/>
      <c r="DV37" s="640"/>
      <c r="DW37" s="643">
        <v>5.3</v>
      </c>
      <c r="DX37" s="644"/>
      <c r="DY37" s="644"/>
      <c r="DZ37" s="644"/>
      <c r="EA37" s="644"/>
      <c r="EB37" s="644"/>
      <c r="EC37" s="645"/>
    </row>
    <row r="38" spans="2:133" ht="11.25" customHeight="1" x14ac:dyDescent="0.15">
      <c r="AQ38" s="646" t="s">
        <v>319</v>
      </c>
      <c r="AR38" s="647"/>
      <c r="AS38" s="647"/>
      <c r="AT38" s="647"/>
      <c r="AU38" s="647"/>
      <c r="AV38" s="647"/>
      <c r="AW38" s="647"/>
      <c r="AX38" s="647"/>
      <c r="AY38" s="648"/>
      <c r="AZ38" s="620">
        <v>29327</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532</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300064</v>
      </c>
      <c r="CS38" s="621"/>
      <c r="CT38" s="621"/>
      <c r="CU38" s="621"/>
      <c r="CV38" s="621"/>
      <c r="CW38" s="621"/>
      <c r="CX38" s="621"/>
      <c r="CY38" s="622"/>
      <c r="CZ38" s="623">
        <v>8.3000000000000007</v>
      </c>
      <c r="DA38" s="641"/>
      <c r="DB38" s="641"/>
      <c r="DC38" s="642"/>
      <c r="DD38" s="626">
        <v>283456</v>
      </c>
      <c r="DE38" s="621"/>
      <c r="DF38" s="621"/>
      <c r="DG38" s="621"/>
      <c r="DH38" s="621"/>
      <c r="DI38" s="621"/>
      <c r="DJ38" s="621"/>
      <c r="DK38" s="622"/>
      <c r="DL38" s="626">
        <v>188152</v>
      </c>
      <c r="DM38" s="621"/>
      <c r="DN38" s="621"/>
      <c r="DO38" s="621"/>
      <c r="DP38" s="621"/>
      <c r="DQ38" s="621"/>
      <c r="DR38" s="621"/>
      <c r="DS38" s="621"/>
      <c r="DT38" s="621"/>
      <c r="DU38" s="621"/>
      <c r="DV38" s="622"/>
      <c r="DW38" s="643">
        <v>9.5</v>
      </c>
      <c r="DX38" s="644"/>
      <c r="DY38" s="644"/>
      <c r="DZ38" s="644"/>
      <c r="EA38" s="644"/>
      <c r="EB38" s="644"/>
      <c r="EC38" s="645"/>
    </row>
    <row r="39" spans="2:133" ht="11.25" customHeight="1" x14ac:dyDescent="0.15">
      <c r="AQ39" s="646" t="s">
        <v>322</v>
      </c>
      <c r="AR39" s="647"/>
      <c r="AS39" s="647"/>
      <c r="AT39" s="647"/>
      <c r="AU39" s="647"/>
      <c r="AV39" s="647"/>
      <c r="AW39" s="647"/>
      <c r="AX39" s="647"/>
      <c r="AY39" s="648"/>
      <c r="AZ39" s="620">
        <v>27708</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83</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363970</v>
      </c>
      <c r="CS39" s="639"/>
      <c r="CT39" s="639"/>
      <c r="CU39" s="639"/>
      <c r="CV39" s="639"/>
      <c r="CW39" s="639"/>
      <c r="CX39" s="639"/>
      <c r="CY39" s="640"/>
      <c r="CZ39" s="623">
        <v>10.1</v>
      </c>
      <c r="DA39" s="641"/>
      <c r="DB39" s="641"/>
      <c r="DC39" s="642"/>
      <c r="DD39" s="626">
        <v>13403</v>
      </c>
      <c r="DE39" s="639"/>
      <c r="DF39" s="639"/>
      <c r="DG39" s="639"/>
      <c r="DH39" s="639"/>
      <c r="DI39" s="639"/>
      <c r="DJ39" s="639"/>
      <c r="DK39" s="640"/>
      <c r="DL39" s="626" t="s">
        <v>326</v>
      </c>
      <c r="DM39" s="639"/>
      <c r="DN39" s="639"/>
      <c r="DO39" s="639"/>
      <c r="DP39" s="639"/>
      <c r="DQ39" s="639"/>
      <c r="DR39" s="639"/>
      <c r="DS39" s="639"/>
      <c r="DT39" s="639"/>
      <c r="DU39" s="639"/>
      <c r="DV39" s="640"/>
      <c r="DW39" s="643" t="s">
        <v>326</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327</v>
      </c>
      <c r="AR40" s="647"/>
      <c r="AS40" s="647"/>
      <c r="AT40" s="647"/>
      <c r="AU40" s="647"/>
      <c r="AV40" s="647"/>
      <c r="AW40" s="647"/>
      <c r="AX40" s="647"/>
      <c r="AY40" s="648"/>
      <c r="AZ40" s="620">
        <v>24391</v>
      </c>
      <c r="BA40" s="621"/>
      <c r="BB40" s="621"/>
      <c r="BC40" s="621"/>
      <c r="BD40" s="639"/>
      <c r="BE40" s="639"/>
      <c r="BF40" s="649"/>
      <c r="BG40" s="650"/>
      <c r="BH40" s="651"/>
      <c r="BI40" s="651"/>
      <c r="BJ40" s="651"/>
      <c r="BK40" s="651"/>
      <c r="BL40" s="189"/>
      <c r="BM40" s="654" t="s">
        <v>328</v>
      </c>
      <c r="BN40" s="654"/>
      <c r="BO40" s="654"/>
      <c r="BP40" s="654"/>
      <c r="BQ40" s="654"/>
      <c r="BR40" s="654"/>
      <c r="BS40" s="654"/>
      <c r="BT40" s="654"/>
      <c r="BU40" s="655"/>
      <c r="BV40" s="620">
        <v>113</v>
      </c>
      <c r="BW40" s="621"/>
      <c r="BX40" s="621"/>
      <c r="BY40" s="621"/>
      <c r="BZ40" s="621"/>
      <c r="CA40" s="621"/>
      <c r="CB40" s="656"/>
      <c r="CD40" s="657" t="s">
        <v>329</v>
      </c>
      <c r="CE40" s="654"/>
      <c r="CF40" s="654"/>
      <c r="CG40" s="654"/>
      <c r="CH40" s="654"/>
      <c r="CI40" s="654"/>
      <c r="CJ40" s="654"/>
      <c r="CK40" s="654"/>
      <c r="CL40" s="654"/>
      <c r="CM40" s="654"/>
      <c r="CN40" s="654"/>
      <c r="CO40" s="654"/>
      <c r="CP40" s="654"/>
      <c r="CQ40" s="655"/>
      <c r="CR40" s="620">
        <v>50000</v>
      </c>
      <c r="CS40" s="621"/>
      <c r="CT40" s="621"/>
      <c r="CU40" s="621"/>
      <c r="CV40" s="621"/>
      <c r="CW40" s="621"/>
      <c r="CX40" s="621"/>
      <c r="CY40" s="622"/>
      <c r="CZ40" s="623">
        <v>1.4</v>
      </c>
      <c r="DA40" s="641"/>
      <c r="DB40" s="641"/>
      <c r="DC40" s="642"/>
      <c r="DD40" s="626">
        <v>50000</v>
      </c>
      <c r="DE40" s="621"/>
      <c r="DF40" s="621"/>
      <c r="DG40" s="621"/>
      <c r="DH40" s="621"/>
      <c r="DI40" s="621"/>
      <c r="DJ40" s="621"/>
      <c r="DK40" s="622"/>
      <c r="DL40" s="626" t="s">
        <v>326</v>
      </c>
      <c r="DM40" s="621"/>
      <c r="DN40" s="621"/>
      <c r="DO40" s="621"/>
      <c r="DP40" s="621"/>
      <c r="DQ40" s="621"/>
      <c r="DR40" s="621"/>
      <c r="DS40" s="621"/>
      <c r="DT40" s="621"/>
      <c r="DU40" s="621"/>
      <c r="DV40" s="622"/>
      <c r="DW40" s="643" t="s">
        <v>326</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330</v>
      </c>
      <c r="AR41" s="659"/>
      <c r="AS41" s="659"/>
      <c r="AT41" s="659"/>
      <c r="AU41" s="659"/>
      <c r="AV41" s="659"/>
      <c r="AW41" s="659"/>
      <c r="AX41" s="659"/>
      <c r="AY41" s="660"/>
      <c r="AZ41" s="604">
        <v>109624</v>
      </c>
      <c r="BA41" s="661"/>
      <c r="BB41" s="661"/>
      <c r="BC41" s="661"/>
      <c r="BD41" s="605"/>
      <c r="BE41" s="605"/>
      <c r="BF41" s="662"/>
      <c r="BG41" s="652"/>
      <c r="BH41" s="653"/>
      <c r="BI41" s="653"/>
      <c r="BJ41" s="653"/>
      <c r="BK41" s="653"/>
      <c r="BL41" s="191"/>
      <c r="BM41" s="659" t="s">
        <v>331</v>
      </c>
      <c r="BN41" s="659"/>
      <c r="BO41" s="659"/>
      <c r="BP41" s="659"/>
      <c r="BQ41" s="659"/>
      <c r="BR41" s="659"/>
      <c r="BS41" s="659"/>
      <c r="BT41" s="659"/>
      <c r="BU41" s="660"/>
      <c r="BV41" s="604">
        <v>250</v>
      </c>
      <c r="BW41" s="661"/>
      <c r="BX41" s="661"/>
      <c r="BY41" s="661"/>
      <c r="BZ41" s="661"/>
      <c r="CA41" s="661"/>
      <c r="CB41" s="663"/>
      <c r="CD41" s="657" t="s">
        <v>332</v>
      </c>
      <c r="CE41" s="654"/>
      <c r="CF41" s="654"/>
      <c r="CG41" s="654"/>
      <c r="CH41" s="654"/>
      <c r="CI41" s="654"/>
      <c r="CJ41" s="654"/>
      <c r="CK41" s="654"/>
      <c r="CL41" s="654"/>
      <c r="CM41" s="654"/>
      <c r="CN41" s="654"/>
      <c r="CO41" s="654"/>
      <c r="CP41" s="654"/>
      <c r="CQ41" s="655"/>
      <c r="CR41" s="620" t="s">
        <v>333</v>
      </c>
      <c r="CS41" s="639"/>
      <c r="CT41" s="639"/>
      <c r="CU41" s="639"/>
      <c r="CV41" s="639"/>
      <c r="CW41" s="639"/>
      <c r="CX41" s="639"/>
      <c r="CY41" s="640"/>
      <c r="CZ41" s="623" t="s">
        <v>333</v>
      </c>
      <c r="DA41" s="641"/>
      <c r="DB41" s="641"/>
      <c r="DC41" s="642"/>
      <c r="DD41" s="626" t="s">
        <v>333</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335</v>
      </c>
      <c r="CE42" s="618"/>
      <c r="CF42" s="618"/>
      <c r="CG42" s="618"/>
      <c r="CH42" s="618"/>
      <c r="CI42" s="618"/>
      <c r="CJ42" s="618"/>
      <c r="CK42" s="618"/>
      <c r="CL42" s="618"/>
      <c r="CM42" s="618"/>
      <c r="CN42" s="618"/>
      <c r="CO42" s="618"/>
      <c r="CP42" s="618"/>
      <c r="CQ42" s="619"/>
      <c r="CR42" s="620">
        <v>840226</v>
      </c>
      <c r="CS42" s="621"/>
      <c r="CT42" s="621"/>
      <c r="CU42" s="621"/>
      <c r="CV42" s="621"/>
      <c r="CW42" s="621"/>
      <c r="CX42" s="621"/>
      <c r="CY42" s="622"/>
      <c r="CZ42" s="623">
        <v>23.2</v>
      </c>
      <c r="DA42" s="624"/>
      <c r="DB42" s="624"/>
      <c r="DC42" s="625"/>
      <c r="DD42" s="626">
        <v>203683</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337</v>
      </c>
      <c r="CE43" s="618"/>
      <c r="CF43" s="618"/>
      <c r="CG43" s="618"/>
      <c r="CH43" s="618"/>
      <c r="CI43" s="618"/>
      <c r="CJ43" s="618"/>
      <c r="CK43" s="618"/>
      <c r="CL43" s="618"/>
      <c r="CM43" s="618"/>
      <c r="CN43" s="618"/>
      <c r="CO43" s="618"/>
      <c r="CP43" s="618"/>
      <c r="CQ43" s="619"/>
      <c r="CR43" s="620">
        <v>8250</v>
      </c>
      <c r="CS43" s="639"/>
      <c r="CT43" s="639"/>
      <c r="CU43" s="639"/>
      <c r="CV43" s="639"/>
      <c r="CW43" s="639"/>
      <c r="CX43" s="639"/>
      <c r="CY43" s="640"/>
      <c r="CZ43" s="623">
        <v>0.2</v>
      </c>
      <c r="DA43" s="641"/>
      <c r="DB43" s="641"/>
      <c r="DC43" s="642"/>
      <c r="DD43" s="626">
        <v>8250</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338</v>
      </c>
      <c r="CD44" s="633" t="s">
        <v>289</v>
      </c>
      <c r="CE44" s="634"/>
      <c r="CF44" s="617" t="s">
        <v>339</v>
      </c>
      <c r="CG44" s="618"/>
      <c r="CH44" s="618"/>
      <c r="CI44" s="618"/>
      <c r="CJ44" s="618"/>
      <c r="CK44" s="618"/>
      <c r="CL44" s="618"/>
      <c r="CM44" s="618"/>
      <c r="CN44" s="618"/>
      <c r="CO44" s="618"/>
      <c r="CP44" s="618"/>
      <c r="CQ44" s="619"/>
      <c r="CR44" s="620">
        <v>782998</v>
      </c>
      <c r="CS44" s="621"/>
      <c r="CT44" s="621"/>
      <c r="CU44" s="621"/>
      <c r="CV44" s="621"/>
      <c r="CW44" s="621"/>
      <c r="CX44" s="621"/>
      <c r="CY44" s="622"/>
      <c r="CZ44" s="623">
        <v>21.7</v>
      </c>
      <c r="DA44" s="624"/>
      <c r="DB44" s="624"/>
      <c r="DC44" s="625"/>
      <c r="DD44" s="626">
        <v>182735</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340</v>
      </c>
      <c r="CG45" s="618"/>
      <c r="CH45" s="618"/>
      <c r="CI45" s="618"/>
      <c r="CJ45" s="618"/>
      <c r="CK45" s="618"/>
      <c r="CL45" s="618"/>
      <c r="CM45" s="618"/>
      <c r="CN45" s="618"/>
      <c r="CO45" s="618"/>
      <c r="CP45" s="618"/>
      <c r="CQ45" s="619"/>
      <c r="CR45" s="620">
        <v>285950</v>
      </c>
      <c r="CS45" s="639"/>
      <c r="CT45" s="639"/>
      <c r="CU45" s="639"/>
      <c r="CV45" s="639"/>
      <c r="CW45" s="639"/>
      <c r="CX45" s="639"/>
      <c r="CY45" s="640"/>
      <c r="CZ45" s="623">
        <v>7.9</v>
      </c>
      <c r="DA45" s="641"/>
      <c r="DB45" s="641"/>
      <c r="DC45" s="642"/>
      <c r="DD45" s="626">
        <v>79757</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341</v>
      </c>
      <c r="CG46" s="618"/>
      <c r="CH46" s="618"/>
      <c r="CI46" s="618"/>
      <c r="CJ46" s="618"/>
      <c r="CK46" s="618"/>
      <c r="CL46" s="618"/>
      <c r="CM46" s="618"/>
      <c r="CN46" s="618"/>
      <c r="CO46" s="618"/>
      <c r="CP46" s="618"/>
      <c r="CQ46" s="619"/>
      <c r="CR46" s="620">
        <v>459863</v>
      </c>
      <c r="CS46" s="621"/>
      <c r="CT46" s="621"/>
      <c r="CU46" s="621"/>
      <c r="CV46" s="621"/>
      <c r="CW46" s="621"/>
      <c r="CX46" s="621"/>
      <c r="CY46" s="622"/>
      <c r="CZ46" s="623">
        <v>12.7</v>
      </c>
      <c r="DA46" s="624"/>
      <c r="DB46" s="624"/>
      <c r="DC46" s="625"/>
      <c r="DD46" s="626">
        <v>99547</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342</v>
      </c>
      <c r="CG47" s="618"/>
      <c r="CH47" s="618"/>
      <c r="CI47" s="618"/>
      <c r="CJ47" s="618"/>
      <c r="CK47" s="618"/>
      <c r="CL47" s="618"/>
      <c r="CM47" s="618"/>
      <c r="CN47" s="618"/>
      <c r="CO47" s="618"/>
      <c r="CP47" s="618"/>
      <c r="CQ47" s="619"/>
      <c r="CR47" s="620">
        <v>57228</v>
      </c>
      <c r="CS47" s="639"/>
      <c r="CT47" s="639"/>
      <c r="CU47" s="639"/>
      <c r="CV47" s="639"/>
      <c r="CW47" s="639"/>
      <c r="CX47" s="639"/>
      <c r="CY47" s="640"/>
      <c r="CZ47" s="623">
        <v>1.6</v>
      </c>
      <c r="DA47" s="641"/>
      <c r="DB47" s="641"/>
      <c r="DC47" s="642"/>
      <c r="DD47" s="626">
        <v>20948</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343</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344</v>
      </c>
      <c r="CE49" s="602"/>
      <c r="CF49" s="602"/>
      <c r="CG49" s="602"/>
      <c r="CH49" s="602"/>
      <c r="CI49" s="602"/>
      <c r="CJ49" s="602"/>
      <c r="CK49" s="602"/>
      <c r="CL49" s="602"/>
      <c r="CM49" s="602"/>
      <c r="CN49" s="602"/>
      <c r="CO49" s="602"/>
      <c r="CP49" s="602"/>
      <c r="CQ49" s="603"/>
      <c r="CR49" s="604">
        <v>3615947</v>
      </c>
      <c r="CS49" s="605"/>
      <c r="CT49" s="605"/>
      <c r="CU49" s="605"/>
      <c r="CV49" s="605"/>
      <c r="CW49" s="605"/>
      <c r="CX49" s="605"/>
      <c r="CY49" s="606"/>
      <c r="CZ49" s="607">
        <v>100</v>
      </c>
      <c r="DA49" s="608"/>
      <c r="DB49" s="608"/>
      <c r="DC49" s="609"/>
      <c r="DD49" s="610">
        <v>2032498</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346</v>
      </c>
      <c r="DK2" s="1140"/>
      <c r="DL2" s="1140"/>
      <c r="DM2" s="1140"/>
      <c r="DN2" s="1140"/>
      <c r="DO2" s="1141"/>
      <c r="DP2" s="202"/>
      <c r="DQ2" s="1139" t="s">
        <v>347</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348</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350</v>
      </c>
      <c r="B5" s="1025"/>
      <c r="C5" s="1025"/>
      <c r="D5" s="1025"/>
      <c r="E5" s="1025"/>
      <c r="F5" s="1025"/>
      <c r="G5" s="1025"/>
      <c r="H5" s="1025"/>
      <c r="I5" s="1025"/>
      <c r="J5" s="1025"/>
      <c r="K5" s="1025"/>
      <c r="L5" s="1025"/>
      <c r="M5" s="1025"/>
      <c r="N5" s="1025"/>
      <c r="O5" s="1025"/>
      <c r="P5" s="1026"/>
      <c r="Q5" s="1030" t="s">
        <v>351</v>
      </c>
      <c r="R5" s="1031"/>
      <c r="S5" s="1031"/>
      <c r="T5" s="1031"/>
      <c r="U5" s="1032"/>
      <c r="V5" s="1030" t="s">
        <v>352</v>
      </c>
      <c r="W5" s="1031"/>
      <c r="X5" s="1031"/>
      <c r="Y5" s="1031"/>
      <c r="Z5" s="1032"/>
      <c r="AA5" s="1030" t="s">
        <v>353</v>
      </c>
      <c r="AB5" s="1031"/>
      <c r="AC5" s="1031"/>
      <c r="AD5" s="1031"/>
      <c r="AE5" s="1031"/>
      <c r="AF5" s="1142" t="s">
        <v>354</v>
      </c>
      <c r="AG5" s="1031"/>
      <c r="AH5" s="1031"/>
      <c r="AI5" s="1031"/>
      <c r="AJ5" s="1046"/>
      <c r="AK5" s="1031" t="s">
        <v>355</v>
      </c>
      <c r="AL5" s="1031"/>
      <c r="AM5" s="1031"/>
      <c r="AN5" s="1031"/>
      <c r="AO5" s="1032"/>
      <c r="AP5" s="1030" t="s">
        <v>356</v>
      </c>
      <c r="AQ5" s="1031"/>
      <c r="AR5" s="1031"/>
      <c r="AS5" s="1031"/>
      <c r="AT5" s="1032"/>
      <c r="AU5" s="1030" t="s">
        <v>357</v>
      </c>
      <c r="AV5" s="1031"/>
      <c r="AW5" s="1031"/>
      <c r="AX5" s="1031"/>
      <c r="AY5" s="1046"/>
      <c r="AZ5" s="209"/>
      <c r="BA5" s="209"/>
      <c r="BB5" s="209"/>
      <c r="BC5" s="209"/>
      <c r="BD5" s="209"/>
      <c r="BE5" s="210"/>
      <c r="BF5" s="210"/>
      <c r="BG5" s="210"/>
      <c r="BH5" s="210"/>
      <c r="BI5" s="210"/>
      <c r="BJ5" s="210"/>
      <c r="BK5" s="210"/>
      <c r="BL5" s="210"/>
      <c r="BM5" s="210"/>
      <c r="BN5" s="210"/>
      <c r="BO5" s="210"/>
      <c r="BP5" s="210"/>
      <c r="BQ5" s="1024" t="s">
        <v>358</v>
      </c>
      <c r="BR5" s="1025"/>
      <c r="BS5" s="1025"/>
      <c r="BT5" s="1025"/>
      <c r="BU5" s="1025"/>
      <c r="BV5" s="1025"/>
      <c r="BW5" s="1025"/>
      <c r="BX5" s="1025"/>
      <c r="BY5" s="1025"/>
      <c r="BZ5" s="1025"/>
      <c r="CA5" s="1025"/>
      <c r="CB5" s="1025"/>
      <c r="CC5" s="1025"/>
      <c r="CD5" s="1025"/>
      <c r="CE5" s="1025"/>
      <c r="CF5" s="1025"/>
      <c r="CG5" s="1026"/>
      <c r="CH5" s="1030" t="s">
        <v>359</v>
      </c>
      <c r="CI5" s="1031"/>
      <c r="CJ5" s="1031"/>
      <c r="CK5" s="1031"/>
      <c r="CL5" s="1032"/>
      <c r="CM5" s="1030" t="s">
        <v>360</v>
      </c>
      <c r="CN5" s="1031"/>
      <c r="CO5" s="1031"/>
      <c r="CP5" s="1031"/>
      <c r="CQ5" s="1032"/>
      <c r="CR5" s="1030" t="s">
        <v>361</v>
      </c>
      <c r="CS5" s="1031"/>
      <c r="CT5" s="1031"/>
      <c r="CU5" s="1031"/>
      <c r="CV5" s="1032"/>
      <c r="CW5" s="1030" t="s">
        <v>362</v>
      </c>
      <c r="CX5" s="1031"/>
      <c r="CY5" s="1031"/>
      <c r="CZ5" s="1031"/>
      <c r="DA5" s="1032"/>
      <c r="DB5" s="1030" t="s">
        <v>363</v>
      </c>
      <c r="DC5" s="1031"/>
      <c r="DD5" s="1031"/>
      <c r="DE5" s="1031"/>
      <c r="DF5" s="1032"/>
      <c r="DG5" s="1127" t="s">
        <v>364</v>
      </c>
      <c r="DH5" s="1128"/>
      <c r="DI5" s="1128"/>
      <c r="DJ5" s="1128"/>
      <c r="DK5" s="1129"/>
      <c r="DL5" s="1127" t="s">
        <v>365</v>
      </c>
      <c r="DM5" s="1128"/>
      <c r="DN5" s="1128"/>
      <c r="DO5" s="1128"/>
      <c r="DP5" s="1129"/>
      <c r="DQ5" s="1030" t="s">
        <v>366</v>
      </c>
      <c r="DR5" s="1031"/>
      <c r="DS5" s="1031"/>
      <c r="DT5" s="1031"/>
      <c r="DU5" s="1032"/>
      <c r="DV5" s="1030" t="s">
        <v>357</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367</v>
      </c>
      <c r="C7" s="1080"/>
      <c r="D7" s="1080"/>
      <c r="E7" s="1080"/>
      <c r="F7" s="1080"/>
      <c r="G7" s="1080"/>
      <c r="H7" s="1080"/>
      <c r="I7" s="1080"/>
      <c r="J7" s="1080"/>
      <c r="K7" s="1080"/>
      <c r="L7" s="1080"/>
      <c r="M7" s="1080"/>
      <c r="N7" s="1080"/>
      <c r="O7" s="1080"/>
      <c r="P7" s="1081"/>
      <c r="Q7" s="1133">
        <v>4023</v>
      </c>
      <c r="R7" s="1134"/>
      <c r="S7" s="1134"/>
      <c r="T7" s="1134"/>
      <c r="U7" s="1134"/>
      <c r="V7" s="1134">
        <v>3575</v>
      </c>
      <c r="W7" s="1134"/>
      <c r="X7" s="1134"/>
      <c r="Y7" s="1134"/>
      <c r="Z7" s="1134"/>
      <c r="AA7" s="1134">
        <v>448</v>
      </c>
      <c r="AB7" s="1134"/>
      <c r="AC7" s="1134"/>
      <c r="AD7" s="1134"/>
      <c r="AE7" s="1135"/>
      <c r="AF7" s="1136">
        <v>427</v>
      </c>
      <c r="AG7" s="1137"/>
      <c r="AH7" s="1137"/>
      <c r="AI7" s="1137"/>
      <c r="AJ7" s="1138"/>
      <c r="AK7" s="1120" t="s">
        <v>550</v>
      </c>
      <c r="AL7" s="1121"/>
      <c r="AM7" s="1121"/>
      <c r="AN7" s="1121"/>
      <c r="AO7" s="1121"/>
      <c r="AP7" s="1121">
        <v>2918</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552</v>
      </c>
      <c r="BT7" s="1125"/>
      <c r="BU7" s="1125"/>
      <c r="BV7" s="1125"/>
      <c r="BW7" s="1125"/>
      <c r="BX7" s="1125"/>
      <c r="BY7" s="1125"/>
      <c r="BZ7" s="1125"/>
      <c r="CA7" s="1125"/>
      <c r="CB7" s="1125"/>
      <c r="CC7" s="1125"/>
      <c r="CD7" s="1125"/>
      <c r="CE7" s="1125"/>
      <c r="CF7" s="1125"/>
      <c r="CG7" s="1126"/>
      <c r="CH7" s="1117">
        <v>-29</v>
      </c>
      <c r="CI7" s="1118"/>
      <c r="CJ7" s="1118"/>
      <c r="CK7" s="1118"/>
      <c r="CL7" s="1119"/>
      <c r="CM7" s="1117">
        <v>51</v>
      </c>
      <c r="CN7" s="1118"/>
      <c r="CO7" s="1118"/>
      <c r="CP7" s="1118"/>
      <c r="CQ7" s="1119"/>
      <c r="CR7" s="1117">
        <v>80</v>
      </c>
      <c r="CS7" s="1118"/>
      <c r="CT7" s="1118"/>
      <c r="CU7" s="1118"/>
      <c r="CV7" s="1119"/>
      <c r="CW7" s="1117" t="s">
        <v>555</v>
      </c>
      <c r="CX7" s="1118"/>
      <c r="CY7" s="1118"/>
      <c r="CZ7" s="1118"/>
      <c r="DA7" s="1119"/>
      <c r="DB7" s="1117" t="s">
        <v>555</v>
      </c>
      <c r="DC7" s="1118"/>
      <c r="DD7" s="1118"/>
      <c r="DE7" s="1118"/>
      <c r="DF7" s="1119"/>
      <c r="DG7" s="1117" t="s">
        <v>555</v>
      </c>
      <c r="DH7" s="1118"/>
      <c r="DI7" s="1118"/>
      <c r="DJ7" s="1118"/>
      <c r="DK7" s="1119"/>
      <c r="DL7" s="1117" t="s">
        <v>555</v>
      </c>
      <c r="DM7" s="1118"/>
      <c r="DN7" s="1118"/>
      <c r="DO7" s="1118"/>
      <c r="DP7" s="1119"/>
      <c r="DQ7" s="1117" t="s">
        <v>555</v>
      </c>
      <c r="DR7" s="1118"/>
      <c r="DS7" s="1118"/>
      <c r="DT7" s="1118"/>
      <c r="DU7" s="1119"/>
      <c r="DV7" s="1144"/>
      <c r="DW7" s="1145"/>
      <c r="DX7" s="1145"/>
      <c r="DY7" s="1145"/>
      <c r="DZ7" s="1146"/>
      <c r="EA7" s="207"/>
    </row>
    <row r="8" spans="1:131" s="208" customFormat="1" ht="26.25" customHeight="1" x14ac:dyDescent="0.15">
      <c r="A8" s="214">
        <v>2</v>
      </c>
      <c r="B8" s="1066" t="s">
        <v>368</v>
      </c>
      <c r="C8" s="1067"/>
      <c r="D8" s="1067"/>
      <c r="E8" s="1067"/>
      <c r="F8" s="1067"/>
      <c r="G8" s="1067"/>
      <c r="H8" s="1067"/>
      <c r="I8" s="1067"/>
      <c r="J8" s="1067"/>
      <c r="K8" s="1067"/>
      <c r="L8" s="1067"/>
      <c r="M8" s="1067"/>
      <c r="N8" s="1067"/>
      <c r="O8" s="1067"/>
      <c r="P8" s="1068"/>
      <c r="Q8" s="1072">
        <v>49</v>
      </c>
      <c r="R8" s="1073"/>
      <c r="S8" s="1073"/>
      <c r="T8" s="1073"/>
      <c r="U8" s="1073"/>
      <c r="V8" s="1073">
        <v>48</v>
      </c>
      <c r="W8" s="1073"/>
      <c r="X8" s="1073"/>
      <c r="Y8" s="1073"/>
      <c r="Z8" s="1073"/>
      <c r="AA8" s="1073">
        <v>1</v>
      </c>
      <c r="AB8" s="1073"/>
      <c r="AC8" s="1073"/>
      <c r="AD8" s="1073"/>
      <c r="AE8" s="1074"/>
      <c r="AF8" s="1048">
        <v>1</v>
      </c>
      <c r="AG8" s="1049"/>
      <c r="AH8" s="1049"/>
      <c r="AI8" s="1049"/>
      <c r="AJ8" s="1050"/>
      <c r="AK8" s="1115" t="s">
        <v>550</v>
      </c>
      <c r="AL8" s="1116"/>
      <c r="AM8" s="1116"/>
      <c r="AN8" s="1116"/>
      <c r="AO8" s="1116"/>
      <c r="AP8" s="1116" t="s">
        <v>550</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553</v>
      </c>
      <c r="BT8" s="1044"/>
      <c r="BU8" s="1044"/>
      <c r="BV8" s="1044"/>
      <c r="BW8" s="1044"/>
      <c r="BX8" s="1044"/>
      <c r="BY8" s="1044"/>
      <c r="BZ8" s="1044"/>
      <c r="CA8" s="1044"/>
      <c r="CB8" s="1044"/>
      <c r="CC8" s="1044"/>
      <c r="CD8" s="1044"/>
      <c r="CE8" s="1044"/>
      <c r="CF8" s="1044"/>
      <c r="CG8" s="1045"/>
      <c r="CH8" s="1018">
        <v>4</v>
      </c>
      <c r="CI8" s="1019"/>
      <c r="CJ8" s="1019"/>
      <c r="CK8" s="1019"/>
      <c r="CL8" s="1020"/>
      <c r="CM8" s="1018">
        <v>45</v>
      </c>
      <c r="CN8" s="1019"/>
      <c r="CO8" s="1019"/>
      <c r="CP8" s="1019"/>
      <c r="CQ8" s="1020"/>
      <c r="CR8" s="1018">
        <v>8.3000000000000007</v>
      </c>
      <c r="CS8" s="1019"/>
      <c r="CT8" s="1019"/>
      <c r="CU8" s="1019"/>
      <c r="CV8" s="1020"/>
      <c r="CW8" s="1018" t="s">
        <v>555</v>
      </c>
      <c r="CX8" s="1019"/>
      <c r="CY8" s="1019"/>
      <c r="CZ8" s="1019"/>
      <c r="DA8" s="1020"/>
      <c r="DB8" s="1018" t="s">
        <v>555</v>
      </c>
      <c r="DC8" s="1019"/>
      <c r="DD8" s="1019"/>
      <c r="DE8" s="1019"/>
      <c r="DF8" s="1020"/>
      <c r="DG8" s="1018" t="s">
        <v>555</v>
      </c>
      <c r="DH8" s="1019"/>
      <c r="DI8" s="1019"/>
      <c r="DJ8" s="1019"/>
      <c r="DK8" s="1020"/>
      <c r="DL8" s="1018" t="s">
        <v>555</v>
      </c>
      <c r="DM8" s="1019"/>
      <c r="DN8" s="1019"/>
      <c r="DO8" s="1019"/>
      <c r="DP8" s="1020"/>
      <c r="DQ8" s="1018" t="s">
        <v>555</v>
      </c>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554</v>
      </c>
      <c r="BT9" s="1044"/>
      <c r="BU9" s="1044"/>
      <c r="BV9" s="1044"/>
      <c r="BW9" s="1044"/>
      <c r="BX9" s="1044"/>
      <c r="BY9" s="1044"/>
      <c r="BZ9" s="1044"/>
      <c r="CA9" s="1044"/>
      <c r="CB9" s="1044"/>
      <c r="CC9" s="1044"/>
      <c r="CD9" s="1044"/>
      <c r="CE9" s="1044"/>
      <c r="CF9" s="1044"/>
      <c r="CG9" s="1045"/>
      <c r="CH9" s="1018">
        <v>-2</v>
      </c>
      <c r="CI9" s="1019"/>
      <c r="CJ9" s="1019"/>
      <c r="CK9" s="1019"/>
      <c r="CL9" s="1020"/>
      <c r="CM9" s="1018">
        <v>14</v>
      </c>
      <c r="CN9" s="1019"/>
      <c r="CO9" s="1019"/>
      <c r="CP9" s="1019"/>
      <c r="CQ9" s="1020"/>
      <c r="CR9" s="1018">
        <v>5</v>
      </c>
      <c r="CS9" s="1019"/>
      <c r="CT9" s="1019"/>
      <c r="CU9" s="1019"/>
      <c r="CV9" s="1020"/>
      <c r="CW9" s="1018" t="s">
        <v>555</v>
      </c>
      <c r="CX9" s="1019"/>
      <c r="CY9" s="1019"/>
      <c r="CZ9" s="1019"/>
      <c r="DA9" s="1020"/>
      <c r="DB9" s="1018" t="s">
        <v>555</v>
      </c>
      <c r="DC9" s="1019"/>
      <c r="DD9" s="1019"/>
      <c r="DE9" s="1019"/>
      <c r="DF9" s="1020"/>
      <c r="DG9" s="1018" t="s">
        <v>555</v>
      </c>
      <c r="DH9" s="1019"/>
      <c r="DI9" s="1019"/>
      <c r="DJ9" s="1019"/>
      <c r="DK9" s="1020"/>
      <c r="DL9" s="1018" t="s">
        <v>555</v>
      </c>
      <c r="DM9" s="1019"/>
      <c r="DN9" s="1019"/>
      <c r="DO9" s="1019"/>
      <c r="DP9" s="1020"/>
      <c r="DQ9" s="1018" t="s">
        <v>555</v>
      </c>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369</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370</v>
      </c>
      <c r="B23" s="973" t="s">
        <v>371</v>
      </c>
      <c r="C23" s="974"/>
      <c r="D23" s="974"/>
      <c r="E23" s="974"/>
      <c r="F23" s="974"/>
      <c r="G23" s="974"/>
      <c r="H23" s="974"/>
      <c r="I23" s="974"/>
      <c r="J23" s="974"/>
      <c r="K23" s="974"/>
      <c r="L23" s="974"/>
      <c r="M23" s="974"/>
      <c r="N23" s="974"/>
      <c r="O23" s="974"/>
      <c r="P23" s="975"/>
      <c r="Q23" s="1097"/>
      <c r="R23" s="1098"/>
      <c r="S23" s="1098"/>
      <c r="T23" s="1098"/>
      <c r="U23" s="1098"/>
      <c r="V23" s="1098"/>
      <c r="W23" s="1098"/>
      <c r="X23" s="1098"/>
      <c r="Y23" s="1098"/>
      <c r="Z23" s="1098"/>
      <c r="AA23" s="1098"/>
      <c r="AB23" s="1098"/>
      <c r="AC23" s="1098"/>
      <c r="AD23" s="1098"/>
      <c r="AE23" s="1099"/>
      <c r="AF23" s="1100">
        <v>427</v>
      </c>
      <c r="AG23" s="1098"/>
      <c r="AH23" s="1098"/>
      <c r="AI23" s="1098"/>
      <c r="AJ23" s="1101"/>
      <c r="AK23" s="1102"/>
      <c r="AL23" s="1103"/>
      <c r="AM23" s="1103"/>
      <c r="AN23" s="1103"/>
      <c r="AO23" s="1103"/>
      <c r="AP23" s="1098"/>
      <c r="AQ23" s="1098"/>
      <c r="AR23" s="1098"/>
      <c r="AS23" s="1098"/>
      <c r="AT23" s="1098"/>
      <c r="AU23" s="1104"/>
      <c r="AV23" s="1104"/>
      <c r="AW23" s="1104"/>
      <c r="AX23" s="1104"/>
      <c r="AY23" s="1105"/>
      <c r="AZ23" s="1094">
        <v>-1541284</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372</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373</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350</v>
      </c>
      <c r="B26" s="1025"/>
      <c r="C26" s="1025"/>
      <c r="D26" s="1025"/>
      <c r="E26" s="1025"/>
      <c r="F26" s="1025"/>
      <c r="G26" s="1025"/>
      <c r="H26" s="1025"/>
      <c r="I26" s="1025"/>
      <c r="J26" s="1025"/>
      <c r="K26" s="1025"/>
      <c r="L26" s="1025"/>
      <c r="M26" s="1025"/>
      <c r="N26" s="1025"/>
      <c r="O26" s="1025"/>
      <c r="P26" s="1026"/>
      <c r="Q26" s="1030" t="s">
        <v>374</v>
      </c>
      <c r="R26" s="1031"/>
      <c r="S26" s="1031"/>
      <c r="T26" s="1031"/>
      <c r="U26" s="1032"/>
      <c r="V26" s="1030" t="s">
        <v>375</v>
      </c>
      <c r="W26" s="1031"/>
      <c r="X26" s="1031"/>
      <c r="Y26" s="1031"/>
      <c r="Z26" s="1032"/>
      <c r="AA26" s="1030" t="s">
        <v>376</v>
      </c>
      <c r="AB26" s="1031"/>
      <c r="AC26" s="1031"/>
      <c r="AD26" s="1031"/>
      <c r="AE26" s="1031"/>
      <c r="AF26" s="1088" t="s">
        <v>377</v>
      </c>
      <c r="AG26" s="1037"/>
      <c r="AH26" s="1037"/>
      <c r="AI26" s="1037"/>
      <c r="AJ26" s="1089"/>
      <c r="AK26" s="1031" t="s">
        <v>378</v>
      </c>
      <c r="AL26" s="1031"/>
      <c r="AM26" s="1031"/>
      <c r="AN26" s="1031"/>
      <c r="AO26" s="1032"/>
      <c r="AP26" s="1030" t="s">
        <v>379</v>
      </c>
      <c r="AQ26" s="1031"/>
      <c r="AR26" s="1031"/>
      <c r="AS26" s="1031"/>
      <c r="AT26" s="1032"/>
      <c r="AU26" s="1030" t="s">
        <v>380</v>
      </c>
      <c r="AV26" s="1031"/>
      <c r="AW26" s="1031"/>
      <c r="AX26" s="1031"/>
      <c r="AY26" s="1032"/>
      <c r="AZ26" s="1030" t="s">
        <v>381</v>
      </c>
      <c r="BA26" s="1031"/>
      <c r="BB26" s="1031"/>
      <c r="BC26" s="1031"/>
      <c r="BD26" s="1032"/>
      <c r="BE26" s="1030" t="s">
        <v>357</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382</v>
      </c>
      <c r="C28" s="1080"/>
      <c r="D28" s="1080"/>
      <c r="E28" s="1080"/>
      <c r="F28" s="1080"/>
      <c r="G28" s="1080"/>
      <c r="H28" s="1080"/>
      <c r="I28" s="1080"/>
      <c r="J28" s="1080"/>
      <c r="K28" s="1080"/>
      <c r="L28" s="1080"/>
      <c r="M28" s="1080"/>
      <c r="N28" s="1080"/>
      <c r="O28" s="1080"/>
      <c r="P28" s="1081"/>
      <c r="Q28" s="1082">
        <v>294</v>
      </c>
      <c r="R28" s="1083"/>
      <c r="S28" s="1083"/>
      <c r="T28" s="1083"/>
      <c r="U28" s="1083"/>
      <c r="V28" s="1083">
        <v>263</v>
      </c>
      <c r="W28" s="1083"/>
      <c r="X28" s="1083"/>
      <c r="Y28" s="1083"/>
      <c r="Z28" s="1083"/>
      <c r="AA28" s="1083">
        <v>31</v>
      </c>
      <c r="AB28" s="1083"/>
      <c r="AC28" s="1083"/>
      <c r="AD28" s="1083"/>
      <c r="AE28" s="1084"/>
      <c r="AF28" s="1085">
        <v>30</v>
      </c>
      <c r="AG28" s="1083"/>
      <c r="AH28" s="1083"/>
      <c r="AI28" s="1083"/>
      <c r="AJ28" s="1086"/>
      <c r="AK28" s="1087">
        <v>29</v>
      </c>
      <c r="AL28" s="1075"/>
      <c r="AM28" s="1075"/>
      <c r="AN28" s="1075"/>
      <c r="AO28" s="1075"/>
      <c r="AP28" s="1075"/>
      <c r="AQ28" s="1075"/>
      <c r="AR28" s="1075"/>
      <c r="AS28" s="1075"/>
      <c r="AT28" s="1075"/>
      <c r="AU28" s="1075"/>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383</v>
      </c>
      <c r="C29" s="1067"/>
      <c r="D29" s="1067"/>
      <c r="E29" s="1067"/>
      <c r="F29" s="1067"/>
      <c r="G29" s="1067"/>
      <c r="H29" s="1067"/>
      <c r="I29" s="1067"/>
      <c r="J29" s="1067"/>
      <c r="K29" s="1067"/>
      <c r="L29" s="1067"/>
      <c r="M29" s="1067"/>
      <c r="N29" s="1067"/>
      <c r="O29" s="1067"/>
      <c r="P29" s="1068"/>
      <c r="Q29" s="1072">
        <v>119</v>
      </c>
      <c r="R29" s="1073"/>
      <c r="S29" s="1073"/>
      <c r="T29" s="1073"/>
      <c r="U29" s="1073"/>
      <c r="V29" s="1073">
        <v>115</v>
      </c>
      <c r="W29" s="1073"/>
      <c r="X29" s="1073"/>
      <c r="Y29" s="1073"/>
      <c r="Z29" s="1073"/>
      <c r="AA29" s="1073">
        <v>4</v>
      </c>
      <c r="AB29" s="1073"/>
      <c r="AC29" s="1073"/>
      <c r="AD29" s="1073"/>
      <c r="AE29" s="1074"/>
      <c r="AF29" s="1048">
        <v>5</v>
      </c>
      <c r="AG29" s="1049"/>
      <c r="AH29" s="1049"/>
      <c r="AI29" s="1049"/>
      <c r="AJ29" s="1050"/>
      <c r="AK29" s="1009">
        <v>28</v>
      </c>
      <c r="AL29" s="1000"/>
      <c r="AM29" s="1000"/>
      <c r="AN29" s="1000"/>
      <c r="AO29" s="1000"/>
      <c r="AP29" s="1000"/>
      <c r="AQ29" s="1000"/>
      <c r="AR29" s="1000"/>
      <c r="AS29" s="1000"/>
      <c r="AT29" s="1000"/>
      <c r="AU29" s="1000"/>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384</v>
      </c>
      <c r="C30" s="1067"/>
      <c r="D30" s="1067"/>
      <c r="E30" s="1067"/>
      <c r="F30" s="1067"/>
      <c r="G30" s="1067"/>
      <c r="H30" s="1067"/>
      <c r="I30" s="1067"/>
      <c r="J30" s="1067"/>
      <c r="K30" s="1067"/>
      <c r="L30" s="1067"/>
      <c r="M30" s="1067"/>
      <c r="N30" s="1067"/>
      <c r="O30" s="1067"/>
      <c r="P30" s="1068"/>
      <c r="Q30" s="1072">
        <v>6</v>
      </c>
      <c r="R30" s="1073"/>
      <c r="S30" s="1073"/>
      <c r="T30" s="1073"/>
      <c r="U30" s="1073"/>
      <c r="V30" s="1073">
        <v>3</v>
      </c>
      <c r="W30" s="1073"/>
      <c r="X30" s="1073"/>
      <c r="Y30" s="1073"/>
      <c r="Z30" s="1073"/>
      <c r="AA30" s="1073">
        <v>3</v>
      </c>
      <c r="AB30" s="1073"/>
      <c r="AC30" s="1073"/>
      <c r="AD30" s="1073"/>
      <c r="AE30" s="1074"/>
      <c r="AF30" s="1048">
        <v>3</v>
      </c>
      <c r="AG30" s="1049"/>
      <c r="AH30" s="1049"/>
      <c r="AI30" s="1049"/>
      <c r="AJ30" s="1050"/>
      <c r="AK30" s="1009">
        <v>1</v>
      </c>
      <c r="AL30" s="1000"/>
      <c r="AM30" s="1000"/>
      <c r="AN30" s="1000"/>
      <c r="AO30" s="1000"/>
      <c r="AP30" s="1000"/>
      <c r="AQ30" s="1000"/>
      <c r="AR30" s="1000"/>
      <c r="AS30" s="1000"/>
      <c r="AT30" s="1000"/>
      <c r="AU30" s="1000"/>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385</v>
      </c>
      <c r="C31" s="1067"/>
      <c r="D31" s="1067"/>
      <c r="E31" s="1067"/>
      <c r="F31" s="1067"/>
      <c r="G31" s="1067"/>
      <c r="H31" s="1067"/>
      <c r="I31" s="1067"/>
      <c r="J31" s="1067"/>
      <c r="K31" s="1067"/>
      <c r="L31" s="1067"/>
      <c r="M31" s="1067"/>
      <c r="N31" s="1067"/>
      <c r="O31" s="1067"/>
      <c r="P31" s="1068"/>
      <c r="Q31" s="1072">
        <v>30</v>
      </c>
      <c r="R31" s="1073"/>
      <c r="S31" s="1073"/>
      <c r="T31" s="1073"/>
      <c r="U31" s="1073"/>
      <c r="V31" s="1073">
        <v>30</v>
      </c>
      <c r="W31" s="1073"/>
      <c r="X31" s="1073"/>
      <c r="Y31" s="1073"/>
      <c r="Z31" s="1073"/>
      <c r="AA31" s="1073">
        <v>0</v>
      </c>
      <c r="AB31" s="1073"/>
      <c r="AC31" s="1073"/>
      <c r="AD31" s="1073"/>
      <c r="AE31" s="1074"/>
      <c r="AF31" s="1048">
        <v>0</v>
      </c>
      <c r="AG31" s="1049"/>
      <c r="AH31" s="1049"/>
      <c r="AI31" s="1049"/>
      <c r="AJ31" s="1050"/>
      <c r="AK31" s="1009">
        <v>15</v>
      </c>
      <c r="AL31" s="1000"/>
      <c r="AM31" s="1000"/>
      <c r="AN31" s="1000"/>
      <c r="AO31" s="1000"/>
      <c r="AP31" s="1000"/>
      <c r="AQ31" s="1000"/>
      <c r="AR31" s="1000"/>
      <c r="AS31" s="1000"/>
      <c r="AT31" s="1000"/>
      <c r="AU31" s="1000"/>
      <c r="AV31" s="1000"/>
      <c r="AW31" s="1000"/>
      <c r="AX31" s="1000"/>
      <c r="AY31" s="1000"/>
      <c r="AZ31" s="1071"/>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386</v>
      </c>
      <c r="C32" s="1067"/>
      <c r="D32" s="1067"/>
      <c r="E32" s="1067"/>
      <c r="F32" s="1067"/>
      <c r="G32" s="1067"/>
      <c r="H32" s="1067"/>
      <c r="I32" s="1067"/>
      <c r="J32" s="1067"/>
      <c r="K32" s="1067"/>
      <c r="L32" s="1067"/>
      <c r="M32" s="1067"/>
      <c r="N32" s="1067"/>
      <c r="O32" s="1067"/>
      <c r="P32" s="1068"/>
      <c r="Q32" s="1072">
        <v>367</v>
      </c>
      <c r="R32" s="1073"/>
      <c r="S32" s="1073"/>
      <c r="T32" s="1073"/>
      <c r="U32" s="1073"/>
      <c r="V32" s="1073">
        <v>349</v>
      </c>
      <c r="W32" s="1073"/>
      <c r="X32" s="1073"/>
      <c r="Y32" s="1073"/>
      <c r="Z32" s="1073"/>
      <c r="AA32" s="1073">
        <v>20</v>
      </c>
      <c r="AB32" s="1073"/>
      <c r="AC32" s="1073"/>
      <c r="AD32" s="1073"/>
      <c r="AE32" s="1074"/>
      <c r="AF32" s="1048">
        <v>18</v>
      </c>
      <c r="AG32" s="1049"/>
      <c r="AH32" s="1049"/>
      <c r="AI32" s="1049"/>
      <c r="AJ32" s="1050"/>
      <c r="AK32" s="1009">
        <v>62</v>
      </c>
      <c r="AL32" s="1000"/>
      <c r="AM32" s="1000"/>
      <c r="AN32" s="1000"/>
      <c r="AO32" s="1000"/>
      <c r="AP32" s="1000"/>
      <c r="AQ32" s="1000"/>
      <c r="AR32" s="1000"/>
      <c r="AS32" s="1000"/>
      <c r="AT32" s="1000"/>
      <c r="AU32" s="1000"/>
      <c r="AV32" s="1000"/>
      <c r="AW32" s="1000"/>
      <c r="AX32" s="1000"/>
      <c r="AY32" s="1000"/>
      <c r="AZ32" s="1071"/>
      <c r="BA32" s="1071"/>
      <c r="BB32" s="1071"/>
      <c r="BC32" s="1071"/>
      <c r="BD32" s="1071"/>
      <c r="BE32" s="1061"/>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387</v>
      </c>
      <c r="C33" s="1067"/>
      <c r="D33" s="1067"/>
      <c r="E33" s="1067"/>
      <c r="F33" s="1067"/>
      <c r="G33" s="1067"/>
      <c r="H33" s="1067"/>
      <c r="I33" s="1067"/>
      <c r="J33" s="1067"/>
      <c r="K33" s="1067"/>
      <c r="L33" s="1067"/>
      <c r="M33" s="1067"/>
      <c r="N33" s="1067"/>
      <c r="O33" s="1067"/>
      <c r="P33" s="1068"/>
      <c r="Q33" s="1072">
        <v>73</v>
      </c>
      <c r="R33" s="1073"/>
      <c r="S33" s="1073"/>
      <c r="T33" s="1073"/>
      <c r="U33" s="1073"/>
      <c r="V33" s="1073">
        <v>73</v>
      </c>
      <c r="W33" s="1073"/>
      <c r="X33" s="1073"/>
      <c r="Y33" s="1073"/>
      <c r="Z33" s="1073"/>
      <c r="AA33" s="1073">
        <v>0</v>
      </c>
      <c r="AB33" s="1073"/>
      <c r="AC33" s="1073"/>
      <c r="AD33" s="1073"/>
      <c r="AE33" s="1074"/>
      <c r="AF33" s="1048">
        <v>0</v>
      </c>
      <c r="AG33" s="1049"/>
      <c r="AH33" s="1049"/>
      <c r="AI33" s="1049"/>
      <c r="AJ33" s="1050"/>
      <c r="AK33" s="1009">
        <v>1</v>
      </c>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388</v>
      </c>
      <c r="C34" s="1067"/>
      <c r="D34" s="1067"/>
      <c r="E34" s="1067"/>
      <c r="F34" s="1067"/>
      <c r="G34" s="1067"/>
      <c r="H34" s="1067"/>
      <c r="I34" s="1067"/>
      <c r="J34" s="1067"/>
      <c r="K34" s="1067"/>
      <c r="L34" s="1067"/>
      <c r="M34" s="1067"/>
      <c r="N34" s="1067"/>
      <c r="O34" s="1067"/>
      <c r="P34" s="1068"/>
      <c r="Q34" s="1072">
        <v>77407</v>
      </c>
      <c r="R34" s="1073"/>
      <c r="S34" s="1073"/>
      <c r="T34" s="1073"/>
      <c r="U34" s="1073"/>
      <c r="V34" s="1073">
        <v>74516</v>
      </c>
      <c r="W34" s="1073"/>
      <c r="X34" s="1073"/>
      <c r="Y34" s="1073"/>
      <c r="Z34" s="1073"/>
      <c r="AA34" s="1073">
        <v>3</v>
      </c>
      <c r="AB34" s="1073"/>
      <c r="AC34" s="1073"/>
      <c r="AD34" s="1073"/>
      <c r="AE34" s="1074"/>
      <c r="AF34" s="1048">
        <v>3</v>
      </c>
      <c r="AG34" s="1049"/>
      <c r="AH34" s="1049"/>
      <c r="AI34" s="1049"/>
      <c r="AJ34" s="1050"/>
      <c r="AK34" s="1009">
        <v>2</v>
      </c>
      <c r="AL34" s="1000"/>
      <c r="AM34" s="1000"/>
      <c r="AN34" s="1000"/>
      <c r="AO34" s="1000"/>
      <c r="AP34" s="1000">
        <v>363</v>
      </c>
      <c r="AQ34" s="1000"/>
      <c r="AR34" s="1000"/>
      <c r="AS34" s="1000"/>
      <c r="AT34" s="1000"/>
      <c r="AU34" s="1000">
        <v>0.86799999999999999</v>
      </c>
      <c r="AV34" s="1000"/>
      <c r="AW34" s="1000"/>
      <c r="AX34" s="1000"/>
      <c r="AY34" s="1000"/>
      <c r="AZ34" s="1071" t="s">
        <v>550</v>
      </c>
      <c r="BA34" s="1071"/>
      <c r="BB34" s="1071"/>
      <c r="BC34" s="1071"/>
      <c r="BD34" s="1071"/>
      <c r="BE34" s="1061" t="s">
        <v>389</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t="s">
        <v>390</v>
      </c>
      <c r="C35" s="1067"/>
      <c r="D35" s="1067"/>
      <c r="E35" s="1067"/>
      <c r="F35" s="1067"/>
      <c r="G35" s="1067"/>
      <c r="H35" s="1067"/>
      <c r="I35" s="1067"/>
      <c r="J35" s="1067"/>
      <c r="K35" s="1067"/>
      <c r="L35" s="1067"/>
      <c r="M35" s="1067"/>
      <c r="N35" s="1067"/>
      <c r="O35" s="1067"/>
      <c r="P35" s="1068"/>
      <c r="Q35" s="1072">
        <v>20356</v>
      </c>
      <c r="R35" s="1073"/>
      <c r="S35" s="1073"/>
      <c r="T35" s="1073"/>
      <c r="U35" s="1073"/>
      <c r="V35" s="1073">
        <v>18598</v>
      </c>
      <c r="W35" s="1073"/>
      <c r="X35" s="1073"/>
      <c r="Y35" s="1073"/>
      <c r="Z35" s="1073"/>
      <c r="AA35" s="1073">
        <v>2</v>
      </c>
      <c r="AB35" s="1073"/>
      <c r="AC35" s="1073"/>
      <c r="AD35" s="1073"/>
      <c r="AE35" s="1074"/>
      <c r="AF35" s="1048">
        <v>2</v>
      </c>
      <c r="AG35" s="1049"/>
      <c r="AH35" s="1049"/>
      <c r="AI35" s="1049"/>
      <c r="AJ35" s="1050"/>
      <c r="AK35" s="1009">
        <v>17</v>
      </c>
      <c r="AL35" s="1000"/>
      <c r="AM35" s="1000"/>
      <c r="AN35" s="1000"/>
      <c r="AO35" s="1000"/>
      <c r="AP35" s="1000">
        <v>92</v>
      </c>
      <c r="AQ35" s="1000"/>
      <c r="AR35" s="1000"/>
      <c r="AS35" s="1000"/>
      <c r="AT35" s="1000"/>
      <c r="AU35" s="1000">
        <v>0.80400000000000005</v>
      </c>
      <c r="AV35" s="1000"/>
      <c r="AW35" s="1000"/>
      <c r="AX35" s="1000"/>
      <c r="AY35" s="1000"/>
      <c r="AZ35" s="1071" t="s">
        <v>550</v>
      </c>
      <c r="BA35" s="1071"/>
      <c r="BB35" s="1071"/>
      <c r="BC35" s="1071"/>
      <c r="BD35" s="1071"/>
      <c r="BE35" s="1061" t="s">
        <v>389</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t="s">
        <v>391</v>
      </c>
      <c r="C36" s="1067"/>
      <c r="D36" s="1067"/>
      <c r="E36" s="1067"/>
      <c r="F36" s="1067"/>
      <c r="G36" s="1067"/>
      <c r="H36" s="1067"/>
      <c r="I36" s="1067"/>
      <c r="J36" s="1067"/>
      <c r="K36" s="1067"/>
      <c r="L36" s="1067"/>
      <c r="M36" s="1067"/>
      <c r="N36" s="1067"/>
      <c r="O36" s="1067"/>
      <c r="P36" s="1068"/>
      <c r="Q36" s="1072">
        <v>71170</v>
      </c>
      <c r="R36" s="1073"/>
      <c r="S36" s="1073"/>
      <c r="T36" s="1073"/>
      <c r="U36" s="1073"/>
      <c r="V36" s="1073">
        <v>70081</v>
      </c>
      <c r="W36" s="1073"/>
      <c r="X36" s="1073"/>
      <c r="Y36" s="1073"/>
      <c r="Z36" s="1073"/>
      <c r="AA36" s="1073">
        <v>1</v>
      </c>
      <c r="AB36" s="1073"/>
      <c r="AC36" s="1073"/>
      <c r="AD36" s="1073"/>
      <c r="AE36" s="1074"/>
      <c r="AF36" s="1048">
        <v>1</v>
      </c>
      <c r="AG36" s="1049"/>
      <c r="AH36" s="1049"/>
      <c r="AI36" s="1049"/>
      <c r="AJ36" s="1050"/>
      <c r="AK36" s="1009">
        <v>1</v>
      </c>
      <c r="AL36" s="1000"/>
      <c r="AM36" s="1000"/>
      <c r="AN36" s="1000"/>
      <c r="AO36" s="1000"/>
      <c r="AP36" s="1000">
        <v>173</v>
      </c>
      <c r="AQ36" s="1000"/>
      <c r="AR36" s="1000"/>
      <c r="AS36" s="1000"/>
      <c r="AT36" s="1000"/>
      <c r="AU36" s="1000">
        <v>0.94099999999999995</v>
      </c>
      <c r="AV36" s="1000"/>
      <c r="AW36" s="1000"/>
      <c r="AX36" s="1000"/>
      <c r="AY36" s="1000"/>
      <c r="AZ36" s="1071" t="s">
        <v>550</v>
      </c>
      <c r="BA36" s="1071"/>
      <c r="BB36" s="1071"/>
      <c r="BC36" s="1071"/>
      <c r="BD36" s="1071"/>
      <c r="BE36" s="1061" t="s">
        <v>389</v>
      </c>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t="s">
        <v>392</v>
      </c>
      <c r="C37" s="1067"/>
      <c r="D37" s="1067"/>
      <c r="E37" s="1067"/>
      <c r="F37" s="1067"/>
      <c r="G37" s="1067"/>
      <c r="H37" s="1067"/>
      <c r="I37" s="1067"/>
      <c r="J37" s="1067"/>
      <c r="K37" s="1067"/>
      <c r="L37" s="1067"/>
      <c r="M37" s="1067"/>
      <c r="N37" s="1067"/>
      <c r="O37" s="1067"/>
      <c r="P37" s="1068"/>
      <c r="Q37" s="1072">
        <v>112109</v>
      </c>
      <c r="R37" s="1073"/>
      <c r="S37" s="1073"/>
      <c r="T37" s="1073"/>
      <c r="U37" s="1073"/>
      <c r="V37" s="1073">
        <v>110815</v>
      </c>
      <c r="W37" s="1073"/>
      <c r="X37" s="1073"/>
      <c r="Y37" s="1073"/>
      <c r="Z37" s="1073"/>
      <c r="AA37" s="1073">
        <v>1</v>
      </c>
      <c r="AB37" s="1073"/>
      <c r="AC37" s="1073"/>
      <c r="AD37" s="1073"/>
      <c r="AE37" s="1074"/>
      <c r="AF37" s="1048">
        <v>1</v>
      </c>
      <c r="AG37" s="1049"/>
      <c r="AH37" s="1049"/>
      <c r="AI37" s="1049"/>
      <c r="AJ37" s="1050"/>
      <c r="AK37" s="1009">
        <v>4</v>
      </c>
      <c r="AL37" s="1000"/>
      <c r="AM37" s="1000"/>
      <c r="AN37" s="1000"/>
      <c r="AO37" s="1000"/>
      <c r="AP37" s="1000">
        <v>135</v>
      </c>
      <c r="AQ37" s="1000"/>
      <c r="AR37" s="1000"/>
      <c r="AS37" s="1000"/>
      <c r="AT37" s="1000"/>
      <c r="AU37" s="1000">
        <v>0.69299999999999995</v>
      </c>
      <c r="AV37" s="1000"/>
      <c r="AW37" s="1000"/>
      <c r="AX37" s="1000"/>
      <c r="AY37" s="1000"/>
      <c r="AZ37" s="1071" t="s">
        <v>550</v>
      </c>
      <c r="BA37" s="1071"/>
      <c r="BB37" s="1071"/>
      <c r="BC37" s="1071"/>
      <c r="BD37" s="1071"/>
      <c r="BE37" s="1061" t="s">
        <v>389</v>
      </c>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393</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370</v>
      </c>
      <c r="B63" s="973" t="s">
        <v>394</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63</v>
      </c>
      <c r="AG63" s="988"/>
      <c r="AH63" s="988"/>
      <c r="AI63" s="988"/>
      <c r="AJ63" s="1059"/>
      <c r="AK63" s="1060"/>
      <c r="AL63" s="992"/>
      <c r="AM63" s="992"/>
      <c r="AN63" s="992"/>
      <c r="AO63" s="992"/>
      <c r="AP63" s="988"/>
      <c r="AQ63" s="988"/>
      <c r="AR63" s="988"/>
      <c r="AS63" s="988"/>
      <c r="AT63" s="988"/>
      <c r="AU63" s="988"/>
      <c r="AV63" s="988"/>
      <c r="AW63" s="988"/>
      <c r="AX63" s="988"/>
      <c r="AY63" s="988"/>
      <c r="AZ63" s="1054"/>
      <c r="BA63" s="1054"/>
      <c r="BB63" s="1054"/>
      <c r="BC63" s="1054"/>
      <c r="BD63" s="1054"/>
      <c r="BE63" s="989"/>
      <c r="BF63" s="989"/>
      <c r="BG63" s="989"/>
      <c r="BH63" s="989"/>
      <c r="BI63" s="990"/>
      <c r="BJ63" s="1055">
        <v>-1478467</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395</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396</v>
      </c>
      <c r="B66" s="1025"/>
      <c r="C66" s="1025"/>
      <c r="D66" s="1025"/>
      <c r="E66" s="1025"/>
      <c r="F66" s="1025"/>
      <c r="G66" s="1025"/>
      <c r="H66" s="1025"/>
      <c r="I66" s="1025"/>
      <c r="J66" s="1025"/>
      <c r="K66" s="1025"/>
      <c r="L66" s="1025"/>
      <c r="M66" s="1025"/>
      <c r="N66" s="1025"/>
      <c r="O66" s="1025"/>
      <c r="P66" s="1026"/>
      <c r="Q66" s="1030" t="s">
        <v>397</v>
      </c>
      <c r="R66" s="1031"/>
      <c r="S66" s="1031"/>
      <c r="T66" s="1031"/>
      <c r="U66" s="1032"/>
      <c r="V66" s="1030" t="s">
        <v>398</v>
      </c>
      <c r="W66" s="1031"/>
      <c r="X66" s="1031"/>
      <c r="Y66" s="1031"/>
      <c r="Z66" s="1032"/>
      <c r="AA66" s="1030" t="s">
        <v>399</v>
      </c>
      <c r="AB66" s="1031"/>
      <c r="AC66" s="1031"/>
      <c r="AD66" s="1031"/>
      <c r="AE66" s="1032"/>
      <c r="AF66" s="1036" t="s">
        <v>400</v>
      </c>
      <c r="AG66" s="1037"/>
      <c r="AH66" s="1037"/>
      <c r="AI66" s="1037"/>
      <c r="AJ66" s="1038"/>
      <c r="AK66" s="1030" t="s">
        <v>401</v>
      </c>
      <c r="AL66" s="1025"/>
      <c r="AM66" s="1025"/>
      <c r="AN66" s="1025"/>
      <c r="AO66" s="1026"/>
      <c r="AP66" s="1030" t="s">
        <v>402</v>
      </c>
      <c r="AQ66" s="1031"/>
      <c r="AR66" s="1031"/>
      <c r="AS66" s="1031"/>
      <c r="AT66" s="1032"/>
      <c r="AU66" s="1030" t="s">
        <v>403</v>
      </c>
      <c r="AV66" s="1031"/>
      <c r="AW66" s="1031"/>
      <c r="AX66" s="1031"/>
      <c r="AY66" s="1032"/>
      <c r="AZ66" s="1030" t="s">
        <v>357</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556</v>
      </c>
      <c r="C68" s="1015"/>
      <c r="D68" s="1015"/>
      <c r="E68" s="1015"/>
      <c r="F68" s="1015"/>
      <c r="G68" s="1015"/>
      <c r="H68" s="1015"/>
      <c r="I68" s="1015"/>
      <c r="J68" s="1015"/>
      <c r="K68" s="1015"/>
      <c r="L68" s="1015"/>
      <c r="M68" s="1015"/>
      <c r="N68" s="1015"/>
      <c r="O68" s="1015"/>
      <c r="P68" s="1016"/>
      <c r="Q68" s="1017">
        <v>212</v>
      </c>
      <c r="R68" s="1011"/>
      <c r="S68" s="1011"/>
      <c r="T68" s="1011"/>
      <c r="U68" s="1011"/>
      <c r="V68" s="1011">
        <v>205</v>
      </c>
      <c r="W68" s="1011"/>
      <c r="X68" s="1011"/>
      <c r="Y68" s="1011"/>
      <c r="Z68" s="1011"/>
      <c r="AA68" s="1011">
        <v>7</v>
      </c>
      <c r="AB68" s="1011"/>
      <c r="AC68" s="1011"/>
      <c r="AD68" s="1011"/>
      <c r="AE68" s="1011"/>
      <c r="AF68" s="1011">
        <v>6</v>
      </c>
      <c r="AG68" s="1011"/>
      <c r="AH68" s="1011"/>
      <c r="AI68" s="1011"/>
      <c r="AJ68" s="1011"/>
      <c r="AK68" s="1011">
        <v>14</v>
      </c>
      <c r="AL68" s="1011"/>
      <c r="AM68" s="1011"/>
      <c r="AN68" s="1011"/>
      <c r="AO68" s="1011"/>
      <c r="AP68" s="1011" t="s">
        <v>571</v>
      </c>
      <c r="AQ68" s="1011"/>
      <c r="AR68" s="1011"/>
      <c r="AS68" s="1011"/>
      <c r="AT68" s="1011"/>
      <c r="AU68" s="1011" t="s">
        <v>571</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557</v>
      </c>
      <c r="C69" s="1004"/>
      <c r="D69" s="1004"/>
      <c r="E69" s="1004"/>
      <c r="F69" s="1004"/>
      <c r="G69" s="1004"/>
      <c r="H69" s="1004"/>
      <c r="I69" s="1004"/>
      <c r="J69" s="1004"/>
      <c r="K69" s="1004"/>
      <c r="L69" s="1004"/>
      <c r="M69" s="1004"/>
      <c r="N69" s="1004"/>
      <c r="O69" s="1004"/>
      <c r="P69" s="1005"/>
      <c r="Q69" s="1006">
        <v>99</v>
      </c>
      <c r="R69" s="1000"/>
      <c r="S69" s="1000"/>
      <c r="T69" s="1000"/>
      <c r="U69" s="1000"/>
      <c r="V69" s="1000">
        <v>96</v>
      </c>
      <c r="W69" s="1000"/>
      <c r="X69" s="1000"/>
      <c r="Y69" s="1000"/>
      <c r="Z69" s="1000"/>
      <c r="AA69" s="1000">
        <v>3</v>
      </c>
      <c r="AB69" s="1000"/>
      <c r="AC69" s="1000"/>
      <c r="AD69" s="1000"/>
      <c r="AE69" s="1000"/>
      <c r="AF69" s="1000">
        <v>3</v>
      </c>
      <c r="AG69" s="1000"/>
      <c r="AH69" s="1000"/>
      <c r="AI69" s="1000"/>
      <c r="AJ69" s="1000"/>
      <c r="AK69" s="1000">
        <v>8</v>
      </c>
      <c r="AL69" s="1000"/>
      <c r="AM69" s="1000"/>
      <c r="AN69" s="1000"/>
      <c r="AO69" s="1000"/>
      <c r="AP69" s="1007" t="s">
        <v>571</v>
      </c>
      <c r="AQ69" s="1008"/>
      <c r="AR69" s="1008"/>
      <c r="AS69" s="1008"/>
      <c r="AT69" s="1009"/>
      <c r="AU69" s="1007" t="s">
        <v>571</v>
      </c>
      <c r="AV69" s="1008"/>
      <c r="AW69" s="1008"/>
      <c r="AX69" s="1008"/>
      <c r="AY69" s="1009"/>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558</v>
      </c>
      <c r="C70" s="1004"/>
      <c r="D70" s="1004"/>
      <c r="E70" s="1004"/>
      <c r="F70" s="1004"/>
      <c r="G70" s="1004"/>
      <c r="H70" s="1004"/>
      <c r="I70" s="1004"/>
      <c r="J70" s="1004"/>
      <c r="K70" s="1004"/>
      <c r="L70" s="1004"/>
      <c r="M70" s="1004"/>
      <c r="N70" s="1004"/>
      <c r="O70" s="1004"/>
      <c r="P70" s="1005"/>
      <c r="Q70" s="1006">
        <v>109</v>
      </c>
      <c r="R70" s="1000"/>
      <c r="S70" s="1000"/>
      <c r="T70" s="1000"/>
      <c r="U70" s="1000"/>
      <c r="V70" s="1000">
        <v>103</v>
      </c>
      <c r="W70" s="1000"/>
      <c r="X70" s="1000"/>
      <c r="Y70" s="1000"/>
      <c r="Z70" s="1000"/>
      <c r="AA70" s="1000">
        <v>6</v>
      </c>
      <c r="AB70" s="1000"/>
      <c r="AC70" s="1000"/>
      <c r="AD70" s="1000"/>
      <c r="AE70" s="1000"/>
      <c r="AF70" s="1000">
        <v>6</v>
      </c>
      <c r="AG70" s="1000"/>
      <c r="AH70" s="1000"/>
      <c r="AI70" s="1000"/>
      <c r="AJ70" s="1000"/>
      <c r="AK70" s="1000" t="s">
        <v>571</v>
      </c>
      <c r="AL70" s="1000"/>
      <c r="AM70" s="1000"/>
      <c r="AN70" s="1000"/>
      <c r="AO70" s="1000"/>
      <c r="AP70" s="1007" t="s">
        <v>571</v>
      </c>
      <c r="AQ70" s="1008"/>
      <c r="AR70" s="1008"/>
      <c r="AS70" s="1008"/>
      <c r="AT70" s="1009"/>
      <c r="AU70" s="1007" t="s">
        <v>571</v>
      </c>
      <c r="AV70" s="1008"/>
      <c r="AW70" s="1008"/>
      <c r="AX70" s="1008"/>
      <c r="AY70" s="1009"/>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559</v>
      </c>
      <c r="C71" s="1004"/>
      <c r="D71" s="1004"/>
      <c r="E71" s="1004"/>
      <c r="F71" s="1004"/>
      <c r="G71" s="1004"/>
      <c r="H71" s="1004"/>
      <c r="I71" s="1004"/>
      <c r="J71" s="1004"/>
      <c r="K71" s="1004"/>
      <c r="L71" s="1004"/>
      <c r="M71" s="1004"/>
      <c r="N71" s="1004"/>
      <c r="O71" s="1004"/>
      <c r="P71" s="1005"/>
      <c r="Q71" s="1006">
        <v>412</v>
      </c>
      <c r="R71" s="1000"/>
      <c r="S71" s="1000"/>
      <c r="T71" s="1000"/>
      <c r="U71" s="1000"/>
      <c r="V71" s="1000">
        <v>400</v>
      </c>
      <c r="W71" s="1000"/>
      <c r="X71" s="1000"/>
      <c r="Y71" s="1000"/>
      <c r="Z71" s="1000"/>
      <c r="AA71" s="1000">
        <v>12</v>
      </c>
      <c r="AB71" s="1000"/>
      <c r="AC71" s="1000"/>
      <c r="AD71" s="1000"/>
      <c r="AE71" s="1000"/>
      <c r="AF71" s="1000">
        <v>12</v>
      </c>
      <c r="AG71" s="1000"/>
      <c r="AH71" s="1000"/>
      <c r="AI71" s="1000"/>
      <c r="AJ71" s="1000"/>
      <c r="AK71" s="1000">
        <v>15</v>
      </c>
      <c r="AL71" s="1000"/>
      <c r="AM71" s="1000"/>
      <c r="AN71" s="1000"/>
      <c r="AO71" s="1000"/>
      <c r="AP71" s="1007" t="s">
        <v>571</v>
      </c>
      <c r="AQ71" s="1008"/>
      <c r="AR71" s="1008"/>
      <c r="AS71" s="1008"/>
      <c r="AT71" s="1009"/>
      <c r="AU71" s="1007" t="s">
        <v>571</v>
      </c>
      <c r="AV71" s="1008"/>
      <c r="AW71" s="1008"/>
      <c r="AX71" s="1008"/>
      <c r="AY71" s="1009"/>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560</v>
      </c>
      <c r="C72" s="1004"/>
      <c r="D72" s="1004"/>
      <c r="E72" s="1004"/>
      <c r="F72" s="1004"/>
      <c r="G72" s="1004"/>
      <c r="H72" s="1004"/>
      <c r="I72" s="1004"/>
      <c r="J72" s="1004"/>
      <c r="K72" s="1004"/>
      <c r="L72" s="1004"/>
      <c r="M72" s="1004"/>
      <c r="N72" s="1004"/>
      <c r="O72" s="1004"/>
      <c r="P72" s="1005"/>
      <c r="Q72" s="1006">
        <v>312</v>
      </c>
      <c r="R72" s="1000"/>
      <c r="S72" s="1000"/>
      <c r="T72" s="1000"/>
      <c r="U72" s="1000"/>
      <c r="V72" s="1000">
        <v>294</v>
      </c>
      <c r="W72" s="1000"/>
      <c r="X72" s="1000"/>
      <c r="Y72" s="1000"/>
      <c r="Z72" s="1000"/>
      <c r="AA72" s="1000">
        <v>18</v>
      </c>
      <c r="AB72" s="1000"/>
      <c r="AC72" s="1000"/>
      <c r="AD72" s="1000"/>
      <c r="AE72" s="1000"/>
      <c r="AF72" s="1000">
        <v>18</v>
      </c>
      <c r="AG72" s="1000"/>
      <c r="AH72" s="1000"/>
      <c r="AI72" s="1000"/>
      <c r="AJ72" s="1000"/>
      <c r="AK72" s="1000" t="s">
        <v>571</v>
      </c>
      <c r="AL72" s="1000"/>
      <c r="AM72" s="1000"/>
      <c r="AN72" s="1000"/>
      <c r="AO72" s="1000"/>
      <c r="AP72" s="1007" t="s">
        <v>571</v>
      </c>
      <c r="AQ72" s="1008"/>
      <c r="AR72" s="1008"/>
      <c r="AS72" s="1008"/>
      <c r="AT72" s="1009"/>
      <c r="AU72" s="1007" t="s">
        <v>571</v>
      </c>
      <c r="AV72" s="1008"/>
      <c r="AW72" s="1008"/>
      <c r="AX72" s="1008"/>
      <c r="AY72" s="1009"/>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561</v>
      </c>
      <c r="C73" s="1004"/>
      <c r="D73" s="1004"/>
      <c r="E73" s="1004"/>
      <c r="F73" s="1004"/>
      <c r="G73" s="1004"/>
      <c r="H73" s="1004"/>
      <c r="I73" s="1004"/>
      <c r="J73" s="1004"/>
      <c r="K73" s="1004"/>
      <c r="L73" s="1004"/>
      <c r="M73" s="1004"/>
      <c r="N73" s="1004"/>
      <c r="O73" s="1004"/>
      <c r="P73" s="1005"/>
      <c r="Q73" s="1006">
        <v>275</v>
      </c>
      <c r="R73" s="1000"/>
      <c r="S73" s="1000"/>
      <c r="T73" s="1000"/>
      <c r="U73" s="1000"/>
      <c r="V73" s="1000">
        <v>254</v>
      </c>
      <c r="W73" s="1000"/>
      <c r="X73" s="1000"/>
      <c r="Y73" s="1000"/>
      <c r="Z73" s="1000"/>
      <c r="AA73" s="1000">
        <v>21</v>
      </c>
      <c r="AB73" s="1000"/>
      <c r="AC73" s="1000"/>
      <c r="AD73" s="1000"/>
      <c r="AE73" s="1000"/>
      <c r="AF73" s="1000">
        <v>21</v>
      </c>
      <c r="AG73" s="1000"/>
      <c r="AH73" s="1000"/>
      <c r="AI73" s="1000"/>
      <c r="AJ73" s="1000"/>
      <c r="AK73" s="1000">
        <v>8</v>
      </c>
      <c r="AL73" s="1000"/>
      <c r="AM73" s="1000"/>
      <c r="AN73" s="1000"/>
      <c r="AO73" s="1000"/>
      <c r="AP73" s="1007" t="s">
        <v>571</v>
      </c>
      <c r="AQ73" s="1008"/>
      <c r="AR73" s="1008"/>
      <c r="AS73" s="1008"/>
      <c r="AT73" s="1009"/>
      <c r="AU73" s="1007" t="s">
        <v>571</v>
      </c>
      <c r="AV73" s="1008"/>
      <c r="AW73" s="1008"/>
      <c r="AX73" s="1008"/>
      <c r="AY73" s="1009"/>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562</v>
      </c>
      <c r="C74" s="1004"/>
      <c r="D74" s="1004"/>
      <c r="E74" s="1004"/>
      <c r="F74" s="1004"/>
      <c r="G74" s="1004"/>
      <c r="H74" s="1004"/>
      <c r="I74" s="1004"/>
      <c r="J74" s="1004"/>
      <c r="K74" s="1004"/>
      <c r="L74" s="1004"/>
      <c r="M74" s="1004"/>
      <c r="N74" s="1004"/>
      <c r="O74" s="1004"/>
      <c r="P74" s="1005"/>
      <c r="Q74" s="1006">
        <v>336</v>
      </c>
      <c r="R74" s="1000"/>
      <c r="S74" s="1000"/>
      <c r="T74" s="1000"/>
      <c r="U74" s="1000"/>
      <c r="V74" s="1000">
        <v>303</v>
      </c>
      <c r="W74" s="1000"/>
      <c r="X74" s="1000"/>
      <c r="Y74" s="1000"/>
      <c r="Z74" s="1000"/>
      <c r="AA74" s="1000">
        <v>33</v>
      </c>
      <c r="AB74" s="1000"/>
      <c r="AC74" s="1000"/>
      <c r="AD74" s="1000"/>
      <c r="AE74" s="1000"/>
      <c r="AF74" s="1000">
        <v>23</v>
      </c>
      <c r="AG74" s="1000"/>
      <c r="AH74" s="1000"/>
      <c r="AI74" s="1000"/>
      <c r="AJ74" s="1000"/>
      <c r="AK74" s="1000" t="s">
        <v>571</v>
      </c>
      <c r="AL74" s="1000"/>
      <c r="AM74" s="1000"/>
      <c r="AN74" s="1000"/>
      <c r="AO74" s="1000"/>
      <c r="AP74" s="1007" t="s">
        <v>571</v>
      </c>
      <c r="AQ74" s="1008"/>
      <c r="AR74" s="1008"/>
      <c r="AS74" s="1008"/>
      <c r="AT74" s="1009"/>
      <c r="AU74" s="1007" t="s">
        <v>571</v>
      </c>
      <c r="AV74" s="1008"/>
      <c r="AW74" s="1008"/>
      <c r="AX74" s="1008"/>
      <c r="AY74" s="1009"/>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563</v>
      </c>
      <c r="C75" s="1004"/>
      <c r="D75" s="1004"/>
      <c r="E75" s="1004"/>
      <c r="F75" s="1004"/>
      <c r="G75" s="1004"/>
      <c r="H75" s="1004"/>
      <c r="I75" s="1004"/>
      <c r="J75" s="1004"/>
      <c r="K75" s="1004"/>
      <c r="L75" s="1004"/>
      <c r="M75" s="1004"/>
      <c r="N75" s="1004"/>
      <c r="O75" s="1004"/>
      <c r="P75" s="1005"/>
      <c r="Q75" s="1010">
        <v>348</v>
      </c>
      <c r="R75" s="1008"/>
      <c r="S75" s="1008"/>
      <c r="T75" s="1008"/>
      <c r="U75" s="1009"/>
      <c r="V75" s="1007">
        <v>341</v>
      </c>
      <c r="W75" s="1008"/>
      <c r="X75" s="1008"/>
      <c r="Y75" s="1008"/>
      <c r="Z75" s="1009"/>
      <c r="AA75" s="1007">
        <v>7</v>
      </c>
      <c r="AB75" s="1008"/>
      <c r="AC75" s="1008"/>
      <c r="AD75" s="1008"/>
      <c r="AE75" s="1009"/>
      <c r="AF75" s="1007">
        <v>7</v>
      </c>
      <c r="AG75" s="1008"/>
      <c r="AH75" s="1008"/>
      <c r="AI75" s="1008"/>
      <c r="AJ75" s="1009"/>
      <c r="AK75" s="1007">
        <v>66</v>
      </c>
      <c r="AL75" s="1008"/>
      <c r="AM75" s="1008"/>
      <c r="AN75" s="1008"/>
      <c r="AO75" s="1009"/>
      <c r="AP75" s="1007" t="s">
        <v>571</v>
      </c>
      <c r="AQ75" s="1008"/>
      <c r="AR75" s="1008"/>
      <c r="AS75" s="1008"/>
      <c r="AT75" s="1009"/>
      <c r="AU75" s="1007" t="s">
        <v>571</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564</v>
      </c>
      <c r="C76" s="1004"/>
      <c r="D76" s="1004"/>
      <c r="E76" s="1004"/>
      <c r="F76" s="1004"/>
      <c r="G76" s="1004"/>
      <c r="H76" s="1004"/>
      <c r="I76" s="1004"/>
      <c r="J76" s="1004"/>
      <c r="K76" s="1004"/>
      <c r="L76" s="1004"/>
      <c r="M76" s="1004"/>
      <c r="N76" s="1004"/>
      <c r="O76" s="1004"/>
      <c r="P76" s="1005"/>
      <c r="Q76" s="1010">
        <v>329</v>
      </c>
      <c r="R76" s="1008"/>
      <c r="S76" s="1008"/>
      <c r="T76" s="1008"/>
      <c r="U76" s="1009"/>
      <c r="V76" s="1007">
        <v>318</v>
      </c>
      <c r="W76" s="1008"/>
      <c r="X76" s="1008"/>
      <c r="Y76" s="1008"/>
      <c r="Z76" s="1009"/>
      <c r="AA76" s="1007">
        <v>11</v>
      </c>
      <c r="AB76" s="1008"/>
      <c r="AC76" s="1008"/>
      <c r="AD76" s="1008"/>
      <c r="AE76" s="1009"/>
      <c r="AF76" s="1007">
        <v>12</v>
      </c>
      <c r="AG76" s="1008"/>
      <c r="AH76" s="1008"/>
      <c r="AI76" s="1008"/>
      <c r="AJ76" s="1009"/>
      <c r="AK76" s="1007">
        <v>27</v>
      </c>
      <c r="AL76" s="1008"/>
      <c r="AM76" s="1008"/>
      <c r="AN76" s="1008"/>
      <c r="AO76" s="1009"/>
      <c r="AP76" s="1007">
        <v>189</v>
      </c>
      <c r="AQ76" s="1008"/>
      <c r="AR76" s="1008"/>
      <c r="AS76" s="1008"/>
      <c r="AT76" s="1009"/>
      <c r="AU76" s="1007">
        <v>11</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565</v>
      </c>
      <c r="C77" s="1004"/>
      <c r="D77" s="1004"/>
      <c r="E77" s="1004"/>
      <c r="F77" s="1004"/>
      <c r="G77" s="1004"/>
      <c r="H77" s="1004"/>
      <c r="I77" s="1004"/>
      <c r="J77" s="1004"/>
      <c r="K77" s="1004"/>
      <c r="L77" s="1004"/>
      <c r="M77" s="1004"/>
      <c r="N77" s="1004"/>
      <c r="O77" s="1004"/>
      <c r="P77" s="1005"/>
      <c r="Q77" s="1010">
        <v>1300</v>
      </c>
      <c r="R77" s="1008"/>
      <c r="S77" s="1008"/>
      <c r="T77" s="1008"/>
      <c r="U77" s="1009"/>
      <c r="V77" s="1007">
        <v>1270</v>
      </c>
      <c r="W77" s="1008"/>
      <c r="X77" s="1008"/>
      <c r="Y77" s="1008"/>
      <c r="Z77" s="1009"/>
      <c r="AA77" s="1007">
        <v>30</v>
      </c>
      <c r="AB77" s="1008"/>
      <c r="AC77" s="1008"/>
      <c r="AD77" s="1008"/>
      <c r="AE77" s="1009"/>
      <c r="AF77" s="1007">
        <v>30</v>
      </c>
      <c r="AG77" s="1008"/>
      <c r="AH77" s="1008"/>
      <c r="AI77" s="1008"/>
      <c r="AJ77" s="1009"/>
      <c r="AK77" s="1007" t="s">
        <v>573</v>
      </c>
      <c r="AL77" s="1008"/>
      <c r="AM77" s="1008"/>
      <c r="AN77" s="1008"/>
      <c r="AO77" s="1009"/>
      <c r="AP77" s="1007">
        <v>2300</v>
      </c>
      <c r="AQ77" s="1008"/>
      <c r="AR77" s="1008"/>
      <c r="AS77" s="1008"/>
      <c r="AT77" s="1009"/>
      <c r="AU77" s="1007">
        <v>84</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t="s">
        <v>566</v>
      </c>
      <c r="C78" s="1004"/>
      <c r="D78" s="1004"/>
      <c r="E78" s="1004"/>
      <c r="F78" s="1004"/>
      <c r="G78" s="1004"/>
      <c r="H78" s="1004"/>
      <c r="I78" s="1004"/>
      <c r="J78" s="1004"/>
      <c r="K78" s="1004"/>
      <c r="L78" s="1004"/>
      <c r="M78" s="1004"/>
      <c r="N78" s="1004"/>
      <c r="O78" s="1004"/>
      <c r="P78" s="1005"/>
      <c r="Q78" s="1010">
        <v>455</v>
      </c>
      <c r="R78" s="1008"/>
      <c r="S78" s="1008"/>
      <c r="T78" s="1008"/>
      <c r="U78" s="1009"/>
      <c r="V78" s="1007">
        <v>429</v>
      </c>
      <c r="W78" s="1008"/>
      <c r="X78" s="1008"/>
      <c r="Y78" s="1008"/>
      <c r="Z78" s="1009"/>
      <c r="AA78" s="1007">
        <v>26</v>
      </c>
      <c r="AB78" s="1008"/>
      <c r="AC78" s="1008"/>
      <c r="AD78" s="1008"/>
      <c r="AE78" s="1009"/>
      <c r="AF78" s="1007">
        <v>26</v>
      </c>
      <c r="AG78" s="1008"/>
      <c r="AH78" s="1008"/>
      <c r="AI78" s="1008"/>
      <c r="AJ78" s="1009"/>
      <c r="AK78" s="1007" t="s">
        <v>572</v>
      </c>
      <c r="AL78" s="1008"/>
      <c r="AM78" s="1008"/>
      <c r="AN78" s="1008"/>
      <c r="AO78" s="1009"/>
      <c r="AP78" s="1007" t="s">
        <v>571</v>
      </c>
      <c r="AQ78" s="1008"/>
      <c r="AR78" s="1008"/>
      <c r="AS78" s="1008"/>
      <c r="AT78" s="1009"/>
      <c r="AU78" s="1007" t="s">
        <v>572</v>
      </c>
      <c r="AV78" s="1008"/>
      <c r="AW78" s="1008"/>
      <c r="AX78" s="1008"/>
      <c r="AY78" s="1009"/>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t="s">
        <v>567</v>
      </c>
      <c r="C79" s="1004"/>
      <c r="D79" s="1004"/>
      <c r="E79" s="1004"/>
      <c r="F79" s="1004"/>
      <c r="G79" s="1004"/>
      <c r="H79" s="1004"/>
      <c r="I79" s="1004"/>
      <c r="J79" s="1004"/>
      <c r="K79" s="1004"/>
      <c r="L79" s="1004"/>
      <c r="M79" s="1004"/>
      <c r="N79" s="1004"/>
      <c r="O79" s="1004"/>
      <c r="P79" s="1005"/>
      <c r="Q79" s="1010">
        <v>193</v>
      </c>
      <c r="R79" s="1008"/>
      <c r="S79" s="1008"/>
      <c r="T79" s="1008"/>
      <c r="U79" s="1009"/>
      <c r="V79" s="1007">
        <v>181</v>
      </c>
      <c r="W79" s="1008"/>
      <c r="X79" s="1008"/>
      <c r="Y79" s="1008"/>
      <c r="Z79" s="1009"/>
      <c r="AA79" s="1007">
        <v>12</v>
      </c>
      <c r="AB79" s="1008"/>
      <c r="AC79" s="1008"/>
      <c r="AD79" s="1008"/>
      <c r="AE79" s="1009"/>
      <c r="AF79" s="1007">
        <v>12</v>
      </c>
      <c r="AG79" s="1008"/>
      <c r="AH79" s="1008"/>
      <c r="AI79" s="1008"/>
      <c r="AJ79" s="1009"/>
      <c r="AK79" s="1007" t="s">
        <v>571</v>
      </c>
      <c r="AL79" s="1008"/>
      <c r="AM79" s="1008"/>
      <c r="AN79" s="1008"/>
      <c r="AO79" s="1009"/>
      <c r="AP79" s="1007" t="s">
        <v>572</v>
      </c>
      <c r="AQ79" s="1008"/>
      <c r="AR79" s="1008"/>
      <c r="AS79" s="1008"/>
      <c r="AT79" s="1009"/>
      <c r="AU79" s="1007" t="s">
        <v>572</v>
      </c>
      <c r="AV79" s="1008"/>
      <c r="AW79" s="1008"/>
      <c r="AX79" s="1008"/>
      <c r="AY79" s="1009"/>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t="s">
        <v>568</v>
      </c>
      <c r="C80" s="1004"/>
      <c r="D80" s="1004"/>
      <c r="E80" s="1004"/>
      <c r="F80" s="1004"/>
      <c r="G80" s="1004"/>
      <c r="H80" s="1004"/>
      <c r="I80" s="1004"/>
      <c r="J80" s="1004"/>
      <c r="K80" s="1004"/>
      <c r="L80" s="1004"/>
      <c r="M80" s="1004"/>
      <c r="N80" s="1004"/>
      <c r="O80" s="1004"/>
      <c r="P80" s="1005"/>
      <c r="Q80" s="1006">
        <v>65</v>
      </c>
      <c r="R80" s="1000"/>
      <c r="S80" s="1000"/>
      <c r="T80" s="1000"/>
      <c r="U80" s="1000"/>
      <c r="V80" s="1000">
        <v>55</v>
      </c>
      <c r="W80" s="1000"/>
      <c r="X80" s="1000"/>
      <c r="Y80" s="1000"/>
      <c r="Z80" s="1000"/>
      <c r="AA80" s="1000">
        <v>9</v>
      </c>
      <c r="AB80" s="1000"/>
      <c r="AC80" s="1000"/>
      <c r="AD80" s="1000"/>
      <c r="AE80" s="1000"/>
      <c r="AF80" s="1000">
        <v>5</v>
      </c>
      <c r="AG80" s="1000"/>
      <c r="AH80" s="1000"/>
      <c r="AI80" s="1000"/>
      <c r="AJ80" s="1000"/>
      <c r="AK80" s="1000">
        <v>17</v>
      </c>
      <c r="AL80" s="1000"/>
      <c r="AM80" s="1000"/>
      <c r="AN80" s="1000"/>
      <c r="AO80" s="1000"/>
      <c r="AP80" s="1007" t="s">
        <v>572</v>
      </c>
      <c r="AQ80" s="1008"/>
      <c r="AR80" s="1008"/>
      <c r="AS80" s="1008"/>
      <c r="AT80" s="1009"/>
      <c r="AU80" s="1007" t="s">
        <v>572</v>
      </c>
      <c r="AV80" s="1008"/>
      <c r="AW80" s="1008"/>
      <c r="AX80" s="1008"/>
      <c r="AY80" s="1009"/>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t="s">
        <v>569</v>
      </c>
      <c r="C81" s="1004"/>
      <c r="D81" s="1004"/>
      <c r="E81" s="1004"/>
      <c r="F81" s="1004"/>
      <c r="G81" s="1004"/>
      <c r="H81" s="1004"/>
      <c r="I81" s="1004"/>
      <c r="J81" s="1004"/>
      <c r="K81" s="1004"/>
      <c r="L81" s="1004"/>
      <c r="M81" s="1004"/>
      <c r="N81" s="1004"/>
      <c r="O81" s="1004"/>
      <c r="P81" s="1005"/>
      <c r="Q81" s="1010">
        <v>2125</v>
      </c>
      <c r="R81" s="1008"/>
      <c r="S81" s="1008"/>
      <c r="T81" s="1008"/>
      <c r="U81" s="1009"/>
      <c r="V81" s="1007">
        <v>2067</v>
      </c>
      <c r="W81" s="1008"/>
      <c r="X81" s="1008"/>
      <c r="Y81" s="1008"/>
      <c r="Z81" s="1009"/>
      <c r="AA81" s="1007">
        <v>58</v>
      </c>
      <c r="AB81" s="1008"/>
      <c r="AC81" s="1008"/>
      <c r="AD81" s="1008"/>
      <c r="AE81" s="1009"/>
      <c r="AF81" s="1007">
        <v>58</v>
      </c>
      <c r="AG81" s="1008"/>
      <c r="AH81" s="1008"/>
      <c r="AI81" s="1008"/>
      <c r="AJ81" s="1009"/>
      <c r="AK81" s="1007">
        <v>125</v>
      </c>
      <c r="AL81" s="1008"/>
      <c r="AM81" s="1008"/>
      <c r="AN81" s="1008"/>
      <c r="AO81" s="1009"/>
      <c r="AP81" s="1007" t="s">
        <v>572</v>
      </c>
      <c r="AQ81" s="1008"/>
      <c r="AR81" s="1008"/>
      <c r="AS81" s="1008"/>
      <c r="AT81" s="1009"/>
      <c r="AU81" s="1007" t="s">
        <v>572</v>
      </c>
      <c r="AV81" s="1008"/>
      <c r="AW81" s="1008"/>
      <c r="AX81" s="1008"/>
      <c r="AY81" s="1009"/>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t="s">
        <v>570</v>
      </c>
      <c r="C82" s="1004"/>
      <c r="D82" s="1004"/>
      <c r="E82" s="1004"/>
      <c r="F82" s="1004"/>
      <c r="G82" s="1004"/>
      <c r="H82" s="1004"/>
      <c r="I82" s="1004"/>
      <c r="J82" s="1004"/>
      <c r="K82" s="1004"/>
      <c r="L82" s="1004"/>
      <c r="M82" s="1004"/>
      <c r="N82" s="1004"/>
      <c r="O82" s="1004"/>
      <c r="P82" s="1005"/>
      <c r="Q82" s="1010">
        <v>273707</v>
      </c>
      <c r="R82" s="1008"/>
      <c r="S82" s="1008"/>
      <c r="T82" s="1008"/>
      <c r="U82" s="1009"/>
      <c r="V82" s="1007">
        <v>260942</v>
      </c>
      <c r="W82" s="1008"/>
      <c r="X82" s="1008"/>
      <c r="Y82" s="1008"/>
      <c r="Z82" s="1009"/>
      <c r="AA82" s="1007">
        <v>12765</v>
      </c>
      <c r="AB82" s="1008"/>
      <c r="AC82" s="1008"/>
      <c r="AD82" s="1008"/>
      <c r="AE82" s="1009"/>
      <c r="AF82" s="1007">
        <v>12765</v>
      </c>
      <c r="AG82" s="1008"/>
      <c r="AH82" s="1008"/>
      <c r="AI82" s="1008"/>
      <c r="AJ82" s="1009"/>
      <c r="AK82" s="1007">
        <v>1788</v>
      </c>
      <c r="AL82" s="1008"/>
      <c r="AM82" s="1008"/>
      <c r="AN82" s="1008"/>
      <c r="AO82" s="1009"/>
      <c r="AP82" s="1007" t="s">
        <v>572</v>
      </c>
      <c r="AQ82" s="1008"/>
      <c r="AR82" s="1008"/>
      <c r="AS82" s="1008"/>
      <c r="AT82" s="1009"/>
      <c r="AU82" s="1007" t="s">
        <v>572</v>
      </c>
      <c r="AV82" s="1008"/>
      <c r="AW82" s="1008"/>
      <c r="AX82" s="1008"/>
      <c r="AY82" s="1009"/>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t="s">
        <v>551</v>
      </c>
      <c r="C83" s="1004"/>
      <c r="D83" s="1004"/>
      <c r="E83" s="1004"/>
      <c r="F83" s="1004"/>
      <c r="G83" s="1004"/>
      <c r="H83" s="1004"/>
      <c r="I83" s="1004"/>
      <c r="J83" s="1004"/>
      <c r="K83" s="1004"/>
      <c r="L83" s="1004"/>
      <c r="M83" s="1004"/>
      <c r="N83" s="1004"/>
      <c r="O83" s="1004"/>
      <c r="P83" s="1005"/>
      <c r="Q83" s="1006">
        <v>313</v>
      </c>
      <c r="R83" s="1000"/>
      <c r="S83" s="1000"/>
      <c r="T83" s="1000"/>
      <c r="U83" s="1000"/>
      <c r="V83" s="1000">
        <v>286</v>
      </c>
      <c r="W83" s="1000"/>
      <c r="X83" s="1000"/>
      <c r="Y83" s="1000"/>
      <c r="Z83" s="1000"/>
      <c r="AA83" s="1000">
        <v>27</v>
      </c>
      <c r="AB83" s="1000"/>
      <c r="AC83" s="1000"/>
      <c r="AD83" s="1000"/>
      <c r="AE83" s="1000"/>
      <c r="AF83" s="1000">
        <v>27</v>
      </c>
      <c r="AG83" s="1000"/>
      <c r="AH83" s="1000"/>
      <c r="AI83" s="1000"/>
      <c r="AJ83" s="1000"/>
      <c r="AK83" s="1000" t="s">
        <v>550</v>
      </c>
      <c r="AL83" s="1000"/>
      <c r="AM83" s="1000"/>
      <c r="AN83" s="1000"/>
      <c r="AO83" s="1000"/>
      <c r="AP83" s="1000" t="s">
        <v>550</v>
      </c>
      <c r="AQ83" s="1000"/>
      <c r="AR83" s="1000"/>
      <c r="AS83" s="1000"/>
      <c r="AT83" s="1000"/>
      <c r="AU83" s="1000" t="s">
        <v>550</v>
      </c>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370</v>
      </c>
      <c r="B88" s="973" t="s">
        <v>404</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c r="AG88" s="988"/>
      <c r="AH88" s="988"/>
      <c r="AI88" s="988"/>
      <c r="AJ88" s="988"/>
      <c r="AK88" s="992"/>
      <c r="AL88" s="992"/>
      <c r="AM88" s="992"/>
      <c r="AN88" s="992"/>
      <c r="AO88" s="992"/>
      <c r="AP88" s="988"/>
      <c r="AQ88" s="988"/>
      <c r="AR88" s="988"/>
      <c r="AS88" s="988"/>
      <c r="AT88" s="988"/>
      <c r="AU88" s="988"/>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973" t="s">
        <v>405</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406</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407</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410</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411</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412</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413</v>
      </c>
      <c r="AB109" s="923"/>
      <c r="AC109" s="923"/>
      <c r="AD109" s="923"/>
      <c r="AE109" s="924"/>
      <c r="AF109" s="925" t="s">
        <v>288</v>
      </c>
      <c r="AG109" s="923"/>
      <c r="AH109" s="923"/>
      <c r="AI109" s="923"/>
      <c r="AJ109" s="924"/>
      <c r="AK109" s="925" t="s">
        <v>287</v>
      </c>
      <c r="AL109" s="923"/>
      <c r="AM109" s="923"/>
      <c r="AN109" s="923"/>
      <c r="AO109" s="924"/>
      <c r="AP109" s="925" t="s">
        <v>414</v>
      </c>
      <c r="AQ109" s="923"/>
      <c r="AR109" s="923"/>
      <c r="AS109" s="923"/>
      <c r="AT109" s="954"/>
      <c r="AU109" s="922" t="s">
        <v>412</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413</v>
      </c>
      <c r="BR109" s="923"/>
      <c r="BS109" s="923"/>
      <c r="BT109" s="923"/>
      <c r="BU109" s="924"/>
      <c r="BV109" s="925" t="s">
        <v>288</v>
      </c>
      <c r="BW109" s="923"/>
      <c r="BX109" s="923"/>
      <c r="BY109" s="923"/>
      <c r="BZ109" s="924"/>
      <c r="CA109" s="925" t="s">
        <v>287</v>
      </c>
      <c r="CB109" s="923"/>
      <c r="CC109" s="923"/>
      <c r="CD109" s="923"/>
      <c r="CE109" s="924"/>
      <c r="CF109" s="961" t="s">
        <v>414</v>
      </c>
      <c r="CG109" s="961"/>
      <c r="CH109" s="961"/>
      <c r="CI109" s="961"/>
      <c r="CJ109" s="961"/>
      <c r="CK109" s="925" t="s">
        <v>415</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413</v>
      </c>
      <c r="DH109" s="923"/>
      <c r="DI109" s="923"/>
      <c r="DJ109" s="923"/>
      <c r="DK109" s="924"/>
      <c r="DL109" s="925" t="s">
        <v>288</v>
      </c>
      <c r="DM109" s="923"/>
      <c r="DN109" s="923"/>
      <c r="DO109" s="923"/>
      <c r="DP109" s="924"/>
      <c r="DQ109" s="925" t="s">
        <v>287</v>
      </c>
      <c r="DR109" s="923"/>
      <c r="DS109" s="923"/>
      <c r="DT109" s="923"/>
      <c r="DU109" s="924"/>
      <c r="DV109" s="925" t="s">
        <v>414</v>
      </c>
      <c r="DW109" s="923"/>
      <c r="DX109" s="923"/>
      <c r="DY109" s="923"/>
      <c r="DZ109" s="954"/>
    </row>
    <row r="110" spans="1:131" s="199" customFormat="1" ht="26.25" customHeight="1" x14ac:dyDescent="0.15">
      <c r="A110" s="825" t="s">
        <v>416</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271031</v>
      </c>
      <c r="AB110" s="916"/>
      <c r="AC110" s="916"/>
      <c r="AD110" s="916"/>
      <c r="AE110" s="917"/>
      <c r="AF110" s="918">
        <v>283561</v>
      </c>
      <c r="AG110" s="916"/>
      <c r="AH110" s="916"/>
      <c r="AI110" s="916"/>
      <c r="AJ110" s="917"/>
      <c r="AK110" s="918">
        <v>274908</v>
      </c>
      <c r="AL110" s="916"/>
      <c r="AM110" s="916"/>
      <c r="AN110" s="916"/>
      <c r="AO110" s="917"/>
      <c r="AP110" s="919">
        <v>15.9</v>
      </c>
      <c r="AQ110" s="920"/>
      <c r="AR110" s="920"/>
      <c r="AS110" s="920"/>
      <c r="AT110" s="921"/>
      <c r="AU110" s="955" t="s">
        <v>61</v>
      </c>
      <c r="AV110" s="956"/>
      <c r="AW110" s="956"/>
      <c r="AX110" s="956"/>
      <c r="AY110" s="956"/>
      <c r="AZ110" s="881" t="s">
        <v>417</v>
      </c>
      <c r="BA110" s="826"/>
      <c r="BB110" s="826"/>
      <c r="BC110" s="826"/>
      <c r="BD110" s="826"/>
      <c r="BE110" s="826"/>
      <c r="BF110" s="826"/>
      <c r="BG110" s="826"/>
      <c r="BH110" s="826"/>
      <c r="BI110" s="826"/>
      <c r="BJ110" s="826"/>
      <c r="BK110" s="826"/>
      <c r="BL110" s="826"/>
      <c r="BM110" s="826"/>
      <c r="BN110" s="826"/>
      <c r="BO110" s="826"/>
      <c r="BP110" s="827"/>
      <c r="BQ110" s="882">
        <v>2664286</v>
      </c>
      <c r="BR110" s="863"/>
      <c r="BS110" s="863"/>
      <c r="BT110" s="863"/>
      <c r="BU110" s="863"/>
      <c r="BV110" s="863">
        <v>2702036</v>
      </c>
      <c r="BW110" s="863"/>
      <c r="BX110" s="863"/>
      <c r="BY110" s="863"/>
      <c r="BZ110" s="863"/>
      <c r="CA110" s="863">
        <v>2917531</v>
      </c>
      <c r="CB110" s="863"/>
      <c r="CC110" s="863"/>
      <c r="CD110" s="863"/>
      <c r="CE110" s="863"/>
      <c r="CF110" s="887">
        <v>169.1</v>
      </c>
      <c r="CG110" s="888"/>
      <c r="CH110" s="888"/>
      <c r="CI110" s="888"/>
      <c r="CJ110" s="888"/>
      <c r="CK110" s="951" t="s">
        <v>418</v>
      </c>
      <c r="CL110" s="837"/>
      <c r="CM110" s="912" t="s">
        <v>419</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x14ac:dyDescent="0.15">
      <c r="A111" s="792" t="s">
        <v>420</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421</v>
      </c>
      <c r="BA111" s="768"/>
      <c r="BB111" s="768"/>
      <c r="BC111" s="768"/>
      <c r="BD111" s="768"/>
      <c r="BE111" s="768"/>
      <c r="BF111" s="768"/>
      <c r="BG111" s="768"/>
      <c r="BH111" s="768"/>
      <c r="BI111" s="768"/>
      <c r="BJ111" s="768"/>
      <c r="BK111" s="768"/>
      <c r="BL111" s="768"/>
      <c r="BM111" s="768"/>
      <c r="BN111" s="768"/>
      <c r="BO111" s="768"/>
      <c r="BP111" s="769"/>
      <c r="BQ111" s="834" t="s">
        <v>112</v>
      </c>
      <c r="BR111" s="835"/>
      <c r="BS111" s="835"/>
      <c r="BT111" s="835"/>
      <c r="BU111" s="835"/>
      <c r="BV111" s="835" t="s">
        <v>112</v>
      </c>
      <c r="BW111" s="835"/>
      <c r="BX111" s="835"/>
      <c r="BY111" s="835"/>
      <c r="BZ111" s="835"/>
      <c r="CA111" s="835" t="s">
        <v>112</v>
      </c>
      <c r="CB111" s="835"/>
      <c r="CC111" s="835"/>
      <c r="CD111" s="835"/>
      <c r="CE111" s="835"/>
      <c r="CF111" s="896" t="s">
        <v>112</v>
      </c>
      <c r="CG111" s="897"/>
      <c r="CH111" s="897"/>
      <c r="CI111" s="897"/>
      <c r="CJ111" s="897"/>
      <c r="CK111" s="952"/>
      <c r="CL111" s="839"/>
      <c r="CM111" s="842" t="s">
        <v>422</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x14ac:dyDescent="0.15">
      <c r="A112" s="937" t="s">
        <v>423</v>
      </c>
      <c r="B112" s="938"/>
      <c r="C112" s="768" t="s">
        <v>424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425</v>
      </c>
      <c r="BA112" s="768"/>
      <c r="BB112" s="768"/>
      <c r="BC112" s="768"/>
      <c r="BD112" s="768"/>
      <c r="BE112" s="768"/>
      <c r="BF112" s="768"/>
      <c r="BG112" s="768"/>
      <c r="BH112" s="768"/>
      <c r="BI112" s="768"/>
      <c r="BJ112" s="768"/>
      <c r="BK112" s="768"/>
      <c r="BL112" s="768"/>
      <c r="BM112" s="768"/>
      <c r="BN112" s="768"/>
      <c r="BO112" s="768"/>
      <c r="BP112" s="769"/>
      <c r="BQ112" s="834">
        <v>652574</v>
      </c>
      <c r="BR112" s="835"/>
      <c r="BS112" s="835"/>
      <c r="BT112" s="835"/>
      <c r="BU112" s="835"/>
      <c r="BV112" s="835">
        <v>674923</v>
      </c>
      <c r="BW112" s="835"/>
      <c r="BX112" s="835"/>
      <c r="BY112" s="835"/>
      <c r="BZ112" s="835"/>
      <c r="CA112" s="835">
        <v>645405</v>
      </c>
      <c r="CB112" s="835"/>
      <c r="CC112" s="835"/>
      <c r="CD112" s="835"/>
      <c r="CE112" s="835"/>
      <c r="CF112" s="896">
        <v>37.4</v>
      </c>
      <c r="CG112" s="897"/>
      <c r="CH112" s="897"/>
      <c r="CI112" s="897"/>
      <c r="CJ112" s="897"/>
      <c r="CK112" s="952"/>
      <c r="CL112" s="839"/>
      <c r="CM112" s="842" t="s">
        <v>426</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x14ac:dyDescent="0.15">
      <c r="A113" s="939"/>
      <c r="B113" s="940"/>
      <c r="C113" s="768" t="s">
        <v>427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60339</v>
      </c>
      <c r="AB113" s="944"/>
      <c r="AC113" s="944"/>
      <c r="AD113" s="944"/>
      <c r="AE113" s="945"/>
      <c r="AF113" s="946">
        <v>66025</v>
      </c>
      <c r="AG113" s="944"/>
      <c r="AH113" s="944"/>
      <c r="AI113" s="944"/>
      <c r="AJ113" s="945"/>
      <c r="AK113" s="946">
        <v>61669</v>
      </c>
      <c r="AL113" s="944"/>
      <c r="AM113" s="944"/>
      <c r="AN113" s="944"/>
      <c r="AO113" s="945"/>
      <c r="AP113" s="947">
        <v>3.6</v>
      </c>
      <c r="AQ113" s="948"/>
      <c r="AR113" s="948"/>
      <c r="AS113" s="948"/>
      <c r="AT113" s="949"/>
      <c r="AU113" s="957"/>
      <c r="AV113" s="958"/>
      <c r="AW113" s="958"/>
      <c r="AX113" s="958"/>
      <c r="AY113" s="958"/>
      <c r="AZ113" s="833" t="s">
        <v>428</v>
      </c>
      <c r="BA113" s="768"/>
      <c r="BB113" s="768"/>
      <c r="BC113" s="768"/>
      <c r="BD113" s="768"/>
      <c r="BE113" s="768"/>
      <c r="BF113" s="768"/>
      <c r="BG113" s="768"/>
      <c r="BH113" s="768"/>
      <c r="BI113" s="768"/>
      <c r="BJ113" s="768"/>
      <c r="BK113" s="768"/>
      <c r="BL113" s="768"/>
      <c r="BM113" s="768"/>
      <c r="BN113" s="768"/>
      <c r="BO113" s="768"/>
      <c r="BP113" s="769"/>
      <c r="BQ113" s="834">
        <v>94824</v>
      </c>
      <c r="BR113" s="835"/>
      <c r="BS113" s="835"/>
      <c r="BT113" s="835"/>
      <c r="BU113" s="835"/>
      <c r="BV113" s="835">
        <v>88257</v>
      </c>
      <c r="BW113" s="835"/>
      <c r="BX113" s="835"/>
      <c r="BY113" s="835"/>
      <c r="BZ113" s="835"/>
      <c r="CA113" s="835">
        <v>95062</v>
      </c>
      <c r="CB113" s="835"/>
      <c r="CC113" s="835"/>
      <c r="CD113" s="835"/>
      <c r="CE113" s="835"/>
      <c r="CF113" s="896">
        <v>5.5</v>
      </c>
      <c r="CG113" s="897"/>
      <c r="CH113" s="897"/>
      <c r="CI113" s="897"/>
      <c r="CJ113" s="897"/>
      <c r="CK113" s="952"/>
      <c r="CL113" s="839"/>
      <c r="CM113" s="842" t="s">
        <v>429</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x14ac:dyDescent="0.15">
      <c r="A114" s="939"/>
      <c r="B114" s="940"/>
      <c r="C114" s="768" t="s">
        <v>430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13063</v>
      </c>
      <c r="AB114" s="798"/>
      <c r="AC114" s="798"/>
      <c r="AD114" s="798"/>
      <c r="AE114" s="799"/>
      <c r="AF114" s="800">
        <v>11762</v>
      </c>
      <c r="AG114" s="798"/>
      <c r="AH114" s="798"/>
      <c r="AI114" s="798"/>
      <c r="AJ114" s="799"/>
      <c r="AK114" s="800">
        <v>12236</v>
      </c>
      <c r="AL114" s="798"/>
      <c r="AM114" s="798"/>
      <c r="AN114" s="798"/>
      <c r="AO114" s="799"/>
      <c r="AP114" s="845">
        <v>0.7</v>
      </c>
      <c r="AQ114" s="846"/>
      <c r="AR114" s="846"/>
      <c r="AS114" s="846"/>
      <c r="AT114" s="847"/>
      <c r="AU114" s="957"/>
      <c r="AV114" s="958"/>
      <c r="AW114" s="958"/>
      <c r="AX114" s="958"/>
      <c r="AY114" s="958"/>
      <c r="AZ114" s="833" t="s">
        <v>431</v>
      </c>
      <c r="BA114" s="768"/>
      <c r="BB114" s="768"/>
      <c r="BC114" s="768"/>
      <c r="BD114" s="768"/>
      <c r="BE114" s="768"/>
      <c r="BF114" s="768"/>
      <c r="BG114" s="768"/>
      <c r="BH114" s="768"/>
      <c r="BI114" s="768"/>
      <c r="BJ114" s="768"/>
      <c r="BK114" s="768"/>
      <c r="BL114" s="768"/>
      <c r="BM114" s="768"/>
      <c r="BN114" s="768"/>
      <c r="BO114" s="768"/>
      <c r="BP114" s="769"/>
      <c r="BQ114" s="834">
        <v>778103</v>
      </c>
      <c r="BR114" s="835"/>
      <c r="BS114" s="835"/>
      <c r="BT114" s="835"/>
      <c r="BU114" s="835"/>
      <c r="BV114" s="835">
        <v>703064</v>
      </c>
      <c r="BW114" s="835"/>
      <c r="BX114" s="835"/>
      <c r="BY114" s="835"/>
      <c r="BZ114" s="835"/>
      <c r="CA114" s="835">
        <v>610280</v>
      </c>
      <c r="CB114" s="835"/>
      <c r="CC114" s="835"/>
      <c r="CD114" s="835"/>
      <c r="CE114" s="835"/>
      <c r="CF114" s="896">
        <v>35.4</v>
      </c>
      <c r="CG114" s="897"/>
      <c r="CH114" s="897"/>
      <c r="CI114" s="897"/>
      <c r="CJ114" s="897"/>
      <c r="CK114" s="952"/>
      <c r="CL114" s="839"/>
      <c r="CM114" s="842" t="s">
        <v>432</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x14ac:dyDescent="0.15">
      <c r="A115" s="939"/>
      <c r="B115" s="940"/>
      <c r="C115" s="768" t="s">
        <v>433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112</v>
      </c>
      <c r="AB115" s="944"/>
      <c r="AC115" s="944"/>
      <c r="AD115" s="944"/>
      <c r="AE115" s="945"/>
      <c r="AF115" s="946" t="s">
        <v>112</v>
      </c>
      <c r="AG115" s="944"/>
      <c r="AH115" s="944"/>
      <c r="AI115" s="944"/>
      <c r="AJ115" s="945"/>
      <c r="AK115" s="946" t="s">
        <v>112</v>
      </c>
      <c r="AL115" s="944"/>
      <c r="AM115" s="944"/>
      <c r="AN115" s="944"/>
      <c r="AO115" s="945"/>
      <c r="AP115" s="947" t="s">
        <v>112</v>
      </c>
      <c r="AQ115" s="948"/>
      <c r="AR115" s="948"/>
      <c r="AS115" s="948"/>
      <c r="AT115" s="949"/>
      <c r="AU115" s="957"/>
      <c r="AV115" s="958"/>
      <c r="AW115" s="958"/>
      <c r="AX115" s="958"/>
      <c r="AY115" s="958"/>
      <c r="AZ115" s="833" t="s">
        <v>434</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435</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x14ac:dyDescent="0.15">
      <c r="A116" s="941"/>
      <c r="B116" s="942"/>
      <c r="C116" s="901" t="s">
        <v>436</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24</v>
      </c>
      <c r="AB116" s="798"/>
      <c r="AC116" s="798"/>
      <c r="AD116" s="798"/>
      <c r="AE116" s="799"/>
      <c r="AF116" s="800">
        <v>35</v>
      </c>
      <c r="AG116" s="798"/>
      <c r="AH116" s="798"/>
      <c r="AI116" s="798"/>
      <c r="AJ116" s="799"/>
      <c r="AK116" s="800">
        <v>95</v>
      </c>
      <c r="AL116" s="798"/>
      <c r="AM116" s="798"/>
      <c r="AN116" s="798"/>
      <c r="AO116" s="799"/>
      <c r="AP116" s="845">
        <v>0</v>
      </c>
      <c r="AQ116" s="846"/>
      <c r="AR116" s="846"/>
      <c r="AS116" s="846"/>
      <c r="AT116" s="847"/>
      <c r="AU116" s="957"/>
      <c r="AV116" s="958"/>
      <c r="AW116" s="958"/>
      <c r="AX116" s="958"/>
      <c r="AY116" s="958"/>
      <c r="AZ116" s="884" t="s">
        <v>437</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438</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x14ac:dyDescent="0.15">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439</v>
      </c>
      <c r="Z117" s="924"/>
      <c r="AA117" s="929">
        <v>344457</v>
      </c>
      <c r="AB117" s="930"/>
      <c r="AC117" s="930"/>
      <c r="AD117" s="930"/>
      <c r="AE117" s="931"/>
      <c r="AF117" s="932">
        <v>361383</v>
      </c>
      <c r="AG117" s="930"/>
      <c r="AH117" s="930"/>
      <c r="AI117" s="930"/>
      <c r="AJ117" s="931"/>
      <c r="AK117" s="932">
        <v>348908</v>
      </c>
      <c r="AL117" s="930"/>
      <c r="AM117" s="930"/>
      <c r="AN117" s="930"/>
      <c r="AO117" s="931"/>
      <c r="AP117" s="933"/>
      <c r="AQ117" s="934"/>
      <c r="AR117" s="934"/>
      <c r="AS117" s="934"/>
      <c r="AT117" s="935"/>
      <c r="AU117" s="957"/>
      <c r="AV117" s="958"/>
      <c r="AW117" s="958"/>
      <c r="AX117" s="958"/>
      <c r="AY117" s="958"/>
      <c r="AZ117" s="884" t="s">
        <v>440</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441</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x14ac:dyDescent="0.15">
      <c r="A118" s="922" t="s">
        <v>415</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413</v>
      </c>
      <c r="AB118" s="923"/>
      <c r="AC118" s="923"/>
      <c r="AD118" s="923"/>
      <c r="AE118" s="924"/>
      <c r="AF118" s="925" t="s">
        <v>288</v>
      </c>
      <c r="AG118" s="923"/>
      <c r="AH118" s="923"/>
      <c r="AI118" s="923"/>
      <c r="AJ118" s="924"/>
      <c r="AK118" s="925" t="s">
        <v>287</v>
      </c>
      <c r="AL118" s="923"/>
      <c r="AM118" s="923"/>
      <c r="AN118" s="923"/>
      <c r="AO118" s="924"/>
      <c r="AP118" s="926" t="s">
        <v>414</v>
      </c>
      <c r="AQ118" s="927"/>
      <c r="AR118" s="927"/>
      <c r="AS118" s="927"/>
      <c r="AT118" s="928"/>
      <c r="AU118" s="957"/>
      <c r="AV118" s="958"/>
      <c r="AW118" s="958"/>
      <c r="AX118" s="958"/>
      <c r="AY118" s="958"/>
      <c r="AZ118" s="900" t="s">
        <v>442</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443</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x14ac:dyDescent="0.15">
      <c r="A119" s="836" t="s">
        <v>418</v>
      </c>
      <c r="B119" s="837"/>
      <c r="C119" s="912" t="s">
        <v>419</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444</v>
      </c>
      <c r="BP119" s="899"/>
      <c r="BQ119" s="903">
        <v>4189787</v>
      </c>
      <c r="BR119" s="866"/>
      <c r="BS119" s="866"/>
      <c r="BT119" s="866"/>
      <c r="BU119" s="866"/>
      <c r="BV119" s="866">
        <v>4168280</v>
      </c>
      <c r="BW119" s="866"/>
      <c r="BX119" s="866"/>
      <c r="BY119" s="866"/>
      <c r="BZ119" s="866"/>
      <c r="CA119" s="866">
        <v>4268278</v>
      </c>
      <c r="CB119" s="866"/>
      <c r="CC119" s="866"/>
      <c r="CD119" s="866"/>
      <c r="CE119" s="866"/>
      <c r="CF119" s="764"/>
      <c r="CG119" s="765"/>
      <c r="CH119" s="765"/>
      <c r="CI119" s="765"/>
      <c r="CJ119" s="855"/>
      <c r="CK119" s="953"/>
      <c r="CL119" s="841"/>
      <c r="CM119" s="859" t="s">
        <v>445</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x14ac:dyDescent="0.15">
      <c r="A120" s="838"/>
      <c r="B120" s="839"/>
      <c r="C120" s="842" t="s">
        <v>422</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446</v>
      </c>
      <c r="AV120" s="905"/>
      <c r="AW120" s="905"/>
      <c r="AX120" s="905"/>
      <c r="AY120" s="906"/>
      <c r="AZ120" s="881" t="s">
        <v>447</v>
      </c>
      <c r="BA120" s="826"/>
      <c r="BB120" s="826"/>
      <c r="BC120" s="826"/>
      <c r="BD120" s="826"/>
      <c r="BE120" s="826"/>
      <c r="BF120" s="826"/>
      <c r="BG120" s="826"/>
      <c r="BH120" s="826"/>
      <c r="BI120" s="826"/>
      <c r="BJ120" s="826"/>
      <c r="BK120" s="826"/>
      <c r="BL120" s="826"/>
      <c r="BM120" s="826"/>
      <c r="BN120" s="826"/>
      <c r="BO120" s="826"/>
      <c r="BP120" s="827"/>
      <c r="BQ120" s="882">
        <v>1628082</v>
      </c>
      <c r="BR120" s="863"/>
      <c r="BS120" s="863"/>
      <c r="BT120" s="863"/>
      <c r="BU120" s="863"/>
      <c r="BV120" s="863">
        <v>1937153</v>
      </c>
      <c r="BW120" s="863"/>
      <c r="BX120" s="863"/>
      <c r="BY120" s="863"/>
      <c r="BZ120" s="863"/>
      <c r="CA120" s="863">
        <v>1875331</v>
      </c>
      <c r="CB120" s="863"/>
      <c r="CC120" s="863"/>
      <c r="CD120" s="863"/>
      <c r="CE120" s="863"/>
      <c r="CF120" s="887">
        <v>108.7</v>
      </c>
      <c r="CG120" s="888"/>
      <c r="CH120" s="888"/>
      <c r="CI120" s="888"/>
      <c r="CJ120" s="888"/>
      <c r="CK120" s="889" t="s">
        <v>448</v>
      </c>
      <c r="CL120" s="873"/>
      <c r="CM120" s="873"/>
      <c r="CN120" s="873"/>
      <c r="CO120" s="874"/>
      <c r="CP120" s="893" t="s">
        <v>449</v>
      </c>
      <c r="CQ120" s="894"/>
      <c r="CR120" s="894"/>
      <c r="CS120" s="894"/>
      <c r="CT120" s="894"/>
      <c r="CU120" s="894"/>
      <c r="CV120" s="894"/>
      <c r="CW120" s="894"/>
      <c r="CX120" s="894"/>
      <c r="CY120" s="894"/>
      <c r="CZ120" s="894"/>
      <c r="DA120" s="894"/>
      <c r="DB120" s="894"/>
      <c r="DC120" s="894"/>
      <c r="DD120" s="894"/>
      <c r="DE120" s="894"/>
      <c r="DF120" s="895"/>
      <c r="DG120" s="882">
        <v>343470</v>
      </c>
      <c r="DH120" s="863"/>
      <c r="DI120" s="863"/>
      <c r="DJ120" s="863"/>
      <c r="DK120" s="863"/>
      <c r="DL120" s="863">
        <v>345035</v>
      </c>
      <c r="DM120" s="863"/>
      <c r="DN120" s="863"/>
      <c r="DO120" s="863"/>
      <c r="DP120" s="863"/>
      <c r="DQ120" s="863">
        <v>315064</v>
      </c>
      <c r="DR120" s="863"/>
      <c r="DS120" s="863"/>
      <c r="DT120" s="863"/>
      <c r="DU120" s="863"/>
      <c r="DV120" s="864">
        <v>18.3</v>
      </c>
      <c r="DW120" s="864"/>
      <c r="DX120" s="864"/>
      <c r="DY120" s="864"/>
      <c r="DZ120" s="865"/>
    </row>
    <row r="121" spans="1:130" s="199" customFormat="1" ht="26.25" customHeight="1" x14ac:dyDescent="0.15">
      <c r="A121" s="838"/>
      <c r="B121" s="839"/>
      <c r="C121" s="884" t="s">
        <v>450</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451</v>
      </c>
      <c r="BA121" s="768"/>
      <c r="BB121" s="768"/>
      <c r="BC121" s="768"/>
      <c r="BD121" s="768"/>
      <c r="BE121" s="768"/>
      <c r="BF121" s="768"/>
      <c r="BG121" s="768"/>
      <c r="BH121" s="768"/>
      <c r="BI121" s="768"/>
      <c r="BJ121" s="768"/>
      <c r="BK121" s="768"/>
      <c r="BL121" s="768"/>
      <c r="BM121" s="768"/>
      <c r="BN121" s="768"/>
      <c r="BO121" s="768"/>
      <c r="BP121" s="769"/>
      <c r="BQ121" s="834" t="s">
        <v>112</v>
      </c>
      <c r="BR121" s="835"/>
      <c r="BS121" s="835"/>
      <c r="BT121" s="835"/>
      <c r="BU121" s="835"/>
      <c r="BV121" s="835" t="s">
        <v>112</v>
      </c>
      <c r="BW121" s="835"/>
      <c r="BX121" s="835"/>
      <c r="BY121" s="835"/>
      <c r="BZ121" s="835"/>
      <c r="CA121" s="835" t="s">
        <v>112</v>
      </c>
      <c r="CB121" s="835"/>
      <c r="CC121" s="835"/>
      <c r="CD121" s="835"/>
      <c r="CE121" s="835"/>
      <c r="CF121" s="896" t="s">
        <v>112</v>
      </c>
      <c r="CG121" s="897"/>
      <c r="CH121" s="897"/>
      <c r="CI121" s="897"/>
      <c r="CJ121" s="897"/>
      <c r="CK121" s="890"/>
      <c r="CL121" s="876"/>
      <c r="CM121" s="876"/>
      <c r="CN121" s="876"/>
      <c r="CO121" s="877"/>
      <c r="CP121" s="856" t="s">
        <v>452</v>
      </c>
      <c r="CQ121" s="857"/>
      <c r="CR121" s="857"/>
      <c r="CS121" s="857"/>
      <c r="CT121" s="857"/>
      <c r="CU121" s="857"/>
      <c r="CV121" s="857"/>
      <c r="CW121" s="857"/>
      <c r="CX121" s="857"/>
      <c r="CY121" s="857"/>
      <c r="CZ121" s="857"/>
      <c r="DA121" s="857"/>
      <c r="DB121" s="857"/>
      <c r="DC121" s="857"/>
      <c r="DD121" s="857"/>
      <c r="DE121" s="857"/>
      <c r="DF121" s="858"/>
      <c r="DG121" s="834">
        <v>142387</v>
      </c>
      <c r="DH121" s="835"/>
      <c r="DI121" s="835"/>
      <c r="DJ121" s="835"/>
      <c r="DK121" s="835"/>
      <c r="DL121" s="835">
        <v>152484</v>
      </c>
      <c r="DM121" s="835"/>
      <c r="DN121" s="835"/>
      <c r="DO121" s="835"/>
      <c r="DP121" s="835"/>
      <c r="DQ121" s="835">
        <v>162780</v>
      </c>
      <c r="DR121" s="835"/>
      <c r="DS121" s="835"/>
      <c r="DT121" s="835"/>
      <c r="DU121" s="835"/>
      <c r="DV121" s="812">
        <v>9.4</v>
      </c>
      <c r="DW121" s="812"/>
      <c r="DX121" s="812"/>
      <c r="DY121" s="812"/>
      <c r="DZ121" s="813"/>
    </row>
    <row r="122" spans="1:130" s="199" customFormat="1" ht="26.25" customHeight="1" x14ac:dyDescent="0.15">
      <c r="A122" s="838"/>
      <c r="B122" s="839"/>
      <c r="C122" s="842" t="s">
        <v>432</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453</v>
      </c>
      <c r="BA122" s="901"/>
      <c r="BB122" s="901"/>
      <c r="BC122" s="901"/>
      <c r="BD122" s="901"/>
      <c r="BE122" s="901"/>
      <c r="BF122" s="901"/>
      <c r="BG122" s="901"/>
      <c r="BH122" s="901"/>
      <c r="BI122" s="901"/>
      <c r="BJ122" s="901"/>
      <c r="BK122" s="901"/>
      <c r="BL122" s="901"/>
      <c r="BM122" s="901"/>
      <c r="BN122" s="901"/>
      <c r="BO122" s="901"/>
      <c r="BP122" s="902"/>
      <c r="BQ122" s="903">
        <v>2630193</v>
      </c>
      <c r="BR122" s="866"/>
      <c r="BS122" s="866"/>
      <c r="BT122" s="866"/>
      <c r="BU122" s="866"/>
      <c r="BV122" s="866">
        <v>2629652</v>
      </c>
      <c r="BW122" s="866"/>
      <c r="BX122" s="866"/>
      <c r="BY122" s="866"/>
      <c r="BZ122" s="866"/>
      <c r="CA122" s="866">
        <v>2934943</v>
      </c>
      <c r="CB122" s="866"/>
      <c r="CC122" s="866"/>
      <c r="CD122" s="866"/>
      <c r="CE122" s="866"/>
      <c r="CF122" s="867">
        <v>170.1</v>
      </c>
      <c r="CG122" s="868"/>
      <c r="CH122" s="868"/>
      <c r="CI122" s="868"/>
      <c r="CJ122" s="868"/>
      <c r="CK122" s="890"/>
      <c r="CL122" s="876"/>
      <c r="CM122" s="876"/>
      <c r="CN122" s="876"/>
      <c r="CO122" s="877"/>
      <c r="CP122" s="856" t="s">
        <v>454</v>
      </c>
      <c r="CQ122" s="857"/>
      <c r="CR122" s="857"/>
      <c r="CS122" s="857"/>
      <c r="CT122" s="857"/>
      <c r="CU122" s="857"/>
      <c r="CV122" s="857"/>
      <c r="CW122" s="857"/>
      <c r="CX122" s="857"/>
      <c r="CY122" s="857"/>
      <c r="CZ122" s="857"/>
      <c r="DA122" s="857"/>
      <c r="DB122" s="857"/>
      <c r="DC122" s="857"/>
      <c r="DD122" s="857"/>
      <c r="DE122" s="857"/>
      <c r="DF122" s="858"/>
      <c r="DG122" s="834">
        <v>90752</v>
      </c>
      <c r="DH122" s="835"/>
      <c r="DI122" s="835"/>
      <c r="DJ122" s="835"/>
      <c r="DK122" s="835"/>
      <c r="DL122" s="835">
        <v>100291</v>
      </c>
      <c r="DM122" s="835"/>
      <c r="DN122" s="835"/>
      <c r="DO122" s="835"/>
      <c r="DP122" s="835"/>
      <c r="DQ122" s="835">
        <v>93425</v>
      </c>
      <c r="DR122" s="835"/>
      <c r="DS122" s="835"/>
      <c r="DT122" s="835"/>
      <c r="DU122" s="835"/>
      <c r="DV122" s="812">
        <v>5.4</v>
      </c>
      <c r="DW122" s="812"/>
      <c r="DX122" s="812"/>
      <c r="DY122" s="812"/>
      <c r="DZ122" s="813"/>
    </row>
    <row r="123" spans="1:130" s="199" customFormat="1" ht="26.25" customHeight="1" x14ac:dyDescent="0.15">
      <c r="A123" s="838"/>
      <c r="B123" s="839"/>
      <c r="C123" s="842" t="s">
        <v>438</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455</v>
      </c>
      <c r="BP123" s="899"/>
      <c r="BQ123" s="853">
        <v>4258275</v>
      </c>
      <c r="BR123" s="854"/>
      <c r="BS123" s="854"/>
      <c r="BT123" s="854"/>
      <c r="BU123" s="854"/>
      <c r="BV123" s="854">
        <v>4566805</v>
      </c>
      <c r="BW123" s="854"/>
      <c r="BX123" s="854"/>
      <c r="BY123" s="854"/>
      <c r="BZ123" s="854"/>
      <c r="CA123" s="854">
        <v>4810274</v>
      </c>
      <c r="CB123" s="854"/>
      <c r="CC123" s="854"/>
      <c r="CD123" s="854"/>
      <c r="CE123" s="854"/>
      <c r="CF123" s="764"/>
      <c r="CG123" s="765"/>
      <c r="CH123" s="765"/>
      <c r="CI123" s="765"/>
      <c r="CJ123" s="855"/>
      <c r="CK123" s="890"/>
      <c r="CL123" s="876"/>
      <c r="CM123" s="876"/>
      <c r="CN123" s="876"/>
      <c r="CO123" s="877"/>
      <c r="CP123" s="856" t="s">
        <v>456</v>
      </c>
      <c r="CQ123" s="857"/>
      <c r="CR123" s="857"/>
      <c r="CS123" s="857"/>
      <c r="CT123" s="857"/>
      <c r="CU123" s="857"/>
      <c r="CV123" s="857"/>
      <c r="CW123" s="857"/>
      <c r="CX123" s="857"/>
      <c r="CY123" s="857"/>
      <c r="CZ123" s="857"/>
      <c r="DA123" s="857"/>
      <c r="DB123" s="857"/>
      <c r="DC123" s="857"/>
      <c r="DD123" s="857"/>
      <c r="DE123" s="857"/>
      <c r="DF123" s="858"/>
      <c r="DG123" s="797">
        <v>75965</v>
      </c>
      <c r="DH123" s="798"/>
      <c r="DI123" s="798"/>
      <c r="DJ123" s="798"/>
      <c r="DK123" s="799"/>
      <c r="DL123" s="800">
        <v>77113</v>
      </c>
      <c r="DM123" s="798"/>
      <c r="DN123" s="798"/>
      <c r="DO123" s="798"/>
      <c r="DP123" s="799"/>
      <c r="DQ123" s="800">
        <v>74136</v>
      </c>
      <c r="DR123" s="798"/>
      <c r="DS123" s="798"/>
      <c r="DT123" s="798"/>
      <c r="DU123" s="799"/>
      <c r="DV123" s="845">
        <v>4.3</v>
      </c>
      <c r="DW123" s="846"/>
      <c r="DX123" s="846"/>
      <c r="DY123" s="846"/>
      <c r="DZ123" s="847"/>
    </row>
    <row r="124" spans="1:130" s="199" customFormat="1" ht="26.25" customHeight="1" thickBot="1" x14ac:dyDescent="0.2">
      <c r="A124" s="838"/>
      <c r="B124" s="839"/>
      <c r="C124" s="842" t="s">
        <v>441</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457</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112</v>
      </c>
      <c r="BR124" s="852"/>
      <c r="BS124" s="852"/>
      <c r="BT124" s="852"/>
      <c r="BU124" s="852"/>
      <c r="BV124" s="852" t="s">
        <v>112</v>
      </c>
      <c r="BW124" s="852"/>
      <c r="BX124" s="852"/>
      <c r="BY124" s="852"/>
      <c r="BZ124" s="852"/>
      <c r="CA124" s="852" t="s">
        <v>112</v>
      </c>
      <c r="CB124" s="852"/>
      <c r="CC124" s="852"/>
      <c r="CD124" s="852"/>
      <c r="CE124" s="852"/>
      <c r="CF124" s="742"/>
      <c r="CG124" s="743"/>
      <c r="CH124" s="743"/>
      <c r="CI124" s="743"/>
      <c r="CJ124" s="883"/>
      <c r="CK124" s="891"/>
      <c r="CL124" s="891"/>
      <c r="CM124" s="891"/>
      <c r="CN124" s="891"/>
      <c r="CO124" s="892"/>
      <c r="CP124" s="856" t="s">
        <v>458</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x14ac:dyDescent="0.15">
      <c r="A125" s="838"/>
      <c r="B125" s="839"/>
      <c r="C125" s="842" t="s">
        <v>443</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459</v>
      </c>
      <c r="CL125" s="873"/>
      <c r="CM125" s="873"/>
      <c r="CN125" s="873"/>
      <c r="CO125" s="874"/>
      <c r="CP125" s="881" t="s">
        <v>460</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x14ac:dyDescent="0.2">
      <c r="A126" s="838"/>
      <c r="B126" s="839"/>
      <c r="C126" s="842" t="s">
        <v>445</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461</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x14ac:dyDescent="0.15">
      <c r="A127" s="840"/>
      <c r="B127" s="841"/>
      <c r="C127" s="859" t="s">
        <v>462</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463</v>
      </c>
      <c r="AY127" s="830"/>
      <c r="AZ127" s="830"/>
      <c r="BA127" s="830"/>
      <c r="BB127" s="830"/>
      <c r="BC127" s="830"/>
      <c r="BD127" s="830"/>
      <c r="BE127" s="831"/>
      <c r="BF127" s="829" t="s">
        <v>464</v>
      </c>
      <c r="BG127" s="830"/>
      <c r="BH127" s="830"/>
      <c r="BI127" s="830"/>
      <c r="BJ127" s="830"/>
      <c r="BK127" s="830"/>
      <c r="BL127" s="831"/>
      <c r="BM127" s="829" t="s">
        <v>465</v>
      </c>
      <c r="BN127" s="830"/>
      <c r="BO127" s="830"/>
      <c r="BP127" s="830"/>
      <c r="BQ127" s="830"/>
      <c r="BR127" s="830"/>
      <c r="BS127" s="831"/>
      <c r="BT127" s="829" t="s">
        <v>466</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467</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x14ac:dyDescent="0.2">
      <c r="A128" s="814" t="s">
        <v>468</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469</v>
      </c>
      <c r="X128" s="816"/>
      <c r="Y128" s="816"/>
      <c r="Z128" s="817"/>
      <c r="AA128" s="818">
        <v>888</v>
      </c>
      <c r="AB128" s="819"/>
      <c r="AC128" s="819"/>
      <c r="AD128" s="819"/>
      <c r="AE128" s="820"/>
      <c r="AF128" s="821">
        <v>888</v>
      </c>
      <c r="AG128" s="819"/>
      <c r="AH128" s="819"/>
      <c r="AI128" s="819"/>
      <c r="AJ128" s="820"/>
      <c r="AK128" s="821">
        <v>3837</v>
      </c>
      <c r="AL128" s="819"/>
      <c r="AM128" s="819"/>
      <c r="AN128" s="819"/>
      <c r="AO128" s="820"/>
      <c r="AP128" s="822"/>
      <c r="AQ128" s="823"/>
      <c r="AR128" s="823"/>
      <c r="AS128" s="823"/>
      <c r="AT128" s="824"/>
      <c r="AU128" s="235"/>
      <c r="AV128" s="235"/>
      <c r="AW128" s="235"/>
      <c r="AX128" s="825" t="s">
        <v>470</v>
      </c>
      <c r="AY128" s="826"/>
      <c r="AZ128" s="826"/>
      <c r="BA128" s="826"/>
      <c r="BB128" s="826"/>
      <c r="BC128" s="826"/>
      <c r="BD128" s="826"/>
      <c r="BE128" s="827"/>
      <c r="BF128" s="804" t="s">
        <v>112</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471</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472</v>
      </c>
      <c r="X129" s="795"/>
      <c r="Y129" s="795"/>
      <c r="Z129" s="796"/>
      <c r="AA129" s="797">
        <v>1971991</v>
      </c>
      <c r="AB129" s="798"/>
      <c r="AC129" s="798"/>
      <c r="AD129" s="798"/>
      <c r="AE129" s="799"/>
      <c r="AF129" s="800">
        <v>2022236</v>
      </c>
      <c r="AG129" s="798"/>
      <c r="AH129" s="798"/>
      <c r="AI129" s="798"/>
      <c r="AJ129" s="799"/>
      <c r="AK129" s="800">
        <v>1968311</v>
      </c>
      <c r="AL129" s="798"/>
      <c r="AM129" s="798"/>
      <c r="AN129" s="798"/>
      <c r="AO129" s="799"/>
      <c r="AP129" s="801"/>
      <c r="AQ129" s="802"/>
      <c r="AR129" s="802"/>
      <c r="AS129" s="802"/>
      <c r="AT129" s="803"/>
      <c r="AU129" s="237"/>
      <c r="AV129" s="237"/>
      <c r="AW129" s="237"/>
      <c r="AX129" s="767" t="s">
        <v>473</v>
      </c>
      <c r="AY129" s="768"/>
      <c r="AZ129" s="768"/>
      <c r="BA129" s="768"/>
      <c r="BB129" s="768"/>
      <c r="BC129" s="768"/>
      <c r="BD129" s="768"/>
      <c r="BE129" s="769"/>
      <c r="BF129" s="787" t="s">
        <v>112</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474</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475</v>
      </c>
      <c r="X130" s="795"/>
      <c r="Y130" s="795"/>
      <c r="Z130" s="796"/>
      <c r="AA130" s="797">
        <v>270312</v>
      </c>
      <c r="AB130" s="798"/>
      <c r="AC130" s="798"/>
      <c r="AD130" s="798"/>
      <c r="AE130" s="799"/>
      <c r="AF130" s="800">
        <v>251631</v>
      </c>
      <c r="AG130" s="798"/>
      <c r="AH130" s="798"/>
      <c r="AI130" s="798"/>
      <c r="AJ130" s="799"/>
      <c r="AK130" s="800">
        <v>242678</v>
      </c>
      <c r="AL130" s="798"/>
      <c r="AM130" s="798"/>
      <c r="AN130" s="798"/>
      <c r="AO130" s="799"/>
      <c r="AP130" s="801"/>
      <c r="AQ130" s="802"/>
      <c r="AR130" s="802"/>
      <c r="AS130" s="802"/>
      <c r="AT130" s="803"/>
      <c r="AU130" s="237"/>
      <c r="AV130" s="237"/>
      <c r="AW130" s="237"/>
      <c r="AX130" s="767" t="s">
        <v>476</v>
      </c>
      <c r="AY130" s="768"/>
      <c r="AZ130" s="768"/>
      <c r="BA130" s="768"/>
      <c r="BB130" s="768"/>
      <c r="BC130" s="768"/>
      <c r="BD130" s="768"/>
      <c r="BE130" s="769"/>
      <c r="BF130" s="770">
        <v>5.4</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477</v>
      </c>
      <c r="X131" s="778"/>
      <c r="Y131" s="778"/>
      <c r="Z131" s="779"/>
      <c r="AA131" s="780">
        <v>1701679</v>
      </c>
      <c r="AB131" s="781"/>
      <c r="AC131" s="781"/>
      <c r="AD131" s="781"/>
      <c r="AE131" s="782"/>
      <c r="AF131" s="783">
        <v>1770605</v>
      </c>
      <c r="AG131" s="781"/>
      <c r="AH131" s="781"/>
      <c r="AI131" s="781"/>
      <c r="AJ131" s="782"/>
      <c r="AK131" s="783">
        <v>1725633</v>
      </c>
      <c r="AL131" s="781"/>
      <c r="AM131" s="781"/>
      <c r="AN131" s="781"/>
      <c r="AO131" s="782"/>
      <c r="AP131" s="784"/>
      <c r="AQ131" s="785"/>
      <c r="AR131" s="785"/>
      <c r="AS131" s="785"/>
      <c r="AT131" s="786"/>
      <c r="AU131" s="237"/>
      <c r="AV131" s="237"/>
      <c r="AW131" s="237"/>
      <c r="AX131" s="745" t="s">
        <v>478</v>
      </c>
      <c r="AY131" s="746"/>
      <c r="AZ131" s="746"/>
      <c r="BA131" s="746"/>
      <c r="BB131" s="746"/>
      <c r="BC131" s="746"/>
      <c r="BD131" s="746"/>
      <c r="BE131" s="747"/>
      <c r="BF131" s="748" t="s">
        <v>112</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479</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480</v>
      </c>
      <c r="W132" s="758"/>
      <c r="X132" s="758"/>
      <c r="Y132" s="758"/>
      <c r="Z132" s="759"/>
      <c r="AA132" s="760">
        <v>4.3049834899999997</v>
      </c>
      <c r="AB132" s="761"/>
      <c r="AC132" s="761"/>
      <c r="AD132" s="761"/>
      <c r="AE132" s="762"/>
      <c r="AF132" s="763">
        <v>6.1484069000000003</v>
      </c>
      <c r="AG132" s="761"/>
      <c r="AH132" s="761"/>
      <c r="AI132" s="761"/>
      <c r="AJ132" s="762"/>
      <c r="AK132" s="763">
        <v>5.9336486959999997</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481</v>
      </c>
      <c r="W133" s="737"/>
      <c r="X133" s="737"/>
      <c r="Y133" s="737"/>
      <c r="Z133" s="738"/>
      <c r="AA133" s="739">
        <v>7.5</v>
      </c>
      <c r="AB133" s="740"/>
      <c r="AC133" s="740"/>
      <c r="AD133" s="740"/>
      <c r="AE133" s="741"/>
      <c r="AF133" s="739">
        <v>6.1</v>
      </c>
      <c r="AG133" s="740"/>
      <c r="AH133" s="740"/>
      <c r="AI133" s="740"/>
      <c r="AJ133" s="741"/>
      <c r="AK133" s="739">
        <v>5.4</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482</v>
      </c>
      <c r="B5" s="248"/>
      <c r="C5" s="248"/>
      <c r="D5" s="248"/>
      <c r="E5" s="248"/>
      <c r="F5" s="248"/>
      <c r="G5" s="248"/>
      <c r="H5" s="248"/>
      <c r="I5" s="248"/>
      <c r="J5" s="248"/>
      <c r="K5" s="248"/>
      <c r="L5" s="248"/>
      <c r="M5" s="248"/>
      <c r="N5" s="248"/>
      <c r="O5" s="249"/>
    </row>
    <row r="6" spans="1:16" x14ac:dyDescent="0.15">
      <c r="A6" s="250"/>
      <c r="B6" s="246"/>
      <c r="C6" s="246"/>
      <c r="D6" s="246"/>
      <c r="E6" s="246"/>
      <c r="F6" s="246"/>
      <c r="G6" s="251" t="s">
        <v>483</v>
      </c>
      <c r="H6" s="251"/>
      <c r="I6" s="251"/>
      <c r="J6" s="251"/>
      <c r="K6" s="246"/>
      <c r="L6" s="246"/>
      <c r="M6" s="246"/>
      <c r="N6" s="246"/>
    </row>
    <row r="7" spans="1:16" x14ac:dyDescent="0.15">
      <c r="A7" s="250"/>
      <c r="B7" s="246"/>
      <c r="C7" s="246"/>
      <c r="D7" s="246"/>
      <c r="E7" s="246"/>
      <c r="F7" s="246"/>
      <c r="G7" s="253"/>
      <c r="H7" s="254"/>
      <c r="I7" s="254"/>
      <c r="J7" s="255"/>
      <c r="K7" s="1152" t="s">
        <v>484</v>
      </c>
      <c r="L7" s="256"/>
      <c r="M7" s="257" t="s">
        <v>485</v>
      </c>
      <c r="N7" s="258"/>
    </row>
    <row r="8" spans="1:16" x14ac:dyDescent="0.15">
      <c r="A8" s="250"/>
      <c r="B8" s="246"/>
      <c r="C8" s="246"/>
      <c r="D8" s="246"/>
      <c r="E8" s="246"/>
      <c r="F8" s="246"/>
      <c r="G8" s="259"/>
      <c r="H8" s="260"/>
      <c r="I8" s="260"/>
      <c r="J8" s="261"/>
      <c r="K8" s="1153"/>
      <c r="L8" s="262" t="s">
        <v>486</v>
      </c>
      <c r="M8" s="263" t="s">
        <v>487</v>
      </c>
      <c r="N8" s="264" t="s">
        <v>488</v>
      </c>
    </row>
    <row r="9" spans="1:16" x14ac:dyDescent="0.15">
      <c r="A9" s="250"/>
      <c r="B9" s="246"/>
      <c r="C9" s="246"/>
      <c r="D9" s="246"/>
      <c r="E9" s="246"/>
      <c r="F9" s="246"/>
      <c r="G9" s="1166" t="s">
        <v>489</v>
      </c>
      <c r="H9" s="1167"/>
      <c r="I9" s="1167"/>
      <c r="J9" s="1168"/>
      <c r="K9" s="265">
        <v>508130</v>
      </c>
      <c r="L9" s="266">
        <v>252801</v>
      </c>
      <c r="M9" s="267">
        <v>189696</v>
      </c>
      <c r="N9" s="268">
        <v>33.299999999999997</v>
      </c>
    </row>
    <row r="10" spans="1:16" x14ac:dyDescent="0.15">
      <c r="A10" s="250"/>
      <c r="B10" s="246"/>
      <c r="C10" s="246"/>
      <c r="D10" s="246"/>
      <c r="E10" s="246"/>
      <c r="F10" s="246"/>
      <c r="G10" s="1166" t="s">
        <v>490</v>
      </c>
      <c r="H10" s="1167"/>
      <c r="I10" s="1167"/>
      <c r="J10" s="1168"/>
      <c r="K10" s="269">
        <v>84089</v>
      </c>
      <c r="L10" s="270">
        <v>41835</v>
      </c>
      <c r="M10" s="271">
        <v>21936</v>
      </c>
      <c r="N10" s="272">
        <v>90.7</v>
      </c>
    </row>
    <row r="11" spans="1:16" ht="13.5" customHeight="1" x14ac:dyDescent="0.15">
      <c r="A11" s="250"/>
      <c r="B11" s="246"/>
      <c r="C11" s="246"/>
      <c r="D11" s="246"/>
      <c r="E11" s="246"/>
      <c r="F11" s="246"/>
      <c r="G11" s="1166" t="s">
        <v>491</v>
      </c>
      <c r="H11" s="1167"/>
      <c r="I11" s="1167"/>
      <c r="J11" s="1168"/>
      <c r="K11" s="269">
        <v>36151</v>
      </c>
      <c r="L11" s="270">
        <v>17986</v>
      </c>
      <c r="M11" s="271">
        <v>29437</v>
      </c>
      <c r="N11" s="272">
        <v>-38.9</v>
      </c>
    </row>
    <row r="12" spans="1:16" ht="13.5" customHeight="1" x14ac:dyDescent="0.15">
      <c r="A12" s="250"/>
      <c r="B12" s="246"/>
      <c r="C12" s="246"/>
      <c r="D12" s="246"/>
      <c r="E12" s="246"/>
      <c r="F12" s="246"/>
      <c r="G12" s="1166" t="s">
        <v>492</v>
      </c>
      <c r="H12" s="1167"/>
      <c r="I12" s="1167"/>
      <c r="J12" s="1168"/>
      <c r="K12" s="269" t="s">
        <v>493</v>
      </c>
      <c r="L12" s="270" t="s">
        <v>493</v>
      </c>
      <c r="M12" s="271">
        <v>3160</v>
      </c>
      <c r="N12" s="272" t="s">
        <v>493</v>
      </c>
    </row>
    <row r="13" spans="1:16" ht="13.5" customHeight="1" x14ac:dyDescent="0.15">
      <c r="A13" s="250"/>
      <c r="B13" s="246"/>
      <c r="C13" s="246"/>
      <c r="D13" s="246"/>
      <c r="E13" s="246"/>
      <c r="F13" s="246"/>
      <c r="G13" s="1166" t="s">
        <v>494</v>
      </c>
      <c r="H13" s="1167"/>
      <c r="I13" s="1167"/>
      <c r="J13" s="1168"/>
      <c r="K13" s="269" t="s">
        <v>493</v>
      </c>
      <c r="L13" s="270" t="s">
        <v>493</v>
      </c>
      <c r="M13" s="271" t="s">
        <v>493</v>
      </c>
      <c r="N13" s="272" t="s">
        <v>493</v>
      </c>
    </row>
    <row r="14" spans="1:16" ht="13.5" customHeight="1" x14ac:dyDescent="0.15">
      <c r="A14" s="250"/>
      <c r="B14" s="246"/>
      <c r="C14" s="246"/>
      <c r="D14" s="246"/>
      <c r="E14" s="246"/>
      <c r="F14" s="246"/>
      <c r="G14" s="1166" t="s">
        <v>495</v>
      </c>
      <c r="H14" s="1167"/>
      <c r="I14" s="1167"/>
      <c r="J14" s="1168"/>
      <c r="K14" s="269">
        <v>46074</v>
      </c>
      <c r="L14" s="270">
        <v>22922</v>
      </c>
      <c r="M14" s="271">
        <v>9091</v>
      </c>
      <c r="N14" s="272">
        <v>152.1</v>
      </c>
    </row>
    <row r="15" spans="1:16" ht="13.5" customHeight="1" x14ac:dyDescent="0.15">
      <c r="A15" s="250"/>
      <c r="B15" s="246"/>
      <c r="C15" s="246"/>
      <c r="D15" s="246"/>
      <c r="E15" s="246"/>
      <c r="F15" s="246"/>
      <c r="G15" s="1166" t="s">
        <v>496</v>
      </c>
      <c r="H15" s="1167"/>
      <c r="I15" s="1167"/>
      <c r="J15" s="1168"/>
      <c r="K15" s="269">
        <v>8250</v>
      </c>
      <c r="L15" s="270">
        <v>4104</v>
      </c>
      <c r="M15" s="271">
        <v>4470</v>
      </c>
      <c r="N15" s="272">
        <v>-8.1999999999999993</v>
      </c>
    </row>
    <row r="16" spans="1:16" x14ac:dyDescent="0.15">
      <c r="A16" s="250"/>
      <c r="B16" s="246"/>
      <c r="C16" s="246"/>
      <c r="D16" s="246"/>
      <c r="E16" s="246"/>
      <c r="F16" s="246"/>
      <c r="G16" s="1169" t="s">
        <v>497</v>
      </c>
      <c r="H16" s="1170"/>
      <c r="I16" s="1170"/>
      <c r="J16" s="1171"/>
      <c r="K16" s="270">
        <v>-41659</v>
      </c>
      <c r="L16" s="270">
        <v>-20726</v>
      </c>
      <c r="M16" s="271">
        <v>-19414</v>
      </c>
      <c r="N16" s="272">
        <v>6.8</v>
      </c>
    </row>
    <row r="17" spans="1:16" x14ac:dyDescent="0.15">
      <c r="A17" s="250"/>
      <c r="B17" s="246"/>
      <c r="C17" s="246"/>
      <c r="D17" s="246"/>
      <c r="E17" s="246"/>
      <c r="F17" s="246"/>
      <c r="G17" s="1169" t="s">
        <v>171</v>
      </c>
      <c r="H17" s="1170"/>
      <c r="I17" s="1170"/>
      <c r="J17" s="1171"/>
      <c r="K17" s="270">
        <v>641035</v>
      </c>
      <c r="L17" s="270">
        <v>318923</v>
      </c>
      <c r="M17" s="271">
        <v>238376</v>
      </c>
      <c r="N17" s="272">
        <v>33.799999999999997</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498</v>
      </c>
      <c r="H19" s="246"/>
      <c r="I19" s="246"/>
      <c r="J19" s="246"/>
      <c r="K19" s="246"/>
      <c r="L19" s="246"/>
      <c r="M19" s="246"/>
      <c r="N19" s="246"/>
    </row>
    <row r="20" spans="1:16" x14ac:dyDescent="0.15">
      <c r="A20" s="250"/>
      <c r="B20" s="246"/>
      <c r="C20" s="246"/>
      <c r="D20" s="246"/>
      <c r="E20" s="246"/>
      <c r="F20" s="246"/>
      <c r="G20" s="274"/>
      <c r="H20" s="275"/>
      <c r="I20" s="275"/>
      <c r="J20" s="276"/>
      <c r="K20" s="277" t="s">
        <v>499</v>
      </c>
      <c r="L20" s="278" t="s">
        <v>500</v>
      </c>
      <c r="M20" s="279" t="s">
        <v>501</v>
      </c>
      <c r="N20" s="280"/>
    </row>
    <row r="21" spans="1:16" s="286" customFormat="1" x14ac:dyDescent="0.15">
      <c r="A21" s="281"/>
      <c r="B21" s="251"/>
      <c r="C21" s="251"/>
      <c r="D21" s="251"/>
      <c r="E21" s="251"/>
      <c r="F21" s="251"/>
      <c r="G21" s="1163" t="s">
        <v>502</v>
      </c>
      <c r="H21" s="1164"/>
      <c r="I21" s="1164"/>
      <c r="J21" s="1165"/>
      <c r="K21" s="282">
        <v>28.86</v>
      </c>
      <c r="L21" s="283">
        <v>21.75</v>
      </c>
      <c r="M21" s="284">
        <v>7.11</v>
      </c>
      <c r="N21" s="251"/>
      <c r="O21" s="285"/>
      <c r="P21" s="281"/>
    </row>
    <row r="22" spans="1:16" s="286" customFormat="1" x14ac:dyDescent="0.15">
      <c r="A22" s="281"/>
      <c r="B22" s="251"/>
      <c r="C22" s="251"/>
      <c r="D22" s="251"/>
      <c r="E22" s="251"/>
      <c r="F22" s="251"/>
      <c r="G22" s="1163" t="s">
        <v>503</v>
      </c>
      <c r="H22" s="1164"/>
      <c r="I22" s="1164"/>
      <c r="J22" s="1165"/>
      <c r="K22" s="287">
        <v>94.9</v>
      </c>
      <c r="L22" s="288">
        <v>95.2</v>
      </c>
      <c r="M22" s="289">
        <v>-0.3</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504</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505</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506</v>
      </c>
      <c r="H29" s="251"/>
      <c r="I29" s="251"/>
      <c r="J29" s="251"/>
      <c r="K29" s="246"/>
      <c r="L29" s="246"/>
      <c r="M29" s="246"/>
      <c r="N29" s="246"/>
      <c r="O29" s="295"/>
    </row>
    <row r="30" spans="1:16" x14ac:dyDescent="0.15">
      <c r="A30" s="250"/>
      <c r="B30" s="246"/>
      <c r="C30" s="246"/>
      <c r="D30" s="246"/>
      <c r="E30" s="246"/>
      <c r="F30" s="246"/>
      <c r="G30" s="253"/>
      <c r="H30" s="254"/>
      <c r="I30" s="254"/>
      <c r="J30" s="255"/>
      <c r="K30" s="1152" t="s">
        <v>484</v>
      </c>
      <c r="L30" s="256"/>
      <c r="M30" s="257" t="s">
        <v>485</v>
      </c>
      <c r="N30" s="258"/>
    </row>
    <row r="31" spans="1:16" x14ac:dyDescent="0.15">
      <c r="A31" s="250"/>
      <c r="B31" s="246"/>
      <c r="C31" s="246"/>
      <c r="D31" s="246"/>
      <c r="E31" s="246"/>
      <c r="F31" s="246"/>
      <c r="G31" s="259"/>
      <c r="H31" s="260"/>
      <c r="I31" s="260"/>
      <c r="J31" s="261"/>
      <c r="K31" s="1153"/>
      <c r="L31" s="262" t="s">
        <v>486</v>
      </c>
      <c r="M31" s="263" t="s">
        <v>487</v>
      </c>
      <c r="N31" s="264" t="s">
        <v>488</v>
      </c>
    </row>
    <row r="32" spans="1:16" ht="27" customHeight="1" x14ac:dyDescent="0.15">
      <c r="A32" s="250"/>
      <c r="B32" s="246"/>
      <c r="C32" s="246"/>
      <c r="D32" s="246"/>
      <c r="E32" s="246"/>
      <c r="F32" s="246"/>
      <c r="G32" s="1154" t="s">
        <v>507</v>
      </c>
      <c r="H32" s="1155"/>
      <c r="I32" s="1155"/>
      <c r="J32" s="1156"/>
      <c r="K32" s="296">
        <v>274908</v>
      </c>
      <c r="L32" s="296">
        <v>136770</v>
      </c>
      <c r="M32" s="297">
        <v>139853</v>
      </c>
      <c r="N32" s="298">
        <v>-2.2000000000000002</v>
      </c>
    </row>
    <row r="33" spans="1:16" ht="13.5" customHeight="1" x14ac:dyDescent="0.15">
      <c r="A33" s="250"/>
      <c r="B33" s="246"/>
      <c r="C33" s="246"/>
      <c r="D33" s="246"/>
      <c r="E33" s="246"/>
      <c r="F33" s="246"/>
      <c r="G33" s="1154" t="s">
        <v>508</v>
      </c>
      <c r="H33" s="1155"/>
      <c r="I33" s="1155"/>
      <c r="J33" s="1156"/>
      <c r="K33" s="296" t="s">
        <v>493</v>
      </c>
      <c r="L33" s="296" t="s">
        <v>493</v>
      </c>
      <c r="M33" s="297" t="s">
        <v>493</v>
      </c>
      <c r="N33" s="298" t="s">
        <v>493</v>
      </c>
    </row>
    <row r="34" spans="1:16" ht="27" customHeight="1" x14ac:dyDescent="0.15">
      <c r="A34" s="250"/>
      <c r="B34" s="246"/>
      <c r="C34" s="246"/>
      <c r="D34" s="246"/>
      <c r="E34" s="246"/>
      <c r="F34" s="246"/>
      <c r="G34" s="1154" t="s">
        <v>509</v>
      </c>
      <c r="H34" s="1155"/>
      <c r="I34" s="1155"/>
      <c r="J34" s="1156"/>
      <c r="K34" s="296" t="s">
        <v>493</v>
      </c>
      <c r="L34" s="296" t="s">
        <v>493</v>
      </c>
      <c r="M34" s="297">
        <v>4</v>
      </c>
      <c r="N34" s="298" t="s">
        <v>493</v>
      </c>
    </row>
    <row r="35" spans="1:16" ht="27" customHeight="1" x14ac:dyDescent="0.15">
      <c r="A35" s="250"/>
      <c r="B35" s="246"/>
      <c r="C35" s="246"/>
      <c r="D35" s="246"/>
      <c r="E35" s="246"/>
      <c r="F35" s="246"/>
      <c r="G35" s="1154" t="s">
        <v>510</v>
      </c>
      <c r="H35" s="1155"/>
      <c r="I35" s="1155"/>
      <c r="J35" s="1156"/>
      <c r="K35" s="296">
        <v>61669</v>
      </c>
      <c r="L35" s="296">
        <v>30681</v>
      </c>
      <c r="M35" s="297">
        <v>31890</v>
      </c>
      <c r="N35" s="298">
        <v>-3.8</v>
      </c>
    </row>
    <row r="36" spans="1:16" ht="27" customHeight="1" x14ac:dyDescent="0.15">
      <c r="A36" s="250"/>
      <c r="B36" s="246"/>
      <c r="C36" s="246"/>
      <c r="D36" s="246"/>
      <c r="E36" s="246"/>
      <c r="F36" s="246"/>
      <c r="G36" s="1154" t="s">
        <v>511</v>
      </c>
      <c r="H36" s="1155"/>
      <c r="I36" s="1155"/>
      <c r="J36" s="1156"/>
      <c r="K36" s="296">
        <v>12236</v>
      </c>
      <c r="L36" s="296">
        <v>6088</v>
      </c>
      <c r="M36" s="297">
        <v>5316</v>
      </c>
      <c r="N36" s="298">
        <v>14.5</v>
      </c>
    </row>
    <row r="37" spans="1:16" ht="13.5" customHeight="1" x14ac:dyDescent="0.15">
      <c r="A37" s="250"/>
      <c r="B37" s="246"/>
      <c r="C37" s="246"/>
      <c r="D37" s="246"/>
      <c r="E37" s="246"/>
      <c r="F37" s="246"/>
      <c r="G37" s="1154" t="s">
        <v>512</v>
      </c>
      <c r="H37" s="1155"/>
      <c r="I37" s="1155"/>
      <c r="J37" s="1156"/>
      <c r="K37" s="296" t="s">
        <v>493</v>
      </c>
      <c r="L37" s="296" t="s">
        <v>493</v>
      </c>
      <c r="M37" s="297">
        <v>1757</v>
      </c>
      <c r="N37" s="298" t="s">
        <v>493</v>
      </c>
    </row>
    <row r="38" spans="1:16" ht="27" customHeight="1" x14ac:dyDescent="0.15">
      <c r="A38" s="250"/>
      <c r="B38" s="246"/>
      <c r="C38" s="246"/>
      <c r="D38" s="246"/>
      <c r="E38" s="246"/>
      <c r="F38" s="246"/>
      <c r="G38" s="1157" t="s">
        <v>513</v>
      </c>
      <c r="H38" s="1158"/>
      <c r="I38" s="1158"/>
      <c r="J38" s="1159"/>
      <c r="K38" s="299">
        <v>95</v>
      </c>
      <c r="L38" s="299">
        <v>47</v>
      </c>
      <c r="M38" s="300">
        <v>42</v>
      </c>
      <c r="N38" s="301">
        <v>11.9</v>
      </c>
      <c r="O38" s="295"/>
    </row>
    <row r="39" spans="1:16" x14ac:dyDescent="0.15">
      <c r="A39" s="250"/>
      <c r="B39" s="246"/>
      <c r="C39" s="246"/>
      <c r="D39" s="246"/>
      <c r="E39" s="246"/>
      <c r="F39" s="246"/>
      <c r="G39" s="1157" t="s">
        <v>514</v>
      </c>
      <c r="H39" s="1158"/>
      <c r="I39" s="1158"/>
      <c r="J39" s="1159"/>
      <c r="K39" s="302">
        <v>-3837</v>
      </c>
      <c r="L39" s="302">
        <v>-1909</v>
      </c>
      <c r="M39" s="303">
        <v>-8426</v>
      </c>
      <c r="N39" s="304">
        <v>-77.3</v>
      </c>
      <c r="O39" s="295"/>
    </row>
    <row r="40" spans="1:16" ht="27" customHeight="1" x14ac:dyDescent="0.15">
      <c r="A40" s="250"/>
      <c r="B40" s="246"/>
      <c r="C40" s="246"/>
      <c r="D40" s="246"/>
      <c r="E40" s="246"/>
      <c r="F40" s="246"/>
      <c r="G40" s="1154" t="s">
        <v>515</v>
      </c>
      <c r="H40" s="1155"/>
      <c r="I40" s="1155"/>
      <c r="J40" s="1156"/>
      <c r="K40" s="302">
        <v>-242678</v>
      </c>
      <c r="L40" s="302">
        <v>-120735</v>
      </c>
      <c r="M40" s="303">
        <v>-127711</v>
      </c>
      <c r="N40" s="304">
        <v>-5.5</v>
      </c>
      <c r="O40" s="295"/>
    </row>
    <row r="41" spans="1:16" x14ac:dyDescent="0.15">
      <c r="A41" s="250"/>
      <c r="B41" s="246"/>
      <c r="C41" s="246"/>
      <c r="D41" s="246"/>
      <c r="E41" s="246"/>
      <c r="F41" s="246"/>
      <c r="G41" s="1160" t="s">
        <v>282</v>
      </c>
      <c r="H41" s="1161"/>
      <c r="I41" s="1161"/>
      <c r="J41" s="1162"/>
      <c r="K41" s="296">
        <v>102393</v>
      </c>
      <c r="L41" s="302">
        <v>50942</v>
      </c>
      <c r="M41" s="303">
        <v>42725</v>
      </c>
      <c r="N41" s="304">
        <v>19.2</v>
      </c>
      <c r="O41" s="295"/>
    </row>
    <row r="42" spans="1:16" x14ac:dyDescent="0.15">
      <c r="A42" s="250"/>
      <c r="B42" s="246"/>
      <c r="C42" s="246"/>
      <c r="D42" s="246"/>
      <c r="E42" s="246"/>
      <c r="F42" s="246"/>
      <c r="G42" s="305" t="s">
        <v>516</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517</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518</v>
      </c>
      <c r="H48" s="310"/>
      <c r="I48" s="310"/>
      <c r="J48" s="310"/>
      <c r="K48" s="310"/>
      <c r="L48" s="310"/>
      <c r="M48" s="311"/>
      <c r="N48" s="310"/>
    </row>
    <row r="49" spans="1:14" ht="13.5" customHeight="1" x14ac:dyDescent="0.15">
      <c r="A49" s="250"/>
      <c r="B49" s="246"/>
      <c r="C49" s="246"/>
      <c r="D49" s="246"/>
      <c r="E49" s="246"/>
      <c r="F49" s="246"/>
      <c r="G49" s="312"/>
      <c r="H49" s="313"/>
      <c r="I49" s="1147" t="s">
        <v>484</v>
      </c>
      <c r="J49" s="1149" t="s">
        <v>519</v>
      </c>
      <c r="K49" s="1150"/>
      <c r="L49" s="1150"/>
      <c r="M49" s="1150"/>
      <c r="N49" s="1151"/>
    </row>
    <row r="50" spans="1:14" x14ac:dyDescent="0.15">
      <c r="A50" s="250"/>
      <c r="B50" s="246"/>
      <c r="C50" s="246"/>
      <c r="D50" s="246"/>
      <c r="E50" s="246"/>
      <c r="F50" s="246"/>
      <c r="G50" s="314"/>
      <c r="H50" s="315"/>
      <c r="I50" s="1148"/>
      <c r="J50" s="316" t="s">
        <v>520</v>
      </c>
      <c r="K50" s="317" t="s">
        <v>521</v>
      </c>
      <c r="L50" s="318" t="s">
        <v>522</v>
      </c>
      <c r="M50" s="319" t="s">
        <v>523</v>
      </c>
      <c r="N50" s="320" t="s">
        <v>524</v>
      </c>
    </row>
    <row r="51" spans="1:14" x14ac:dyDescent="0.15">
      <c r="A51" s="250"/>
      <c r="B51" s="246"/>
      <c r="C51" s="246"/>
      <c r="D51" s="246"/>
      <c r="E51" s="246"/>
      <c r="F51" s="246"/>
      <c r="G51" s="312" t="s">
        <v>525</v>
      </c>
      <c r="H51" s="313"/>
      <c r="I51" s="321">
        <v>1419693</v>
      </c>
      <c r="J51" s="322">
        <v>643560</v>
      </c>
      <c r="K51" s="323">
        <v>201</v>
      </c>
      <c r="L51" s="324">
        <v>228305</v>
      </c>
      <c r="M51" s="325">
        <v>5.6</v>
      </c>
      <c r="N51" s="326">
        <v>195.4</v>
      </c>
    </row>
    <row r="52" spans="1:14" x14ac:dyDescent="0.15">
      <c r="A52" s="250"/>
      <c r="B52" s="246"/>
      <c r="C52" s="246"/>
      <c r="D52" s="246"/>
      <c r="E52" s="246"/>
      <c r="F52" s="246"/>
      <c r="G52" s="327"/>
      <c r="H52" s="328" t="s">
        <v>526</v>
      </c>
      <c r="I52" s="329">
        <v>93004</v>
      </c>
      <c r="J52" s="330">
        <v>42160</v>
      </c>
      <c r="K52" s="331">
        <v>-55.1</v>
      </c>
      <c r="L52" s="332">
        <v>86611</v>
      </c>
      <c r="M52" s="333">
        <v>-20.399999999999999</v>
      </c>
      <c r="N52" s="334">
        <v>-34.700000000000003</v>
      </c>
    </row>
    <row r="53" spans="1:14" x14ac:dyDescent="0.15">
      <c r="A53" s="250"/>
      <c r="B53" s="246"/>
      <c r="C53" s="246"/>
      <c r="D53" s="246"/>
      <c r="E53" s="246"/>
      <c r="F53" s="246"/>
      <c r="G53" s="312" t="s">
        <v>527</v>
      </c>
      <c r="H53" s="313"/>
      <c r="I53" s="321">
        <v>761648</v>
      </c>
      <c r="J53" s="322">
        <v>353105</v>
      </c>
      <c r="K53" s="323">
        <v>-45.1</v>
      </c>
      <c r="L53" s="324">
        <v>316331</v>
      </c>
      <c r="M53" s="325">
        <v>38.6</v>
      </c>
      <c r="N53" s="326">
        <v>-83.7</v>
      </c>
    </row>
    <row r="54" spans="1:14" x14ac:dyDescent="0.15">
      <c r="A54" s="250"/>
      <c r="B54" s="246"/>
      <c r="C54" s="246"/>
      <c r="D54" s="246"/>
      <c r="E54" s="246"/>
      <c r="F54" s="246"/>
      <c r="G54" s="327"/>
      <c r="H54" s="328" t="s">
        <v>526</v>
      </c>
      <c r="I54" s="329">
        <v>224735</v>
      </c>
      <c r="J54" s="330">
        <v>104189</v>
      </c>
      <c r="K54" s="331">
        <v>147.1</v>
      </c>
      <c r="L54" s="332">
        <v>106387</v>
      </c>
      <c r="M54" s="333">
        <v>22.8</v>
      </c>
      <c r="N54" s="334">
        <v>124.3</v>
      </c>
    </row>
    <row r="55" spans="1:14" x14ac:dyDescent="0.15">
      <c r="A55" s="250"/>
      <c r="B55" s="246"/>
      <c r="C55" s="246"/>
      <c r="D55" s="246"/>
      <c r="E55" s="246"/>
      <c r="F55" s="246"/>
      <c r="G55" s="312" t="s">
        <v>528</v>
      </c>
      <c r="H55" s="313"/>
      <c r="I55" s="321">
        <v>1565478</v>
      </c>
      <c r="J55" s="322">
        <v>741933</v>
      </c>
      <c r="K55" s="323">
        <v>110.1</v>
      </c>
      <c r="L55" s="324">
        <v>333013</v>
      </c>
      <c r="M55" s="325">
        <v>5.3</v>
      </c>
      <c r="N55" s="326">
        <v>104.8</v>
      </c>
    </row>
    <row r="56" spans="1:14" x14ac:dyDescent="0.15">
      <c r="A56" s="250"/>
      <c r="B56" s="246"/>
      <c r="C56" s="246"/>
      <c r="D56" s="246"/>
      <c r="E56" s="246"/>
      <c r="F56" s="246"/>
      <c r="G56" s="327"/>
      <c r="H56" s="328" t="s">
        <v>526</v>
      </c>
      <c r="I56" s="329">
        <v>800525</v>
      </c>
      <c r="J56" s="330">
        <v>379396</v>
      </c>
      <c r="K56" s="331">
        <v>264.10000000000002</v>
      </c>
      <c r="L56" s="332">
        <v>126732</v>
      </c>
      <c r="M56" s="333">
        <v>19.100000000000001</v>
      </c>
      <c r="N56" s="334">
        <v>245</v>
      </c>
    </row>
    <row r="57" spans="1:14" x14ac:dyDescent="0.15">
      <c r="A57" s="250"/>
      <c r="B57" s="246"/>
      <c r="C57" s="246"/>
      <c r="D57" s="246"/>
      <c r="E57" s="246"/>
      <c r="F57" s="246"/>
      <c r="G57" s="312" t="s">
        <v>529</v>
      </c>
      <c r="H57" s="313"/>
      <c r="I57" s="321">
        <v>1112186</v>
      </c>
      <c r="J57" s="322">
        <v>542795</v>
      </c>
      <c r="K57" s="323">
        <v>-26.8</v>
      </c>
      <c r="L57" s="324">
        <v>280458</v>
      </c>
      <c r="M57" s="325">
        <v>-15.8</v>
      </c>
      <c r="N57" s="326">
        <v>-11</v>
      </c>
    </row>
    <row r="58" spans="1:14" x14ac:dyDescent="0.15">
      <c r="A58" s="250"/>
      <c r="B58" s="246"/>
      <c r="C58" s="246"/>
      <c r="D58" s="246"/>
      <c r="E58" s="246"/>
      <c r="F58" s="246"/>
      <c r="G58" s="327"/>
      <c r="H58" s="328" t="s">
        <v>526</v>
      </c>
      <c r="I58" s="329">
        <v>490420</v>
      </c>
      <c r="J58" s="330">
        <v>239346</v>
      </c>
      <c r="K58" s="331">
        <v>-36.9</v>
      </c>
      <c r="L58" s="332">
        <v>127286</v>
      </c>
      <c r="M58" s="333">
        <v>0.4</v>
      </c>
      <c r="N58" s="334">
        <v>-37.299999999999997</v>
      </c>
    </row>
    <row r="59" spans="1:14" x14ac:dyDescent="0.15">
      <c r="A59" s="250"/>
      <c r="B59" s="246"/>
      <c r="C59" s="246"/>
      <c r="D59" s="246"/>
      <c r="E59" s="246"/>
      <c r="F59" s="246"/>
      <c r="G59" s="312" t="s">
        <v>530</v>
      </c>
      <c r="H59" s="313"/>
      <c r="I59" s="321">
        <v>782998</v>
      </c>
      <c r="J59" s="322">
        <v>389551</v>
      </c>
      <c r="K59" s="323">
        <v>-28.2</v>
      </c>
      <c r="L59" s="324">
        <v>291945</v>
      </c>
      <c r="M59" s="325">
        <v>4.0999999999999996</v>
      </c>
      <c r="N59" s="326">
        <v>-32.299999999999997</v>
      </c>
    </row>
    <row r="60" spans="1:14" x14ac:dyDescent="0.15">
      <c r="A60" s="250"/>
      <c r="B60" s="246"/>
      <c r="C60" s="246"/>
      <c r="D60" s="246"/>
      <c r="E60" s="246"/>
      <c r="F60" s="246"/>
      <c r="G60" s="327"/>
      <c r="H60" s="328" t="s">
        <v>526</v>
      </c>
      <c r="I60" s="335">
        <v>459863</v>
      </c>
      <c r="J60" s="330">
        <v>228788</v>
      </c>
      <c r="K60" s="331">
        <v>-4.4000000000000004</v>
      </c>
      <c r="L60" s="332">
        <v>127651</v>
      </c>
      <c r="M60" s="333">
        <v>0.3</v>
      </c>
      <c r="N60" s="334">
        <v>-4.7</v>
      </c>
    </row>
    <row r="61" spans="1:14" x14ac:dyDescent="0.15">
      <c r="A61" s="250"/>
      <c r="B61" s="246"/>
      <c r="C61" s="246"/>
      <c r="D61" s="246"/>
      <c r="E61" s="246"/>
      <c r="F61" s="246"/>
      <c r="G61" s="312" t="s">
        <v>531</v>
      </c>
      <c r="H61" s="336"/>
      <c r="I61" s="337">
        <v>1128401</v>
      </c>
      <c r="J61" s="338">
        <v>534189</v>
      </c>
      <c r="K61" s="339">
        <v>42.2</v>
      </c>
      <c r="L61" s="340">
        <v>290010</v>
      </c>
      <c r="M61" s="341">
        <v>7.6</v>
      </c>
      <c r="N61" s="326">
        <v>34.6</v>
      </c>
    </row>
    <row r="62" spans="1:14" x14ac:dyDescent="0.15">
      <c r="A62" s="250"/>
      <c r="B62" s="246"/>
      <c r="C62" s="246"/>
      <c r="D62" s="246"/>
      <c r="E62" s="246"/>
      <c r="F62" s="246"/>
      <c r="G62" s="327"/>
      <c r="H62" s="328" t="s">
        <v>526</v>
      </c>
      <c r="I62" s="329">
        <v>413709</v>
      </c>
      <c r="J62" s="330">
        <v>198776</v>
      </c>
      <c r="K62" s="331">
        <v>63</v>
      </c>
      <c r="L62" s="332">
        <v>114933</v>
      </c>
      <c r="M62" s="333">
        <v>4.4000000000000004</v>
      </c>
      <c r="N62" s="334">
        <v>58.6</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533</v>
      </c>
      <c r="G46" s="8" t="s">
        <v>534</v>
      </c>
      <c r="H46" s="8" t="s">
        <v>535</v>
      </c>
      <c r="I46" s="8" t="s">
        <v>536</v>
      </c>
      <c r="J46" s="9" t="s">
        <v>537</v>
      </c>
    </row>
    <row r="47" spans="2:10" ht="57.75" customHeight="1" x14ac:dyDescent="0.15">
      <c r="B47" s="10"/>
      <c r="C47" s="1172" t="s">
        <v>3</v>
      </c>
      <c r="D47" s="1172"/>
      <c r="E47" s="1173"/>
      <c r="F47" s="11">
        <v>21.74</v>
      </c>
      <c r="G47" s="12">
        <v>37.26</v>
      </c>
      <c r="H47" s="12">
        <v>57.41</v>
      </c>
      <c r="I47" s="12">
        <v>60.08</v>
      </c>
      <c r="J47" s="13">
        <v>67.959999999999994</v>
      </c>
    </row>
    <row r="48" spans="2:10" ht="57.75" customHeight="1" x14ac:dyDescent="0.15">
      <c r="B48" s="14"/>
      <c r="C48" s="1174" t="s">
        <v>4</v>
      </c>
      <c r="D48" s="1174"/>
      <c r="E48" s="1175"/>
      <c r="F48" s="15">
        <v>29.84</v>
      </c>
      <c r="G48" s="16">
        <v>33.4</v>
      </c>
      <c r="H48" s="16">
        <v>14.39</v>
      </c>
      <c r="I48" s="16">
        <v>18.420000000000002</v>
      </c>
      <c r="J48" s="17">
        <v>21.7</v>
      </c>
    </row>
    <row r="49" spans="2:10" ht="57.75" customHeight="1" thickBot="1" x14ac:dyDescent="0.2">
      <c r="B49" s="18"/>
      <c r="C49" s="1176" t="s">
        <v>5</v>
      </c>
      <c r="D49" s="1176"/>
      <c r="E49" s="1177"/>
      <c r="F49" s="19">
        <v>14.34</v>
      </c>
      <c r="G49" s="20">
        <v>3.26</v>
      </c>
      <c r="H49" s="20" t="s">
        <v>538</v>
      </c>
      <c r="I49" s="20">
        <v>1.06</v>
      </c>
      <c r="J49" s="21" t="s">
        <v>539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2018-11-01T01:03:56Z</cp:lastPrinted>
  <dcterms:created xsi:type="dcterms:W3CDTF">2018-01-24T05:03:07Z</dcterms:created>
  <dcterms:modified xsi:type="dcterms:W3CDTF">2018-11-05T06:31:49Z</dcterms:modified>
  <cp:category/>
</cp:coreProperties>
</file>