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7松本\"/>
    </mc:Choice>
  </mc:AlternateContent>
  <bookViews>
    <workbookView xWindow="-15" yWindow="0" windowWidth="10320" windowHeight="8295"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9" i="9" l="1"/>
  <c r="BG38" i="9"/>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AM39" i="9"/>
  <c r="U39" i="9"/>
  <c r="C39" i="9"/>
  <c r="AM38" i="9"/>
  <c r="C38" i="9"/>
  <c r="C37"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s="1"/>
  <c r="AM34" i="9" s="1"/>
  <c r="AM35" i="9" s="1"/>
  <c r="AM36" i="9" s="1"/>
  <c r="AM37" i="9" s="1"/>
  <c r="BE34" i="9" l="1"/>
  <c r="BE35" i="9" s="1"/>
  <c r="BE36" i="9" s="1"/>
  <c r="BE37" i="9" s="1"/>
  <c r="BE38" i="9" s="1"/>
  <c r="BE39"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<sst xmlns="http://schemas.openxmlformats.org/spreadsheetml/2006/main" count="1128" uniqueCount="609">
  <si>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</si>
  <si>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</si>
  <si>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</si>
  <si>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</si>
  <si>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</si>
  <si>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</si>
  <si>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</si>
  <si>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</si>
  <si>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</si>
  <si>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</si>
  <si>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</si>
  <si>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</si>
  <si>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</si>
  <si>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</si>
  <si>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</si>
  <si>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</si>
  <si>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</si>
  <si>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</si>
  <si>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</si>
  <si>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</si>
  <si>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</si>
  <si>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</si>
  <si>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</si>
  <si>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</si>
  <si>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</si>
  <si>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</si>
  <si>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</si>
  <si>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</si>
  <si>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</si>
  <si>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</si>
  <si>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</si>
  <si>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</si>
  <si>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</si>
  <si>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</si>
  <si>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</si>
  <si>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</si>
  <si>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</si>
  <si>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</si>
  <si>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</si>
  <si>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</si>
  <si>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</si>
  <si>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</si>
  <si>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</si>
  <si>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</si>
  <si>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</si>
  <si>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</si>
  <si>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</si>
  <si>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</si>
  <si>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</si>
  <si>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</si>
  <si>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</si>
  <si>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</si>
  <si>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</si>
  <si>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</si>
  <si>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</si>
  <si>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</si>
  <si>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</si>
  <si>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</si>
  <si>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</si>
  <si>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</si>
  <si>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</si>
  <si>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</si>
  <si>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</si>
  <si>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</si>
  <si>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</si>
  <si>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</si>
  <si>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</si>
  <si>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</si>
  <si>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</si>
  <si>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</si>
  <si>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</si>
  <si>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</si>
  <si>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</si>
  <si>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</si>
  <si>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</si>
  <si>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</si>
  <si>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</si>
  <si>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</si>
  <si>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</si>
  <si>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</si>
  <si>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</si>
  <si>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</si>
  <si>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松本市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</si>
  <si>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</si>
  <si>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</si>
  <si>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</si>
  <si>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</si>
  <si>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</si>
  <si>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</si>
  <si>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</si>
  <si>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</si>
  <si>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</si>
  <si>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</si>
  <si>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</si>
  <si>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</si>
  <si>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</si>
  <si>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</si>
  <si>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</si>
  <si>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</si>
  <si>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</si>
  <si>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</si>
  <si>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</si>
  <si>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</si>
  <si>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</si>
  <si>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</si>
  <si>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</si>
  <si>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</si>
  <si>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</si>
  <si>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</si>
  <si>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</si>
  <si>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</si>
  <si>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</si>
  <si>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</si>
  <si>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</si>
  <si>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</si>
  <si>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</si>
  <si>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</si>
  <si>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</si>
  <si>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</si>
  <si>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</si>
  <si>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</si>
  <si>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</si>
  <si>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</si>
  <si>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</si>
  <si>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</si>
  <si>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</si>
  <si>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</si>
  <si>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</si>
  <si>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</si>
  <si>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</si>
  <si>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</si>
  <si>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</si>
  <si>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</si>
  <si>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</si>
  <si>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</si>
  <si>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</si>
  <si>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</si>
  <si>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</si>
  <si>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</si>
  <si>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</si>
  <si>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</si>
  <si>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</si>
  <si>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</si>
  <si>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</si>
  <si>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</si>
  <si>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</si>
  <si>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</si>
  <si>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</si>
  <si>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</si>
  <si>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</si>
  <si>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</si>
  <si>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</si>
  <si>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</si>
  <si>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</si>
  <si>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</si>
  <si>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</si>
  <si>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</si>
  <si>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</si>
  <si>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</si>
  <si>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</si>
  <si>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</si>
  <si>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</si>
  <si>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</si>
  <si>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</si>
  <si>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</si>
  <si>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</si>
  <si>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</si>
  <si>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</si>
  <si>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</si>
  <si>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</si>
  <si>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</si>
  <si>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</si>
  <si>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</si>
  <si>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</si>
  <si>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</si>
  <si>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</si>
  <si>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</si>
  <si>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</si>
  <si>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</si>
  <si>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</si>
  <si>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</si>
  <si>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</si>
  <si>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</si>
  <si>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</si>
  <si>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</si>
  <si>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</si>
  <si>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</si>
  <si>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</si>
  <si>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</si>
  <si>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</si>
  <si>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</si>
  <si>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</si>
  <si>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</si>
  <si>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</si>
  <si>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</si>
  <si>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</si>
  <si>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</si>
  <si>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</si>
  <si>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長野県松本市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</si>
  <si>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</si>
  <si>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</si>
  <si>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</si>
  <si>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</si>
  <si>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</si>
  <si>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</si>
  <si>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</si>
  <si>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</si>
  <si>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</si>
  <si>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</si>
  <si>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</si>
  <si>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</si>
  <si>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</si>
  <si>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</si>
  <si>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</si>
  <si>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</si>
  <si>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</si>
  <si>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</si>
  <si>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</si>
  <si>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</si>
  <si>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</si>
  <si>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</si>
  <si>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</si>
  <si>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</si>
  <si>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</si>
  <si>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</si>
  <si>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</si>
  <si>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</si>
  <si>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</si>
  <si>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</si>
  <si>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</si>
  <si>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</si>
  <si>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</si>
  <si>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</si>
  <si>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</si>
  <si>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</si>
  <si>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</si>
  <si>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</si>
  <si>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</si>
  <si>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</si>
  <si>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</si>
  <si>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</si>
  <si>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</si>
  <si>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</si>
  <si>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</si>
  <si>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</si>
  <si>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</si>
  <si>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</si>
  <si>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</si>
  <si>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</si>
  <si>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</si>
  <si>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</si>
  <si>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</si>
  <si>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</si>
  <si>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</si>
  <si>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</si>
  <si>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</si>
  <si>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</si>
  <si>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</si>
  <si>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</si>
  <si>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</si>
  <si>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</si>
  <si>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</si>
  <si>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</si>
  <si>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</si>
  <si>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</si>
  <si>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</si>
  <si>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</si>
  <si>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</si>
  <si>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</si>
  <si>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</si>
  <si>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</si>
  <si>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</si>
  <si>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</si>
  <si>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</si>
  <si>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</si>
  <si>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</si>
  <si>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</si>
  <si>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</si>
  <si>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</si>
  <si>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</si>
  <si>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</si>
  <si>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</si>
  <si>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</si>
  <si>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</si>
  <si>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</si>
  <si>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</si>
  <si>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</si>
  <si>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</si>
  <si>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</si>
  <si>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</si>
  <si>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</si>
  <si>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</si>
  <si>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</si>
  <si>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</si>
  <si>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</si>
  <si>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</si>
  <si>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</si>
  <si>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</si>
  <si>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</si>
  <si>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</si>
  <si>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</si>
  <si>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</si>
  <si>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</si>
  <si>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</si>
  <si>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</si>
  <si>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</si>
  <si>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</si>
  <si>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</si>
  <si>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</si>
  <si>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</si>
  <si>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</si>
  <si>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</si>
  <si>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</si>
  <si>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</si>
  <si>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</si>
  <si>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</si>
  <si>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</si>
  <si>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</si>
  <si>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</si>
  <si>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</si>
  <si>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</si>
  <si>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</si>
  <si>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</si>
  <si>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</si>
  <si>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</si>
  <si>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</si>
  <si>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</si>
  <si>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</si>
  <si>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</si>
  <si>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</si>
  <si>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</si>
  <si>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</si>
  <si>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</si>
  <si>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</si>
  <si>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</si>
  <si>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</si>
  <si>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</si>
  <si>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</si>
  <si>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</si>
  <si>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</si>
  <si>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</si>
  <si>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</si>
  <si>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</si>
  <si>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</si>
  <si>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</si>
  <si>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</si>
  <si>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</si>
  <si>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</si>
  <si>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</si>
  <si>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長野県松本市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</si>
  <si>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</si>
  <si>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</si>
  <si>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</si>
  <si>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</si>
  <si>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</si>
  <si>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</si>
  <si>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</si>
  <si>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</si>
  <si>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</si>
  <si>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</si>
  <si>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</si>
  <si>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</si>
  <si>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</si>
  <si>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</si>
  <si>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</si>
  <si>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</si>
  <si>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</si>
  <si>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</si>
  <si>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</si>
  <si>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</si>
  <si>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</si>
  <si>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</si>
  <si>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</si>
  <si>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</si>
  <si>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</si>
  <si>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</si>
  <si>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</si>
  <si>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</si>
  <si>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</si>
  <si>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</si>
  <si>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</si>
  <si>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</si>
  <si>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</si>
  <si>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</si>
  <si>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</si>
  <si>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</si>
  <si>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</si>
  <si>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城山介護老人保健施設事業特別会計</t>
    <phoneticPr fontId="5"/>
  </si>
  <si>
    <t>市街地駐車場事業特別会計</t>
    <phoneticPr fontId="5"/>
  </si>
  <si>
    <t>水道事業会計</t>
    <phoneticPr fontId="5"/>
  </si>
  <si>
    <t>法適用企業</t>
    <phoneticPr fontId="5"/>
  </si>
  <si>
    <t>下水道事業会計</t>
    <phoneticPr fontId="5"/>
  </si>
  <si>
    <t>病院事業会計</t>
    <phoneticPr fontId="5"/>
  </si>
  <si>
    <t>上高地観光施設事業会計</t>
    <phoneticPr fontId="5"/>
  </si>
  <si>
    <t>公設地方卸売市場特別会計</t>
    <phoneticPr fontId="5"/>
  </si>
  <si>
    <t>法非適用企業</t>
    <phoneticPr fontId="5"/>
  </si>
  <si>
    <t>地域排水施設事業特別会計</t>
    <phoneticPr fontId="5"/>
  </si>
  <si>
    <t>農業集落排水事業特別会計</t>
    <phoneticPr fontId="5"/>
  </si>
  <si>
    <t>松本城特別会計</t>
    <phoneticPr fontId="5"/>
  </si>
  <si>
    <t>奈川観光施設事業特別会計</t>
    <phoneticPr fontId="5"/>
  </si>
  <si>
    <t>新松本工業団地建設事業特別会計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</si>
  <si>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</si>
  <si>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</si>
  <si>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</si>
  <si>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</si>
  <si>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</si>
  <si>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</si>
  <si>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</si>
  <si>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</si>
  <si>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</si>
  <si>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</si>
  <si>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</si>
  <si>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</si>
  <si>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</si>
  <si>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</si>
  <si>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</si>
  <si>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</si>
  <si>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</si>
  <si>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</si>
  <si>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</si>
  <si>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</si>
  <si>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</si>
  <si>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</si>
  <si>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</si>
  <si>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</si>
  <si>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</si>
  <si>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</si>
  <si>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</si>
  <si>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</si>
  <si>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</si>
  <si>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</si>
  <si>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</si>
  <si>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</si>
  <si>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</si>
  <si>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</si>
  <si>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</si>
  <si>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</si>
  <si>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</si>
  <si>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</si>
  <si>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</si>
  <si>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</si>
  <si>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</si>
  <si>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</si>
  <si>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</si>
  <si>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</si>
  <si>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</si>
  <si>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</si>
  <si>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</si>
  <si>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</si>
  <si>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</si>
  <si>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</si>
  <si>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</si>
  <si>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</si>
  <si>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</si>
  <si>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</si>
  <si>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</si>
  <si>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</si>
  <si>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</si>
  <si>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</si>
  <si>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</si>
  <si>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</si>
  <si>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</si>
  <si>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</si>
  <si>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</si>
  <si>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</si>
  <si>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</si>
  <si>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</si>
  <si>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</si>
  <si>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</si>
  <si>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</si>
  <si>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</si>
  <si>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</si>
  <si>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</si>
  <si>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</si>
  <si>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</si>
  <si>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</si>
  <si>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</si>
  <si>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</si>
  <si>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</si>
  <si>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</si>
  <si>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</si>
  <si>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</si>
  <si>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</si>
  <si>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</si>
  <si>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</si>
  <si>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</si>
  <si>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</si>
  <si>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</si>
  <si>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</si>
  <si>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</si>
  <si>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</si>
  <si>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</si>
  <si>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</si>
  <si>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</si>
  <si>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</si>
  <si>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</si>
  <si>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</si>
  <si>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</si>
  <si>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</si>
  <si>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</si>
  <si>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</si>
  <si>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</si>
  <si>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</si>
  <si>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</si>
  <si>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</si>
  <si>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</si>
  <si>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</si>
  <si>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</si>
  <si>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</si>
  <si>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</si>
  <si>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</si>
  <si>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</si>
  <si>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</si>
  <si>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</si>
  <si>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</si>
  <si>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</si>
  <si>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</si>
  <si>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</si>
  <si>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</si>
  <si>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</si>
  <si>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</si>
  <si>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</si>
  <si>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</si>
  <si>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</si>
  <si>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</si>
  <si>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</si>
  <si>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</si>
  <si>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</si>
  <si>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</si>
  <si>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</si>
  <si>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</si>
  <si>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</si>
  <si>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</si>
  <si>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</si>
  <si>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</si>
  <si>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</si>
  <si>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</si>
  <si>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</si>
  <si>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</si>
  <si>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</si>
  <si>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</si>
  <si>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</si>
  <si>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</si>
  <si>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下水道事業会計</t>
  </si>
  <si>
    <t>水道事業会計</t>
  </si>
  <si>
    <t>病院事業会計</t>
  </si>
  <si>
    <t>一般会計</t>
  </si>
  <si>
    <t>国民健康保険特別会計</t>
  </si>
  <si>
    <t>▲ 0.21</t>
  </si>
  <si>
    <t>介護保険特別会計</t>
  </si>
  <si>
    <t>上高地観光施設事業会計</t>
  </si>
  <si>
    <t>後期高齢者医療特別会計</t>
  </si>
  <si>
    <t>その他会計（赤字）</t>
  </si>
  <si>
    <t>その他会計（黒字）</t>
  </si>
  <si>
    <t>-</t>
    <phoneticPr fontId="2"/>
  </si>
  <si>
    <t>-</t>
    <phoneticPr fontId="2"/>
  </si>
  <si>
    <t>-</t>
    <phoneticPr fontId="2"/>
  </si>
  <si>
    <t>-</t>
    <phoneticPr fontId="2"/>
  </si>
  <si>
    <t>-</t>
    <phoneticPr fontId="2"/>
  </si>
  <si>
    <t>松塩筑木曽老人福祉施設組合</t>
    <rPh sb="0" eb="1">
      <t>マツ</t>
    </rPh>
    <rPh sb="1" eb="2">
      <t>シオ</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</si>
  <si>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</si>
  <si>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</si>
  <si>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</si>
  <si>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</si>
  <si>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</si>
  <si>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</si>
  <si>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</si>
  <si>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</si>
  <si>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安曇野・松本行政事務組合</t>
  </si>
  <si>
    <t>安曇野市・松本市山林組合</t>
  </si>
  <si>
    <t>長野県民交通災害共済組合</t>
  </si>
  <si>
    <t>長野県地方税滞納整理機構</t>
  </si>
  <si>
    <t>松本農業開発センター</t>
    <rPh sb="0" eb="2">
      <t>マツモト</t>
    </rPh>
    <rPh sb="2" eb="4">
      <t>ノウギョウ</t>
    </rPh>
    <rPh sb="4" eb="6">
      <t>カイハツ</t>
    </rPh>
    <phoneticPr fontId="22"/>
  </si>
  <si>
    <t>松本ソフト開発センター</t>
    <rPh sb="0" eb="2">
      <t>マツモト</t>
    </rPh>
    <rPh sb="5" eb="7">
      <t>カイハツ</t>
    </rPh>
    <phoneticPr fontId="22"/>
  </si>
  <si>
    <t>松本市芸術文化振興財団</t>
    <rPh sb="0" eb="3">
      <t>マツモトシ</t>
    </rPh>
    <rPh sb="3" eb="5">
      <t>ゲイジュツ</t>
    </rPh>
    <rPh sb="5" eb="7">
      <t>ブンカ</t>
    </rPh>
    <rPh sb="7" eb="9">
      <t>シンコウ</t>
    </rPh>
    <rPh sb="9" eb="11">
      <t>ザイダン</t>
    </rPh>
    <phoneticPr fontId="22"/>
  </si>
  <si>
    <t>松本体育協会</t>
    <rPh sb="0" eb="2">
      <t>マツモト</t>
    </rPh>
    <rPh sb="2" eb="4">
      <t>タイイク</t>
    </rPh>
    <rPh sb="4" eb="6">
      <t>キョウカイ</t>
    </rPh>
    <phoneticPr fontId="22"/>
  </si>
  <si>
    <t>松本市土地開発公社</t>
    <rPh sb="0" eb="3">
      <t>マツモトシ</t>
    </rPh>
    <rPh sb="3" eb="5">
      <t>トチ</t>
    </rPh>
    <rPh sb="5" eb="7">
      <t>カイハツ</t>
    </rPh>
    <rPh sb="7" eb="9">
      <t>コウシャ</t>
    </rPh>
    <phoneticPr fontId="22"/>
  </si>
  <si>
    <t>四賀むらづくり</t>
    <rPh sb="0" eb="2">
      <t>シガ</t>
    </rPh>
    <phoneticPr fontId="22"/>
  </si>
  <si>
    <t>奈川振興公社</t>
    <rPh sb="0" eb="2">
      <t>ナガワ</t>
    </rPh>
    <rPh sb="2" eb="4">
      <t>シンコウ</t>
    </rPh>
    <rPh sb="4" eb="6">
      <t>コウシャ</t>
    </rPh>
    <phoneticPr fontId="22"/>
  </si>
  <si>
    <t>乗鞍温泉供給公社</t>
    <rPh sb="0" eb="2">
      <t>ノリクラ</t>
    </rPh>
    <rPh sb="2" eb="4">
      <t>オンセン</t>
    </rPh>
    <rPh sb="4" eb="6">
      <t>キョウキュウ</t>
    </rPh>
    <rPh sb="6" eb="8">
      <t>コウシャ</t>
    </rPh>
    <phoneticPr fontId="22"/>
  </si>
  <si>
    <t>日本アルプス観光</t>
    <rPh sb="0" eb="2">
      <t>ニホン</t>
    </rPh>
    <rPh sb="6" eb="8">
      <t>カンコウ</t>
    </rPh>
    <phoneticPr fontId="22"/>
  </si>
  <si>
    <t>梓川ふるさと振興公社</t>
    <rPh sb="0" eb="2">
      <t>アズサガワ</t>
    </rPh>
    <rPh sb="6" eb="8">
      <t>シンコウ</t>
    </rPh>
    <rPh sb="8" eb="10">
      <t>コウシャ</t>
    </rPh>
    <phoneticPr fontId="22"/>
  </si>
  <si>
    <t>松本市勤労者共済会</t>
    <rPh sb="0" eb="3">
      <t>マツモトシ</t>
    </rPh>
    <rPh sb="3" eb="6">
      <t>キンロウシャ</t>
    </rPh>
    <rPh sb="6" eb="9">
      <t>キョウサイカイ</t>
    </rPh>
    <phoneticPr fontId="22"/>
  </si>
  <si>
    <t>長野県住宅供給公社（和田西原住宅団地）</t>
    <rPh sb="0" eb="3">
      <t>ナガノケン</t>
    </rPh>
    <rPh sb="3" eb="5">
      <t>ジュウタク</t>
    </rPh>
    <rPh sb="5" eb="7">
      <t>キョウキュウ</t>
    </rPh>
    <rPh sb="7" eb="9">
      <t>コウシャ</t>
    </rPh>
    <rPh sb="10" eb="12">
      <t>ワダ</t>
    </rPh>
    <rPh sb="12" eb="14">
      <t>ニシハラ</t>
    </rPh>
    <rPh sb="14" eb="16">
      <t>ジュウタク</t>
    </rPh>
    <rPh sb="16" eb="18">
      <t>ダンチ</t>
    </rPh>
    <phoneticPr fontId="22"/>
  </si>
  <si>
    <t>〇</t>
  </si>
  <si>
    <t>松本ヘルス・ラボ</t>
    <rPh sb="0" eb="2">
      <t>マツモト</t>
    </rPh>
    <phoneticPr fontId="2"/>
  </si>
  <si>
    <t>-</t>
    <phoneticPr fontId="2"/>
  </si>
  <si>
    <t>-</t>
    <phoneticPr fontId="2"/>
  </si>
  <si>
    <t>-</t>
    <phoneticPr fontId="2"/>
  </si>
  <si>
    <t>-</t>
    <phoneticPr fontId="2"/>
  </si>
  <si>
    <t>-</t>
    <phoneticPr fontId="2"/>
  </si>
  <si>
    <t>-</t>
    <phoneticPr fontId="2"/>
  </si>
  <si>
    <t>-</t>
    <phoneticPr fontId="2"/>
  </si>
  <si>
    <t>松本広域連合（一般会計）</t>
    <rPh sb="0" eb="2">
      <t>マツモト</t>
    </rPh>
    <rPh sb="2" eb="4">
      <t>コウイキ</t>
    </rPh>
    <rPh sb="4" eb="6">
      <t>レンゴウ</t>
    </rPh>
    <rPh sb="7" eb="9">
      <t>イッパン</t>
    </rPh>
    <rPh sb="9" eb="11">
      <t>カイケイ</t>
    </rPh>
    <phoneticPr fontId="2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</si>
  <si>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</si>
  <si>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</si>
  <si>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</si>
  <si>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</si>
  <si>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</si>
  <si>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</si>
  <si>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</si>
  <si>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</si>
  <si>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</si>
  <si>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</si>
  <si>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18年度から市債発行額を元金償還額の範囲内に抑えることで将来負担額を減少させるとともに、市役所庁舎及び市博物館の建設事業に備えて、計画的に基金積立を実施していることから、将来負担比率は該当なしとなっている。
　単年度では、実質公債費比率は減となっているが、将来的に予定している大型建設事業の事業進捗に伴い増を見込んでいる。
　計画的な基金積立及び活用により、市債残高を減少させる取組みを継続し、健全財政の維持に努める。</t>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</si>
  <si>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</si>
  <si>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</si>
  <si>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</si>
  <si>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18年度から市債発行額を元金償還額の範囲内に抑えることで将来負担額を減少させるとともに、市役所庁舎及び市博物館の建設事業に備えて、計画的に基金積立を実施していることから、将来負担比率は該当なしとなっている。
　単年度では、有形固定資産減価償却率は増となっているが、将来的に予定している大型建設事業に伴い減を見込んでいる。
　計画的な基金積立及び活用により、市債残高を減少させる取組みを継続し、健全財政の維持に努める。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</si>
</sst>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30"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extLst>
            <c:ext xmlns:c16="http://schemas.microsoft.com/office/drawing/2014/chart" uri="{C3380CC4-5D6E-409C-BE32-E72D297353CC}">
              <c16:uniqueId val="{00000000-4883-4626-94E3-7C4D9A6124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46917</c:v>
                </c:pt>
                <c:pt idx="1">
                  <c:v>46429</c:v>
                </c:pt>
                <c:pt idx="2">
                  <c:v>54462</c:v>
                </c:pt>
                <c:pt idx="3">
                  <c:v>40638</c:v>
                </c:pt>
                <c:pt idx="4">
                  <c:v>40987</c:v>
                </c:pt>
              </c:numCache>
            </c:numRef>
          </c:val>
          <c:smooth val="0"/>
          <c:extLst>
            <c:ext xmlns:c16="http://schemas.microsoft.com/office/drawing/2014/chart" uri="{C3380CC4-5D6E-409C-BE32-E72D297353CC}">
              <c16:uniqueId val="{00000001-4883-4626-94E3-7C4D9A6124F0}"/>
            </c:ext>
          </c:extLst>
        </c:ser>
        <c:dLbls>
          <c:showLegendKey val="0"/>
          <c:showVal val="0"/>
          <c:showCatName val="0"/>
          <c:showSerName val="0"/>
          <c:showPercent val="0"/>
          <c:showBubbleSize val="0"/>
        </c:dLbls>
        <c:marker val="1"/>
        <c:smooth val="0"/>
        <c:axId val="100688256"/>
        <c:axId val="100690176"/>
      </c:lineChart>
      <c:catAx>
        <c:axId val="10068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90176"/>
        <c:crosses val="autoZero"/>
        <c:auto val="1"/>
        <c:lblAlgn val="ctr"/>
        <c:lblOffset val="100"/>
        <c:tickLblSkip val="1"/>
        <c:tickMarkSkip val="1"/>
        <c:noMultiLvlLbl val="0"/>
      </c:catAx>
      <c:valAx>
        <c:axId val="1006901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68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2.34</c:v>
                </c:pt>
                <c:pt idx="1">
                  <c:v>2.4</c:v>
                </c:pt>
                <c:pt idx="2">
                  <c:v>2.52</c:v>
                </c:pt>
                <c:pt idx="3">
                  <c:v>4.68</c:v>
                </c:pt>
                <c:pt idx="4">
                  <c:v>2.71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16.399999999999999</c:v>
                </c:pt>
                <c:pt idx="1">
                  <c:v>17.5</c:v>
                </c:pt>
                <c:pt idx="2">
                  <c:v>18.63</c:v>
                </c:pt>
                <c:pt idx="3">
                  <c:v>19.63</c:v>
                </c:pt>
                <c:pt idx="4">
                  <c:v>22.07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5684480"/>
        <c:axId val="95686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1.1299999999999999</c:v>
                </c:pt>
                <c:pt idx="1">
                  <c:v>1.23</c:v>
                </c:pt>
                <c:pt idx="2">
                  <c:v>1.1299999999999999</c:v>
                </c:pt>
                <c:pt idx="3">
                  <c:v>3.28</c:v>
                </c:pt>
                <c:pt idx="4">
                  <c:v>0.28999999999999998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5684480"/>
        <c:axId val="95686656"/>
      </c:lineChart>
      <c:catAx>
        <c:axId val="956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86656"/>
        <c:crosses val="autoZero"/>
        <c:auto val="1"/>
        <c:lblAlgn val="ctr"/>
        <c:lblOffset val="100"/>
        <c:tickLblSkip val="1"/>
        <c:tickMarkSkip val="1"/>
        <c:noMultiLvlLbl val="0"/>
      </c:catAx>
      <c:valAx>
        <c:axId val="956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0.14000000000000001</c:v>
                </c:pt>
                <c:pt idx="2">
                  <c:v>#N/A</c:v>
                </c:pt>
                <c:pt idx="3">
                  <c:v>0.82</c:v>
                </c:pt>
                <c:pt idx="4">
                  <c:v>#N/A</c:v>
                </c:pt>
                <c:pt idx="5">
                  <c:v>0.82</c:v>
                </c:pt>
                <c:pt idx="6">
                  <c:v>#N/A</c:v>
                </c:pt>
                <c:pt idx="7">
                  <c:v>0.13</c:v>
                </c:pt>
                <c:pt idx="8">
                  <c:v>#N/A</c:v>
                </c:pt>
                <c:pt idx="9">
                  <c:v>0.09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c:v>
                </c:pt>
                <c:pt idx="4">
                  <c:v>#N/A</c:v>
                </c:pt>
                <c:pt idx="5">
                  <c:v>0.11</c:v>
                </c:pt>
                <c:pt idx="6">
                  <c:v>#N/A</c:v>
                </c:pt>
                <c:pt idx="7">
                  <c:v>0.13</c:v>
                </c:pt>
                <c:pt idx="8">
                  <c:v>#N/A</c:v>
                </c:pt>
                <c:pt idx="9">
                  <c:v>0.13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上高地観光施設事業会計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7.0000000000000007E-2</c:v>
                </c:pt>
                <c:pt idx="4">
                  <c:v>#N/A</c:v>
                </c:pt>
                <c:pt idx="5">
                  <c:v>0.09</c:v>
                </c:pt>
                <c:pt idx="6">
                  <c:v>#N/A</c:v>
                </c:pt>
                <c:pt idx="7">
                  <c:v>0.1</c:v>
                </c:pt>
                <c:pt idx="8">
                  <c:v>#N/A</c:v>
                </c:pt>
                <c:pt idx="9">
                  <c:v>0.15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0.24</c:v>
                </c:pt>
                <c:pt idx="2">
                  <c:v>#N/A</c:v>
                </c:pt>
                <c:pt idx="3">
                  <c:v>0.31</c:v>
                </c:pt>
                <c:pt idx="4">
                  <c:v>#N/A</c:v>
                </c:pt>
                <c:pt idx="5">
                  <c:v>0.28999999999999998</c:v>
                </c:pt>
                <c:pt idx="6">
                  <c:v>#N/A</c:v>
                </c:pt>
                <c:pt idx="7">
                  <c:v>0.05</c:v>
                </c:pt>
                <c:pt idx="8">
                  <c:v>#N/A</c:v>
                </c:pt>
                <c:pt idx="9">
                  <c:v>0.57999999999999996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1.35</c:v>
                </c:pt>
                <c:pt idx="2">
                  <c:v>#N/A</c:v>
                </c:pt>
                <c:pt idx="3">
                  <c:v>0.76</c:v>
                </c:pt>
                <c:pt idx="4">
                  <c:v>#N/A</c:v>
                </c:pt>
                <c:pt idx="5">
                  <c:v>0.01</c:v>
                </c:pt>
                <c:pt idx="6">
                  <c:v>0.21</c:v>
                </c:pt>
                <c:pt idx="7">
                  <c:v>#N/A</c:v>
                </c:pt>
                <c:pt idx="8">
                  <c:v>#N/A</c:v>
                </c:pt>
                <c:pt idx="9">
                  <c:v>1.1499999999999999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2.27</c:v>
                </c:pt>
                <c:pt idx="2">
                  <c:v>#N/A</c:v>
                </c:pt>
                <c:pt idx="3">
                  <c:v>2.33</c:v>
                </c:pt>
                <c:pt idx="4">
                  <c:v>#N/A</c:v>
                </c:pt>
                <c:pt idx="5">
                  <c:v>2.48</c:v>
                </c:pt>
                <c:pt idx="6">
                  <c:v>#N/A</c:v>
                </c:pt>
                <c:pt idx="7">
                  <c:v>4.66</c:v>
                </c:pt>
                <c:pt idx="8">
                  <c:v>#N/A</c:v>
                </c:pt>
                <c:pt idx="9">
                  <c:v>2.7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4.16</c:v>
                </c:pt>
                <c:pt idx="2">
                  <c:v>#N/A</c:v>
                </c:pt>
                <c:pt idx="3">
                  <c:v>4.0199999999999996</c:v>
                </c:pt>
                <c:pt idx="4">
                  <c:v>#N/A</c:v>
                </c:pt>
                <c:pt idx="5">
                  <c:v>3.08</c:v>
                </c:pt>
                <c:pt idx="6">
                  <c:v>#N/A</c:v>
                </c:pt>
                <c:pt idx="7">
                  <c:v>3.23</c:v>
                </c:pt>
                <c:pt idx="8">
                  <c:v>#N/A</c:v>
                </c:pt>
                <c:pt idx="9">
                  <c:v>2.78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5.04</c:v>
                </c:pt>
                <c:pt idx="2">
                  <c:v>#N/A</c:v>
                </c:pt>
                <c:pt idx="3">
                  <c:v>5.16</c:v>
                </c:pt>
                <c:pt idx="4">
                  <c:v>#N/A</c:v>
                </c:pt>
                <c:pt idx="5">
                  <c:v>5.72</c:v>
                </c:pt>
                <c:pt idx="6">
                  <c:v>#N/A</c:v>
                </c:pt>
                <c:pt idx="7">
                  <c:v>6.2</c:v>
                </c:pt>
                <c:pt idx="8">
                  <c:v>#N/A</c:v>
                </c:pt>
                <c:pt idx="9">
                  <c:v>6.34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c:v>
                </c:pt>
                <c:pt idx="2">
                  <c:v>#N/A</c:v>
                </c:pt>
                <c:pt idx="3">
                  <c:v>3.85</c:v>
                </c:pt>
                <c:pt idx="4">
                  <c:v>#N/A</c:v>
                </c:pt>
                <c:pt idx="5">
                  <c:v>4.97</c:v>
                </c:pt>
                <c:pt idx="6">
                  <c:v>#N/A</c:v>
                </c:pt>
                <c:pt idx="7">
                  <c:v>5.6</c:v>
                </c:pt>
                <c:pt idx="8">
                  <c:v>#N/A</c:v>
                </c:pt>
                <c:pt idx="9">
                  <c:v>6.53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130240"/>
        <c:axId val="107132032"/>
      </c:barChart>
      <c:catAx>
        <c:axId val="1071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32032"/>
        <c:crosses val="autoZero"/>
        <c:auto val="1"/>
        <c:lblAlgn val="ctr"/>
        <c:lblOffset val="100"/>
        <c:tickLblSkip val="1"/>
        <c:tickMarkSkip val="1"/>
        <c:noMultiLvlLbl val="0"/>
      </c:catAx>
      <c:valAx>
        <c:axId val="10713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3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11902</c:v>
                </c:pt>
                <c:pt idx="5">
                  <c:v>11799</c:v>
                </c:pt>
                <c:pt idx="8">
                  <c:v>11828</c:v>
                </c:pt>
                <c:pt idx="11">
                  <c:v>11304</c:v>
                </c:pt>
                <c:pt idx="14">
                  <c:v>11173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88</c:v>
                </c:pt>
                <c:pt idx="3">
                  <c:v>78</c:v>
                </c:pt>
                <c:pt idx="6">
                  <c:v>72</c:v>
                </c:pt>
                <c:pt idx="9">
                  <c:v>70</c:v>
                </c:pt>
                <c:pt idx="12">
                  <c:v>65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994</c:v>
                </c:pt>
                <c:pt idx="3">
                  <c:v>443</c:v>
                </c:pt>
                <c:pt idx="6">
                  <c:v>230</c:v>
                </c:pt>
                <c:pt idx="9">
                  <c:v>229</c:v>
                </c:pt>
                <c:pt idx="12">
                  <c:v>232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3053</c:v>
                </c:pt>
                <c:pt idx="3">
                  <c:v>3251</c:v>
                </c:pt>
                <c:pt idx="6">
                  <c:v>2748</c:v>
                </c:pt>
                <c:pt idx="9">
                  <c:v>2654</c:v>
                </c:pt>
                <c:pt idx="12">
                  <c:v>2672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11387</c:v>
                </c:pt>
                <c:pt idx="3">
                  <c:v>11446</c:v>
                </c:pt>
                <c:pt idx="6">
                  <c:v>10920</c:v>
                </c:pt>
                <c:pt idx="9">
                  <c:v>10624</c:v>
                </c:pt>
                <c:pt idx="12">
                  <c:v>10575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3272832"/>
        <c:axId val="103274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3620</c:v>
                </c:pt>
                <c:pt idx="2">
                  <c:v>#N/A</c:v>
                </c:pt>
                <c:pt idx="3">
                  <c:v>#N/A</c:v>
                </c:pt>
                <c:pt idx="4">
                  <c:v>3419</c:v>
                </c:pt>
                <c:pt idx="5">
                  <c:v>#N/A</c:v>
                </c:pt>
                <c:pt idx="6">
                  <c:v>#N/A</c:v>
                </c:pt>
                <c:pt idx="7">
                  <c:v>2142</c:v>
                </c:pt>
                <c:pt idx="8">
                  <c:v>#N/A</c:v>
                </c:pt>
                <c:pt idx="9">
                  <c:v>#N/A</c:v>
                </c:pt>
                <c:pt idx="10">
                  <c:v>2273</c:v>
                </c:pt>
                <c:pt idx="11">
                  <c:v>#N/A</c:v>
                </c:pt>
                <c:pt idx="12">
                  <c:v>#N/A</c:v>
                </c:pt>
                <c:pt idx="13">
                  <c:v>2371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3272832"/>
        <c:axId val="103274752"/>
      </c:lineChart>
      <c:catAx>
        <c:axId val="1032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74752"/>
        <c:crosses val="autoZero"/>
        <c:auto val="1"/>
        <c:lblAlgn val="ctr"/>
        <c:lblOffset val="100"/>
        <c:tickLblSkip val="1"/>
        <c:tickMarkSkip val="1"/>
        <c:noMultiLvlLbl val="0"/>
      </c:catAx>
      <c:valAx>
        <c:axId val="1032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96381</c:v>
                </c:pt>
                <c:pt idx="5">
                  <c:v>94430</c:v>
                </c:pt>
                <c:pt idx="8">
                  <c:v>92695</c:v>
                </c:pt>
                <c:pt idx="11">
                  <c:v>90863</c:v>
                </c:pt>
                <c:pt idx="14">
                  <c:v>86492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6173</c:v>
                </c:pt>
                <c:pt idx="5">
                  <c:v>5523</c:v>
                </c:pt>
                <c:pt idx="8">
                  <c:v>4901</c:v>
                </c:pt>
                <c:pt idx="11">
                  <c:v>7104</c:v>
                </c:pt>
                <c:pt idx="14">
                  <c:v>6224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25629</c:v>
                </c:pt>
                <c:pt idx="5">
                  <c:v>29725</c:v>
                </c:pt>
                <c:pt idx="8">
                  <c:v>32072</c:v>
                </c:pt>
                <c:pt idx="11">
                  <c:v>32556</c:v>
                </c:pt>
                <c:pt idx="14">
                  <c:v>34994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741</c:v>
                </c:pt>
                <c:pt idx="3">
                  <c:v>526</c:v>
                </c:pt>
                <c:pt idx="6">
                  <c:v>455</c:v>
                </c:pt>
                <c:pt idx="9">
                  <c:v>337</c:v>
                </c:pt>
                <c:pt idx="12">
                  <c:v>288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14247</c:v>
                </c:pt>
                <c:pt idx="3">
                  <c:v>13594</c:v>
                </c:pt>
                <c:pt idx="6">
                  <c:v>12436</c:v>
                </c:pt>
                <c:pt idx="9">
                  <c:v>11948</c:v>
                </c:pt>
                <c:pt idx="12">
                  <c:v>11858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1735</c:v>
                </c:pt>
                <c:pt idx="3">
                  <c:v>1316</c:v>
                </c:pt>
                <c:pt idx="6">
                  <c:v>1672</c:v>
                </c:pt>
                <c:pt idx="9">
                  <c:v>2626</c:v>
                </c:pt>
                <c:pt idx="12">
                  <c:v>3366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29496</c:v>
                </c:pt>
                <c:pt idx="3">
                  <c:v>26422</c:v>
                </c:pt>
                <c:pt idx="6">
                  <c:v>23733</c:v>
                </c:pt>
                <c:pt idx="9">
                  <c:v>20731</c:v>
                </c:pt>
                <c:pt idx="12">
                  <c:v>18853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563</c:v>
                </c:pt>
                <c:pt idx="3">
                  <c:v>534</c:v>
                </c:pt>
                <c:pt idx="6">
                  <c:v>334</c:v>
                </c:pt>
                <c:pt idx="9">
                  <c:v>220</c:v>
                </c:pt>
                <c:pt idx="12">
                  <c:v>135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88806</c:v>
                </c:pt>
                <c:pt idx="3">
                  <c:v>87105</c:v>
                </c:pt>
                <c:pt idx="6">
                  <c:v>85569</c:v>
                </c:pt>
                <c:pt idx="9">
                  <c:v>82570</c:v>
                </c:pt>
                <c:pt idx="12">
                  <c:v>78764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4656"/>
        <c:axId val="134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7406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4656"/>
        <c:axId val="1340928"/>
      </c:lineChart>
      <c:catAx>
        <c:axId val="133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0928"/>
        <c:crosses val="autoZero"/>
        <c:auto val="1"/>
        <c:lblAlgn val="ctr"/>
        <c:lblOffset val="100"/>
        <c:tickLblSkip val="1"/>
        <c:tickMarkSkip val="1"/>
        <c:noMultiLvlLbl val="0"/>
      </c:catAx>
      <c:valAx>
        <c:axId val="134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{9223D42F-50D4-43FC-993D-ADAF5B4D2DD6}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{7E681232-9D0E-4BA5-BC51-E5C047DC6D08}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{FA59013F-70D3-4508-8BB3-A6FFE3BF8C45}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{5CB9F74D-EC88-4E72-B3C9-721D31DFB322}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{5FE5B43D-8C8A-4107-9948-D0BDB6C6E17D}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58.5</c:v>
                </c:pt>
                <c:pt idx="4">
                  <c:v>59.7</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{6B212942-184C-4ABF-BB4B-2651059EA1A4}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{8DD04F9B-135B-4157-841E-14845800B9B3}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{9022BB57-628D-4DE0-B064-0B29FF248D9E}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{71E67D28-FDE0-4C6A-93D8-8895A439E7C7}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{64D3304D-9BAD-41C2-944A-4E4101C28F3F}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pt idx="4">
                  <c:v>57.2</c:v>
                </c:pt>
              </c:numCache>
            </c:numRef>
          </c:xVal>
          <c:yVal>
            <c:numRef>
              <c:f>公会計指標分析・財政指標組合せ分析表!$K$55:$O$55</c:f>
              <c:numCache>
                <c:formatCode>#,##0.0;"▲ "#,##0.0</c:formatCode>
                <c:ptCount val="5"/>
                <c:pt idx="3">
                  <c:v>37.4</c:v>
                </c:pt>
                <c:pt idx="4">
                  <c:v>31</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5478656"/>
        <c:axId val="110179072"/>
      </c:scatterChart>
      <c:valAx>
        <c:axId val="155478656"/>
        <c:scaling>
          <c:orientation val="minMax"/>
          <c:max val="57.5"/>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79072"/>
        <c:crosses val="autoZero"/>
        <c:crossBetween val="midCat"/>
      </c:valAx>
      <c:valAx>
        <c:axId val="110179072"/>
        <c:scaling>
          <c:orientation val="minMax"/>
          <c:max val="38.5"/>
          <c:min val="30.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47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{4E800B72-EA15-40FB-9F18-F0E046EE84BC}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{7B2A3052-4294-4919-886F-933B07BA949C}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{EFE2EC90-AF08-41C8-980B-879EB6B18173}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{1AE20687-8C45-4D0C-B313-D4478EFE2286}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{DC9C67C2-DB8A-4B16-9D54-F7D06512A39A}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8</c:v>
                </c:pt>
                <c:pt idx="2">
                  <c:v>6.4</c:v>
                </c:pt>
                <c:pt idx="3">
                  <c:v>5.4</c:v>
                </c:pt>
                <c:pt idx="4">
                  <c:v>4.7</c:v>
                </c:pt>
              </c:numCache>
            </c:numRef>
          </c:xVal>
          <c:yVal>
            <c:numRef>
              <c:f>公会計指標分析・財政指標組合せ分析表!$K$73:$O$73</c:f>
              <c:numCache>
                <c:formatCode>#,##0.0;"▲ "#,##0.0</c:formatCode>
                <c:ptCount val="5"/>
                <c:pt idx="0">
                  <c:v>15.6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{C619E963-5526-4F46-B807-8CF5B60D9D85}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{AB795F68-A565-48BE-A6B1-B1878E350306}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{BA1BD61B-9930-49F2-BA53-25CBFFD88527}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{BA4BE52C-5B44-46C4-AE6B-9B20C868455D}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{A589932A-C82D-44D8-ABA6-927D64E648BA}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226048"/>
        <c:axId val="110330624"/>
      </c:scatterChart>
      <c:valAx>
        <c:axId val="110226048"/>
        <c:scaling>
          <c:orientation val="minMax"/>
          <c:max val="9.1"/>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30624"/>
        <c:crosses val="autoZero"/>
        <c:crossBetween val="midCat"/>
      </c:valAx>
      <c:valAx>
        <c:axId val="110330624"/>
        <c:scaling>
          <c:orientation val="minMax"/>
          <c:max val="6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226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公債費負担額が減少したものの、公債費に充当可能な特定財源が、都市計画事業関連の償還終了に伴い、減額となったこと、また、地方消費税交付金の増額に伴い標準税収入額等が増となったため、単年度では実質公債費比率が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今後も、市債発行額を元金償還額の範囲内に抑え、公債費の縮減に努める。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年度に比べ将来負担額が約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億円減少しており、その内訳の主なものとして、地方債残高の減少（約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億円）、公営企業会計における地方債元金償還に充てる繰入見込額の減少（約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億円）などがあげられる。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現在も実施している市債残高を減少させる取組みを今後も継続し、健全財政の維持に努める。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18</a:t>
          </a:r>
          <a:r>
            <a:rPr kumimoji="1" lang="ja-JP" altLang="ja-JP" sz="1100" baseline="0">
              <a:solidFill>
                <a:schemeClr val="dk1"/>
              </a:solidFill>
              <a:effectLst/>
              <a:latin typeface="+mn-lt"/>
              <a:ea typeface="+mn-ea"/>
              <a:cs typeface="+mn-cs"/>
            </a:rPr>
            <a:t>年度から市債発行額を元金償還額の範囲内に抑えるとともに、平成</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年度竣工の市美術館及び平成</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年度竣工のまつもと市民芸術館の減価償却（約</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億円）が進んでいるため、有形固定資産減価償却率は増となっている。</a:t>
          </a:r>
          <a:endParaRPr lang="ja-JP" altLang="ja-JP">
            <a:effectLst/>
          </a:endParaRPr>
        </a:p>
        <a:p>
          <a:r>
            <a:rPr kumimoji="1" lang="ja-JP" altLang="ja-JP" sz="1100" baseline="0">
              <a:solidFill>
                <a:schemeClr val="dk1"/>
              </a:solidFill>
              <a:effectLst/>
              <a:latin typeface="+mn-lt"/>
              <a:ea typeface="+mn-ea"/>
              <a:cs typeface="+mn-cs"/>
            </a:rPr>
            <a:t>　今後は、市役所庁舎及び市博物館の建設事業、市美術館及びまつもと市民芸術館の大規模改修事業を予定しているため、有形固定資産減価償却率は減を見込んでいる。</a:t>
          </a:r>
          <a:r>
            <a:rPr kumimoji="1" lang="en-US" altLang="ja-JP" sz="1100" baseline="0">
              <a:solidFill>
                <a:schemeClr val="dk1"/>
              </a:solidFill>
              <a:effectLst/>
              <a:latin typeface="+mn-lt"/>
              <a:ea typeface="+mn-ea"/>
              <a:cs typeface="+mn-cs"/>
            </a:rPr>
            <a:t>	</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8" name="直線コネクタ 67"/>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9"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70" name="直線コネクタ 69"/>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71"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2" name="直線コネクタ 71"/>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73"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74" name="フローチャート : 判断 73"/>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75" name="フローチャート : 判断 74"/>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81" name="円/楕円 80"/>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48531</xdr:rowOff>
    </xdr:from>
    <xdr:ext cx="405111" cy="259045"/>
    <xdr:sp macro="" textlink="">
      <xdr:nvSpPr>
        <xdr:cNvPr id="82"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77470</xdr:rowOff>
    </xdr:from>
    <xdr:to>
      <xdr:col>3</xdr:col>
      <xdr:colOff>511175</xdr:colOff>
      <xdr:row>30</xdr:row>
      <xdr:rowOff>7620</xdr:rowOff>
    </xdr:to>
    <xdr:sp macro="" textlink="">
      <xdr:nvSpPr>
        <xdr:cNvPr id="83" name="円/楕円 82"/>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76454</xdr:rowOff>
    </xdr:from>
    <xdr:to>
      <xdr:col>3</xdr:col>
      <xdr:colOff>1171575</xdr:colOff>
      <xdr:row>29</xdr:row>
      <xdr:rowOff>128270</xdr:rowOff>
    </xdr:to>
    <xdr:cxnSp macro="">
      <xdr:nvCxnSpPr>
        <xdr:cNvPr id="84" name="直線コネクタ 83"/>
        <xdr:cNvCxnSpPr/>
      </xdr:nvCxnSpPr>
      <xdr:spPr>
        <a:xfrm flipV="1">
          <a:off x="4051300" y="5829554"/>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4335</xdr:rowOff>
    </xdr:from>
    <xdr:ext cx="405111" cy="259045"/>
    <xdr:sp macro="" textlink="">
      <xdr:nvSpPr>
        <xdr:cNvPr id="85" name="n_1aveValue有形固定資産減価償却率"/>
        <xdr:cNvSpPr txBox="1"/>
      </xdr:nvSpPr>
      <xdr:spPr>
        <a:xfrm>
          <a:off x="3836043"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24147</xdr:rowOff>
    </xdr:from>
    <xdr:ext cx="405111" cy="259045"/>
    <xdr:sp macro="" textlink="">
      <xdr:nvSpPr>
        <xdr:cNvPr id="86" name="n_1main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2540</xdr:rowOff>
    </xdr:from>
    <xdr:to>
      <xdr:col>6</xdr:col>
      <xdr:colOff>561975</xdr:colOff>
      <xdr:row>35</xdr:row>
      <xdr:rowOff>104140</xdr:rowOff>
    </xdr:to>
    <xdr:sp macro="" textlink="">
      <xdr:nvSpPr>
        <xdr:cNvPr id="70" name="円/楕円 69"/>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25417</xdr:rowOff>
    </xdr:from>
    <xdr:ext cx="405111" cy="259045"/>
    <xdr:sp macro="" textlink="">
      <xdr:nvSpPr>
        <xdr:cNvPr id="71" name="【道路】&#10;有形固定資産減価償却率該当値テキスト"/>
        <xdr:cNvSpPr txBox="1"/>
      </xdr:nvSpPr>
      <xdr:spPr>
        <a:xfrm>
          <a:off x="47244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52070</xdr:rowOff>
    </xdr:from>
    <xdr:to>
      <xdr:col>5</xdr:col>
      <xdr:colOff>409575</xdr:colOff>
      <xdr:row>35</xdr:row>
      <xdr:rowOff>153670</xdr:rowOff>
    </xdr:to>
    <xdr:sp macro="" textlink="">
      <xdr:nvSpPr>
        <xdr:cNvPr id="72" name="円/楕円 71"/>
        <xdr:cNvSpPr/>
      </xdr:nvSpPr>
      <xdr:spPr>
        <a:xfrm>
          <a:off x="3746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53340</xdr:rowOff>
    </xdr:from>
    <xdr:to>
      <xdr:col>6</xdr:col>
      <xdr:colOff>511175</xdr:colOff>
      <xdr:row>35</xdr:row>
      <xdr:rowOff>102870</xdr:rowOff>
    </xdr:to>
    <xdr:cxnSp macro="">
      <xdr:nvCxnSpPr>
        <xdr:cNvPr id="73" name="直線コネクタ 72"/>
        <xdr:cNvCxnSpPr/>
      </xdr:nvCxnSpPr>
      <xdr:spPr>
        <a:xfrm flipV="1">
          <a:off x="3797300" y="6054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38117</xdr:rowOff>
    </xdr:from>
    <xdr:ext cx="405111" cy="259045"/>
    <xdr:sp macro="" textlink="">
      <xdr:nvSpPr>
        <xdr:cNvPr id="74" name="n_1aveValue【道路】&#10;有形固定資産減価償却率"/>
        <xdr:cNvSpPr txBox="1"/>
      </xdr:nvSpPr>
      <xdr:spPr>
        <a:xfrm>
          <a:off x="3582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170197</xdr:rowOff>
    </xdr:from>
    <xdr:ext cx="405111" cy="259045"/>
    <xdr:sp macro="" textlink="">
      <xdr:nvSpPr>
        <xdr:cNvPr id="75" name="n_1mainValue【道路】&#10;有形固定資産減価償却率"/>
        <xdr:cNvSpPr txBox="1"/>
      </xdr:nvSpPr>
      <xdr:spPr>
        <a:xfrm>
          <a:off x="3582043"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7" name="直線コネクタ 96"/>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8"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9" name="直線コネクタ 98"/>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100"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101" name="直線コネクタ 100"/>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102"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3" name="フローチャート : 判断 102"/>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4" name="フローチャート : 判断 103"/>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87442</xdr:rowOff>
    </xdr:from>
    <xdr:to>
      <xdr:col>15</xdr:col>
      <xdr:colOff>231775</xdr:colOff>
      <xdr:row>39</xdr:row>
      <xdr:rowOff>17592</xdr:rowOff>
    </xdr:to>
    <xdr:sp macro="" textlink="">
      <xdr:nvSpPr>
        <xdr:cNvPr id="110" name="円/楕円 109"/>
        <xdr:cNvSpPr/>
      </xdr:nvSpPr>
      <xdr:spPr>
        <a:xfrm>
          <a:off x="10426700" y="660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110319</xdr:rowOff>
    </xdr:from>
    <xdr:ext cx="534377" cy="259045"/>
    <xdr:sp macro="" textlink="">
      <xdr:nvSpPr>
        <xdr:cNvPr id="111" name="【道路】&#10;一人当たり延長該当値テキスト"/>
        <xdr:cNvSpPr txBox="1"/>
      </xdr:nvSpPr>
      <xdr:spPr>
        <a:xfrm>
          <a:off x="10566400" y="645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88997</xdr:rowOff>
    </xdr:from>
    <xdr:to>
      <xdr:col>14</xdr:col>
      <xdr:colOff>79375</xdr:colOff>
      <xdr:row>39</xdr:row>
      <xdr:rowOff>19147</xdr:rowOff>
    </xdr:to>
    <xdr:sp macro="" textlink="">
      <xdr:nvSpPr>
        <xdr:cNvPr id="112" name="円/楕円 111"/>
        <xdr:cNvSpPr/>
      </xdr:nvSpPr>
      <xdr:spPr>
        <a:xfrm>
          <a:off x="9588500" y="66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138242</xdr:rowOff>
    </xdr:from>
    <xdr:to>
      <xdr:col>15</xdr:col>
      <xdr:colOff>180975</xdr:colOff>
      <xdr:row>38</xdr:row>
      <xdr:rowOff>139797</xdr:rowOff>
    </xdr:to>
    <xdr:cxnSp macro="">
      <xdr:nvCxnSpPr>
        <xdr:cNvPr id="113" name="直線コネクタ 112"/>
        <xdr:cNvCxnSpPr/>
      </xdr:nvCxnSpPr>
      <xdr:spPr>
        <a:xfrm flipV="1">
          <a:off x="9639300" y="6653342"/>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94993</xdr:rowOff>
    </xdr:from>
    <xdr:ext cx="469744" cy="259045"/>
    <xdr:sp macro="" textlink="">
      <xdr:nvSpPr>
        <xdr:cNvPr id="114" name="n_1aveValue【道路】&#10;一人当たり延長"/>
        <xdr:cNvSpPr txBox="1"/>
      </xdr:nvSpPr>
      <xdr:spPr>
        <a:xfrm>
          <a:off x="93917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35674</xdr:rowOff>
    </xdr:from>
    <xdr:ext cx="534377" cy="259045"/>
    <xdr:sp macro="" textlink="">
      <xdr:nvSpPr>
        <xdr:cNvPr id="115" name="n_1mainValue【道路】&#10;一人当たり延長"/>
        <xdr:cNvSpPr txBox="1"/>
      </xdr:nvSpPr>
      <xdr:spPr>
        <a:xfrm>
          <a:off x="9359410" y="637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40" name="直線コネクタ 139"/>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41"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42" name="直線コネクタ 141"/>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43"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44" name="直線コネクタ 143"/>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45"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6" name="フローチャート : 判断 145"/>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7" name="フローチャート : 判断 146"/>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86360</xdr:rowOff>
    </xdr:from>
    <xdr:to>
      <xdr:col>6</xdr:col>
      <xdr:colOff>561975</xdr:colOff>
      <xdr:row>62</xdr:row>
      <xdr:rowOff>16510</xdr:rowOff>
    </xdr:to>
    <xdr:sp macro="" textlink="">
      <xdr:nvSpPr>
        <xdr:cNvPr id="153" name="円/楕円 152"/>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64787</xdr:rowOff>
    </xdr:from>
    <xdr:ext cx="405111" cy="259045"/>
    <xdr:sp macro="" textlink="">
      <xdr:nvSpPr>
        <xdr:cNvPr id="154" name="【橋りょう・トンネル】&#10;有形固定資産減価償却率該当値テキスト"/>
        <xdr:cNvSpPr txBox="1"/>
      </xdr:nvSpPr>
      <xdr:spPr>
        <a:xfrm>
          <a:off x="47244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139700</xdr:rowOff>
    </xdr:from>
    <xdr:to>
      <xdr:col>5</xdr:col>
      <xdr:colOff>409575</xdr:colOff>
      <xdr:row>62</xdr:row>
      <xdr:rowOff>69850</xdr:rowOff>
    </xdr:to>
    <xdr:sp macro="" textlink="">
      <xdr:nvSpPr>
        <xdr:cNvPr id="155" name="円/楕円 154"/>
        <xdr:cNvSpPr/>
      </xdr:nvSpPr>
      <xdr:spPr>
        <a:xfrm>
          <a:off x="3746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137160</xdr:rowOff>
    </xdr:from>
    <xdr:to>
      <xdr:col>6</xdr:col>
      <xdr:colOff>511175</xdr:colOff>
      <xdr:row>62</xdr:row>
      <xdr:rowOff>19050</xdr:rowOff>
    </xdr:to>
    <xdr:cxnSp macro="">
      <xdr:nvCxnSpPr>
        <xdr:cNvPr id="156" name="直線コネクタ 155"/>
        <xdr:cNvCxnSpPr/>
      </xdr:nvCxnSpPr>
      <xdr:spPr>
        <a:xfrm flipV="1">
          <a:off x="3797300" y="105956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110507</xdr:rowOff>
    </xdr:from>
    <xdr:ext cx="405111" cy="259045"/>
    <xdr:sp macro="" textlink="">
      <xdr:nvSpPr>
        <xdr:cNvPr id="157" name="n_1aveValue【橋りょう・トンネル】&#10;有形固定資産減価償却率"/>
        <xdr:cNvSpPr txBox="1"/>
      </xdr:nvSpPr>
      <xdr:spPr>
        <a:xfrm>
          <a:off x="3582043"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86377</xdr:rowOff>
    </xdr:from>
    <xdr:ext cx="405111" cy="259045"/>
    <xdr:sp macro="" textlink="">
      <xdr:nvSpPr>
        <xdr:cNvPr id="158" name="n_1mainValue【橋りょう・トンネル】&#10;有形固定資産減価償却率"/>
        <xdr:cNvSpPr txBox="1"/>
      </xdr:nvSpPr>
      <xdr:spPr>
        <a:xfrm>
          <a:off x="3582043"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0" name="テキスト ボックス 16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2" name="テキスト ボックス 171"/>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74" name="テキスト ボックス 173"/>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76" name="テキスト ボックス 175"/>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8" name="テキスト ボックス 17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0" name="テキスト ボックス 17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2" name="テキスト ボックス 18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84" name="直線コネクタ 183"/>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85"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86" name="直線コネクタ 185"/>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87"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88" name="直線コネクタ 187"/>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9"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90" name="フローチャート : 判断 189"/>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91" name="フローチャート : 判断 190"/>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164302</xdr:rowOff>
    </xdr:from>
    <xdr:to>
      <xdr:col>15</xdr:col>
      <xdr:colOff>231775</xdr:colOff>
      <xdr:row>55</xdr:row>
      <xdr:rowOff>94452</xdr:rowOff>
    </xdr:to>
    <xdr:sp macro="" textlink="">
      <xdr:nvSpPr>
        <xdr:cNvPr id="197" name="円/楕円 196"/>
        <xdr:cNvSpPr/>
      </xdr:nvSpPr>
      <xdr:spPr>
        <a:xfrm>
          <a:off x="10426700" y="94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79229</xdr:rowOff>
    </xdr:from>
    <xdr:ext cx="599010" cy="259045"/>
    <xdr:sp macro="" textlink="">
      <xdr:nvSpPr>
        <xdr:cNvPr id="198" name="【橋りょう・トンネル】&#10;一人当たり有形固定資産（償却資産）額該当値テキスト"/>
        <xdr:cNvSpPr txBox="1"/>
      </xdr:nvSpPr>
      <xdr:spPr>
        <a:xfrm>
          <a:off x="10566400" y="933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149,740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2083</xdr:rowOff>
    </xdr:from>
    <xdr:to>
      <xdr:col>14</xdr:col>
      <xdr:colOff>79375</xdr:colOff>
      <xdr:row>55</xdr:row>
      <xdr:rowOff>103683</xdr:rowOff>
    </xdr:to>
    <xdr:sp macro="" textlink="">
      <xdr:nvSpPr>
        <xdr:cNvPr id="199" name="円/楕円 198"/>
        <xdr:cNvSpPr/>
      </xdr:nvSpPr>
      <xdr:spPr>
        <a:xfrm>
          <a:off x="9588500" y="94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43652</xdr:rowOff>
    </xdr:from>
    <xdr:to>
      <xdr:col>15</xdr:col>
      <xdr:colOff>180975</xdr:colOff>
      <xdr:row>55</xdr:row>
      <xdr:rowOff>52883</xdr:rowOff>
    </xdr:to>
    <xdr:cxnSp macro="">
      <xdr:nvCxnSpPr>
        <xdr:cNvPr id="200" name="直線コネクタ 199"/>
        <xdr:cNvCxnSpPr/>
      </xdr:nvCxnSpPr>
      <xdr:spPr>
        <a:xfrm flipV="1">
          <a:off x="9639300" y="9473402"/>
          <a:ext cx="838200" cy="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104683</xdr:rowOff>
    </xdr:from>
    <xdr:ext cx="534377" cy="259045"/>
    <xdr:sp macro="" textlink="">
      <xdr:nvSpPr>
        <xdr:cNvPr id="201" name="n_1aveValue【橋りょう・トンネル】&#10;一人当たり有形固定資産（償却資産）額"/>
        <xdr:cNvSpPr txBox="1"/>
      </xdr:nvSpPr>
      <xdr:spPr>
        <a:xfrm>
          <a:off x="9359411" y="103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402169</xdr:colOff>
      <xdr:row>53</xdr:row>
      <xdr:rowOff>120210</xdr:rowOff>
    </xdr:from>
    <xdr:ext cx="599010" cy="259045"/>
    <xdr:sp macro="" textlink="">
      <xdr:nvSpPr>
        <xdr:cNvPr id="202" name="n_1mainValue【橋りょう・トンネル】&#10;一人当たり有形固定資産（償却資産）額"/>
        <xdr:cNvSpPr txBox="1"/>
      </xdr:nvSpPr>
      <xdr:spPr>
        <a:xfrm>
          <a:off x="9327094" y="920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25" name="直線コネクタ 224"/>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26"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27" name="直線コネクタ 226"/>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28"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29" name="直線コネクタ 228"/>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131335</xdr:rowOff>
    </xdr:from>
    <xdr:ext cx="405111" cy="259045"/>
    <xdr:sp macro="" textlink="">
      <xdr:nvSpPr>
        <xdr:cNvPr id="230" name="【公営住宅】&#10;有形固定資産減価償却率平均値テキスト"/>
        <xdr:cNvSpPr txBox="1"/>
      </xdr:nvSpPr>
      <xdr:spPr>
        <a:xfrm>
          <a:off x="4724400" y="1419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31" name="フローチャート : 判断 230"/>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32" name="フローチャート : 判断 231"/>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46737</xdr:rowOff>
    </xdr:from>
    <xdr:to>
      <xdr:col>6</xdr:col>
      <xdr:colOff>561975</xdr:colOff>
      <xdr:row>84</xdr:row>
      <xdr:rowOff>148337</xdr:rowOff>
    </xdr:to>
    <xdr:sp macro="" textlink="">
      <xdr:nvSpPr>
        <xdr:cNvPr id="238" name="円/楕円 237"/>
        <xdr:cNvSpPr/>
      </xdr:nvSpPr>
      <xdr:spPr>
        <a:xfrm>
          <a:off x="4584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25164</xdr:rowOff>
    </xdr:from>
    <xdr:ext cx="405111" cy="259045"/>
    <xdr:sp macro="" textlink="">
      <xdr:nvSpPr>
        <xdr:cNvPr id="239" name="【公営住宅】&#10;有形固定資産減価償却率該当値テキスト"/>
        <xdr:cNvSpPr txBox="1"/>
      </xdr:nvSpPr>
      <xdr:spPr>
        <a:xfrm>
          <a:off x="4724400"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76454</xdr:rowOff>
    </xdr:from>
    <xdr:to>
      <xdr:col>5</xdr:col>
      <xdr:colOff>409575</xdr:colOff>
      <xdr:row>85</xdr:row>
      <xdr:rowOff>6604</xdr:rowOff>
    </xdr:to>
    <xdr:sp macro="" textlink="">
      <xdr:nvSpPr>
        <xdr:cNvPr id="240" name="円/楕円 239"/>
        <xdr:cNvSpPr/>
      </xdr:nvSpPr>
      <xdr:spPr>
        <a:xfrm>
          <a:off x="37465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97537</xdr:rowOff>
    </xdr:from>
    <xdr:to>
      <xdr:col>6</xdr:col>
      <xdr:colOff>511175</xdr:colOff>
      <xdr:row>84</xdr:row>
      <xdr:rowOff>127254</xdr:rowOff>
    </xdr:to>
    <xdr:cxnSp macro="">
      <xdr:nvCxnSpPr>
        <xdr:cNvPr id="241" name="直線コネクタ 240"/>
        <xdr:cNvCxnSpPr/>
      </xdr:nvCxnSpPr>
      <xdr:spPr>
        <a:xfrm flipV="1">
          <a:off x="3797300" y="14499337"/>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36847</xdr:rowOff>
    </xdr:from>
    <xdr:ext cx="405111" cy="259045"/>
    <xdr:sp macro="" textlink="">
      <xdr:nvSpPr>
        <xdr:cNvPr id="242"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169181</xdr:rowOff>
    </xdr:from>
    <xdr:ext cx="405111" cy="259045"/>
    <xdr:sp macro="" textlink="">
      <xdr:nvSpPr>
        <xdr:cNvPr id="243" name="n_1mainValue【公営住宅】&#10;有形固定資産減価償却率"/>
        <xdr:cNvSpPr txBox="1"/>
      </xdr:nvSpPr>
      <xdr:spPr>
        <a:xfrm>
          <a:off x="3582043" y="1457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67" name="直線コネクタ 266"/>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68"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69" name="直線コネクタ 268"/>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70"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71" name="直線コネクタ 270"/>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72"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73" name="フローチャート : 判断 272"/>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74" name="フローチャート : 判断 273"/>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160655</xdr:rowOff>
    </xdr:from>
    <xdr:to>
      <xdr:col>15</xdr:col>
      <xdr:colOff>231775</xdr:colOff>
      <xdr:row>78</xdr:row>
      <xdr:rowOff>90805</xdr:rowOff>
    </xdr:to>
    <xdr:sp macro="" textlink="">
      <xdr:nvSpPr>
        <xdr:cNvPr id="280" name="円/楕円 279"/>
        <xdr:cNvSpPr/>
      </xdr:nvSpPr>
      <xdr:spPr>
        <a:xfrm>
          <a:off x="104267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113682</xdr:rowOff>
    </xdr:from>
    <xdr:ext cx="469744" cy="259045"/>
    <xdr:sp macro="" textlink="">
      <xdr:nvSpPr>
        <xdr:cNvPr id="281" name="【公営住宅】&#10;一人当たり面積該当値テキスト"/>
        <xdr:cNvSpPr txBox="1"/>
      </xdr:nvSpPr>
      <xdr:spPr>
        <a:xfrm>
          <a:off x="10566400" y="1331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4445</xdr:rowOff>
    </xdr:from>
    <xdr:to>
      <xdr:col>14</xdr:col>
      <xdr:colOff>79375</xdr:colOff>
      <xdr:row>78</xdr:row>
      <xdr:rowOff>106045</xdr:rowOff>
    </xdr:to>
    <xdr:sp macro="" textlink="">
      <xdr:nvSpPr>
        <xdr:cNvPr id="282" name="円/楕円 281"/>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40005</xdr:rowOff>
    </xdr:from>
    <xdr:to>
      <xdr:col>15</xdr:col>
      <xdr:colOff>180975</xdr:colOff>
      <xdr:row>78</xdr:row>
      <xdr:rowOff>55245</xdr:rowOff>
    </xdr:to>
    <xdr:cxnSp macro="">
      <xdr:nvCxnSpPr>
        <xdr:cNvPr id="283" name="直線コネクタ 282"/>
        <xdr:cNvCxnSpPr/>
      </xdr:nvCxnSpPr>
      <xdr:spPr>
        <a:xfrm flipV="1">
          <a:off x="9639300" y="134131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129557</xdr:rowOff>
    </xdr:from>
    <xdr:ext cx="469744" cy="259045"/>
    <xdr:sp macro="" textlink="">
      <xdr:nvSpPr>
        <xdr:cNvPr id="284" name="n_1aveValue【公営住宅】&#10;一人当たり面積"/>
        <xdr:cNvSpPr txBox="1"/>
      </xdr:nvSpPr>
      <xdr:spPr>
        <a:xfrm>
          <a:off x="939172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122572</xdr:rowOff>
    </xdr:from>
    <xdr:ext cx="469744" cy="259045"/>
    <xdr:sp macro="" textlink="">
      <xdr:nvSpPr>
        <xdr:cNvPr id="285" name="n_1mainValue【公営住宅】&#10;一人当たり面積"/>
        <xdr:cNvSpPr txBox="1"/>
      </xdr:nvSpPr>
      <xdr:spPr>
        <a:xfrm>
          <a:off x="9391727" y="1315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26" name="直線コネクタ 325"/>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27"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28" name="直線コネクタ 327"/>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29"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30" name="直線コネクタ 329"/>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31"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2" name="フローチャート : 判断 33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33" name="フローチャート : 判断 33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25400</xdr:rowOff>
    </xdr:from>
    <xdr:to>
      <xdr:col>23</xdr:col>
      <xdr:colOff>568325</xdr:colOff>
      <xdr:row>38</xdr:row>
      <xdr:rowOff>127000</xdr:rowOff>
    </xdr:to>
    <xdr:sp macro="" textlink="">
      <xdr:nvSpPr>
        <xdr:cNvPr id="339" name="円/楕円 338"/>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3827</xdr:rowOff>
    </xdr:from>
    <xdr:ext cx="405111" cy="259045"/>
    <xdr:sp macro="" textlink="">
      <xdr:nvSpPr>
        <xdr:cNvPr id="340" name="【認定こども園・幼稚園・保育所】&#10;有形固定資産減価償却率該当値テキスト"/>
        <xdr:cNvSpPr txBox="1"/>
      </xdr:nvSpPr>
      <xdr:spPr>
        <a:xfrm>
          <a:off x="164084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116840</xdr:rowOff>
    </xdr:from>
    <xdr:to>
      <xdr:col>22</xdr:col>
      <xdr:colOff>415925</xdr:colOff>
      <xdr:row>39</xdr:row>
      <xdr:rowOff>46990</xdr:rowOff>
    </xdr:to>
    <xdr:sp macro="" textlink="">
      <xdr:nvSpPr>
        <xdr:cNvPr id="341" name="円/楕円 340"/>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76200</xdr:rowOff>
    </xdr:from>
    <xdr:to>
      <xdr:col>23</xdr:col>
      <xdr:colOff>517525</xdr:colOff>
      <xdr:row>38</xdr:row>
      <xdr:rowOff>167640</xdr:rowOff>
    </xdr:to>
    <xdr:cxnSp macro="">
      <xdr:nvCxnSpPr>
        <xdr:cNvPr id="342" name="直線コネクタ 341"/>
        <xdr:cNvCxnSpPr/>
      </xdr:nvCxnSpPr>
      <xdr:spPr>
        <a:xfrm flipV="1">
          <a:off x="15481300" y="6591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154957</xdr:rowOff>
    </xdr:from>
    <xdr:ext cx="405111" cy="259045"/>
    <xdr:sp macro="" textlink="">
      <xdr:nvSpPr>
        <xdr:cNvPr id="343" name="n_1aveValue【認定こども園・幼稚園・保育所】&#10;有形固定資産減価償却率"/>
        <xdr:cNvSpPr txBox="1"/>
      </xdr:nvSpPr>
      <xdr:spPr>
        <a:xfrm>
          <a:off x="15266043"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38117</xdr:rowOff>
    </xdr:from>
    <xdr:ext cx="405111" cy="259045"/>
    <xdr:sp macro="" textlink="">
      <xdr:nvSpPr>
        <xdr:cNvPr id="344" name="n_1mainValue【認定こども園・幼稚園・保育所】&#10;有形固定資産減価償却率"/>
        <xdr:cNvSpPr txBox="1"/>
      </xdr:nvSpPr>
      <xdr:spPr>
        <a:xfrm>
          <a:off x="15266043"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6" name="テキスト ボックス 3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8" name="テキスト ボックス 3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0" name="テキスト ボックス 3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2" name="テキスト ボックス 3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4" name="テキスト ボックス 3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68" name="直線コネクタ 367"/>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69"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0" name="直線コネクタ 369"/>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71"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72" name="直線コネクタ 371"/>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73"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74" name="フローチャート : 判断 373"/>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75" name="フローチャート : 判断 374"/>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78740</xdr:rowOff>
    </xdr:from>
    <xdr:to>
      <xdr:col>32</xdr:col>
      <xdr:colOff>238125</xdr:colOff>
      <xdr:row>35</xdr:row>
      <xdr:rowOff>8890</xdr:rowOff>
    </xdr:to>
    <xdr:sp macro="" textlink="">
      <xdr:nvSpPr>
        <xdr:cNvPr id="381" name="円/楕円 380"/>
        <xdr:cNvSpPr/>
      </xdr:nvSpPr>
      <xdr:spPr>
        <a:xfrm>
          <a:off x="22110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31767</xdr:rowOff>
    </xdr:from>
    <xdr:ext cx="469744" cy="259045"/>
    <xdr:sp macro="" textlink="">
      <xdr:nvSpPr>
        <xdr:cNvPr id="382" name="【認定こども園・幼稚園・保育所】&#10;一人当たり面積該当値テキスト"/>
        <xdr:cNvSpPr txBox="1"/>
      </xdr:nvSpPr>
      <xdr:spPr>
        <a:xfrm>
          <a:off x="22250400"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93980</xdr:rowOff>
    </xdr:from>
    <xdr:to>
      <xdr:col>31</xdr:col>
      <xdr:colOff>85725</xdr:colOff>
      <xdr:row>35</xdr:row>
      <xdr:rowOff>24130</xdr:rowOff>
    </xdr:to>
    <xdr:sp macro="" textlink="">
      <xdr:nvSpPr>
        <xdr:cNvPr id="383" name="円/楕円 382"/>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129540</xdr:rowOff>
    </xdr:from>
    <xdr:to>
      <xdr:col>32</xdr:col>
      <xdr:colOff>187325</xdr:colOff>
      <xdr:row>34</xdr:row>
      <xdr:rowOff>144780</xdr:rowOff>
    </xdr:to>
    <xdr:cxnSp macro="">
      <xdr:nvCxnSpPr>
        <xdr:cNvPr id="384" name="直線コネクタ 383"/>
        <xdr:cNvCxnSpPr/>
      </xdr:nvCxnSpPr>
      <xdr:spPr>
        <a:xfrm flipV="1">
          <a:off x="21323300" y="5958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102887</xdr:rowOff>
    </xdr:from>
    <xdr:ext cx="469744" cy="259045"/>
    <xdr:sp macro="" textlink="">
      <xdr:nvSpPr>
        <xdr:cNvPr id="385"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40657</xdr:rowOff>
    </xdr:from>
    <xdr:ext cx="469744" cy="259045"/>
    <xdr:sp macro="" textlink="">
      <xdr:nvSpPr>
        <xdr:cNvPr id="386" name="n_1main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411" name="直線コネクタ 410"/>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412"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413" name="直線コネクタ 412"/>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414"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415" name="直線コネクタ 414"/>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416"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417" name="フローチャート : 判断 416"/>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418" name="フローチャート : 判断 417"/>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55880</xdr:rowOff>
    </xdr:from>
    <xdr:to>
      <xdr:col>23</xdr:col>
      <xdr:colOff>568325</xdr:colOff>
      <xdr:row>60</xdr:row>
      <xdr:rowOff>157480</xdr:rowOff>
    </xdr:to>
    <xdr:sp macro="" textlink="">
      <xdr:nvSpPr>
        <xdr:cNvPr id="424" name="円/楕円 423"/>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34307</xdr:rowOff>
    </xdr:from>
    <xdr:ext cx="405111" cy="259045"/>
    <xdr:sp macro="" textlink="">
      <xdr:nvSpPr>
        <xdr:cNvPr id="425" name="【学校施設】&#10;有形固定資産減価償却率該当値テキスト"/>
        <xdr:cNvSpPr txBox="1"/>
      </xdr:nvSpPr>
      <xdr:spPr>
        <a:xfrm>
          <a:off x="164084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59690</xdr:rowOff>
    </xdr:from>
    <xdr:to>
      <xdr:col>22</xdr:col>
      <xdr:colOff>415925</xdr:colOff>
      <xdr:row>60</xdr:row>
      <xdr:rowOff>161290</xdr:rowOff>
    </xdr:to>
    <xdr:sp macro="" textlink="">
      <xdr:nvSpPr>
        <xdr:cNvPr id="426" name="円/楕円 425"/>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106680</xdr:rowOff>
    </xdr:from>
    <xdr:to>
      <xdr:col>23</xdr:col>
      <xdr:colOff>517525</xdr:colOff>
      <xdr:row>60</xdr:row>
      <xdr:rowOff>110490</xdr:rowOff>
    </xdr:to>
    <xdr:cxnSp macro="">
      <xdr:nvCxnSpPr>
        <xdr:cNvPr id="427" name="直線コネクタ 426"/>
        <xdr:cNvCxnSpPr/>
      </xdr:nvCxnSpPr>
      <xdr:spPr>
        <a:xfrm flipV="1">
          <a:off x="15481300" y="10393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36847</xdr:rowOff>
    </xdr:from>
    <xdr:ext cx="405111" cy="259045"/>
    <xdr:sp macro="" textlink="">
      <xdr:nvSpPr>
        <xdr:cNvPr id="428"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152417</xdr:rowOff>
    </xdr:from>
    <xdr:ext cx="405111" cy="259045"/>
    <xdr:sp macro="" textlink="">
      <xdr:nvSpPr>
        <xdr:cNvPr id="429" name="n_1mainValue【学校施設】&#10;有形固定資産減価償却率"/>
        <xdr:cNvSpPr txBox="1"/>
      </xdr:nvSpPr>
      <xdr:spPr>
        <a:xfrm>
          <a:off x="15266043"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56" name="直線コネクタ 455"/>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57"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58" name="直線コネクタ 457"/>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59"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60" name="直線コネクタ 459"/>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61"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62" name="フローチャート : 判断 461"/>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63" name="フローチャート : 判断 462"/>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145143</xdr:rowOff>
    </xdr:from>
    <xdr:to>
      <xdr:col>32</xdr:col>
      <xdr:colOff>238125</xdr:colOff>
      <xdr:row>62</xdr:row>
      <xdr:rowOff>75293</xdr:rowOff>
    </xdr:to>
    <xdr:sp macro="" textlink="">
      <xdr:nvSpPr>
        <xdr:cNvPr id="469" name="円/楕円 468"/>
        <xdr:cNvSpPr/>
      </xdr:nvSpPr>
      <xdr:spPr>
        <a:xfrm>
          <a:off x="22110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168020</xdr:rowOff>
    </xdr:from>
    <xdr:ext cx="469744" cy="259045"/>
    <xdr:sp macro="" textlink="">
      <xdr:nvSpPr>
        <xdr:cNvPr id="470" name="【学校施設】&#10;一人当たり面積該当値テキスト"/>
        <xdr:cNvSpPr txBox="1"/>
      </xdr:nvSpPr>
      <xdr:spPr>
        <a:xfrm>
          <a:off x="22250400" y="1045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1.275</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150041</xdr:rowOff>
    </xdr:from>
    <xdr:to>
      <xdr:col>31</xdr:col>
      <xdr:colOff>85725</xdr:colOff>
      <xdr:row>62</xdr:row>
      <xdr:rowOff>80191</xdr:rowOff>
    </xdr:to>
    <xdr:sp macro="" textlink="">
      <xdr:nvSpPr>
        <xdr:cNvPr id="471" name="円/楕円 470"/>
        <xdr:cNvSpPr/>
      </xdr:nvSpPr>
      <xdr:spPr>
        <a:xfrm>
          <a:off x="21272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24493</xdr:rowOff>
    </xdr:from>
    <xdr:to>
      <xdr:col>32</xdr:col>
      <xdr:colOff>187325</xdr:colOff>
      <xdr:row>62</xdr:row>
      <xdr:rowOff>29391</xdr:rowOff>
    </xdr:to>
    <xdr:cxnSp macro="">
      <xdr:nvCxnSpPr>
        <xdr:cNvPr id="472" name="直線コネクタ 471"/>
        <xdr:cNvCxnSpPr/>
      </xdr:nvCxnSpPr>
      <xdr:spPr>
        <a:xfrm flipV="1">
          <a:off x="21323300" y="1065439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86921</xdr:rowOff>
    </xdr:from>
    <xdr:ext cx="469744" cy="259045"/>
    <xdr:sp macro="" textlink="">
      <xdr:nvSpPr>
        <xdr:cNvPr id="47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71318</xdr:rowOff>
    </xdr:from>
    <xdr:ext cx="469744" cy="259045"/>
    <xdr:sp macro="" textlink="">
      <xdr:nvSpPr>
        <xdr:cNvPr id="474" name="n_1main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5" name="テキスト ボックス 4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6" name="直線コネクタ 48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7" name="テキスト ボックス 48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8" name="直線コネクタ 48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9" name="テキスト ボックス 48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0" name="直線コネクタ 48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1" name="テキスト ボックス 49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2" name="直線コネクタ 49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3" name="テキスト ボックス 49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4" name="直線コネクタ 4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5" name="テキスト ボックス 4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97" name="直線コネクタ 49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9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99" name="直線コネクタ 49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50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501" name="直線コネクタ 50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37609</xdr:rowOff>
    </xdr:from>
    <xdr:ext cx="405111" cy="259045"/>
    <xdr:sp macro="" textlink="">
      <xdr:nvSpPr>
        <xdr:cNvPr id="502" name="【児童館】&#10;有形固定資産減価償却率平均値テキスト"/>
        <xdr:cNvSpPr txBox="1"/>
      </xdr:nvSpPr>
      <xdr:spPr>
        <a:xfrm>
          <a:off x="164084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503" name="フローチャート : 判断 50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504" name="フローチャート : 判断 50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5" name="テキスト ボックス 5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6" name="テキスト ボックス 5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7" name="テキスト ボックス 5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8" name="テキスト ボックス 5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9" name="テキスト ボックス 5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135889</xdr:rowOff>
    </xdr:from>
    <xdr:to>
      <xdr:col>23</xdr:col>
      <xdr:colOff>568325</xdr:colOff>
      <xdr:row>84</xdr:row>
      <xdr:rowOff>66039</xdr:rowOff>
    </xdr:to>
    <xdr:sp macro="" textlink="">
      <xdr:nvSpPr>
        <xdr:cNvPr id="510" name="円/楕円 509"/>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114316</xdr:rowOff>
    </xdr:from>
    <xdr:ext cx="405111" cy="259045"/>
    <xdr:sp macro="" textlink="">
      <xdr:nvSpPr>
        <xdr:cNvPr id="511" name="【児童館】&#10;有形固定資産減価償却率該当値テキスト"/>
        <xdr:cNvSpPr txBox="1"/>
      </xdr:nvSpPr>
      <xdr:spPr>
        <a:xfrm>
          <a:off x="164084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21589</xdr:rowOff>
    </xdr:from>
    <xdr:to>
      <xdr:col>22</xdr:col>
      <xdr:colOff>415925</xdr:colOff>
      <xdr:row>84</xdr:row>
      <xdr:rowOff>123189</xdr:rowOff>
    </xdr:to>
    <xdr:sp macro="" textlink="">
      <xdr:nvSpPr>
        <xdr:cNvPr id="512" name="円/楕円 511"/>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15239</xdr:rowOff>
    </xdr:from>
    <xdr:to>
      <xdr:col>23</xdr:col>
      <xdr:colOff>517525</xdr:colOff>
      <xdr:row>84</xdr:row>
      <xdr:rowOff>72389</xdr:rowOff>
    </xdr:to>
    <xdr:cxnSp macro="">
      <xdr:nvCxnSpPr>
        <xdr:cNvPr id="513" name="直線コネクタ 512"/>
        <xdr:cNvCxnSpPr/>
      </xdr:nvCxnSpPr>
      <xdr:spPr>
        <a:xfrm flipV="1">
          <a:off x="15481300" y="144170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103140</xdr:rowOff>
    </xdr:from>
    <xdr:ext cx="405111" cy="259045"/>
    <xdr:sp macro="" textlink="">
      <xdr:nvSpPr>
        <xdr:cNvPr id="514" name="n_1aveValue【児童館】&#10;有形固定資産減価償却率"/>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114316</xdr:rowOff>
    </xdr:from>
    <xdr:ext cx="405111" cy="259045"/>
    <xdr:sp macro="" textlink="">
      <xdr:nvSpPr>
        <xdr:cNvPr id="515" name="n_1mainValue【児童館】&#10;有形固定資産減価償却率"/>
        <xdr:cNvSpPr txBox="1"/>
      </xdr:nvSpPr>
      <xdr:spPr>
        <a:xfrm>
          <a:off x="15266043"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4" name="テキスト ボックス 5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5" name="直線コネクタ 5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6" name="直線コネクタ 5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7" name="テキスト ボックス 5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8" name="直線コネクタ 5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9" name="テキスト ボックス 5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0" name="直線コネクタ 5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1" name="テキスト ボックス 5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2" name="直線コネクタ 5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3" name="テキスト ボックス 5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4" name="直線コネクタ 5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5" name="テキスト ボックス 5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6" name="直線コネクタ 5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7" name="テキスト ボックス 5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39" name="直線コネクタ 538"/>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40"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41" name="直線コネクタ 540"/>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42"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43" name="直線コネクタ 542"/>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44"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5" name="フローチャート : 判断 5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46" name="フローチャート : 判断 54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7" name="テキスト ボックス 5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8" name="テキスト ボックス 5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9" name="テキスト ボックス 5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0" name="テキスト ボックス 5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1" name="テキスト ボックス 5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82550</xdr:rowOff>
    </xdr:from>
    <xdr:to>
      <xdr:col>32</xdr:col>
      <xdr:colOff>238125</xdr:colOff>
      <xdr:row>78</xdr:row>
      <xdr:rowOff>12700</xdr:rowOff>
    </xdr:to>
    <xdr:sp macro="" textlink="">
      <xdr:nvSpPr>
        <xdr:cNvPr id="552" name="円/楕円 551"/>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35577</xdr:rowOff>
    </xdr:from>
    <xdr:ext cx="469744" cy="259045"/>
    <xdr:sp macro="" textlink="">
      <xdr:nvSpPr>
        <xdr:cNvPr id="553" name="【児童館】&#10;一人当たり面積該当値テキスト"/>
        <xdr:cNvSpPr txBox="1"/>
      </xdr:nvSpPr>
      <xdr:spPr>
        <a:xfrm>
          <a:off x="22250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82550</xdr:rowOff>
    </xdr:from>
    <xdr:to>
      <xdr:col>31</xdr:col>
      <xdr:colOff>85725</xdr:colOff>
      <xdr:row>78</xdr:row>
      <xdr:rowOff>12700</xdr:rowOff>
    </xdr:to>
    <xdr:sp macro="" textlink="">
      <xdr:nvSpPr>
        <xdr:cNvPr id="554" name="円/楕円 553"/>
        <xdr:cNvSpPr/>
      </xdr:nvSpPr>
      <xdr:spPr>
        <a:xfrm>
          <a:off x="21272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77</xdr:row>
      <xdr:rowOff>133350</xdr:rowOff>
    </xdr:from>
    <xdr:to>
      <xdr:col>32</xdr:col>
      <xdr:colOff>187325</xdr:colOff>
      <xdr:row>77</xdr:row>
      <xdr:rowOff>133350</xdr:rowOff>
    </xdr:to>
    <xdr:cxnSp macro="">
      <xdr:nvCxnSpPr>
        <xdr:cNvPr id="555" name="直線コネクタ 554"/>
        <xdr:cNvCxnSpPr/>
      </xdr:nvCxnSpPr>
      <xdr:spPr>
        <a:xfrm>
          <a:off x="21323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60977</xdr:rowOff>
    </xdr:from>
    <xdr:ext cx="469744" cy="259045"/>
    <xdr:sp macro="" textlink="">
      <xdr:nvSpPr>
        <xdr:cNvPr id="556"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29227</xdr:rowOff>
    </xdr:from>
    <xdr:ext cx="469744" cy="259045"/>
    <xdr:sp macro="" textlink="">
      <xdr:nvSpPr>
        <xdr:cNvPr id="557" name="n_1mainValue【児童館】&#10;一人当たり面積"/>
        <xdr:cNvSpPr txBox="1"/>
      </xdr:nvSpPr>
      <xdr:spPr>
        <a:xfrm>
          <a:off x="21075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8" name="正方形/長方形 5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9" name="正方形/長方形 5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0" name="正方形/長方形 5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1" name="正方形/長方形 5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2" name="正方形/長方形 5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3" name="正方形/長方形 5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4" name="正方形/長方形 5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5" name="正方形/長方形 5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6" name="テキスト ボックス 5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7" name="直線コネクタ 5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8" name="テキスト ボックス 56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0" name="テキスト ボックス 56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0" name="テキスト ボックス 57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2" name="テキスト ボックス 58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84" name="直線コネクタ 583"/>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85"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86" name="直線コネクタ 58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87"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88" name="直線コネクタ 587"/>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138084</xdr:rowOff>
    </xdr:from>
    <xdr:ext cx="405111" cy="259045"/>
    <xdr:sp macro="" textlink="">
      <xdr:nvSpPr>
        <xdr:cNvPr id="589" name="【公民館】&#10;有形固定資産減価償却率平均値テキスト"/>
        <xdr:cNvSpPr txBox="1"/>
      </xdr:nvSpPr>
      <xdr:spPr>
        <a:xfrm>
          <a:off x="16408400" y="1796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90" name="フローチャート : 判断 589"/>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91" name="フローチャート : 判断 590"/>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2" name="テキスト ボックス 5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3" name="テキスト ボックス 5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4" name="テキスト ボックス 5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5" name="テキスト ボックス 5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6" name="テキスト ボックス 5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120106</xdr:rowOff>
    </xdr:from>
    <xdr:to>
      <xdr:col>23</xdr:col>
      <xdr:colOff>568325</xdr:colOff>
      <xdr:row>107</xdr:row>
      <xdr:rowOff>50256</xdr:rowOff>
    </xdr:to>
    <xdr:sp macro="" textlink="">
      <xdr:nvSpPr>
        <xdr:cNvPr id="597" name="円/楕円 596"/>
        <xdr:cNvSpPr/>
      </xdr:nvSpPr>
      <xdr:spPr>
        <a:xfrm>
          <a:off x="16268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98533</xdr:rowOff>
    </xdr:from>
    <xdr:ext cx="405111" cy="259045"/>
    <xdr:sp macro="" textlink="">
      <xdr:nvSpPr>
        <xdr:cNvPr id="598" name="【公民館】&#10;有形固定資産減価償却率該当値テキスト"/>
        <xdr:cNvSpPr txBox="1"/>
      </xdr:nvSpPr>
      <xdr:spPr>
        <a:xfrm>
          <a:off x="16408400"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152763</xdr:rowOff>
    </xdr:from>
    <xdr:to>
      <xdr:col>22</xdr:col>
      <xdr:colOff>415925</xdr:colOff>
      <xdr:row>107</xdr:row>
      <xdr:rowOff>82913</xdr:rowOff>
    </xdr:to>
    <xdr:sp macro="" textlink="">
      <xdr:nvSpPr>
        <xdr:cNvPr id="599" name="円/楕円 598"/>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170906</xdr:rowOff>
    </xdr:from>
    <xdr:to>
      <xdr:col>23</xdr:col>
      <xdr:colOff>517525</xdr:colOff>
      <xdr:row>107</xdr:row>
      <xdr:rowOff>32113</xdr:rowOff>
    </xdr:to>
    <xdr:cxnSp macro="">
      <xdr:nvCxnSpPr>
        <xdr:cNvPr id="600" name="直線コネクタ 599"/>
        <xdr:cNvCxnSpPr/>
      </xdr:nvCxnSpPr>
      <xdr:spPr>
        <a:xfrm flipV="1">
          <a:off x="15481300" y="183446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81478</xdr:rowOff>
    </xdr:from>
    <xdr:ext cx="405111" cy="259045"/>
    <xdr:sp macro="" textlink="">
      <xdr:nvSpPr>
        <xdr:cNvPr id="601" name="n_1aveValue【公民館】&#10;有形固定資産減価償却率"/>
        <xdr:cNvSpPr txBox="1"/>
      </xdr:nvSpPr>
      <xdr:spPr>
        <a:xfrm>
          <a:off x="15266043"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74040</xdr:rowOff>
    </xdr:from>
    <xdr:ext cx="405111" cy="259045"/>
    <xdr:sp macro="" textlink="">
      <xdr:nvSpPr>
        <xdr:cNvPr id="602" name="n_1mainValue【公民館】&#10;有形固定資産減価償却率"/>
        <xdr:cNvSpPr txBox="1"/>
      </xdr:nvSpPr>
      <xdr:spPr>
        <a:xfrm>
          <a:off x="15266043"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3" name="テキスト ボックス 6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4" name="直線コネクタ 6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5" name="テキスト ボックス 6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6" name="直線コネクタ 6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7" name="テキスト ボックス 6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8" name="直線コネクタ 6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9" name="テキスト ボックス 6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0" name="直線コネクタ 6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1" name="テキスト ボックス 6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2" name="直線コネクタ 6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3" name="テキスト ボックス 6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4" name="直線コネクタ 6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5" name="テキスト ボックス 6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629" name="直線コネクタ 628"/>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630"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631" name="直線コネクタ 630"/>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632"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633" name="直線コネクタ 632"/>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634"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635" name="フローチャート : 判断 634"/>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636" name="フローチャート : 判断 635"/>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109764</xdr:rowOff>
    </xdr:from>
    <xdr:to>
      <xdr:col>32</xdr:col>
      <xdr:colOff>238125</xdr:colOff>
      <xdr:row>100</xdr:row>
      <xdr:rowOff>39914</xdr:rowOff>
    </xdr:to>
    <xdr:sp macro="" textlink="">
      <xdr:nvSpPr>
        <xdr:cNvPr id="642" name="円/楕円 641"/>
        <xdr:cNvSpPr/>
      </xdr:nvSpPr>
      <xdr:spPr>
        <a:xfrm>
          <a:off x="22110700" y="170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51905</xdr:rowOff>
    </xdr:from>
    <xdr:ext cx="469744" cy="259045"/>
    <xdr:sp macro="" textlink="">
      <xdr:nvSpPr>
        <xdr:cNvPr id="643" name="【公民館】&#10;一人当たり面積該当値テキスト"/>
        <xdr:cNvSpPr txBox="1"/>
      </xdr:nvSpPr>
      <xdr:spPr>
        <a:xfrm>
          <a:off x="22250400" y="170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109764</xdr:rowOff>
    </xdr:from>
    <xdr:to>
      <xdr:col>31</xdr:col>
      <xdr:colOff>85725</xdr:colOff>
      <xdr:row>100</xdr:row>
      <xdr:rowOff>39914</xdr:rowOff>
    </xdr:to>
    <xdr:sp macro="" textlink="">
      <xdr:nvSpPr>
        <xdr:cNvPr id="644" name="円/楕円 643"/>
        <xdr:cNvSpPr/>
      </xdr:nvSpPr>
      <xdr:spPr>
        <a:xfrm>
          <a:off x="21272500" y="170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160564</xdr:rowOff>
    </xdr:from>
    <xdr:to>
      <xdr:col>32</xdr:col>
      <xdr:colOff>187325</xdr:colOff>
      <xdr:row>99</xdr:row>
      <xdr:rowOff>160564</xdr:rowOff>
    </xdr:to>
    <xdr:cxnSp macro="">
      <xdr:nvCxnSpPr>
        <xdr:cNvPr id="645" name="直線コネクタ 644"/>
        <xdr:cNvCxnSpPr/>
      </xdr:nvCxnSpPr>
      <xdr:spPr>
        <a:xfrm>
          <a:off x="21323300" y="1713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88191</xdr:rowOff>
    </xdr:from>
    <xdr:ext cx="469744" cy="259045"/>
    <xdr:sp macro="" textlink="">
      <xdr:nvSpPr>
        <xdr:cNvPr id="646" name="n_1aveValue【公民館】&#10;一人当たり面積"/>
        <xdr:cNvSpPr txBox="1"/>
      </xdr:nvSpPr>
      <xdr:spPr>
        <a:xfrm>
          <a:off x="210757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56441</xdr:rowOff>
    </xdr:from>
    <xdr:ext cx="469744" cy="259045"/>
    <xdr:sp macro="" textlink="">
      <xdr:nvSpPr>
        <xdr:cNvPr id="647" name="n_1mainValue【公民館】&#10;一人当たり面積"/>
        <xdr:cNvSpPr txBox="1"/>
      </xdr:nvSpPr>
      <xdr:spPr>
        <a:xfrm>
          <a:off x="21075727" y="1685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道路については、地元要望等も考慮し計画的に道路改良を実施している。道路舗装は、舗装長寿命化修繕計画を策定し、順次整備を行っているが、単年度では減価償却額が資産増加額を上回っている。</a:t>
          </a:r>
          <a:endParaRPr lang="ja-JP" altLang="ja-JP" sz="1400">
            <a:effectLst/>
          </a:endParaRPr>
        </a:p>
        <a:p>
          <a:r>
            <a:rPr kumimoji="1" lang="ja-JP" altLang="ja-JP" sz="1100">
              <a:solidFill>
                <a:schemeClr val="dk1"/>
              </a:solidFill>
              <a:effectLst/>
              <a:latin typeface="+mn-lt"/>
              <a:ea typeface="+mn-ea"/>
              <a:cs typeface="+mn-cs"/>
            </a:rPr>
            <a:t>　橋りょう・トンネルについては、橋りょう長寿命化修繕計画に基づき順次整備を行っているが、単年度では減価償却額が資産増加額を上回っている。</a:t>
          </a:r>
          <a:endParaRPr lang="ja-JP" altLang="ja-JP" sz="1400">
            <a:effectLst/>
          </a:endParaRPr>
        </a:p>
        <a:p>
          <a:r>
            <a:rPr kumimoji="1" lang="ja-JP" altLang="ja-JP" sz="1100">
              <a:solidFill>
                <a:schemeClr val="dk1"/>
              </a:solidFill>
              <a:effectLst/>
              <a:latin typeface="+mn-lt"/>
              <a:ea typeface="+mn-ea"/>
              <a:cs typeface="+mn-cs"/>
            </a:rPr>
            <a:t>　保育園、学校施設、公民館については、概ね築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年を目途に大規模改修を実施し、築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年を目途に建替えを予定しているが、単年度では減価償却額が資産増加額を上回っている。今後は、築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年を目途とする長寿命化改良事業へと移行予定である。</a:t>
          </a:r>
          <a:endParaRPr lang="ja-JP" altLang="ja-JP" sz="1400">
            <a:effectLst/>
          </a:endParaRPr>
        </a:p>
        <a:p>
          <a:r>
            <a:rPr kumimoji="1" lang="ja-JP" altLang="ja-JP" sz="1100">
              <a:solidFill>
                <a:schemeClr val="dk1"/>
              </a:solidFill>
              <a:effectLst/>
              <a:latin typeface="+mn-lt"/>
              <a:ea typeface="+mn-ea"/>
              <a:cs typeface="+mn-cs"/>
            </a:rPr>
            <a:t>　児童館については、築年数が短い施設が多いため、有形固定資産減価償却率は全国平均を下回っているが、単年度では減価償却額が資産増加額を上回っている。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70" name="円/楕円 69"/>
        <xdr:cNvSpPr/>
      </xdr:nvSpPr>
      <xdr:spPr>
        <a:xfrm>
          <a:off x="4584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4462</xdr:rowOff>
    </xdr:from>
    <xdr:ext cx="405111" cy="259045"/>
    <xdr:sp macro="" textlink="">
      <xdr:nvSpPr>
        <xdr:cNvPr id="71" name="【図書館】&#10;有形固定資産減価償却率該当値テキスト"/>
        <xdr:cNvSpPr txBox="1"/>
      </xdr:nvSpPr>
      <xdr:spPr>
        <a:xfrm>
          <a:off x="4724400" y="651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23495</xdr:rowOff>
    </xdr:from>
    <xdr:to>
      <xdr:col>5</xdr:col>
      <xdr:colOff>409575</xdr:colOff>
      <xdr:row>39</xdr:row>
      <xdr:rowOff>125095</xdr:rowOff>
    </xdr:to>
    <xdr:sp macro="" textlink="">
      <xdr:nvSpPr>
        <xdr:cNvPr id="72" name="円/楕円 71"/>
        <xdr:cNvSpPr/>
      </xdr:nvSpPr>
      <xdr:spPr>
        <a:xfrm>
          <a:off x="3746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32385</xdr:rowOff>
    </xdr:from>
    <xdr:to>
      <xdr:col>6</xdr:col>
      <xdr:colOff>511175</xdr:colOff>
      <xdr:row>39</xdr:row>
      <xdr:rowOff>74295</xdr:rowOff>
    </xdr:to>
    <xdr:cxnSp macro="">
      <xdr:nvCxnSpPr>
        <xdr:cNvPr id="73" name="直線コネクタ 72"/>
        <xdr:cNvCxnSpPr/>
      </xdr:nvCxnSpPr>
      <xdr:spPr>
        <a:xfrm flipV="1">
          <a:off x="3797300" y="67189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154322</xdr:rowOff>
    </xdr:from>
    <xdr:ext cx="405111" cy="259045"/>
    <xdr:sp macro="" textlink="">
      <xdr:nvSpPr>
        <xdr:cNvPr id="74"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141622</xdr:rowOff>
    </xdr:from>
    <xdr:ext cx="405111" cy="259045"/>
    <xdr:sp macro="" textlink="">
      <xdr:nvSpPr>
        <xdr:cNvPr id="75" name="n_1mainValue【図書館】&#10;有形固定資産減価償却率"/>
        <xdr:cNvSpPr txBox="1"/>
      </xdr:nvSpPr>
      <xdr:spPr>
        <a:xfrm>
          <a:off x="3582043" y="648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8" name="直線コネクタ 97"/>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1"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2" name="直線コネクタ 101"/>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3"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4" name="フローチャート : 判断 103"/>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5" name="フローチャート :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128270</xdr:rowOff>
    </xdr:from>
    <xdr:to>
      <xdr:col>15</xdr:col>
      <xdr:colOff>231775</xdr:colOff>
      <xdr:row>34</xdr:row>
      <xdr:rowOff>58420</xdr:rowOff>
    </xdr:to>
    <xdr:sp macro="" textlink="">
      <xdr:nvSpPr>
        <xdr:cNvPr id="111" name="円/楕円 110"/>
        <xdr:cNvSpPr/>
      </xdr:nvSpPr>
      <xdr:spPr>
        <a:xfrm>
          <a:off x="10426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43197</xdr:rowOff>
    </xdr:from>
    <xdr:ext cx="469744" cy="259045"/>
    <xdr:sp macro="" textlink="">
      <xdr:nvSpPr>
        <xdr:cNvPr id="112" name="【図書館】&#10;一人当たり面積該当値テキスト"/>
        <xdr:cNvSpPr txBox="1"/>
      </xdr:nvSpPr>
      <xdr:spPr>
        <a:xfrm>
          <a:off x="105664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128270</xdr:rowOff>
    </xdr:from>
    <xdr:to>
      <xdr:col>14</xdr:col>
      <xdr:colOff>79375</xdr:colOff>
      <xdr:row>34</xdr:row>
      <xdr:rowOff>58420</xdr:rowOff>
    </xdr:to>
    <xdr:sp macro="" textlink="">
      <xdr:nvSpPr>
        <xdr:cNvPr id="113" name="円/楕円 112"/>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7620</xdr:rowOff>
    </xdr:from>
    <xdr:to>
      <xdr:col>15</xdr:col>
      <xdr:colOff>180975</xdr:colOff>
      <xdr:row>34</xdr:row>
      <xdr:rowOff>7620</xdr:rowOff>
    </xdr:to>
    <xdr:cxnSp macro="">
      <xdr:nvCxnSpPr>
        <xdr:cNvPr id="114" name="直線コネクタ 113"/>
        <xdr:cNvCxnSpPr/>
      </xdr:nvCxnSpPr>
      <xdr:spPr>
        <a:xfrm>
          <a:off x="9639300" y="5836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3827</xdr:rowOff>
    </xdr:from>
    <xdr:ext cx="469744" cy="259045"/>
    <xdr:sp macro="" textlink="">
      <xdr:nvSpPr>
        <xdr:cNvPr id="115"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74947</xdr:rowOff>
    </xdr:from>
    <xdr:ext cx="469744" cy="259045"/>
    <xdr:sp macro="" textlink="">
      <xdr:nvSpPr>
        <xdr:cNvPr id="116"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43" name="直線コネクタ 142"/>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6"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7" name="直線コネクタ 146"/>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8"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9" name="フローチャート : 判断 148"/>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50" name="フローチャート : 判断 14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86360</xdr:rowOff>
    </xdr:from>
    <xdr:to>
      <xdr:col>6</xdr:col>
      <xdr:colOff>561975</xdr:colOff>
      <xdr:row>57</xdr:row>
      <xdr:rowOff>16510</xdr:rowOff>
    </xdr:to>
    <xdr:sp macro="" textlink="">
      <xdr:nvSpPr>
        <xdr:cNvPr id="156" name="円/楕円 155"/>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1287</xdr:rowOff>
    </xdr:from>
    <xdr:ext cx="405111" cy="259045"/>
    <xdr:sp macro="" textlink="">
      <xdr:nvSpPr>
        <xdr:cNvPr id="157" name="【体育館・プール】&#10;有形固定資産減価償却率該当値テキスト"/>
        <xdr:cNvSpPr txBox="1"/>
      </xdr:nvSpPr>
      <xdr:spPr>
        <a:xfrm>
          <a:off x="4724400"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71665</xdr:rowOff>
    </xdr:from>
    <xdr:to>
      <xdr:col>5</xdr:col>
      <xdr:colOff>409575</xdr:colOff>
      <xdr:row>58</xdr:row>
      <xdr:rowOff>1815</xdr:rowOff>
    </xdr:to>
    <xdr:sp macro="" textlink="">
      <xdr:nvSpPr>
        <xdr:cNvPr id="158" name="円/楕円 157"/>
        <xdr:cNvSpPr/>
      </xdr:nvSpPr>
      <xdr:spPr>
        <a:xfrm>
          <a:off x="3746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137160</xdr:rowOff>
    </xdr:from>
    <xdr:to>
      <xdr:col>6</xdr:col>
      <xdr:colOff>511175</xdr:colOff>
      <xdr:row>57</xdr:row>
      <xdr:rowOff>122465</xdr:rowOff>
    </xdr:to>
    <xdr:cxnSp macro="">
      <xdr:nvCxnSpPr>
        <xdr:cNvPr id="159" name="直線コネクタ 158"/>
        <xdr:cNvCxnSpPr/>
      </xdr:nvCxnSpPr>
      <xdr:spPr>
        <a:xfrm flipV="1">
          <a:off x="3797300" y="9738360"/>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66420</xdr:rowOff>
    </xdr:from>
    <xdr:ext cx="405111" cy="259045"/>
    <xdr:sp macro="" textlink="">
      <xdr:nvSpPr>
        <xdr:cNvPr id="160" name="n_1aveValue【体育館・プール】&#10;有形固定資産減価償却率"/>
        <xdr:cNvSpPr txBox="1"/>
      </xdr:nvSpPr>
      <xdr:spPr>
        <a:xfrm>
          <a:off x="3582043"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18342</xdr:rowOff>
    </xdr:from>
    <xdr:ext cx="405111" cy="259045"/>
    <xdr:sp macro="" textlink="">
      <xdr:nvSpPr>
        <xdr:cNvPr id="161" name="n_1mainValue【体育館・プール】&#10;有形固定資産減価償却率"/>
        <xdr:cNvSpPr txBox="1"/>
      </xdr:nvSpPr>
      <xdr:spPr>
        <a:xfrm>
          <a:off x="3582043"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85" name="直線コネクタ 184"/>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86"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87" name="直線コネクタ 186"/>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88"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9" name="直線コネクタ 18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90"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91" name="フローチャート : 判断 190"/>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92" name="フローチャート : 判断 191"/>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139700</xdr:rowOff>
    </xdr:from>
    <xdr:to>
      <xdr:col>15</xdr:col>
      <xdr:colOff>231775</xdr:colOff>
      <xdr:row>60</xdr:row>
      <xdr:rowOff>69850</xdr:rowOff>
    </xdr:to>
    <xdr:sp macro="" textlink="">
      <xdr:nvSpPr>
        <xdr:cNvPr id="198" name="円/楕円 197"/>
        <xdr:cNvSpPr/>
      </xdr:nvSpPr>
      <xdr:spPr>
        <a:xfrm>
          <a:off x="10426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162577</xdr:rowOff>
    </xdr:from>
    <xdr:ext cx="469744" cy="259045"/>
    <xdr:sp macro="" textlink="">
      <xdr:nvSpPr>
        <xdr:cNvPr id="199" name="【体育館・プール】&#10;一人当たり面積該当値テキスト"/>
        <xdr:cNvSpPr txBox="1"/>
      </xdr:nvSpPr>
      <xdr:spPr>
        <a:xfrm>
          <a:off x="1056640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139700</xdr:rowOff>
    </xdr:from>
    <xdr:to>
      <xdr:col>14</xdr:col>
      <xdr:colOff>79375</xdr:colOff>
      <xdr:row>60</xdr:row>
      <xdr:rowOff>69850</xdr:rowOff>
    </xdr:to>
    <xdr:sp macro="" textlink="">
      <xdr:nvSpPr>
        <xdr:cNvPr id="200" name="円/楕円 199"/>
        <xdr:cNvSpPr/>
      </xdr:nvSpPr>
      <xdr:spPr>
        <a:xfrm>
          <a:off x="958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19050</xdr:rowOff>
    </xdr:from>
    <xdr:to>
      <xdr:col>15</xdr:col>
      <xdr:colOff>180975</xdr:colOff>
      <xdr:row>60</xdr:row>
      <xdr:rowOff>19050</xdr:rowOff>
    </xdr:to>
    <xdr:cxnSp macro="">
      <xdr:nvCxnSpPr>
        <xdr:cNvPr id="201" name="直線コネクタ 200"/>
        <xdr:cNvCxnSpPr/>
      </xdr:nvCxnSpPr>
      <xdr:spPr>
        <a:xfrm>
          <a:off x="9639300" y="1030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137177</xdr:rowOff>
    </xdr:from>
    <xdr:ext cx="469744" cy="259045"/>
    <xdr:sp macro="" textlink="">
      <xdr:nvSpPr>
        <xdr:cNvPr id="202" name="n_1aveValue【体育館・プール】&#10;一人当たり面積"/>
        <xdr:cNvSpPr txBox="1"/>
      </xdr:nvSpPr>
      <xdr:spPr>
        <a:xfrm>
          <a:off x="9391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86377</xdr:rowOff>
    </xdr:from>
    <xdr:ext cx="469744" cy="259045"/>
    <xdr:sp macro="" textlink="">
      <xdr:nvSpPr>
        <xdr:cNvPr id="203" name="n_1mainValue【体育館・プール】&#10;一人当たり面積"/>
        <xdr:cNvSpPr txBox="1"/>
      </xdr:nvSpPr>
      <xdr:spPr>
        <a:xfrm>
          <a:off x="93917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2" name="テキスト ボックス 22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26" name="直線コネクタ 225"/>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27"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28" name="直線コネクタ 227"/>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2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0" name="直線コネクタ 22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31"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32" name="フローチャート : 判断 231"/>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33" name="フローチャート : 判断 232"/>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23876</xdr:rowOff>
    </xdr:from>
    <xdr:to>
      <xdr:col>6</xdr:col>
      <xdr:colOff>561975</xdr:colOff>
      <xdr:row>82</xdr:row>
      <xdr:rowOff>125476</xdr:rowOff>
    </xdr:to>
    <xdr:sp macro="" textlink="">
      <xdr:nvSpPr>
        <xdr:cNvPr id="239" name="円/楕円 238"/>
        <xdr:cNvSpPr/>
      </xdr:nvSpPr>
      <xdr:spPr>
        <a:xfrm>
          <a:off x="45847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46753</xdr:rowOff>
    </xdr:from>
    <xdr:ext cx="405111" cy="259045"/>
    <xdr:sp macro="" textlink="">
      <xdr:nvSpPr>
        <xdr:cNvPr id="240" name="【福祉施設】&#10;有形固定資産減価償却率該当値テキスト"/>
        <xdr:cNvSpPr txBox="1"/>
      </xdr:nvSpPr>
      <xdr:spPr>
        <a:xfrm>
          <a:off x="4724400" y="1393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78739</xdr:rowOff>
    </xdr:from>
    <xdr:to>
      <xdr:col>5</xdr:col>
      <xdr:colOff>409575</xdr:colOff>
      <xdr:row>83</xdr:row>
      <xdr:rowOff>8889</xdr:rowOff>
    </xdr:to>
    <xdr:sp macro="" textlink="">
      <xdr:nvSpPr>
        <xdr:cNvPr id="241" name="円/楕円 240"/>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74676</xdr:rowOff>
    </xdr:from>
    <xdr:to>
      <xdr:col>6</xdr:col>
      <xdr:colOff>511175</xdr:colOff>
      <xdr:row>82</xdr:row>
      <xdr:rowOff>129539</xdr:rowOff>
    </xdr:to>
    <xdr:cxnSp macro="">
      <xdr:nvCxnSpPr>
        <xdr:cNvPr id="242" name="直線コネクタ 241"/>
        <xdr:cNvCxnSpPr/>
      </xdr:nvCxnSpPr>
      <xdr:spPr>
        <a:xfrm flipV="1">
          <a:off x="3797300" y="141335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4590</xdr:rowOff>
    </xdr:from>
    <xdr:ext cx="405111" cy="259045"/>
    <xdr:sp macro="" textlink="">
      <xdr:nvSpPr>
        <xdr:cNvPr id="243" name="n_1aveValue【福祉施設】&#10;有形固定資産減価償却率"/>
        <xdr:cNvSpPr txBox="1"/>
      </xdr:nvSpPr>
      <xdr:spPr>
        <a:xfrm>
          <a:off x="3582043"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25416</xdr:rowOff>
    </xdr:from>
    <xdr:ext cx="405111" cy="259045"/>
    <xdr:sp macro="" textlink="">
      <xdr:nvSpPr>
        <xdr:cNvPr id="244" name="n_1mainValue【福祉施設】&#10;有形固定資産減価償却率"/>
        <xdr:cNvSpPr txBox="1"/>
      </xdr:nvSpPr>
      <xdr:spPr>
        <a:xfrm>
          <a:off x="3582043"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68" name="直線コネクタ 267"/>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69"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70" name="直線コネクタ 269"/>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71"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72" name="直線コネクタ 271"/>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73"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74" name="フローチャート : 判断 273"/>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75" name="フローチャート : 判断 274"/>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6350</xdr:rowOff>
    </xdr:from>
    <xdr:to>
      <xdr:col>15</xdr:col>
      <xdr:colOff>231775</xdr:colOff>
      <xdr:row>81</xdr:row>
      <xdr:rowOff>107950</xdr:rowOff>
    </xdr:to>
    <xdr:sp macro="" textlink="">
      <xdr:nvSpPr>
        <xdr:cNvPr id="281" name="円/楕円 280"/>
        <xdr:cNvSpPr/>
      </xdr:nvSpPr>
      <xdr:spPr>
        <a:xfrm>
          <a:off x="10426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29227</xdr:rowOff>
    </xdr:from>
    <xdr:ext cx="469744" cy="259045"/>
    <xdr:sp macro="" textlink="">
      <xdr:nvSpPr>
        <xdr:cNvPr id="282" name="【福祉施設】&#10;一人当たり面積該当値テキスト"/>
        <xdr:cNvSpPr txBox="1"/>
      </xdr:nvSpPr>
      <xdr:spPr>
        <a:xfrm>
          <a:off x="105664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6350</xdr:rowOff>
    </xdr:from>
    <xdr:to>
      <xdr:col>14</xdr:col>
      <xdr:colOff>79375</xdr:colOff>
      <xdr:row>81</xdr:row>
      <xdr:rowOff>107950</xdr:rowOff>
    </xdr:to>
    <xdr:sp macro="" textlink="">
      <xdr:nvSpPr>
        <xdr:cNvPr id="283" name="円/楕円 282"/>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57150</xdr:rowOff>
    </xdr:from>
    <xdr:to>
      <xdr:col>15</xdr:col>
      <xdr:colOff>180975</xdr:colOff>
      <xdr:row>81</xdr:row>
      <xdr:rowOff>57150</xdr:rowOff>
    </xdr:to>
    <xdr:cxnSp macro="">
      <xdr:nvCxnSpPr>
        <xdr:cNvPr id="284" name="直線コネクタ 283"/>
        <xdr:cNvCxnSpPr/>
      </xdr:nvCxnSpPr>
      <xdr:spPr>
        <a:xfrm>
          <a:off x="9639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124477</xdr:rowOff>
    </xdr:from>
    <xdr:ext cx="469744" cy="259045"/>
    <xdr:sp macro="" textlink="">
      <xdr:nvSpPr>
        <xdr:cNvPr id="285" name="n_1ave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124477</xdr:rowOff>
    </xdr:from>
    <xdr:ext cx="469744" cy="259045"/>
    <xdr:sp macro="" textlink="">
      <xdr:nvSpPr>
        <xdr:cNvPr id="286" name="n_1mainValue【福祉施設】&#10;一人当たり面積"/>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7" name="テキスト ボックス 29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8" name="直線コネクタ 29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9" name="テキスト ボックス 29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0" name="直線コネクタ 29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1" name="テキスト ボックス 30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2" name="直線コネクタ 30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3" name="テキスト ボックス 30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4" name="直線コネクタ 30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5" name="テキスト ボックス 30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6" name="直線コネクタ 30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7" name="テキスト ボックス 30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311" name="直線コネクタ 310"/>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312"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313" name="直線コネクタ 312"/>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314"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315" name="直線コネクタ 314"/>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55897</xdr:rowOff>
    </xdr:from>
    <xdr:ext cx="405111" cy="259045"/>
    <xdr:sp macro="" textlink="">
      <xdr:nvSpPr>
        <xdr:cNvPr id="316" name="【市民会館】&#10;有形固定資産減価償却率平均値テキスト"/>
        <xdr:cNvSpPr txBox="1"/>
      </xdr:nvSpPr>
      <xdr:spPr>
        <a:xfrm>
          <a:off x="47244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317" name="フローチャート : 判断 316"/>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18" name="フローチャート : 判断 317"/>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114936</xdr:rowOff>
    </xdr:from>
    <xdr:to>
      <xdr:col>6</xdr:col>
      <xdr:colOff>561975</xdr:colOff>
      <xdr:row>107</xdr:row>
      <xdr:rowOff>45086</xdr:rowOff>
    </xdr:to>
    <xdr:sp macro="" textlink="">
      <xdr:nvSpPr>
        <xdr:cNvPr id="324" name="円/楕円 323"/>
        <xdr:cNvSpPr/>
      </xdr:nvSpPr>
      <xdr:spPr>
        <a:xfrm>
          <a:off x="4584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29863</xdr:rowOff>
    </xdr:from>
    <xdr:ext cx="405111" cy="259045"/>
    <xdr:sp macro="" textlink="">
      <xdr:nvSpPr>
        <xdr:cNvPr id="325" name="【市民会館】&#10;有形固定資産減価償却率該当値テキスト"/>
        <xdr:cNvSpPr txBox="1"/>
      </xdr:nvSpPr>
      <xdr:spPr>
        <a:xfrm>
          <a:off x="4724400" y="1820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151130</xdr:rowOff>
    </xdr:from>
    <xdr:to>
      <xdr:col>5</xdr:col>
      <xdr:colOff>409575</xdr:colOff>
      <xdr:row>107</xdr:row>
      <xdr:rowOff>81280</xdr:rowOff>
    </xdr:to>
    <xdr:sp macro="" textlink="">
      <xdr:nvSpPr>
        <xdr:cNvPr id="326" name="円/楕円 325"/>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165736</xdr:rowOff>
    </xdr:from>
    <xdr:to>
      <xdr:col>6</xdr:col>
      <xdr:colOff>511175</xdr:colOff>
      <xdr:row>107</xdr:row>
      <xdr:rowOff>30480</xdr:rowOff>
    </xdr:to>
    <xdr:cxnSp macro="">
      <xdr:nvCxnSpPr>
        <xdr:cNvPr id="327" name="直線コネクタ 326"/>
        <xdr:cNvCxnSpPr/>
      </xdr:nvCxnSpPr>
      <xdr:spPr>
        <a:xfrm flipV="1">
          <a:off x="3797300" y="183394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139716</xdr:rowOff>
    </xdr:from>
    <xdr:ext cx="405111" cy="259045"/>
    <xdr:sp macro="" textlink="">
      <xdr:nvSpPr>
        <xdr:cNvPr id="328"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72407</xdr:rowOff>
    </xdr:from>
    <xdr:ext cx="405111" cy="259045"/>
    <xdr:sp macro="" textlink="">
      <xdr:nvSpPr>
        <xdr:cNvPr id="329" name="n_1mainValue【市民会館】&#10;有形固定資産減価償却率"/>
        <xdr:cNvSpPr txBox="1"/>
      </xdr:nvSpPr>
      <xdr:spPr>
        <a:xfrm>
          <a:off x="3582043"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40" name="直線コネクタ 339"/>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1" name="テキスト ボックス 340"/>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2" name="直線コネクタ 3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3" name="テキスト ボックス 3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4" name="直線コネクタ 343"/>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5" name="テキスト ボックス 344"/>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48" name="直線コネクタ 347"/>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49" name="テキスト ボックス 348"/>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0" name="直線コネクタ 34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1" name="テキスト ボックス 35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2" name="直線コネクタ 351"/>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3" name="テキスト ボックス 352"/>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57" name="直線コネクタ 356"/>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58"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59" name="直線コネクタ 358"/>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60"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61" name="直線コネクタ 360"/>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62"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63" name="フローチャート : 判断 3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64" name="フローチャート : 判断 363"/>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130175</xdr:rowOff>
    </xdr:from>
    <xdr:to>
      <xdr:col>15</xdr:col>
      <xdr:colOff>231775</xdr:colOff>
      <xdr:row>100</xdr:row>
      <xdr:rowOff>60325</xdr:rowOff>
    </xdr:to>
    <xdr:sp macro="" textlink="">
      <xdr:nvSpPr>
        <xdr:cNvPr id="370" name="円/楕円 369"/>
        <xdr:cNvSpPr/>
      </xdr:nvSpPr>
      <xdr:spPr>
        <a:xfrm>
          <a:off x="104267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83202</xdr:rowOff>
    </xdr:from>
    <xdr:ext cx="469744" cy="259045"/>
    <xdr:sp macro="" textlink="">
      <xdr:nvSpPr>
        <xdr:cNvPr id="371" name="【市民会館】&#10;一人当たり面積該当値テキスト"/>
        <xdr:cNvSpPr txBox="1"/>
      </xdr:nvSpPr>
      <xdr:spPr>
        <a:xfrm>
          <a:off x="10566400" y="1705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130175</xdr:rowOff>
    </xdr:from>
    <xdr:to>
      <xdr:col>14</xdr:col>
      <xdr:colOff>79375</xdr:colOff>
      <xdr:row>100</xdr:row>
      <xdr:rowOff>60325</xdr:rowOff>
    </xdr:to>
    <xdr:sp macro="" textlink="">
      <xdr:nvSpPr>
        <xdr:cNvPr id="372" name="円/楕円 371"/>
        <xdr:cNvSpPr/>
      </xdr:nvSpPr>
      <xdr:spPr>
        <a:xfrm>
          <a:off x="9588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9525</xdr:rowOff>
    </xdr:from>
    <xdr:to>
      <xdr:col>15</xdr:col>
      <xdr:colOff>180975</xdr:colOff>
      <xdr:row>100</xdr:row>
      <xdr:rowOff>9525</xdr:rowOff>
    </xdr:to>
    <xdr:cxnSp macro="">
      <xdr:nvCxnSpPr>
        <xdr:cNvPr id="373" name="直線コネクタ 372"/>
        <xdr:cNvCxnSpPr/>
      </xdr:nvCxnSpPr>
      <xdr:spPr>
        <a:xfrm>
          <a:off x="9639300" y="171545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118127</xdr:rowOff>
    </xdr:from>
    <xdr:ext cx="469744" cy="259045"/>
    <xdr:sp macro="" textlink="">
      <xdr:nvSpPr>
        <xdr:cNvPr id="374" name="n_1ave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76852</xdr:rowOff>
    </xdr:from>
    <xdr:ext cx="469744" cy="259045"/>
    <xdr:sp macro="" textlink="">
      <xdr:nvSpPr>
        <xdr:cNvPr id="375" name="n_1mainValue【市民会館】&#10;一人当たり面積"/>
        <xdr:cNvSpPr txBox="1"/>
      </xdr:nvSpPr>
      <xdr:spPr>
        <a:xfrm>
          <a:off x="9391727" y="168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6" name="テキスト ボックス 3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7" name="直線コネクタ 38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8" name="テキスト ボックス 38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9" name="直線コネクタ 38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90" name="テキスト ボックス 38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91" name="直線コネクタ 39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92" name="テキスト ボックス 39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93" name="直線コネクタ 39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4" name="テキスト ボックス 39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6" name="テキスト ボックス 3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98" name="直線コネクタ 397"/>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99"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400" name="直線コネクタ 399"/>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401"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402" name="直線コネクタ 401"/>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403"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404" name="フローチャート : 判断 403"/>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405" name="フローチャート : 判断 404"/>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13970</xdr:rowOff>
    </xdr:from>
    <xdr:to>
      <xdr:col>23</xdr:col>
      <xdr:colOff>568325</xdr:colOff>
      <xdr:row>34</xdr:row>
      <xdr:rowOff>115570</xdr:rowOff>
    </xdr:to>
    <xdr:sp macro="" textlink="">
      <xdr:nvSpPr>
        <xdr:cNvPr id="411" name="円/楕円 410"/>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100347</xdr:rowOff>
    </xdr:from>
    <xdr:ext cx="405111" cy="259045"/>
    <xdr:sp macro="" textlink="">
      <xdr:nvSpPr>
        <xdr:cNvPr id="412" name="【一般廃棄物処理施設】&#10;有形固定資産減価償却率該当値テキスト"/>
        <xdr:cNvSpPr txBox="1"/>
      </xdr:nvSpPr>
      <xdr:spPr>
        <a:xfrm>
          <a:off x="16408400" y="575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413"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4" name="テキスト ボックス 423"/>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6" name="テキスト ボックス 425"/>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8" name="テキスト ボックス 42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30" name="テキスト ボックス 42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32" name="テキスト ボックス 43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4" name="テキスト ボックス 43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6" name="テキスト ボックス 43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8" name="テキスト ボックス 4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40" name="直線コネクタ 439"/>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41"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42" name="直線コネクタ 441"/>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43"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44" name="直線コネクタ 443"/>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45"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46" name="フローチャート : 判断 445"/>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47" name="フローチャート : 判断 446"/>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67446</xdr:rowOff>
    </xdr:from>
    <xdr:to>
      <xdr:col>32</xdr:col>
      <xdr:colOff>238125</xdr:colOff>
      <xdr:row>33</xdr:row>
      <xdr:rowOff>169046</xdr:rowOff>
    </xdr:to>
    <xdr:sp macro="" textlink="">
      <xdr:nvSpPr>
        <xdr:cNvPr id="453" name="円/楕円 452"/>
        <xdr:cNvSpPr/>
      </xdr:nvSpPr>
      <xdr:spPr>
        <a:xfrm>
          <a:off x="22110700" y="57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153823</xdr:rowOff>
    </xdr:from>
    <xdr:ext cx="599010" cy="259045"/>
    <xdr:sp macro="" textlink="">
      <xdr:nvSpPr>
        <xdr:cNvPr id="454" name="【一般廃棄物処理施設】&#10;一人当たり有形固定資産（償却資産）額該当値テキスト"/>
        <xdr:cNvSpPr txBox="1"/>
      </xdr:nvSpPr>
      <xdr:spPr>
        <a:xfrm>
          <a:off x="22250400" y="564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112,925</a:t>
          </a:r>
          <a:endParaRPr kumimoji="1" lang="ja-JP" altLang="en-US" sz="1000" b="1">
            <a:solidFill>
              <a:srgbClr val="FF0000"/>
            </a:solidFill>
            <a:latin typeface="ＭＳ Ｐゴシック"/>
          </a:endParaRPr>
        </a:p>
      </xdr:txBody>
    </xdr:sp>
    <xdr:clientData/>
  </xdr:oneCellAnchor>
  <xdr:oneCellAnchor>
    <xdr:from>
      <xdr:col>30</xdr:col>
      <xdr:colOff>440836</xdr:colOff>
      <xdr:row>38</xdr:row>
      <xdr:rowOff>27921</xdr:rowOff>
    </xdr:from>
    <xdr:ext cx="534377" cy="259045"/>
    <xdr:sp macro="" textlink="">
      <xdr:nvSpPr>
        <xdr:cNvPr id="455" name="n_1aveValue【一般廃棄物処理施設】&#10;一人当たり有形固定資産（償却資産）額"/>
        <xdr:cNvSpPr txBox="1"/>
      </xdr:nvSpPr>
      <xdr:spPr>
        <a:xfrm>
          <a:off x="21043411" y="65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6" name="テキスト ボックス 4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67" name="直線コネクタ 466"/>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68" name="テキスト ボックス 467"/>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69" name="直線コネクタ 46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70" name="テキスト ボックス 46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71" name="直線コネクタ 470"/>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72" name="テキスト ボックス 471"/>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3" name="直線コネクタ 4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4" name="テキスト ボックス 4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75" name="直線コネクタ 474"/>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76" name="テキスト ボックス 475"/>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77" name="直線コネクタ 476"/>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78" name="テキスト ボックス 477"/>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79" name="直線コネクタ 478"/>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80" name="テキスト ボックス 479"/>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84" name="直線コネクタ 483"/>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85"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86" name="直線コネクタ 485"/>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87"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88" name="直線コネクタ 48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63517</xdr:rowOff>
    </xdr:from>
    <xdr:ext cx="405111" cy="259045"/>
    <xdr:sp macro="" textlink="">
      <xdr:nvSpPr>
        <xdr:cNvPr id="489" name="【保健センター・保健所】&#10;有形固定資産減価償却率平均値テキスト"/>
        <xdr:cNvSpPr txBox="1"/>
      </xdr:nvSpPr>
      <xdr:spPr>
        <a:xfrm>
          <a:off x="164084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90" name="フローチャート : 判断 489"/>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91" name="フローチャート : 判断 490"/>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89218</xdr:rowOff>
    </xdr:from>
    <xdr:to>
      <xdr:col>23</xdr:col>
      <xdr:colOff>568325</xdr:colOff>
      <xdr:row>61</xdr:row>
      <xdr:rowOff>19368</xdr:rowOff>
    </xdr:to>
    <xdr:sp macro="" textlink="">
      <xdr:nvSpPr>
        <xdr:cNvPr id="497" name="円/楕円 496"/>
        <xdr:cNvSpPr/>
      </xdr:nvSpPr>
      <xdr:spPr>
        <a:xfrm>
          <a:off x="162687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67645</xdr:rowOff>
    </xdr:from>
    <xdr:ext cx="405111" cy="259045"/>
    <xdr:sp macro="" textlink="">
      <xdr:nvSpPr>
        <xdr:cNvPr id="498" name="【保健センター・保健所】&#10;有形固定資産減価償却率該当値テキスト"/>
        <xdr:cNvSpPr txBox="1"/>
      </xdr:nvSpPr>
      <xdr:spPr>
        <a:xfrm>
          <a:off x="16408400" y="1035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132080</xdr:rowOff>
    </xdr:from>
    <xdr:to>
      <xdr:col>22</xdr:col>
      <xdr:colOff>415925</xdr:colOff>
      <xdr:row>61</xdr:row>
      <xdr:rowOff>62230</xdr:rowOff>
    </xdr:to>
    <xdr:sp macro="" textlink="">
      <xdr:nvSpPr>
        <xdr:cNvPr id="499" name="円/楕円 498"/>
        <xdr:cNvSpPr/>
      </xdr:nvSpPr>
      <xdr:spPr>
        <a:xfrm>
          <a:off x="1543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140018</xdr:rowOff>
    </xdr:from>
    <xdr:to>
      <xdr:col>23</xdr:col>
      <xdr:colOff>517525</xdr:colOff>
      <xdr:row>61</xdr:row>
      <xdr:rowOff>11430</xdr:rowOff>
    </xdr:to>
    <xdr:cxnSp macro="">
      <xdr:nvCxnSpPr>
        <xdr:cNvPr id="500" name="直線コネクタ 499"/>
        <xdr:cNvCxnSpPr/>
      </xdr:nvCxnSpPr>
      <xdr:spPr>
        <a:xfrm flipV="1">
          <a:off x="15481300" y="1042701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35895</xdr:rowOff>
    </xdr:from>
    <xdr:ext cx="405111" cy="259045"/>
    <xdr:sp macro="" textlink="">
      <xdr:nvSpPr>
        <xdr:cNvPr id="501"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53357</xdr:rowOff>
    </xdr:from>
    <xdr:ext cx="405111" cy="259045"/>
    <xdr:sp macro="" textlink="">
      <xdr:nvSpPr>
        <xdr:cNvPr id="502" name="n_1mainValue【保健センター・保健所】&#10;有形固定資産減価償却率"/>
        <xdr:cNvSpPr txBox="1"/>
      </xdr:nvSpPr>
      <xdr:spPr>
        <a:xfrm>
          <a:off x="15266043"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13" name="直線コネクタ 5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4" name="テキスト ボックス 5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5" name="直線コネクタ 5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6" name="テキスト ボックス 5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7" name="直線コネクタ 5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8" name="テキスト ボックス 51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9" name="直線コネクタ 5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20" name="テキスト ボックス 51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1" name="直線コネクタ 5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2" name="テキスト ボックス 52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526" name="直線コネクタ 525"/>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27"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28" name="直線コネクタ 52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29"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30" name="直線コネクタ 52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31"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32" name="フローチャート : 判断 531"/>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33" name="フローチャート : 判断 532"/>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4" name="テキスト ボックス 5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5" name="テキスト ボックス 5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6" name="テキスト ボックス 5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7" name="テキスト ボックス 5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8" name="テキスト ボックス 5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539" name="円/楕円 538"/>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124477</xdr:rowOff>
    </xdr:from>
    <xdr:ext cx="469744" cy="259045"/>
    <xdr:sp macro="" textlink="">
      <xdr:nvSpPr>
        <xdr:cNvPr id="540" name="【保健センター・保健所】&#10;一人当たり面積該当値テキスト"/>
        <xdr:cNvSpPr txBox="1"/>
      </xdr:nvSpPr>
      <xdr:spPr>
        <a:xfrm>
          <a:off x="222504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101600</xdr:rowOff>
    </xdr:from>
    <xdr:to>
      <xdr:col>31</xdr:col>
      <xdr:colOff>85725</xdr:colOff>
      <xdr:row>59</xdr:row>
      <xdr:rowOff>31750</xdr:rowOff>
    </xdr:to>
    <xdr:sp macro="" textlink="">
      <xdr:nvSpPr>
        <xdr:cNvPr id="541" name="円/楕円 540"/>
        <xdr:cNvSpPr/>
      </xdr:nvSpPr>
      <xdr:spPr>
        <a:xfrm>
          <a:off x="2127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152400</xdr:rowOff>
    </xdr:from>
    <xdr:to>
      <xdr:col>32</xdr:col>
      <xdr:colOff>187325</xdr:colOff>
      <xdr:row>58</xdr:row>
      <xdr:rowOff>152400</xdr:rowOff>
    </xdr:to>
    <xdr:cxnSp macro="">
      <xdr:nvCxnSpPr>
        <xdr:cNvPr id="542" name="直線コネクタ 541"/>
        <xdr:cNvCxnSpPr/>
      </xdr:nvCxnSpPr>
      <xdr:spPr>
        <a:xfrm>
          <a:off x="21323300" y="1009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118127</xdr:rowOff>
    </xdr:from>
    <xdr:ext cx="469744" cy="259045"/>
    <xdr:sp macro="" textlink="">
      <xdr:nvSpPr>
        <xdr:cNvPr id="543" name="n_1aveValue【保健センター・保健所】&#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48277</xdr:rowOff>
    </xdr:from>
    <xdr:ext cx="469744" cy="259045"/>
    <xdr:sp macro="" textlink="">
      <xdr:nvSpPr>
        <xdr:cNvPr id="544" name="n_1mainValue【保健センター・保健所】&#10;一人当たり面積"/>
        <xdr:cNvSpPr txBox="1"/>
      </xdr:nvSpPr>
      <xdr:spPr>
        <a:xfrm>
          <a:off x="210757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5" name="テキスト ボックス 5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6" name="直線コネクタ 55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7" name="テキスト ボックス 55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8" name="直線コネクタ 55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9" name="テキスト ボックス 55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60" name="直線コネクタ 55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1" name="テキスト ボックス 56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2" name="直線コネクタ 56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3" name="テキスト ボックス 56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4" name="直線コネクタ 56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5" name="テキスト ボックス 56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6" name="直線コネクタ 56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7" name="テキスト ボックス 56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8" name="直線コネクタ 56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9" name="テキスト ボックス 56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71" name="直線コネクタ 57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7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73" name="直線コネクタ 57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7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75" name="直線コネクタ 57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7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77" name="フローチャート : 判断 57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578" name="フローチャート : 判断 577"/>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86905</xdr:rowOff>
    </xdr:from>
    <xdr:to>
      <xdr:col>23</xdr:col>
      <xdr:colOff>568325</xdr:colOff>
      <xdr:row>78</xdr:row>
      <xdr:rowOff>17055</xdr:rowOff>
    </xdr:to>
    <xdr:sp macro="" textlink="">
      <xdr:nvSpPr>
        <xdr:cNvPr id="584" name="円/楕円 583"/>
        <xdr:cNvSpPr/>
      </xdr:nvSpPr>
      <xdr:spPr>
        <a:xfrm>
          <a:off x="162687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1832</xdr:rowOff>
    </xdr:from>
    <xdr:ext cx="405111" cy="259045"/>
    <xdr:sp macro="" textlink="">
      <xdr:nvSpPr>
        <xdr:cNvPr id="585" name="【消防施設】&#10;有形固定資産減価償却率該当値テキスト"/>
        <xdr:cNvSpPr txBox="1"/>
      </xdr:nvSpPr>
      <xdr:spPr>
        <a:xfrm>
          <a:off x="16408400" y="1320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oneCellAnchor>
    <xdr:from>
      <xdr:col>22</xdr:col>
      <xdr:colOff>149868</xdr:colOff>
      <xdr:row>78</xdr:row>
      <xdr:rowOff>53176</xdr:rowOff>
    </xdr:from>
    <xdr:ext cx="405111" cy="259045"/>
    <xdr:sp macro="" textlink="">
      <xdr:nvSpPr>
        <xdr:cNvPr id="586" name="n_1aveValue【消防施設】&#10;有形固定資産減価償却率"/>
        <xdr:cNvSpPr txBox="1"/>
      </xdr:nvSpPr>
      <xdr:spPr>
        <a:xfrm>
          <a:off x="15266043" y="1342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7" name="テキスト ボックス 59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98" name="直線コネクタ 59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99" name="テキスト ボックス 59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600" name="直線コネクタ 5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601" name="テキスト ボックス 6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602" name="直線コネクタ 60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603" name="テキスト ボックス 60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4" name="直線コネクタ 6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5" name="テキスト ボックス 6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606" name="直線コネクタ 60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607" name="テキスト ボックス 60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608" name="直線コネクタ 60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609" name="テキスト ボックス 60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610" name="直線コネクタ 60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611" name="テキスト ボックス 61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615" name="直線コネクタ 614"/>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7" name="直線コネクタ 61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61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619" name="直線コネクタ 61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620"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621" name="フローチャート : 判断 620"/>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622" name="フローチャート : 判断 621"/>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3" name="テキスト ボックス 6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4" name="テキスト ボックス 6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5" name="テキスト ボックス 6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6" name="テキスト ボックス 6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7" name="テキスト ボックス 6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158750</xdr:rowOff>
    </xdr:from>
    <xdr:to>
      <xdr:col>32</xdr:col>
      <xdr:colOff>238125</xdr:colOff>
      <xdr:row>81</xdr:row>
      <xdr:rowOff>88900</xdr:rowOff>
    </xdr:to>
    <xdr:sp macro="" textlink="">
      <xdr:nvSpPr>
        <xdr:cNvPr id="628" name="円/楕円 627"/>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10177</xdr:rowOff>
    </xdr:from>
    <xdr:ext cx="469744" cy="259045"/>
    <xdr:sp macro="" textlink="">
      <xdr:nvSpPr>
        <xdr:cNvPr id="629" name="【消防施設】&#10;一人当たり面積該当値テキスト"/>
        <xdr:cNvSpPr txBox="1"/>
      </xdr:nvSpPr>
      <xdr:spPr>
        <a:xfrm>
          <a:off x="222504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134002</xdr:rowOff>
    </xdr:from>
    <xdr:ext cx="469744" cy="259045"/>
    <xdr:sp macro="" textlink="">
      <xdr:nvSpPr>
        <xdr:cNvPr id="630"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55" name="直線コネクタ 654"/>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56"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57" name="直線コネクタ 656"/>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58"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59" name="直線コネクタ 65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60"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61" name="フローチャート : 判断 660"/>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662" name="フローチャート : 判断 661"/>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166370</xdr:rowOff>
    </xdr:from>
    <xdr:to>
      <xdr:col>23</xdr:col>
      <xdr:colOff>568325</xdr:colOff>
      <xdr:row>103</xdr:row>
      <xdr:rowOff>96520</xdr:rowOff>
    </xdr:to>
    <xdr:sp macro="" textlink="">
      <xdr:nvSpPr>
        <xdr:cNvPr id="668" name="円/楕円 667"/>
        <xdr:cNvSpPr/>
      </xdr:nvSpPr>
      <xdr:spPr>
        <a:xfrm>
          <a:off x="16268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17797</xdr:rowOff>
    </xdr:from>
    <xdr:ext cx="405111" cy="259045"/>
    <xdr:sp macro="" textlink="">
      <xdr:nvSpPr>
        <xdr:cNvPr id="669" name="【庁舎】&#10;有形固定資産減価償却率該当値テキスト"/>
        <xdr:cNvSpPr txBox="1"/>
      </xdr:nvSpPr>
      <xdr:spPr>
        <a:xfrm>
          <a:off x="164084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34925</xdr:rowOff>
    </xdr:from>
    <xdr:to>
      <xdr:col>22</xdr:col>
      <xdr:colOff>415925</xdr:colOff>
      <xdr:row>103</xdr:row>
      <xdr:rowOff>136525</xdr:rowOff>
    </xdr:to>
    <xdr:sp macro="" textlink="">
      <xdr:nvSpPr>
        <xdr:cNvPr id="670" name="円/楕円 669"/>
        <xdr:cNvSpPr/>
      </xdr:nvSpPr>
      <xdr:spPr>
        <a:xfrm>
          <a:off x="15430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45720</xdr:rowOff>
    </xdr:from>
    <xdr:to>
      <xdr:col>23</xdr:col>
      <xdr:colOff>517525</xdr:colOff>
      <xdr:row>103</xdr:row>
      <xdr:rowOff>85725</xdr:rowOff>
    </xdr:to>
    <xdr:cxnSp macro="">
      <xdr:nvCxnSpPr>
        <xdr:cNvPr id="671" name="直線コネクタ 670"/>
        <xdr:cNvCxnSpPr/>
      </xdr:nvCxnSpPr>
      <xdr:spPr>
        <a:xfrm flipV="1">
          <a:off x="15481300" y="177050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41927</xdr:rowOff>
    </xdr:from>
    <xdr:ext cx="405111" cy="259045"/>
    <xdr:sp macro="" textlink="">
      <xdr:nvSpPr>
        <xdr:cNvPr id="672"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153052</xdr:rowOff>
    </xdr:from>
    <xdr:ext cx="405111" cy="259045"/>
    <xdr:sp macro="" textlink="">
      <xdr:nvSpPr>
        <xdr:cNvPr id="673" name="n_1mainValue【庁舎】&#10;有形固定資産減価償却率"/>
        <xdr:cNvSpPr txBox="1"/>
      </xdr:nvSpPr>
      <xdr:spPr>
        <a:xfrm>
          <a:off x="15266043"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84" name="直線コネクタ 6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5" name="テキスト ボックス 6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6" name="直線コネクタ 6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87" name="テキスト ボックス 6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8" name="直線コネクタ 6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9" name="テキスト ボックス 6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0" name="直線コネクタ 6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1" name="テキスト ボックス 6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2" name="直線コネクタ 6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3" name="テキスト ボックス 6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97" name="直線コネクタ 696"/>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98"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99" name="直線コネクタ 69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700"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701" name="直線コネクタ 700"/>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702"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703" name="フローチャート : 判断 70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704" name="フローチャート : 判断 703"/>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5" name="テキスト ボックス 7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6" name="テキスト ボックス 7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7" name="テキスト ボックス 7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8" name="テキスト ボックス 7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9" name="テキスト ボックス 7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40639</xdr:rowOff>
    </xdr:from>
    <xdr:to>
      <xdr:col>32</xdr:col>
      <xdr:colOff>238125</xdr:colOff>
      <xdr:row>105</xdr:row>
      <xdr:rowOff>142239</xdr:rowOff>
    </xdr:to>
    <xdr:sp macro="" textlink="">
      <xdr:nvSpPr>
        <xdr:cNvPr id="710" name="円/楕円 709"/>
        <xdr:cNvSpPr/>
      </xdr:nvSpPr>
      <xdr:spPr>
        <a:xfrm>
          <a:off x="22110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63516</xdr:rowOff>
    </xdr:from>
    <xdr:ext cx="469744" cy="259045"/>
    <xdr:sp macro="" textlink="">
      <xdr:nvSpPr>
        <xdr:cNvPr id="711" name="【庁舎】&#10;一人当たり面積該当値テキスト"/>
        <xdr:cNvSpPr txBox="1"/>
      </xdr:nvSpPr>
      <xdr:spPr>
        <a:xfrm>
          <a:off x="222504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40639</xdr:rowOff>
    </xdr:from>
    <xdr:to>
      <xdr:col>31</xdr:col>
      <xdr:colOff>85725</xdr:colOff>
      <xdr:row>105</xdr:row>
      <xdr:rowOff>142239</xdr:rowOff>
    </xdr:to>
    <xdr:sp macro="" textlink="">
      <xdr:nvSpPr>
        <xdr:cNvPr id="712" name="円/楕円 711"/>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91439</xdr:rowOff>
    </xdr:from>
    <xdr:to>
      <xdr:col>32</xdr:col>
      <xdr:colOff>187325</xdr:colOff>
      <xdr:row>105</xdr:row>
      <xdr:rowOff>91439</xdr:rowOff>
    </xdr:to>
    <xdr:cxnSp macro="">
      <xdr:nvCxnSpPr>
        <xdr:cNvPr id="713" name="直線コネクタ 712"/>
        <xdr:cNvCxnSpPr/>
      </xdr:nvCxnSpPr>
      <xdr:spPr>
        <a:xfrm>
          <a:off x="21323300" y="18093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7638</xdr:rowOff>
    </xdr:from>
    <xdr:ext cx="469744" cy="259045"/>
    <xdr:sp macro="" textlink="">
      <xdr:nvSpPr>
        <xdr:cNvPr id="714" name="n_1ave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158766</xdr:rowOff>
    </xdr:from>
    <xdr:ext cx="469744" cy="259045"/>
    <xdr:sp macro="" textlink="">
      <xdr:nvSpPr>
        <xdr:cNvPr id="715" name="n_1mainValue【庁舎】&#10;一人当たり面積"/>
        <xdr:cNvSpPr txBox="1"/>
      </xdr:nvSpPr>
      <xdr:spPr>
        <a:xfrm>
          <a:off x="210757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図書館については、中央図書館及び分館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館の改修を計画的に行っているが、単年度では減価償却額が資産増加額を上回っている。</a:t>
          </a:r>
          <a:endParaRPr lang="ja-JP" altLang="ja-JP" sz="1400">
            <a:effectLst/>
          </a:endParaRPr>
        </a:p>
        <a:p>
          <a:r>
            <a:rPr kumimoji="1" lang="ja-JP" altLang="ja-JP" sz="1100">
              <a:solidFill>
                <a:schemeClr val="dk1"/>
              </a:solidFill>
              <a:effectLst/>
              <a:latin typeface="+mn-lt"/>
              <a:ea typeface="+mn-ea"/>
              <a:cs typeface="+mn-cs"/>
            </a:rPr>
            <a:t>　体育館・プール、福祉施設については、計画的に改修を行っているが、平成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年度中の新規建設はなく、単年度では減価償却額が資産増加額を上回っている。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村で構成する松塩地区広域施設組合において、ごみ処理施設を管理運営している。平成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年度竣工の松本クリーンセンターの減価償却が進んでいる。</a:t>
          </a:r>
          <a:endParaRPr lang="ja-JP" altLang="ja-JP" sz="1400">
            <a:effectLst/>
          </a:endParaRPr>
        </a:p>
        <a:p>
          <a:r>
            <a:rPr kumimoji="1" lang="ja-JP" altLang="ja-JP" sz="1100">
              <a:solidFill>
                <a:schemeClr val="dk1"/>
              </a:solidFill>
              <a:effectLst/>
              <a:latin typeface="+mn-lt"/>
              <a:ea typeface="+mn-ea"/>
              <a:cs typeface="+mn-cs"/>
            </a:rPr>
            <a:t>　保健センター・保健所については、有形固定資産減価償却率は全国平均を下回っているが、単年度では減価償却額が資産増加額を上回っている。</a:t>
          </a:r>
          <a:endParaRPr lang="ja-JP" altLang="ja-JP" sz="1400">
            <a:effectLst/>
          </a:endParaRPr>
        </a:p>
        <a:p>
          <a:r>
            <a:rPr kumimoji="1" lang="ja-JP" altLang="ja-JP" sz="1100">
              <a:solidFill>
                <a:schemeClr val="dk1"/>
              </a:solidFill>
              <a:effectLst/>
              <a:latin typeface="+mn-lt"/>
              <a:ea typeface="+mn-ea"/>
              <a:cs typeface="+mn-cs"/>
            </a:rPr>
            <a:t>　消防施設については、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村で構成する松本広域連合において消防事務を行っている。松本広域連合所管の消防署、松本市所管の消防団施設を主として計画的な改修を行っており、有形固定資産減価償却率は全国平均を下回っている。</a:t>
          </a:r>
          <a:endParaRPr lang="ja-JP" altLang="ja-JP" sz="1400">
            <a:effectLst/>
          </a:endParaRPr>
        </a:p>
        <a:p>
          <a:r>
            <a:rPr kumimoji="1" lang="ja-JP" altLang="ja-JP" sz="1100">
              <a:solidFill>
                <a:schemeClr val="dk1"/>
              </a:solidFill>
              <a:effectLst/>
              <a:latin typeface="+mn-lt"/>
              <a:ea typeface="+mn-ea"/>
              <a:cs typeface="+mn-cs"/>
            </a:rPr>
            <a:t>　庁舎については、市役所本庁舎は昭和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年建築で減価償却期間が終了しており、東庁舎についても昭和</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年建築である。現在、新庁舎の平成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年度供用開始のロードマップに基づき、事業を進めている。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給与所得等の増に伴う個人市民税の増加により、前年度と比べて</a:t>
          </a:r>
          <a:r>
            <a:rPr kumimoji="1" lang="en-US" altLang="ja-JP" sz="1300">
              <a:latin typeface="ＭＳ Ｐゴシック"/>
            </a:rPr>
            <a:t>0.1</a:t>
          </a:r>
          <a:r>
            <a:rPr kumimoji="1" lang="ja-JP" altLang="en-US" sz="1300">
              <a:latin typeface="ＭＳ Ｐゴシック"/>
            </a:rPr>
            <a:t>ポイント増の</a:t>
          </a:r>
          <a:r>
            <a:rPr kumimoji="1" lang="en-US" altLang="ja-JP" sz="1300">
              <a:latin typeface="ＭＳ Ｐゴシック"/>
            </a:rPr>
            <a:t>0.72</a:t>
          </a:r>
          <a:r>
            <a:rPr kumimoji="1" lang="ja-JP" altLang="en-US" sz="1300">
              <a:latin typeface="ＭＳ Ｐゴシック"/>
            </a:rPr>
            <a:t>となっている。全国平均との比較では</a:t>
          </a:r>
          <a:r>
            <a:rPr kumimoji="1" lang="en-US" altLang="ja-JP" sz="1300">
              <a:latin typeface="ＭＳ Ｐゴシック"/>
            </a:rPr>
            <a:t>0.22</a:t>
          </a:r>
          <a:r>
            <a:rPr kumimoji="1" lang="ja-JP" altLang="en-US" sz="1300">
              <a:latin typeface="ＭＳ Ｐゴシック"/>
            </a:rPr>
            <a:t>ポイント、長野県平均との比較では</a:t>
          </a:r>
          <a:r>
            <a:rPr kumimoji="1" lang="en-US" altLang="ja-JP" sz="1300">
              <a:latin typeface="ＭＳ Ｐゴシック"/>
            </a:rPr>
            <a:t>0.33</a:t>
          </a:r>
          <a:r>
            <a:rPr kumimoji="1" lang="ja-JP" altLang="en-US" sz="1300">
              <a:latin typeface="ＭＳ Ｐゴシック"/>
            </a:rPr>
            <a:t>ポイントそれぞれ上回っているものの、類似団体との比較では依然として</a:t>
          </a:r>
          <a:r>
            <a:rPr kumimoji="1" lang="en-US" altLang="ja-JP" sz="1300">
              <a:latin typeface="ＭＳ Ｐゴシック"/>
            </a:rPr>
            <a:t>0.13</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今後も、市税などの歳入確保及び歳出の見直しに努め、財政基盤の強化を図る。特に、歳出の見直しについては、事業単位で必要性を見極め、事業の廃止を視野に入れつつ、新たな取組みを進める。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163635</xdr:rowOff>
    </xdr:from>
    <xdr:ext cx="762000" cy="259045"/>
    <xdr:sp macro="" textlink="">
      <xdr:nvSpPr>
        <xdr:cNvPr id="69" name="財政力平均値テキスト"/>
        <xdr:cNvSpPr txBox="1"/>
      </xdr:nvSpPr>
      <xdr:spPr>
        <a:xfrm>
          <a:off x="5041900" y="667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25400</xdr:rowOff>
    </xdr:to>
    <xdr:cxnSp macro="">
      <xdr:nvCxnSpPr>
        <xdr:cNvPr id="77" name="直線コネクタ 76"/>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81" name="テキスト ボックス 80"/>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5" name="円/楕円 94"/>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6" name="テキスト ボックス 95"/>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a:t>
          </a:r>
          <a:r>
            <a:rPr kumimoji="1" lang="en-US" altLang="ja-JP" sz="1300">
              <a:latin typeface="ＭＳ Ｐゴシック"/>
            </a:rPr>
            <a:t>2.2%</a:t>
          </a:r>
          <a:r>
            <a:rPr kumimoji="1" lang="ja-JP" altLang="en-US" sz="1300">
              <a:latin typeface="ＭＳ Ｐゴシック"/>
            </a:rPr>
            <a:t>上昇し、</a:t>
          </a:r>
          <a:r>
            <a:rPr kumimoji="1" lang="en-US" altLang="ja-JP" sz="1300">
              <a:latin typeface="ＭＳ Ｐゴシック"/>
            </a:rPr>
            <a:t>84.4%</a:t>
          </a:r>
          <a:r>
            <a:rPr kumimoji="1" lang="ja-JP" altLang="en-US" sz="1300">
              <a:latin typeface="ＭＳ Ｐゴシック"/>
            </a:rPr>
            <a:t>となっている。既存事業を含めた事業の徹底した見直しにより歳出の上昇を抑制した一方、歳入で地方消費税交付金や地方交付税の減の影響が大きく、数値は上昇した。</a:t>
          </a:r>
          <a:endParaRPr kumimoji="1" lang="en-US" altLang="ja-JP" sz="1300">
            <a:latin typeface="ＭＳ Ｐゴシック"/>
          </a:endParaRPr>
        </a:p>
        <a:p>
          <a:r>
            <a:rPr kumimoji="1" lang="ja-JP" altLang="en-US" sz="1300">
              <a:latin typeface="ＭＳ Ｐゴシック"/>
            </a:rPr>
            <a:t>　類似団体との比較では、上位の状況であり、今後とも経費削減の取組みを継続し、財政の弾力性の維持に努める。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41487</xdr:rowOff>
    </xdr:from>
    <xdr:to>
      <xdr:col>7</xdr:col>
      <xdr:colOff>152400</xdr:colOff>
      <xdr:row>68</xdr:row>
      <xdr:rowOff>29210</xdr:rowOff>
    </xdr:to>
    <xdr:cxnSp macro="">
      <xdr:nvCxnSpPr>
        <xdr:cNvPr id="126" name="直線コネクタ 125"/>
        <xdr:cNvCxnSpPr/>
      </xdr:nvCxnSpPr>
      <xdr:spPr>
        <a:xfrm flipV="1">
          <a:off x="4953000" y="1032848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7"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28" name="直線コネクタ 127"/>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127864</xdr:rowOff>
    </xdr:from>
    <xdr:ext cx="762000" cy="259045"/>
    <xdr:sp macro="" textlink="">
      <xdr:nvSpPr>
        <xdr:cNvPr id="129" name="財政構造の弾力性最大値テキスト"/>
        <xdr:cNvSpPr txBox="1"/>
      </xdr:nvSpPr>
      <xdr:spPr>
        <a:xfrm>
          <a:off x="5041900" y="1007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60</xdr:row>
      <xdr:rowOff>41487</xdr:rowOff>
    </xdr:from>
    <xdr:to>
      <xdr:col>7</xdr:col>
      <xdr:colOff>241300</xdr:colOff>
      <xdr:row>60</xdr:row>
      <xdr:rowOff>41487</xdr:rowOff>
    </xdr:to>
    <xdr:cxnSp macro="">
      <xdr:nvCxnSpPr>
        <xdr:cNvPr id="130" name="直線コネクタ 129"/>
        <xdr:cNvCxnSpPr/>
      </xdr:nvCxnSpPr>
      <xdr:spPr>
        <a:xfrm>
          <a:off x="4864100" y="1032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35983</xdr:rowOff>
    </xdr:from>
    <xdr:to>
      <xdr:col>7</xdr:col>
      <xdr:colOff>152400</xdr:colOff>
      <xdr:row>60</xdr:row>
      <xdr:rowOff>57573</xdr:rowOff>
    </xdr:to>
    <xdr:cxnSp macro="">
      <xdr:nvCxnSpPr>
        <xdr:cNvPr id="131" name="直線コネクタ 130"/>
        <xdr:cNvCxnSpPr/>
      </xdr:nvCxnSpPr>
      <xdr:spPr>
        <a:xfrm>
          <a:off x="4114800" y="1015153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132097</xdr:rowOff>
    </xdr:from>
    <xdr:ext cx="762000" cy="259045"/>
    <xdr:sp macro="" textlink="">
      <xdr:nvSpPr>
        <xdr:cNvPr id="132" name="財政構造の弾力性平均値テキスト"/>
        <xdr:cNvSpPr txBox="1"/>
      </xdr:nvSpPr>
      <xdr:spPr>
        <a:xfrm>
          <a:off x="5041900" y="1093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33" name="フローチャート : 判断 132"/>
        <xdr:cNvSpPr/>
      </xdr:nvSpPr>
      <xdr:spPr>
        <a:xfrm>
          <a:off x="49022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35983</xdr:rowOff>
    </xdr:from>
    <xdr:to>
      <xdr:col>6</xdr:col>
      <xdr:colOff>0</xdr:colOff>
      <xdr:row>59</xdr:row>
      <xdr:rowOff>132504</xdr:rowOff>
    </xdr:to>
    <xdr:cxnSp macro="">
      <xdr:nvCxnSpPr>
        <xdr:cNvPr id="134" name="直線コネクタ 133"/>
        <xdr:cNvCxnSpPr/>
      </xdr:nvCxnSpPr>
      <xdr:spPr>
        <a:xfrm flipV="1">
          <a:off x="3225800" y="101515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116417</xdr:rowOff>
    </xdr:from>
    <xdr:to>
      <xdr:col>4</xdr:col>
      <xdr:colOff>482600</xdr:colOff>
      <xdr:row>59</xdr:row>
      <xdr:rowOff>132504</xdr:rowOff>
    </xdr:to>
    <xdr:cxnSp macro="">
      <xdr:nvCxnSpPr>
        <xdr:cNvPr id="137" name="直線コネクタ 136"/>
        <xdr:cNvCxnSpPr/>
      </xdr:nvCxnSpPr>
      <xdr:spPr>
        <a:xfrm>
          <a:off x="2336800" y="102319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47413</xdr:rowOff>
    </xdr:from>
    <xdr:to>
      <xdr:col>4</xdr:col>
      <xdr:colOff>533400</xdr:colOff>
      <xdr:row>63</xdr:row>
      <xdr:rowOff>149013</xdr:rowOff>
    </xdr:to>
    <xdr:sp macro="" textlink="">
      <xdr:nvSpPr>
        <xdr:cNvPr id="138" name="フローチャート : 判断 137"/>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133790</xdr:rowOff>
    </xdr:from>
    <xdr:ext cx="762000" cy="259045"/>
    <xdr:sp macro="" textlink="">
      <xdr:nvSpPr>
        <xdr:cNvPr id="139" name="テキスト ボックス 138"/>
        <xdr:cNvSpPr txBox="1"/>
      </xdr:nvSpPr>
      <xdr:spPr>
        <a:xfrm>
          <a:off x="2844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116417</xdr:rowOff>
    </xdr:from>
    <xdr:to>
      <xdr:col>3</xdr:col>
      <xdr:colOff>279400</xdr:colOff>
      <xdr:row>59</xdr:row>
      <xdr:rowOff>140546</xdr:rowOff>
    </xdr:to>
    <xdr:cxnSp macro="">
      <xdr:nvCxnSpPr>
        <xdr:cNvPr id="140" name="直線コネクタ 139"/>
        <xdr:cNvCxnSpPr/>
      </xdr:nvCxnSpPr>
      <xdr:spPr>
        <a:xfrm flipV="1">
          <a:off x="1447800" y="102319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146473</xdr:rowOff>
    </xdr:from>
    <xdr:to>
      <xdr:col>3</xdr:col>
      <xdr:colOff>330200</xdr:colOff>
      <xdr:row>63</xdr:row>
      <xdr:rowOff>76623</xdr:rowOff>
    </xdr:to>
    <xdr:sp macro="" textlink="">
      <xdr:nvSpPr>
        <xdr:cNvPr id="141" name="フローチャート : 判断 140"/>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61400</xdr:rowOff>
    </xdr:from>
    <xdr:ext cx="762000" cy="259045"/>
    <xdr:sp macro="" textlink="">
      <xdr:nvSpPr>
        <xdr:cNvPr id="142" name="テキスト ボックス 141"/>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43" name="フローチャート : 判断 142"/>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69444</xdr:rowOff>
    </xdr:from>
    <xdr:ext cx="762000" cy="259045"/>
    <xdr:sp macro="" textlink="">
      <xdr:nvSpPr>
        <xdr:cNvPr id="144" name="テキスト ボックス 143"/>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6773</xdr:rowOff>
    </xdr:from>
    <xdr:to>
      <xdr:col>7</xdr:col>
      <xdr:colOff>203200</xdr:colOff>
      <xdr:row>60</xdr:row>
      <xdr:rowOff>108373</xdr:rowOff>
    </xdr:to>
    <xdr:sp macro="" textlink="">
      <xdr:nvSpPr>
        <xdr:cNvPr id="150" name="円/楕円 149"/>
        <xdr:cNvSpPr/>
      </xdr:nvSpPr>
      <xdr:spPr>
        <a:xfrm>
          <a:off x="4902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99500</xdr:rowOff>
    </xdr:from>
    <xdr:ext cx="762000" cy="259045"/>
    <xdr:sp macro="" textlink="">
      <xdr:nvSpPr>
        <xdr:cNvPr id="151" name="財政構造の弾力性該当値テキスト"/>
        <xdr:cNvSpPr txBox="1"/>
      </xdr:nvSpPr>
      <xdr:spPr>
        <a:xfrm>
          <a:off x="5041900" y="1021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156633</xdr:rowOff>
    </xdr:from>
    <xdr:to>
      <xdr:col>6</xdr:col>
      <xdr:colOff>50800</xdr:colOff>
      <xdr:row>59</xdr:row>
      <xdr:rowOff>86783</xdr:rowOff>
    </xdr:to>
    <xdr:sp macro="" textlink="">
      <xdr:nvSpPr>
        <xdr:cNvPr id="152" name="円/楕円 151"/>
        <xdr:cNvSpPr/>
      </xdr:nvSpPr>
      <xdr:spPr>
        <a:xfrm>
          <a:off x="4064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96960</xdr:rowOff>
    </xdr:from>
    <xdr:ext cx="736600" cy="259045"/>
    <xdr:sp macro="" textlink="">
      <xdr:nvSpPr>
        <xdr:cNvPr id="153" name="テキスト ボックス 152"/>
        <xdr:cNvSpPr txBox="1"/>
      </xdr:nvSpPr>
      <xdr:spPr>
        <a:xfrm>
          <a:off x="3733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81704</xdr:rowOff>
    </xdr:from>
    <xdr:to>
      <xdr:col>4</xdr:col>
      <xdr:colOff>533400</xdr:colOff>
      <xdr:row>60</xdr:row>
      <xdr:rowOff>11854</xdr:rowOff>
    </xdr:to>
    <xdr:sp macro="" textlink="">
      <xdr:nvSpPr>
        <xdr:cNvPr id="154" name="円/楕円 153"/>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22031</xdr:rowOff>
    </xdr:from>
    <xdr:ext cx="762000" cy="259045"/>
    <xdr:sp macro="" textlink="">
      <xdr:nvSpPr>
        <xdr:cNvPr id="155" name="テキスト ボックス 154"/>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65617</xdr:rowOff>
    </xdr:from>
    <xdr:to>
      <xdr:col>3</xdr:col>
      <xdr:colOff>330200</xdr:colOff>
      <xdr:row>59</xdr:row>
      <xdr:rowOff>167217</xdr:rowOff>
    </xdr:to>
    <xdr:sp macro="" textlink="">
      <xdr:nvSpPr>
        <xdr:cNvPr id="156" name="円/楕円 155"/>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5944</xdr:rowOff>
    </xdr:from>
    <xdr:ext cx="762000" cy="259045"/>
    <xdr:sp macro="" textlink="">
      <xdr:nvSpPr>
        <xdr:cNvPr id="157" name="テキスト ボックス 156"/>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89746</xdr:rowOff>
    </xdr:from>
    <xdr:to>
      <xdr:col>2</xdr:col>
      <xdr:colOff>127000</xdr:colOff>
      <xdr:row>60</xdr:row>
      <xdr:rowOff>19896</xdr:rowOff>
    </xdr:to>
    <xdr:sp macro="" textlink="">
      <xdr:nvSpPr>
        <xdr:cNvPr id="158" name="円/楕円 157"/>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30073</xdr:rowOff>
    </xdr:from>
    <xdr:ext cx="762000" cy="259045"/>
    <xdr:sp macro="" textlink="">
      <xdr:nvSpPr>
        <xdr:cNvPr id="159" name="テキスト ボックス 158"/>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年度においては、全年度比</a:t>
          </a:r>
          <a:r>
            <a:rPr kumimoji="1" lang="en-US" altLang="ja-JP" sz="1300">
              <a:latin typeface="ＭＳ Ｐゴシック"/>
            </a:rPr>
            <a:t>749</a:t>
          </a:r>
          <a:r>
            <a:rPr kumimoji="1" lang="ja-JP" altLang="en-US" sz="1300">
              <a:latin typeface="ＭＳ Ｐゴシック"/>
            </a:rPr>
            <a:t>円の増となっている。主な要因として、人件費では保育所の嘱託職員の増、物件費では児童手当システムの更新などの業務システムの最適化による増があげられる。</a:t>
          </a:r>
          <a:endParaRPr kumimoji="1" lang="en-US" altLang="ja-JP" sz="1300">
            <a:latin typeface="ＭＳ Ｐゴシック"/>
          </a:endParaRPr>
        </a:p>
        <a:p>
          <a:r>
            <a:rPr kumimoji="1" lang="ja-JP" altLang="en-US" sz="1300">
              <a:latin typeface="ＭＳ Ｐゴシック"/>
            </a:rPr>
            <a:t>　今後、公共施設が一斉に更新時期を迎え、維持補修費が膨らむことが想定される中、公共施設等総合管理計画に基づき、将来を見据た公共施設の総量見直しと最適化を進め、コストの削減を図っていく。</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9" name="直線コネクタ 188"/>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90"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91" name="直線コネクタ 190"/>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2"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3" name="直線コネクタ 192"/>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18565</xdr:rowOff>
    </xdr:from>
    <xdr:to>
      <xdr:col>7</xdr:col>
      <xdr:colOff>152400</xdr:colOff>
      <xdr:row>84</xdr:row>
      <xdr:rowOff>33626</xdr:rowOff>
    </xdr:to>
    <xdr:cxnSp macro="">
      <xdr:nvCxnSpPr>
        <xdr:cNvPr id="194" name="直線コネクタ 193"/>
        <xdr:cNvCxnSpPr/>
      </xdr:nvCxnSpPr>
      <xdr:spPr>
        <a:xfrm>
          <a:off x="4114800" y="14420365"/>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5"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6" name="フローチャート : 判断 195"/>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160657</xdr:rowOff>
    </xdr:from>
    <xdr:to>
      <xdr:col>6</xdr:col>
      <xdr:colOff>0</xdr:colOff>
      <xdr:row>84</xdr:row>
      <xdr:rowOff>18565</xdr:rowOff>
    </xdr:to>
    <xdr:cxnSp macro="">
      <xdr:nvCxnSpPr>
        <xdr:cNvPr id="197" name="直線コネクタ 196"/>
        <xdr:cNvCxnSpPr/>
      </xdr:nvCxnSpPr>
      <xdr:spPr>
        <a:xfrm>
          <a:off x="3225800" y="1439100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8" name="フローチャート : 判断 197"/>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9" name="テキスト ボックス 198"/>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96974</xdr:rowOff>
    </xdr:from>
    <xdr:to>
      <xdr:col>4</xdr:col>
      <xdr:colOff>482600</xdr:colOff>
      <xdr:row>83</xdr:row>
      <xdr:rowOff>160657</xdr:rowOff>
    </xdr:to>
    <xdr:cxnSp macro="">
      <xdr:nvCxnSpPr>
        <xdr:cNvPr id="200" name="直線コネクタ 199"/>
        <xdr:cNvCxnSpPr/>
      </xdr:nvCxnSpPr>
      <xdr:spPr>
        <a:xfrm>
          <a:off x="2336800" y="14327324"/>
          <a:ext cx="889000" cy="6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201" name="フローチャート : 判断 200"/>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202" name="テキスト ボックス 201"/>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96974</xdr:rowOff>
    </xdr:from>
    <xdr:to>
      <xdr:col>3</xdr:col>
      <xdr:colOff>279400</xdr:colOff>
      <xdr:row>83</xdr:row>
      <xdr:rowOff>107390</xdr:rowOff>
    </xdr:to>
    <xdr:cxnSp macro="">
      <xdr:nvCxnSpPr>
        <xdr:cNvPr id="203" name="直線コネクタ 202"/>
        <xdr:cNvCxnSpPr/>
      </xdr:nvCxnSpPr>
      <xdr:spPr>
        <a:xfrm flipV="1">
          <a:off x="1447800" y="14327324"/>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4" name="フローチャート : 判断 203"/>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5" name="テキスト ボックス 204"/>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6" name="フローチャート : 判断 205"/>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7" name="テキスト ボックス 206"/>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154276</xdr:rowOff>
    </xdr:from>
    <xdr:to>
      <xdr:col>7</xdr:col>
      <xdr:colOff>203200</xdr:colOff>
      <xdr:row>84</xdr:row>
      <xdr:rowOff>84426</xdr:rowOff>
    </xdr:to>
    <xdr:sp macro="" textlink="">
      <xdr:nvSpPr>
        <xdr:cNvPr id="213" name="円/楕円 212"/>
        <xdr:cNvSpPr/>
      </xdr:nvSpPr>
      <xdr:spPr>
        <a:xfrm>
          <a:off x="4902200" y="14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126353</xdr:rowOff>
    </xdr:from>
    <xdr:ext cx="762000" cy="259045"/>
    <xdr:sp macro="" textlink="">
      <xdr:nvSpPr>
        <xdr:cNvPr id="214" name="人件費・物件費等の状況該当値テキスト"/>
        <xdr:cNvSpPr txBox="1"/>
      </xdr:nvSpPr>
      <xdr:spPr>
        <a:xfrm>
          <a:off x="5041900" y="143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111,567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139215</xdr:rowOff>
    </xdr:from>
    <xdr:to>
      <xdr:col>6</xdr:col>
      <xdr:colOff>50800</xdr:colOff>
      <xdr:row>84</xdr:row>
      <xdr:rowOff>69365</xdr:rowOff>
    </xdr:to>
    <xdr:sp macro="" textlink="">
      <xdr:nvSpPr>
        <xdr:cNvPr id="215" name="円/楕円 214"/>
        <xdr:cNvSpPr/>
      </xdr:nvSpPr>
      <xdr:spPr>
        <a:xfrm>
          <a:off x="4064000" y="143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54142</xdr:rowOff>
    </xdr:from>
    <xdr:ext cx="736600" cy="259045"/>
    <xdr:sp macro="" textlink="">
      <xdr:nvSpPr>
        <xdr:cNvPr id="216" name="テキスト ボックス 215"/>
        <xdr:cNvSpPr txBox="1"/>
      </xdr:nvSpPr>
      <xdr:spPr>
        <a:xfrm>
          <a:off x="3733800" y="1445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110,818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109857</xdr:rowOff>
    </xdr:from>
    <xdr:to>
      <xdr:col>4</xdr:col>
      <xdr:colOff>533400</xdr:colOff>
      <xdr:row>84</xdr:row>
      <xdr:rowOff>40007</xdr:rowOff>
    </xdr:to>
    <xdr:sp macro="" textlink="">
      <xdr:nvSpPr>
        <xdr:cNvPr id="217" name="円/楕円 216"/>
        <xdr:cNvSpPr/>
      </xdr:nvSpPr>
      <xdr:spPr>
        <a:xfrm>
          <a:off x="3175000" y="143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24784</xdr:rowOff>
    </xdr:from>
    <xdr:ext cx="762000" cy="259045"/>
    <xdr:sp macro="" textlink="">
      <xdr:nvSpPr>
        <xdr:cNvPr id="218" name="テキスト ボックス 217"/>
        <xdr:cNvSpPr txBox="1"/>
      </xdr:nvSpPr>
      <xdr:spPr>
        <a:xfrm>
          <a:off x="2844800" y="1442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46174</xdr:rowOff>
    </xdr:from>
    <xdr:to>
      <xdr:col>3</xdr:col>
      <xdr:colOff>330200</xdr:colOff>
      <xdr:row>83</xdr:row>
      <xdr:rowOff>147774</xdr:rowOff>
    </xdr:to>
    <xdr:sp macro="" textlink="">
      <xdr:nvSpPr>
        <xdr:cNvPr id="219" name="円/楕円 218"/>
        <xdr:cNvSpPr/>
      </xdr:nvSpPr>
      <xdr:spPr>
        <a:xfrm>
          <a:off x="2286000" y="142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132551</xdr:rowOff>
    </xdr:from>
    <xdr:ext cx="762000" cy="259045"/>
    <xdr:sp macro="" textlink="">
      <xdr:nvSpPr>
        <xdr:cNvPr id="220" name="テキスト ボックス 219"/>
        <xdr:cNvSpPr txBox="1"/>
      </xdr:nvSpPr>
      <xdr:spPr>
        <a:xfrm>
          <a:off x="1955800" y="1436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106,191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56590</xdr:rowOff>
    </xdr:from>
    <xdr:to>
      <xdr:col>2</xdr:col>
      <xdr:colOff>127000</xdr:colOff>
      <xdr:row>83</xdr:row>
      <xdr:rowOff>158190</xdr:rowOff>
    </xdr:to>
    <xdr:sp macro="" textlink="">
      <xdr:nvSpPr>
        <xdr:cNvPr id="221" name="円/楕円 220"/>
        <xdr:cNvSpPr/>
      </xdr:nvSpPr>
      <xdr:spPr>
        <a:xfrm>
          <a:off x="1397000" y="142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142967</xdr:rowOff>
    </xdr:from>
    <xdr:ext cx="762000" cy="259045"/>
    <xdr:sp macro="" textlink="">
      <xdr:nvSpPr>
        <xdr:cNvPr id="222" name="テキスト ボックス 221"/>
        <xdr:cNvSpPr txBox="1"/>
      </xdr:nvSpPr>
      <xdr:spPr>
        <a:xfrm>
          <a:off x="1066800" y="1437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0.4</a:t>
          </a:r>
          <a:r>
            <a:rPr kumimoji="1" lang="ja-JP" altLang="en-US" sz="1300">
              <a:latin typeface="ＭＳ Ｐゴシック"/>
            </a:rPr>
            <a:t>ポイント増となっているが、類似団体平均値・全国市平均値よりも若干ではあるが下回っている。</a:t>
          </a:r>
        </a:p>
        <a:p>
          <a:r>
            <a:rPr kumimoji="1" lang="ja-JP" altLang="en-US" sz="1300">
              <a:latin typeface="ＭＳ Ｐゴシック"/>
            </a:rPr>
            <a:t>　今後も、人事院勧告による国の給与改定等を踏まえ、適切な給与水準の維持に努める。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143934</xdr:rowOff>
    </xdr:to>
    <xdr:cxnSp macro="">
      <xdr:nvCxnSpPr>
        <xdr:cNvPr id="256" name="直線コネクタ 255"/>
        <xdr:cNvCxnSpPr/>
      </xdr:nvCxnSpPr>
      <xdr:spPr>
        <a:xfrm>
          <a:off x="16179800" y="1414921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41222</xdr:rowOff>
    </xdr:from>
    <xdr:ext cx="762000" cy="259045"/>
    <xdr:sp macro="" textlink="">
      <xdr:nvSpPr>
        <xdr:cNvPr id="257" name="給与水準   （国との比較）平均値テキスト"/>
        <xdr:cNvSpPr txBox="1"/>
      </xdr:nvSpPr>
      <xdr:spPr>
        <a:xfrm>
          <a:off x="17106900" y="1427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58" name="フローチャート : 判断 257"/>
        <xdr:cNvSpPr/>
      </xdr:nvSpPr>
      <xdr:spPr>
        <a:xfrm>
          <a:off x="16967200" y="142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82</xdr:row>
      <xdr:rowOff>90311</xdr:rowOff>
    </xdr:to>
    <xdr:cxnSp macro="">
      <xdr:nvCxnSpPr>
        <xdr:cNvPr id="259" name="直線コネクタ 258"/>
        <xdr:cNvCxnSpPr/>
      </xdr:nvCxnSpPr>
      <xdr:spPr>
        <a:xfrm>
          <a:off x="15290800" y="141224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130528</xdr:rowOff>
    </xdr:to>
    <xdr:cxnSp macro="">
      <xdr:nvCxnSpPr>
        <xdr:cNvPr id="262" name="直線コネクタ 261"/>
        <xdr:cNvCxnSpPr/>
      </xdr:nvCxnSpPr>
      <xdr:spPr>
        <a:xfrm flipV="1">
          <a:off x="14401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64" name="テキスト ボックス 263"/>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88</xdr:row>
      <xdr:rowOff>80434</xdr:rowOff>
    </xdr:to>
    <xdr:cxnSp macro="">
      <xdr:nvCxnSpPr>
        <xdr:cNvPr id="265" name="直線コネクタ 264"/>
        <xdr:cNvCxnSpPr/>
      </xdr:nvCxnSpPr>
      <xdr:spPr>
        <a:xfrm flipV="1">
          <a:off x="13512800" y="14189428"/>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6" name="フローチャート : 判断 265"/>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7" name="テキスト ボックス 266"/>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86078</xdr:rowOff>
    </xdr:from>
    <xdr:to>
      <xdr:col>19</xdr:col>
      <xdr:colOff>533400</xdr:colOff>
      <xdr:row>90</xdr:row>
      <xdr:rowOff>16228</xdr:rowOff>
    </xdr:to>
    <xdr:sp macro="" textlink="">
      <xdr:nvSpPr>
        <xdr:cNvPr id="268" name="フローチャート : 判断 267"/>
        <xdr:cNvSpPr/>
      </xdr:nvSpPr>
      <xdr:spPr>
        <a:xfrm>
          <a:off x="13462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1005</xdr:rowOff>
    </xdr:from>
    <xdr:ext cx="762000" cy="259045"/>
    <xdr:sp macro="" textlink="">
      <xdr:nvSpPr>
        <xdr:cNvPr id="269" name="テキスト ボックス 268"/>
        <xdr:cNvSpPr txBox="1"/>
      </xdr:nvSpPr>
      <xdr:spPr>
        <a:xfrm>
          <a:off x="13131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5" name="円/楕円 27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7" name="円/楕円 276"/>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8" name="テキスト ボックス 277"/>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12700</xdr:rowOff>
    </xdr:from>
    <xdr:to>
      <xdr:col>22</xdr:col>
      <xdr:colOff>254000</xdr:colOff>
      <xdr:row>82</xdr:row>
      <xdr:rowOff>114300</xdr:rowOff>
    </xdr:to>
    <xdr:sp macro="" textlink="">
      <xdr:nvSpPr>
        <xdr:cNvPr id="279" name="円/楕円 278"/>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124477</xdr:rowOff>
    </xdr:from>
    <xdr:ext cx="762000" cy="259045"/>
    <xdr:sp macro="" textlink="">
      <xdr:nvSpPr>
        <xdr:cNvPr id="280" name="テキスト ボックス 279"/>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79728</xdr:rowOff>
    </xdr:from>
    <xdr:to>
      <xdr:col>21</xdr:col>
      <xdr:colOff>50800</xdr:colOff>
      <xdr:row>83</xdr:row>
      <xdr:rowOff>9878</xdr:rowOff>
    </xdr:to>
    <xdr:sp macro="" textlink="">
      <xdr:nvSpPr>
        <xdr:cNvPr id="281" name="円/楕円 280"/>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82" name="テキスト ボックス 281"/>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3" name="円/楕円 282"/>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4" name="テキスト ボックス 283"/>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29</a:t>
          </a:r>
          <a:r>
            <a:rPr kumimoji="1" lang="ja-JP" altLang="en-US" sz="1300">
              <a:latin typeface="ＭＳ Ｐゴシック"/>
            </a:rPr>
            <a:t>年度を計画期間とする行政改革大綱及び定員管理計画の実施により職員数の削減を積極的に行ってきたものの、行政サービスの維持、充実を図るため、専門職員（保育士・保健師等）を多く採用したことにより、前年度に比べ</a:t>
          </a:r>
          <a:r>
            <a:rPr kumimoji="1" lang="en-US" altLang="ja-JP" sz="1300">
              <a:latin typeface="ＭＳ Ｐゴシック"/>
            </a:rPr>
            <a:t>0.08</a:t>
          </a:r>
          <a:r>
            <a:rPr kumimoji="1" lang="ja-JP" altLang="en-US" sz="1300">
              <a:latin typeface="ＭＳ Ｐゴシック"/>
            </a:rPr>
            <a:t>ポイント増加となっている。</a:t>
          </a:r>
        </a:p>
        <a:p>
          <a:r>
            <a:rPr kumimoji="1" lang="ja-JP" altLang="en-US" sz="1300">
              <a:latin typeface="ＭＳ Ｐゴシック"/>
            </a:rPr>
            <a:t>　ただし、全国平均及び県内平均との比較では、職員数は下回っている状況であり、適切な水準にあるものと考える。</a:t>
          </a:r>
        </a:p>
        <a:p>
          <a:r>
            <a:rPr kumimoji="1" lang="ja-JP" altLang="en-US" sz="1300">
              <a:latin typeface="ＭＳ Ｐゴシック"/>
            </a:rPr>
            <a:t>　今後も、引き続き計画に基づく適切な定員管理に努める。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54791</xdr:rowOff>
    </xdr:from>
    <xdr:to>
      <xdr:col>24</xdr:col>
      <xdr:colOff>558800</xdr:colOff>
      <xdr:row>62</xdr:row>
      <xdr:rowOff>82369</xdr:rowOff>
    </xdr:to>
    <xdr:cxnSp macro="">
      <xdr:nvCxnSpPr>
        <xdr:cNvPr id="321" name="直線コネクタ 320"/>
        <xdr:cNvCxnSpPr/>
      </xdr:nvCxnSpPr>
      <xdr:spPr>
        <a:xfrm>
          <a:off x="16179800" y="10684691"/>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2"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41003</xdr:rowOff>
    </xdr:from>
    <xdr:to>
      <xdr:col>23</xdr:col>
      <xdr:colOff>406400</xdr:colOff>
      <xdr:row>62</xdr:row>
      <xdr:rowOff>54791</xdr:rowOff>
    </xdr:to>
    <xdr:cxnSp macro="">
      <xdr:nvCxnSpPr>
        <xdr:cNvPr id="324" name="直線コネクタ 323"/>
        <xdr:cNvCxnSpPr/>
      </xdr:nvCxnSpPr>
      <xdr:spPr>
        <a:xfrm>
          <a:off x="15290800" y="1067090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41003</xdr:rowOff>
    </xdr:to>
    <xdr:cxnSp macro="">
      <xdr:nvCxnSpPr>
        <xdr:cNvPr id="327" name="直線コネクタ 326"/>
        <xdr:cNvCxnSpPr/>
      </xdr:nvCxnSpPr>
      <xdr:spPr>
        <a:xfrm>
          <a:off x="14401800" y="1066056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34109</xdr:rowOff>
    </xdr:to>
    <xdr:cxnSp macro="">
      <xdr:nvCxnSpPr>
        <xdr:cNvPr id="330" name="直線コネクタ 329"/>
        <xdr:cNvCxnSpPr/>
      </xdr:nvCxnSpPr>
      <xdr:spPr>
        <a:xfrm flipV="1">
          <a:off x="13512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2" name="テキスト ボックス 331"/>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4" name="テキスト ボックス 333"/>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0" name="円/楕円 339"/>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3646</xdr:rowOff>
    </xdr:from>
    <xdr:ext cx="762000" cy="259045"/>
    <xdr:sp macro="" textlink="">
      <xdr:nvSpPr>
        <xdr:cNvPr id="341"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3991</xdr:rowOff>
    </xdr:from>
    <xdr:to>
      <xdr:col>23</xdr:col>
      <xdr:colOff>457200</xdr:colOff>
      <xdr:row>62</xdr:row>
      <xdr:rowOff>105591</xdr:rowOff>
    </xdr:to>
    <xdr:sp macro="" textlink="">
      <xdr:nvSpPr>
        <xdr:cNvPr id="342" name="円/楕円 341"/>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90368</xdr:rowOff>
    </xdr:from>
    <xdr:ext cx="736600" cy="259045"/>
    <xdr:sp macro="" textlink="">
      <xdr:nvSpPr>
        <xdr:cNvPr id="343" name="テキスト ボックス 342"/>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161653</xdr:rowOff>
    </xdr:from>
    <xdr:to>
      <xdr:col>22</xdr:col>
      <xdr:colOff>254000</xdr:colOff>
      <xdr:row>62</xdr:row>
      <xdr:rowOff>91803</xdr:rowOff>
    </xdr:to>
    <xdr:sp macro="" textlink="">
      <xdr:nvSpPr>
        <xdr:cNvPr id="344" name="円/楕円 343"/>
        <xdr:cNvSpPr/>
      </xdr:nvSpPr>
      <xdr:spPr>
        <a:xfrm>
          <a:off x="15240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101980</xdr:rowOff>
    </xdr:from>
    <xdr:ext cx="762000" cy="259045"/>
    <xdr:sp macro="" textlink="">
      <xdr:nvSpPr>
        <xdr:cNvPr id="345" name="テキスト ボックス 344"/>
        <xdr:cNvSpPr txBox="1"/>
      </xdr:nvSpPr>
      <xdr:spPr>
        <a:xfrm>
          <a:off x="14909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151312</xdr:rowOff>
    </xdr:from>
    <xdr:to>
      <xdr:col>21</xdr:col>
      <xdr:colOff>50800</xdr:colOff>
      <xdr:row>62</xdr:row>
      <xdr:rowOff>81462</xdr:rowOff>
    </xdr:to>
    <xdr:sp macro="" textlink="">
      <xdr:nvSpPr>
        <xdr:cNvPr id="346" name="円/楕円 345"/>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47" name="テキスト ボックス 346"/>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48" name="円/楕円 347"/>
        <xdr:cNvSpPr/>
      </xdr:nvSpPr>
      <xdr:spPr>
        <a:xfrm>
          <a:off x="13462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49" name="テキスト ボックス 348"/>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前年度と比べて、</a:t>
          </a:r>
          <a:r>
            <a:rPr kumimoji="1" lang="en-US" altLang="ja-JP" sz="1300" baseline="0">
              <a:latin typeface="ＭＳ Ｐゴシック"/>
            </a:rPr>
            <a:t>0.7%</a:t>
          </a:r>
          <a:r>
            <a:rPr kumimoji="1" lang="ja-JP" altLang="en-US" sz="1300" baseline="0">
              <a:latin typeface="ＭＳ Ｐゴシック"/>
            </a:rPr>
            <a:t>減少し、</a:t>
          </a:r>
          <a:r>
            <a:rPr kumimoji="1" lang="en-US" altLang="ja-JP" sz="1300" baseline="0">
              <a:latin typeface="ＭＳ Ｐゴシック"/>
            </a:rPr>
            <a:t>4.7%</a:t>
          </a:r>
          <a:r>
            <a:rPr kumimoji="1" lang="ja-JP" altLang="en-US" sz="1300" baseline="0">
              <a:latin typeface="ＭＳ Ｐゴシック"/>
            </a:rPr>
            <a:t>となっている。</a:t>
          </a:r>
          <a:endParaRPr kumimoji="1" lang="en-US" altLang="ja-JP" sz="1300" baseline="0">
            <a:latin typeface="ＭＳ Ｐゴシック"/>
          </a:endParaRPr>
        </a:p>
        <a:p>
          <a:r>
            <a:rPr kumimoji="1" lang="ja-JP" altLang="en-US" sz="1300" baseline="0">
              <a:latin typeface="ＭＳ Ｐゴシック"/>
            </a:rPr>
            <a:t>　一般会計における元利償還金の減などにより、平成</a:t>
          </a:r>
          <a:r>
            <a:rPr kumimoji="1" lang="en-US" altLang="ja-JP" sz="1300" baseline="0">
              <a:latin typeface="ＭＳ Ｐゴシック"/>
            </a:rPr>
            <a:t>25</a:t>
          </a:r>
          <a:r>
            <a:rPr kumimoji="1" lang="ja-JP" altLang="en-US" sz="1300" baseline="0">
              <a:latin typeface="ＭＳ Ｐゴシック"/>
            </a:rPr>
            <a:t>年度は</a:t>
          </a:r>
          <a:r>
            <a:rPr kumimoji="1" lang="en-US" altLang="ja-JP" sz="1300" baseline="0">
              <a:latin typeface="ＭＳ Ｐゴシック"/>
            </a:rPr>
            <a:t>7.2%</a:t>
          </a:r>
          <a:r>
            <a:rPr kumimoji="1" lang="ja-JP" altLang="en-US" sz="1300" baseline="0">
              <a:latin typeface="ＭＳ Ｐゴシック"/>
            </a:rPr>
            <a:t>であった単年度実質公債費比率が、平成</a:t>
          </a:r>
          <a:r>
            <a:rPr kumimoji="1" lang="en-US" altLang="ja-JP" sz="1300" baseline="0">
              <a:latin typeface="ＭＳ Ｐゴシック"/>
            </a:rPr>
            <a:t>26</a:t>
          </a:r>
          <a:r>
            <a:rPr kumimoji="1" lang="ja-JP" altLang="en-US" sz="1300" baseline="0">
              <a:latin typeface="ＭＳ Ｐゴシック"/>
            </a:rPr>
            <a:t>年度以降は</a:t>
          </a:r>
          <a:r>
            <a:rPr kumimoji="1" lang="en-US" altLang="ja-JP" sz="1300" baseline="0">
              <a:latin typeface="ＭＳ Ｐゴシック"/>
            </a:rPr>
            <a:t>4%</a:t>
          </a:r>
          <a:r>
            <a:rPr kumimoji="1" lang="ja-JP" altLang="en-US" sz="1300" baseline="0">
              <a:latin typeface="ＭＳ Ｐゴシック"/>
            </a:rPr>
            <a:t>台で推移しており、指標となる</a:t>
          </a:r>
          <a:r>
            <a:rPr kumimoji="1" lang="en-US" altLang="ja-JP" sz="1300" baseline="0">
              <a:latin typeface="ＭＳ Ｐゴシック"/>
            </a:rPr>
            <a:t>3</a:t>
          </a:r>
          <a:r>
            <a:rPr kumimoji="1" lang="ja-JP" altLang="en-US" sz="1300" baseline="0">
              <a:latin typeface="ＭＳ Ｐゴシック"/>
            </a:rPr>
            <a:t>年平均の数値が低下した。</a:t>
          </a:r>
          <a:endParaRPr kumimoji="1" lang="en-US" altLang="ja-JP" sz="1300" baseline="0">
            <a:latin typeface="ＭＳ Ｐゴシック"/>
          </a:endParaRPr>
        </a:p>
        <a:p>
          <a:r>
            <a:rPr kumimoji="1" lang="ja-JP" altLang="en-US" sz="1300" baseline="0">
              <a:latin typeface="ＭＳ Ｐゴシック"/>
            </a:rPr>
            <a:t>　引き続き、一般会計における市債発行額を元金償還額の範囲内に抑える取組みなどにより、財政基盤の強化に努める。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159173</xdr:rowOff>
    </xdr:to>
    <xdr:cxnSp macro="">
      <xdr:nvCxnSpPr>
        <xdr:cNvPr id="382" name="直線コネクタ 381"/>
        <xdr:cNvCxnSpPr/>
      </xdr:nvCxnSpPr>
      <xdr:spPr>
        <a:xfrm flipV="1">
          <a:off x="16179800" y="696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159173</xdr:rowOff>
    </xdr:from>
    <xdr:to>
      <xdr:col>23</xdr:col>
      <xdr:colOff>406400</xdr:colOff>
      <xdr:row>41</xdr:row>
      <xdr:rowOff>68156</xdr:rowOff>
    </xdr:to>
    <xdr:cxnSp macro="">
      <xdr:nvCxnSpPr>
        <xdr:cNvPr id="385" name="直線コネクタ 384"/>
        <xdr:cNvCxnSpPr/>
      </xdr:nvCxnSpPr>
      <xdr:spPr>
        <a:xfrm flipV="1">
          <a:off x="15290800" y="70171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68156</xdr:rowOff>
    </xdr:from>
    <xdr:to>
      <xdr:col>22</xdr:col>
      <xdr:colOff>203200</xdr:colOff>
      <xdr:row>42</xdr:row>
      <xdr:rowOff>25400</xdr:rowOff>
    </xdr:to>
    <xdr:cxnSp macro="">
      <xdr:nvCxnSpPr>
        <xdr:cNvPr id="388" name="直線コネクタ 387"/>
        <xdr:cNvCxnSpPr/>
      </xdr:nvCxnSpPr>
      <xdr:spPr>
        <a:xfrm flipV="1">
          <a:off x="14401800" y="70976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89746</xdr:rowOff>
    </xdr:to>
    <xdr:cxnSp macro="">
      <xdr:nvCxnSpPr>
        <xdr:cNvPr id="391" name="直線コネクタ 390"/>
        <xdr:cNvCxnSpPr/>
      </xdr:nvCxnSpPr>
      <xdr:spPr>
        <a:xfrm flipV="1">
          <a:off x="13512800" y="722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93" name="テキスト ボックス 392"/>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5" name="テキスト ボックス 394"/>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401" name="円/楕円 400"/>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402"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108373</xdr:rowOff>
    </xdr:from>
    <xdr:to>
      <xdr:col>23</xdr:col>
      <xdr:colOff>457200</xdr:colOff>
      <xdr:row>41</xdr:row>
      <xdr:rowOff>38523</xdr:rowOff>
    </xdr:to>
    <xdr:sp macro="" textlink="">
      <xdr:nvSpPr>
        <xdr:cNvPr id="403" name="円/楕円 402"/>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404" name="テキスト ボックス 403"/>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5" name="円/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406" name="テキスト ボックス 405"/>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7" name="円/楕円 406"/>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8" name="テキスト ボックス 40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409" name="円/楕円 408"/>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410" name="テキスト ボックス 40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年度以降、本指標は該当なしとなっている。平成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年度に比べ、将来負担額が約</a:t>
          </a:r>
          <a:r>
            <a:rPr kumimoji="1" lang="en-US" altLang="ja-JP" sz="1300">
              <a:latin typeface="ＭＳ Ｐゴシック"/>
            </a:rPr>
            <a:t>52</a:t>
          </a:r>
          <a:r>
            <a:rPr kumimoji="1" lang="ja-JP" altLang="en-US" sz="1300">
              <a:latin typeface="ＭＳ Ｐゴシック"/>
            </a:rPr>
            <a:t>億円減少しており、その内訳の主なものとして、地方債残高の減少（約</a:t>
          </a:r>
          <a:r>
            <a:rPr kumimoji="1" lang="en-US" altLang="ja-JP" sz="1300">
              <a:latin typeface="ＭＳ Ｐゴシック"/>
            </a:rPr>
            <a:t>38</a:t>
          </a:r>
          <a:r>
            <a:rPr kumimoji="1" lang="ja-JP" altLang="en-US" sz="1300">
              <a:latin typeface="ＭＳ Ｐゴシック"/>
            </a:rPr>
            <a:t>億円）、公営企業会計における地方債元金償還に充てる繰入見込額の減少（約</a:t>
          </a:r>
          <a:r>
            <a:rPr kumimoji="1" lang="en-US" altLang="ja-JP" sz="1300">
              <a:latin typeface="ＭＳ Ｐゴシック"/>
            </a:rPr>
            <a:t>19</a:t>
          </a:r>
          <a:r>
            <a:rPr kumimoji="1" lang="ja-JP" altLang="en-US" sz="1300">
              <a:latin typeface="ＭＳ Ｐゴシック"/>
            </a:rPr>
            <a:t>億円）があげられる。</a:t>
          </a:r>
          <a:endParaRPr kumimoji="1" lang="en-US" altLang="ja-JP" sz="1300">
            <a:latin typeface="ＭＳ Ｐゴシック"/>
          </a:endParaRPr>
        </a:p>
        <a:p>
          <a:r>
            <a:rPr kumimoji="1" lang="ja-JP" altLang="en-US" sz="1300">
              <a:latin typeface="ＭＳ Ｐゴシック"/>
            </a:rPr>
            <a:t>　現在も実施している市債残高を減少させる取組みを今後も継続し、財政の健全化に努める。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4"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5" name="フローチャート : 判断 444"/>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8" name="フローチャート : 判断 447"/>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49" name="テキスト ボックス 448"/>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50" name="フローチャート : 判断 449"/>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1" name="テキスト ボックス 450"/>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2" name="フローチャート : 判断 451"/>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3" name="テキスト ボックス 452"/>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128693</xdr:rowOff>
    </xdr:from>
    <xdr:to>
      <xdr:col>19</xdr:col>
      <xdr:colOff>533400</xdr:colOff>
      <xdr:row>15</xdr:row>
      <xdr:rowOff>58843</xdr:rowOff>
    </xdr:to>
    <xdr:sp macro="" textlink="">
      <xdr:nvSpPr>
        <xdr:cNvPr id="459" name="円/楕円 458"/>
        <xdr:cNvSpPr/>
      </xdr:nvSpPr>
      <xdr:spPr>
        <a:xfrm>
          <a:off x="13462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69020</xdr:rowOff>
    </xdr:from>
    <xdr:ext cx="762000" cy="259045"/>
    <xdr:sp macro="" textlink="">
      <xdr:nvSpPr>
        <xdr:cNvPr id="460" name="テキスト ボックス 459"/>
        <xdr:cNvSpPr txBox="1"/>
      </xdr:nvSpPr>
      <xdr:spPr>
        <a:xfrm>
          <a:off x="13131800" y="229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0.5</a:t>
          </a:r>
          <a:r>
            <a:rPr kumimoji="1" lang="ja-JP" altLang="en-US" sz="1300">
              <a:latin typeface="ＭＳ Ｐゴシック"/>
            </a:rPr>
            <a:t>ポイントの増となっているが、定年退職者数の減少や第</a:t>
          </a:r>
          <a:r>
            <a:rPr kumimoji="1" lang="en-US" altLang="ja-JP" sz="1300">
              <a:latin typeface="ＭＳ Ｐゴシック"/>
            </a:rPr>
            <a:t>7</a:t>
          </a:r>
          <a:r>
            <a:rPr kumimoji="1" lang="ja-JP" altLang="en-US" sz="1300">
              <a:latin typeface="ＭＳ Ｐゴシック"/>
            </a:rPr>
            <a:t>次行政改革大綱における定員適正化計画の実施による人件費の削減、超過勤務手当の縮減等を進めたことにより、決算額は前年度と比べ減となっている。</a:t>
          </a:r>
        </a:p>
        <a:p>
          <a:r>
            <a:rPr kumimoji="1" lang="ja-JP" altLang="en-US" sz="1300">
              <a:latin typeface="ＭＳ Ｐゴシック"/>
            </a:rPr>
            <a:t>　今後も、組織や事務事業の見直しや指定管理者制度の移行による業務の委託化を進め、人件費の削減に努める。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146050</xdr:rowOff>
    </xdr:from>
    <xdr:to>
      <xdr:col>7</xdr:col>
      <xdr:colOff>15875</xdr:colOff>
      <xdr:row>36</xdr:row>
      <xdr:rowOff>12700</xdr:rowOff>
    </xdr:to>
    <xdr:cxnSp macro="">
      <xdr:nvCxnSpPr>
        <xdr:cNvPr id="66" name="直線コネクタ 65"/>
        <xdr:cNvCxnSpPr/>
      </xdr:nvCxnSpPr>
      <xdr:spPr>
        <a:xfrm>
          <a:off x="3987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132097</xdr:rowOff>
    </xdr:from>
    <xdr:ext cx="762000" cy="259045"/>
    <xdr:sp macro="" textlink="">
      <xdr:nvSpPr>
        <xdr:cNvPr id="67" name="人件費平均値テキスト"/>
        <xdr:cNvSpPr txBox="1"/>
      </xdr:nvSpPr>
      <xdr:spPr>
        <a:xfrm>
          <a:off x="4914900" y="630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12700</xdr:rowOff>
    </xdr:to>
    <xdr:cxnSp macro="">
      <xdr:nvCxnSpPr>
        <xdr:cNvPr id="69" name="直線コネクタ 68"/>
        <xdr:cNvCxnSpPr/>
      </xdr:nvCxnSpPr>
      <xdr:spPr>
        <a:xfrm flipV="1">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12700</xdr:rowOff>
    </xdr:to>
    <xdr:cxnSp macro="">
      <xdr:nvCxnSpPr>
        <xdr:cNvPr id="72" name="直線コネクタ 71"/>
        <xdr:cNvCxnSpPr/>
      </xdr:nvCxnSpPr>
      <xdr:spPr>
        <a:xfrm>
          <a:off x="2209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107950</xdr:rowOff>
    </xdr:from>
    <xdr:to>
      <xdr:col>3</xdr:col>
      <xdr:colOff>142875</xdr:colOff>
      <xdr:row>36</xdr:row>
      <xdr:rowOff>27940</xdr:rowOff>
    </xdr:to>
    <xdr:cxnSp macro="">
      <xdr:nvCxnSpPr>
        <xdr:cNvPr id="75" name="直線コネクタ 74"/>
        <xdr:cNvCxnSpPr/>
      </xdr:nvCxnSpPr>
      <xdr:spPr>
        <a:xfrm flipV="1">
          <a:off x="1320800" y="6108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85" name="円/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3" name="円/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物件費の経常収支比率は</a:t>
          </a:r>
          <a:r>
            <a:rPr kumimoji="1" lang="en-US" altLang="ja-JP" sz="1300">
              <a:latin typeface="ＭＳ Ｐゴシック"/>
            </a:rPr>
            <a:t>0.7%</a:t>
          </a:r>
          <a:r>
            <a:rPr kumimoji="1" lang="ja-JP" altLang="en-US" sz="1300">
              <a:latin typeface="ＭＳ Ｐゴシック"/>
            </a:rPr>
            <a:t>上昇し、</a:t>
          </a:r>
          <a:r>
            <a:rPr kumimoji="1" lang="en-US" altLang="ja-JP" sz="1300">
              <a:latin typeface="ＭＳ Ｐゴシック"/>
            </a:rPr>
            <a:t>12.1%</a:t>
          </a:r>
          <a:r>
            <a:rPr kumimoji="1" lang="ja-JP" altLang="en-US" sz="1300">
              <a:latin typeface="ＭＳ Ｐゴシック"/>
            </a:rPr>
            <a:t>となった。業務最適化事業により、児童手当システムの更新や福祉系システムの統合が重なっため、決算額が増えたことが主な要因である。</a:t>
          </a:r>
          <a:endParaRPr kumimoji="1" lang="en-US" altLang="ja-JP" sz="1300">
            <a:latin typeface="ＭＳ Ｐゴシック"/>
          </a:endParaRPr>
        </a:p>
        <a:p>
          <a:r>
            <a:rPr kumimoji="1" lang="ja-JP" altLang="en-US" sz="1300">
              <a:latin typeface="ＭＳ Ｐゴシック"/>
            </a:rPr>
            <a:t>　システム更新は、短期的には支出増となることは避けられないが、中長期的には業務効率化等の効果により、経費の縮減に繋がるものと考える。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167821</xdr:rowOff>
    </xdr:from>
    <xdr:to>
      <xdr:col>24</xdr:col>
      <xdr:colOff>31750</xdr:colOff>
      <xdr:row>21</xdr:row>
      <xdr:rowOff>15422</xdr:rowOff>
    </xdr:to>
    <xdr:cxnSp macro="">
      <xdr:nvCxnSpPr>
        <xdr:cNvPr id="124" name="直線コネクタ 123"/>
        <xdr:cNvCxnSpPr/>
      </xdr:nvCxnSpPr>
      <xdr:spPr>
        <a:xfrm flipV="1">
          <a:off x="16510000" y="2396671"/>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5"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6" name="直線コネクタ 125"/>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82748</xdr:rowOff>
    </xdr:from>
    <xdr:ext cx="762000" cy="259045"/>
    <xdr:sp macro="" textlink="">
      <xdr:nvSpPr>
        <xdr:cNvPr id="127"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13</xdr:row>
      <xdr:rowOff>167821</xdr:rowOff>
    </xdr:from>
    <xdr:to>
      <xdr:col>24</xdr:col>
      <xdr:colOff>120650</xdr:colOff>
      <xdr:row>13</xdr:row>
      <xdr:rowOff>167821</xdr:rowOff>
    </xdr:to>
    <xdr:cxnSp macro="">
      <xdr:nvCxnSpPr>
        <xdr:cNvPr id="128" name="直線コネクタ 127"/>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105229</xdr:rowOff>
    </xdr:to>
    <xdr:cxnSp macro="">
      <xdr:nvCxnSpPr>
        <xdr:cNvPr id="129" name="直線コネクタ 128"/>
        <xdr:cNvCxnSpPr/>
      </xdr:nvCxnSpPr>
      <xdr:spPr>
        <a:xfrm>
          <a:off x="15671800" y="24293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31" name="フローチャート :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29029</xdr:rowOff>
    </xdr:from>
    <xdr:to>
      <xdr:col>22</xdr:col>
      <xdr:colOff>565150</xdr:colOff>
      <xdr:row>14</xdr:row>
      <xdr:rowOff>61686</xdr:rowOff>
    </xdr:to>
    <xdr:cxnSp macro="">
      <xdr:nvCxnSpPr>
        <xdr:cNvPr id="132" name="直線コネクタ 131"/>
        <xdr:cNvCxnSpPr/>
      </xdr:nvCxnSpPr>
      <xdr:spPr>
        <a:xfrm flipV="1">
          <a:off x="14782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61686</xdr:rowOff>
    </xdr:to>
    <xdr:cxnSp macro="">
      <xdr:nvCxnSpPr>
        <xdr:cNvPr id="135" name="直線コネクタ 134"/>
        <xdr:cNvCxnSpPr/>
      </xdr:nvCxnSpPr>
      <xdr:spPr>
        <a:xfrm>
          <a:off x="13893800" y="2385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13</xdr:row>
      <xdr:rowOff>156936</xdr:rowOff>
    </xdr:to>
    <xdr:cxnSp macro="">
      <xdr:nvCxnSpPr>
        <xdr:cNvPr id="138" name="直線コネクタ 137"/>
        <xdr:cNvCxnSpPr/>
      </xdr:nvCxnSpPr>
      <xdr:spPr>
        <a:xfrm>
          <a:off x="13004800" y="238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54429</xdr:rowOff>
    </xdr:from>
    <xdr:to>
      <xdr:col>24</xdr:col>
      <xdr:colOff>82550</xdr:colOff>
      <xdr:row>14</xdr:row>
      <xdr:rowOff>156029</xdr:rowOff>
    </xdr:to>
    <xdr:sp macro="" textlink="">
      <xdr:nvSpPr>
        <xdr:cNvPr id="148" name="円/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134456</xdr:rowOff>
    </xdr:from>
    <xdr:ext cx="762000" cy="259045"/>
    <xdr:sp macro="" textlink="">
      <xdr:nvSpPr>
        <xdr:cNvPr id="149" name="物件費該当値テキスト"/>
        <xdr:cNvSpPr txBox="1"/>
      </xdr:nvSpPr>
      <xdr:spPr>
        <a:xfrm>
          <a:off x="16598900" y="236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0" name="円/楕円 149"/>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1" name="テキスト ボックス 150"/>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2" name="円/楕円 151"/>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3" name="テキスト ボックス 152"/>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4" name="円/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6" name="円/楕円 155"/>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7" name="テキスト ボックス 156"/>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自立支援福祉事業費や生活保護費の増により、扶助費に係る経常収支比率は上昇傾向にある。ただ、類似団体との比較では、平均を大きく下回り上位となっている。</a:t>
          </a:r>
          <a:endParaRPr kumimoji="1" lang="en-US" altLang="ja-JP" sz="1300">
            <a:latin typeface="ＭＳ Ｐゴシック"/>
          </a:endParaRPr>
        </a:p>
        <a:p>
          <a:r>
            <a:rPr kumimoji="1" lang="ja-JP" altLang="en-US" sz="1300">
              <a:latin typeface="ＭＳ Ｐゴシック"/>
            </a:rPr>
            <a:t>　これは、目指すべき将来の都市像として掲げている「健康寿命延伸都市・松本」の創造を実現するため、健康づくり関連施策を進めてきたことによる。少子高齢化の進展により、扶助費の上昇は避けがたい情勢ではあるが、適正水準の維持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60</xdr:row>
      <xdr:rowOff>165100</xdr:rowOff>
    </xdr:to>
    <xdr:cxnSp macro="">
      <xdr:nvCxnSpPr>
        <xdr:cNvPr id="187" name="直線コネクタ 186"/>
        <xdr:cNvCxnSpPr/>
      </xdr:nvCxnSpPr>
      <xdr:spPr>
        <a:xfrm flipV="1">
          <a:off x="4826000" y="9254672"/>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90"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91" name="直線コネクタ 190"/>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72572</xdr:rowOff>
    </xdr:to>
    <xdr:cxnSp macro="">
      <xdr:nvCxnSpPr>
        <xdr:cNvPr id="192" name="直線コネクタ 191"/>
        <xdr:cNvCxnSpPr/>
      </xdr:nvCxnSpPr>
      <xdr:spPr>
        <a:xfrm>
          <a:off x="3987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29028</xdr:rowOff>
    </xdr:to>
    <xdr:cxnSp macro="">
      <xdr:nvCxnSpPr>
        <xdr:cNvPr id="195" name="直線コネクタ 194"/>
        <xdr:cNvCxnSpPr/>
      </xdr:nvCxnSpPr>
      <xdr:spPr>
        <a:xfrm>
          <a:off x="3098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6" name="フローチャート :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7257</xdr:rowOff>
    </xdr:to>
    <xdr:cxnSp macro="">
      <xdr:nvCxnSpPr>
        <xdr:cNvPr id="198" name="直線コネクタ 197"/>
        <xdr:cNvCxnSpPr/>
      </xdr:nvCxnSpPr>
      <xdr:spPr>
        <a:xfrm>
          <a:off x="2209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59872</xdr:rowOff>
    </xdr:from>
    <xdr:to>
      <xdr:col>4</xdr:col>
      <xdr:colOff>396875</xdr:colOff>
      <xdr:row>56</xdr:row>
      <xdr:rowOff>161472</xdr:rowOff>
    </xdr:to>
    <xdr:sp macro="" textlink="">
      <xdr:nvSpPr>
        <xdr:cNvPr id="199" name="フローチャート : 判断 198"/>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00" name="テキスト ボックス 19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156935</xdr:rowOff>
    </xdr:to>
    <xdr:cxnSp macro="">
      <xdr:nvCxnSpPr>
        <xdr:cNvPr id="201" name="直線コネクタ 200"/>
        <xdr:cNvCxnSpPr/>
      </xdr:nvCxnSpPr>
      <xdr:spPr>
        <a:xfrm>
          <a:off x="1320800" y="9222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2" name="フローチャート :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04" name="フローチャート : 判断 203"/>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05" name="テキスト ボックス 204"/>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21772</xdr:rowOff>
    </xdr:from>
    <xdr:to>
      <xdr:col>7</xdr:col>
      <xdr:colOff>66675</xdr:colOff>
      <xdr:row>54</xdr:row>
      <xdr:rowOff>123372</xdr:rowOff>
    </xdr:to>
    <xdr:sp macro="" textlink="">
      <xdr:nvSpPr>
        <xdr:cNvPr id="211" name="円/楕円 210"/>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101799</xdr:rowOff>
    </xdr:from>
    <xdr:ext cx="762000" cy="259045"/>
    <xdr:sp macro="" textlink="">
      <xdr:nvSpPr>
        <xdr:cNvPr id="212" name="扶助費該当値テキスト"/>
        <xdr:cNvSpPr txBox="1"/>
      </xdr:nvSpPr>
      <xdr:spPr>
        <a:xfrm>
          <a:off x="4914900" y="918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3" name="円/楕円 212"/>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14" name="テキスト ボックス 213"/>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5" name="円/楕円 214"/>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6" name="テキスト ボックス 21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7" name="円/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その他の経常収支比率は</a:t>
          </a:r>
          <a:r>
            <a:rPr kumimoji="1" lang="en-US" altLang="ja-JP" sz="1300">
              <a:latin typeface="ＭＳ Ｐゴシック"/>
            </a:rPr>
            <a:t>0.4%</a:t>
          </a:r>
          <a:r>
            <a:rPr kumimoji="1" lang="ja-JP" altLang="en-US" sz="1300">
              <a:latin typeface="ＭＳ Ｐゴシック"/>
            </a:rPr>
            <a:t>上昇したが、類似団体との比較では引き続き平均を下回り、上位にある。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おいては、国民健康保険事業会計など他会計への繰出金が増加したことから、決算額も増加となっている。公営事業会計においても財政基盤の健全化を進め、普通会計からの負担が過度とならないよう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8" name="直線コネクタ 247"/>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9"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50" name="直線コネクタ 249"/>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1"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2" name="直線コネクタ 251"/>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101600</xdr:rowOff>
    </xdr:from>
    <xdr:to>
      <xdr:col>24</xdr:col>
      <xdr:colOff>31750</xdr:colOff>
      <xdr:row>54</xdr:row>
      <xdr:rowOff>152400</xdr:rowOff>
    </xdr:to>
    <xdr:cxnSp macro="">
      <xdr:nvCxnSpPr>
        <xdr:cNvPr id="253" name="直線コネクタ 252"/>
        <xdr:cNvCxnSpPr/>
      </xdr:nvCxnSpPr>
      <xdr:spPr>
        <a:xfrm>
          <a:off x="15671800" y="9359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101600</xdr:rowOff>
    </xdr:from>
    <xdr:to>
      <xdr:col>22</xdr:col>
      <xdr:colOff>565150</xdr:colOff>
      <xdr:row>54</xdr:row>
      <xdr:rowOff>152400</xdr:rowOff>
    </xdr:to>
    <xdr:cxnSp macro="">
      <xdr:nvCxnSpPr>
        <xdr:cNvPr id="256" name="直線コネクタ 255"/>
        <xdr:cNvCxnSpPr/>
      </xdr:nvCxnSpPr>
      <xdr:spPr>
        <a:xfrm flipV="1">
          <a:off x="14782800" y="935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7" name="フローチャート : 判断 256"/>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152400</xdr:rowOff>
    </xdr:from>
    <xdr:to>
      <xdr:col>21</xdr:col>
      <xdr:colOff>361950</xdr:colOff>
      <xdr:row>55</xdr:row>
      <xdr:rowOff>6350</xdr:rowOff>
    </xdr:to>
    <xdr:cxnSp macro="">
      <xdr:nvCxnSpPr>
        <xdr:cNvPr id="259" name="直線コネクタ 258"/>
        <xdr:cNvCxnSpPr/>
      </xdr:nvCxnSpPr>
      <xdr:spPr>
        <a:xfrm flipV="1">
          <a:off x="13893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60" name="フローチャート : 判断 259"/>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61" name="テキスト ボックス 260"/>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114300</xdr:rowOff>
    </xdr:from>
    <xdr:to>
      <xdr:col>20</xdr:col>
      <xdr:colOff>158750</xdr:colOff>
      <xdr:row>55</xdr:row>
      <xdr:rowOff>6350</xdr:rowOff>
    </xdr:to>
    <xdr:cxnSp macro="">
      <xdr:nvCxnSpPr>
        <xdr:cNvPr id="262" name="直線コネクタ 261"/>
        <xdr:cNvCxnSpPr/>
      </xdr:nvCxnSpPr>
      <xdr:spPr>
        <a:xfrm>
          <a:off x="13004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63" name="フローチャート : 判断 262"/>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4" name="テキスト ボックス 263"/>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5" name="フローチャート :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6" name="テキスト ボックス 265"/>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72" name="円/楕円 271"/>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73"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50800</xdr:rowOff>
    </xdr:from>
    <xdr:to>
      <xdr:col>22</xdr:col>
      <xdr:colOff>615950</xdr:colOff>
      <xdr:row>54</xdr:row>
      <xdr:rowOff>152400</xdr:rowOff>
    </xdr:to>
    <xdr:sp macro="" textlink="">
      <xdr:nvSpPr>
        <xdr:cNvPr id="274" name="円/楕円 273"/>
        <xdr:cNvSpPr/>
      </xdr:nvSpPr>
      <xdr:spPr>
        <a:xfrm>
          <a:off x="15621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162577</xdr:rowOff>
    </xdr:from>
    <xdr:ext cx="736600" cy="259045"/>
    <xdr:sp macro="" textlink="">
      <xdr:nvSpPr>
        <xdr:cNvPr id="275" name="テキスト ボックス 274"/>
        <xdr:cNvSpPr txBox="1"/>
      </xdr:nvSpPr>
      <xdr:spPr>
        <a:xfrm>
          <a:off x="15290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101600</xdr:rowOff>
    </xdr:from>
    <xdr:to>
      <xdr:col>21</xdr:col>
      <xdr:colOff>412750</xdr:colOff>
      <xdr:row>55</xdr:row>
      <xdr:rowOff>31750</xdr:rowOff>
    </xdr:to>
    <xdr:sp macro="" textlink="">
      <xdr:nvSpPr>
        <xdr:cNvPr id="276" name="円/楕円 275"/>
        <xdr:cNvSpPr/>
      </xdr:nvSpPr>
      <xdr:spPr>
        <a:xfrm>
          <a:off x="14732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41927</xdr:rowOff>
    </xdr:from>
    <xdr:ext cx="762000" cy="259045"/>
    <xdr:sp macro="" textlink="">
      <xdr:nvSpPr>
        <xdr:cNvPr id="277" name="テキスト ボックス 276"/>
        <xdr:cNvSpPr txBox="1"/>
      </xdr:nvSpPr>
      <xdr:spPr>
        <a:xfrm>
          <a:off x="14401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127000</xdr:rowOff>
    </xdr:from>
    <xdr:to>
      <xdr:col>20</xdr:col>
      <xdr:colOff>209550</xdr:colOff>
      <xdr:row>55</xdr:row>
      <xdr:rowOff>57150</xdr:rowOff>
    </xdr:to>
    <xdr:sp macro="" textlink="">
      <xdr:nvSpPr>
        <xdr:cNvPr id="278" name="円/楕円 277"/>
        <xdr:cNvSpPr/>
      </xdr:nvSpPr>
      <xdr:spPr>
        <a:xfrm>
          <a:off x="13843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67327</xdr:rowOff>
    </xdr:from>
    <xdr:ext cx="762000" cy="259045"/>
    <xdr:sp macro="" textlink="">
      <xdr:nvSpPr>
        <xdr:cNvPr id="279" name="テキスト ボックス 278"/>
        <xdr:cNvSpPr txBox="1"/>
      </xdr:nvSpPr>
      <xdr:spPr>
        <a:xfrm>
          <a:off x="13512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63500</xdr:rowOff>
    </xdr:from>
    <xdr:to>
      <xdr:col>19</xdr:col>
      <xdr:colOff>6350</xdr:colOff>
      <xdr:row>54</xdr:row>
      <xdr:rowOff>165100</xdr:rowOff>
    </xdr:to>
    <xdr:sp macro="" textlink="">
      <xdr:nvSpPr>
        <xdr:cNvPr id="280" name="円/楕円 279"/>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3827</xdr:rowOff>
    </xdr:from>
    <xdr:ext cx="762000" cy="259045"/>
    <xdr:sp macro="" textlink="">
      <xdr:nvSpPr>
        <xdr:cNvPr id="281" name="テキスト ボックス 280"/>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補助費の経常収支比率は</a:t>
          </a:r>
          <a:r>
            <a:rPr kumimoji="1" lang="en-US" altLang="ja-JP" sz="1300">
              <a:latin typeface="ＭＳ Ｐゴシック"/>
            </a:rPr>
            <a:t>0.1%</a:t>
          </a:r>
          <a:r>
            <a:rPr kumimoji="1" lang="ja-JP" altLang="en-US" sz="1300">
              <a:latin typeface="ＭＳ Ｐゴシック"/>
            </a:rPr>
            <a:t>上昇したが、経常一般財源の収入減に伴い他の経費も軒並み比率が上昇している中で、上昇幅は小幅に留まっている。これは、補助金見直しの取組みの成果で、決算額が減少したことによる。</a:t>
          </a:r>
          <a:endParaRPr kumimoji="1" lang="en-US" altLang="ja-JP" sz="1300">
            <a:latin typeface="ＭＳ Ｐゴシック"/>
          </a:endParaRPr>
        </a:p>
        <a:p>
          <a:r>
            <a:rPr kumimoji="1" lang="ja-JP" altLang="en-US" sz="1300">
              <a:latin typeface="ＭＳ Ｐゴシック"/>
            </a:rPr>
            <a:t>　類似団体の比較でも平均値に近づき、順位も上昇していることから、今後とも対象事業の精査を進め、適正な支出に努める。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7" name="直線コネクタ 306"/>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8"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9" name="直線コネクタ 308"/>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10"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11" name="直線コネクタ 310"/>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33274</xdr:rowOff>
    </xdr:to>
    <xdr:cxnSp macro="">
      <xdr:nvCxnSpPr>
        <xdr:cNvPr id="312" name="直線コネクタ 311"/>
        <xdr:cNvCxnSpPr/>
      </xdr:nvCxnSpPr>
      <xdr:spPr>
        <a:xfrm>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113301</xdr:rowOff>
    </xdr:from>
    <xdr:ext cx="762000" cy="259045"/>
    <xdr:sp macro="" textlink="">
      <xdr:nvSpPr>
        <xdr:cNvPr id="313" name="補助費等平均値テキスト"/>
        <xdr:cNvSpPr txBox="1"/>
      </xdr:nvSpPr>
      <xdr:spPr>
        <a:xfrm>
          <a:off x="16598900" y="5942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4" name="フローチャート : 判断 313"/>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159004</xdr:rowOff>
    </xdr:from>
    <xdr:to>
      <xdr:col>22</xdr:col>
      <xdr:colOff>565150</xdr:colOff>
      <xdr:row>37</xdr:row>
      <xdr:rowOff>24130</xdr:rowOff>
    </xdr:to>
    <xdr:cxnSp macro="">
      <xdr:nvCxnSpPr>
        <xdr:cNvPr id="315" name="直線コネクタ 314"/>
        <xdr:cNvCxnSpPr/>
      </xdr:nvCxnSpPr>
      <xdr:spPr>
        <a:xfrm>
          <a:off x="14782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6" name="フローチャート : 判断 315"/>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7" name="テキスト ボックス 316"/>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60706</xdr:rowOff>
    </xdr:to>
    <xdr:cxnSp macro="">
      <xdr:nvCxnSpPr>
        <xdr:cNvPr id="318" name="直線コネクタ 317"/>
        <xdr:cNvCxnSpPr/>
      </xdr:nvCxnSpPr>
      <xdr:spPr>
        <a:xfrm flipV="1">
          <a:off x="13893800" y="6331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9" name="フローチャート : 判断 318"/>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20" name="テキスト ボックス 319"/>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60706</xdr:rowOff>
    </xdr:to>
    <xdr:cxnSp macro="">
      <xdr:nvCxnSpPr>
        <xdr:cNvPr id="321" name="直線コネクタ 320"/>
        <xdr:cNvCxnSpPr/>
      </xdr:nvCxnSpPr>
      <xdr:spPr>
        <a:xfrm>
          <a:off x="13004800" y="6395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22" name="フローチャート : 判断 321"/>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3" name="テキスト ボックス 32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4" name="フローチャート : 判断 323"/>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5" name="テキスト ボックス 324"/>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31" name="円/楕円 330"/>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32"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3" name="円/楕円 33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4" name="テキスト ボックス 33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35" name="円/楕円 33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36" name="テキスト ボックス 335"/>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37" name="円/楕円 336"/>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38" name="テキスト ボックス 337"/>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9" name="円/楕円 338"/>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40" name="テキスト ボックス 339"/>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公債費の経常収支比率は前年度に比べ上昇したが、決算額自体は引き続き減少している。</a:t>
          </a:r>
          <a:endParaRPr kumimoji="1" lang="en-US" altLang="ja-JP" sz="1300">
            <a:latin typeface="ＭＳ Ｐゴシック"/>
          </a:endParaRPr>
        </a:p>
        <a:p>
          <a:r>
            <a:rPr kumimoji="1" lang="ja-JP" altLang="en-US" sz="1300">
              <a:latin typeface="ＭＳ Ｐゴシック"/>
            </a:rPr>
            <a:t>　これは、一般会計の市債発行額を元金償還額の範囲内に抑える取組みにより市債残高が減少していることによる。</a:t>
          </a:r>
          <a:endParaRPr kumimoji="1" lang="en-US" altLang="ja-JP" sz="1300">
            <a:latin typeface="ＭＳ Ｐゴシック"/>
          </a:endParaRPr>
        </a:p>
        <a:p>
          <a:r>
            <a:rPr kumimoji="1" lang="ja-JP" altLang="en-US" sz="1300">
              <a:latin typeface="ＭＳ Ｐゴシック"/>
            </a:rPr>
            <a:t>　上記のとおり、公債費の決算額は減少傾向にあるが、経常収支比率については類似団体の平均を上回り、下位にあることから、公債費負担の軽減を進めていく。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8" name="直線コネクタ 367"/>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71"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72" name="直線コネクタ 371"/>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111761</xdr:rowOff>
    </xdr:to>
    <xdr:cxnSp macro="">
      <xdr:nvCxnSpPr>
        <xdr:cNvPr id="373" name="直線コネクタ 372"/>
        <xdr:cNvCxnSpPr/>
      </xdr:nvCxnSpPr>
      <xdr:spPr>
        <a:xfrm>
          <a:off x="3987800" y="13462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4"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5" name="フローチャート : 判断 374"/>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88900</xdr:rowOff>
    </xdr:from>
    <xdr:to>
      <xdr:col>5</xdr:col>
      <xdr:colOff>549275</xdr:colOff>
      <xdr:row>78</xdr:row>
      <xdr:rowOff>134620</xdr:rowOff>
    </xdr:to>
    <xdr:cxnSp macro="">
      <xdr:nvCxnSpPr>
        <xdr:cNvPr id="376" name="直線コネクタ 375"/>
        <xdr:cNvCxnSpPr/>
      </xdr:nvCxnSpPr>
      <xdr:spPr>
        <a:xfrm flipV="1">
          <a:off x="3098800" y="1346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79</xdr:row>
      <xdr:rowOff>16511</xdr:rowOff>
    </xdr:to>
    <xdr:cxnSp macro="">
      <xdr:nvCxnSpPr>
        <xdr:cNvPr id="379" name="直線コネクタ 378"/>
        <xdr:cNvCxnSpPr/>
      </xdr:nvCxnSpPr>
      <xdr:spPr>
        <a:xfrm flipV="1">
          <a:off x="2209800" y="13507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80" name="フローチャート : 判断 379"/>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81" name="テキスト ボックス 380"/>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8889</xdr:rowOff>
    </xdr:from>
    <xdr:to>
      <xdr:col>3</xdr:col>
      <xdr:colOff>142875</xdr:colOff>
      <xdr:row>79</xdr:row>
      <xdr:rowOff>16511</xdr:rowOff>
    </xdr:to>
    <xdr:cxnSp macro="">
      <xdr:nvCxnSpPr>
        <xdr:cNvPr id="382" name="直線コネクタ 381"/>
        <xdr:cNvCxnSpPr/>
      </xdr:nvCxnSpPr>
      <xdr:spPr>
        <a:xfrm>
          <a:off x="1320800" y="13553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83" name="フローチャート : 判断 382"/>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4" name="テキスト ボックス 383"/>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5" name="フローチャート : 判断 384"/>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6" name="テキスト ボックス 385"/>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92" name="円/楕円 391"/>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93"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94" name="円/楕円 393"/>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5" name="テキスト ボックス 394"/>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6" name="円/楕円 395"/>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7" name="テキスト ボックス 396"/>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137161</xdr:rowOff>
    </xdr:from>
    <xdr:to>
      <xdr:col>3</xdr:col>
      <xdr:colOff>193675</xdr:colOff>
      <xdr:row>79</xdr:row>
      <xdr:rowOff>67311</xdr:rowOff>
    </xdr:to>
    <xdr:sp macro="" textlink="">
      <xdr:nvSpPr>
        <xdr:cNvPr id="398" name="円/楕円 397"/>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52088</xdr:rowOff>
    </xdr:from>
    <xdr:ext cx="762000" cy="259045"/>
    <xdr:sp macro="" textlink="">
      <xdr:nvSpPr>
        <xdr:cNvPr id="399" name="テキスト ボックス 398"/>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400" name="円/楕円 399"/>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401" name="テキスト ボックス 400"/>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前年度と比べて、</a:t>
          </a:r>
          <a:r>
            <a:rPr kumimoji="1" lang="en-US" altLang="ja-JP" sz="1300">
              <a:latin typeface="ＭＳ Ｐゴシック"/>
            </a:rPr>
            <a:t>2.1%</a:t>
          </a:r>
          <a:r>
            <a:rPr kumimoji="1" lang="ja-JP" altLang="en-US" sz="1300">
              <a:latin typeface="ＭＳ Ｐゴシック"/>
            </a:rPr>
            <a:t>上昇したが、平成</a:t>
          </a:r>
          <a:r>
            <a:rPr kumimoji="1" lang="en-US" altLang="ja-JP" sz="1300">
              <a:latin typeface="ＭＳ Ｐゴシック"/>
            </a:rPr>
            <a:t>27</a:t>
          </a:r>
          <a:r>
            <a:rPr kumimoji="1" lang="ja-JP" altLang="en-US" sz="1300">
              <a:latin typeface="ＭＳ Ｐゴシック"/>
            </a:rPr>
            <a:t>年度同様、類似団体の比較では</a:t>
          </a:r>
          <a:r>
            <a:rPr kumimoji="1" lang="en-US" altLang="ja-JP" sz="1300">
              <a:latin typeface="ＭＳ Ｐゴシック"/>
            </a:rPr>
            <a:t>1</a:t>
          </a:r>
          <a:r>
            <a:rPr kumimoji="1" lang="ja-JP" altLang="en-US" sz="1300">
              <a:latin typeface="ＭＳ Ｐゴシック"/>
            </a:rPr>
            <a:t>位となっている。類似団体の中では、人件費、物件費、扶助費等で上位に位置していることから、平均を大きく下回る状況となっている。</a:t>
          </a:r>
          <a:endParaRPr kumimoji="1" lang="en-US" altLang="ja-JP" sz="1300">
            <a:latin typeface="ＭＳ Ｐゴシック"/>
          </a:endParaRPr>
        </a:p>
        <a:p>
          <a:r>
            <a:rPr kumimoji="1" lang="ja-JP" altLang="en-US" sz="1300">
              <a:latin typeface="ＭＳ Ｐゴシック"/>
            </a:rPr>
            <a:t>　今後も、経常経費の縮減の取組みを継続し、健全財政の維持に努める。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104140</xdr:rowOff>
    </xdr:from>
    <xdr:to>
      <xdr:col>24</xdr:col>
      <xdr:colOff>31750</xdr:colOff>
      <xdr:row>75</xdr:row>
      <xdr:rowOff>28702</xdr:rowOff>
    </xdr:to>
    <xdr:cxnSp macro="">
      <xdr:nvCxnSpPr>
        <xdr:cNvPr id="432" name="直線コネクタ 431"/>
        <xdr:cNvCxnSpPr/>
      </xdr:nvCxnSpPr>
      <xdr:spPr>
        <a:xfrm>
          <a:off x="15671800" y="127914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33"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4" name="フローチャート : 判断 433"/>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74</xdr:row>
      <xdr:rowOff>131572</xdr:rowOff>
    </xdr:to>
    <xdr:cxnSp macro="">
      <xdr:nvCxnSpPr>
        <xdr:cNvPr id="435" name="直線コネクタ 434"/>
        <xdr:cNvCxnSpPr/>
      </xdr:nvCxnSpPr>
      <xdr:spPr>
        <a:xfrm flipV="1">
          <a:off x="14782800" y="127914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6" name="フローチャート : 判断 435"/>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7" name="テキスト ボックス 436"/>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90424</xdr:rowOff>
    </xdr:from>
    <xdr:to>
      <xdr:col>21</xdr:col>
      <xdr:colOff>361950</xdr:colOff>
      <xdr:row>74</xdr:row>
      <xdr:rowOff>131572</xdr:rowOff>
    </xdr:to>
    <xdr:cxnSp macro="">
      <xdr:nvCxnSpPr>
        <xdr:cNvPr id="438" name="直線コネクタ 437"/>
        <xdr:cNvCxnSpPr/>
      </xdr:nvCxnSpPr>
      <xdr:spPr>
        <a:xfrm>
          <a:off x="13893800" y="12777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9" name="フローチャート : 判断 438"/>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40" name="テキスト ボックス 439"/>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90424</xdr:rowOff>
    </xdr:from>
    <xdr:to>
      <xdr:col>20</xdr:col>
      <xdr:colOff>158750</xdr:colOff>
      <xdr:row>74</xdr:row>
      <xdr:rowOff>108712</xdr:rowOff>
    </xdr:to>
    <xdr:cxnSp macro="">
      <xdr:nvCxnSpPr>
        <xdr:cNvPr id="441" name="直線コネクタ 440"/>
        <xdr:cNvCxnSpPr/>
      </xdr:nvCxnSpPr>
      <xdr:spPr>
        <a:xfrm flipV="1">
          <a:off x="13004800" y="12777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2" name="フローチャート : 判断 441"/>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43" name="テキスト ボックス 442"/>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4" name="フローチャート : 判断 443"/>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5" name="テキスト ボックス 444"/>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149352</xdr:rowOff>
    </xdr:from>
    <xdr:to>
      <xdr:col>24</xdr:col>
      <xdr:colOff>82550</xdr:colOff>
      <xdr:row>75</xdr:row>
      <xdr:rowOff>79502</xdr:rowOff>
    </xdr:to>
    <xdr:sp macro="" textlink="">
      <xdr:nvSpPr>
        <xdr:cNvPr id="451" name="円/楕円 450"/>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57929</xdr:rowOff>
    </xdr:from>
    <xdr:ext cx="762000" cy="259045"/>
    <xdr:sp macro="" textlink="">
      <xdr:nvSpPr>
        <xdr:cNvPr id="452" name="公債費以外該当値テキスト"/>
        <xdr:cNvSpPr txBox="1"/>
      </xdr:nvSpPr>
      <xdr:spPr>
        <a:xfrm>
          <a:off x="16598900" y="1274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53340</xdr:rowOff>
    </xdr:from>
    <xdr:to>
      <xdr:col>22</xdr:col>
      <xdr:colOff>615950</xdr:colOff>
      <xdr:row>74</xdr:row>
      <xdr:rowOff>154940</xdr:rowOff>
    </xdr:to>
    <xdr:sp macro="" textlink="">
      <xdr:nvSpPr>
        <xdr:cNvPr id="453" name="円/楕円 452"/>
        <xdr:cNvSpPr/>
      </xdr:nvSpPr>
      <xdr:spPr>
        <a:xfrm>
          <a:off x="15621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165117</xdr:rowOff>
    </xdr:from>
    <xdr:ext cx="736600" cy="259045"/>
    <xdr:sp macro="" textlink="">
      <xdr:nvSpPr>
        <xdr:cNvPr id="454" name="テキスト ボックス 453"/>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80772</xdr:rowOff>
    </xdr:from>
    <xdr:to>
      <xdr:col>21</xdr:col>
      <xdr:colOff>412750</xdr:colOff>
      <xdr:row>75</xdr:row>
      <xdr:rowOff>10922</xdr:rowOff>
    </xdr:to>
    <xdr:sp macro="" textlink="">
      <xdr:nvSpPr>
        <xdr:cNvPr id="455" name="円/楕円 454"/>
        <xdr:cNvSpPr/>
      </xdr:nvSpPr>
      <xdr:spPr>
        <a:xfrm>
          <a:off x="14732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21099</xdr:rowOff>
    </xdr:from>
    <xdr:ext cx="762000" cy="259045"/>
    <xdr:sp macro="" textlink="">
      <xdr:nvSpPr>
        <xdr:cNvPr id="456" name="テキスト ボックス 455"/>
        <xdr:cNvSpPr txBox="1"/>
      </xdr:nvSpPr>
      <xdr:spPr>
        <a:xfrm>
          <a:off x="14401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39624</xdr:rowOff>
    </xdr:from>
    <xdr:to>
      <xdr:col>20</xdr:col>
      <xdr:colOff>209550</xdr:colOff>
      <xdr:row>74</xdr:row>
      <xdr:rowOff>141224</xdr:rowOff>
    </xdr:to>
    <xdr:sp macro="" textlink="">
      <xdr:nvSpPr>
        <xdr:cNvPr id="457" name="円/楕円 456"/>
        <xdr:cNvSpPr/>
      </xdr:nvSpPr>
      <xdr:spPr>
        <a:xfrm>
          <a:off x="13843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151401</xdr:rowOff>
    </xdr:from>
    <xdr:ext cx="762000" cy="259045"/>
    <xdr:sp macro="" textlink="">
      <xdr:nvSpPr>
        <xdr:cNvPr id="458" name="テキスト ボックス 457"/>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57912</xdr:rowOff>
    </xdr:from>
    <xdr:to>
      <xdr:col>19</xdr:col>
      <xdr:colOff>6350</xdr:colOff>
      <xdr:row>74</xdr:row>
      <xdr:rowOff>159512</xdr:rowOff>
    </xdr:to>
    <xdr:sp macro="" textlink="">
      <xdr:nvSpPr>
        <xdr:cNvPr id="459" name="円/楕円 458"/>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169689</xdr:rowOff>
    </xdr:from>
    <xdr:ext cx="762000" cy="259045"/>
    <xdr:sp macro="" textlink="">
      <xdr:nvSpPr>
        <xdr:cNvPr id="460" name="テキスト ボックス 459"/>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長野県松本市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115385</xdr:rowOff>
    </xdr:from>
    <xdr:to>
      <xdr:col>4</xdr:col>
      <xdr:colOff>1117600</xdr:colOff>
      <xdr:row>14</xdr:row>
      <xdr:rowOff>123125</xdr:rowOff>
    </xdr:to>
    <xdr:cxnSp macro="">
      <xdr:nvCxnSpPr>
        <xdr:cNvPr id="52" name="直線コネクタ 51"/>
        <xdr:cNvCxnSpPr/>
      </xdr:nvCxnSpPr>
      <xdr:spPr bwMode="auto">
        <a:xfrm flipV="1">
          <a:off x="5003800" y="2563310"/>
          <a:ext cx="6477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123125</xdr:rowOff>
    </xdr:from>
    <xdr:to>
      <xdr:col>4</xdr:col>
      <xdr:colOff>469900</xdr:colOff>
      <xdr:row>14</xdr:row>
      <xdr:rowOff>142686</xdr:rowOff>
    </xdr:to>
    <xdr:cxnSp macro="">
      <xdr:nvCxnSpPr>
        <xdr:cNvPr id="55" name="直線コネクタ 54"/>
        <xdr:cNvCxnSpPr/>
      </xdr:nvCxnSpPr>
      <xdr:spPr bwMode="auto">
        <a:xfrm flipV="1">
          <a:off x="4305300" y="2571050"/>
          <a:ext cx="6985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142686</xdr:rowOff>
    </xdr:from>
    <xdr:to>
      <xdr:col>3</xdr:col>
      <xdr:colOff>904875</xdr:colOff>
      <xdr:row>15</xdr:row>
      <xdr:rowOff>12286</xdr:rowOff>
    </xdr:to>
    <xdr:cxnSp macro="">
      <xdr:nvCxnSpPr>
        <xdr:cNvPr id="58" name="直線コネクタ 57"/>
        <xdr:cNvCxnSpPr/>
      </xdr:nvCxnSpPr>
      <xdr:spPr bwMode="auto">
        <a:xfrm flipV="1">
          <a:off x="3606800" y="2590611"/>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142621</xdr:rowOff>
    </xdr:from>
    <xdr:to>
      <xdr:col>3</xdr:col>
      <xdr:colOff>206375</xdr:colOff>
      <xdr:row>15</xdr:row>
      <xdr:rowOff>12286</xdr:rowOff>
    </xdr:to>
    <xdr:cxnSp macro="">
      <xdr:nvCxnSpPr>
        <xdr:cNvPr id="61" name="直線コネクタ 60"/>
        <xdr:cNvCxnSpPr/>
      </xdr:nvCxnSpPr>
      <xdr:spPr bwMode="auto">
        <a:xfrm>
          <a:off x="2908300" y="2590546"/>
          <a:ext cx="698500" cy="4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64585</xdr:rowOff>
    </xdr:from>
    <xdr:to>
      <xdr:col>5</xdr:col>
      <xdr:colOff>34925</xdr:colOff>
      <xdr:row>14</xdr:row>
      <xdr:rowOff>166185</xdr:rowOff>
    </xdr:to>
    <xdr:sp macro="" textlink="">
      <xdr:nvSpPr>
        <xdr:cNvPr id="71" name="円/楕円 70"/>
        <xdr:cNvSpPr/>
      </xdr:nvSpPr>
      <xdr:spPr bwMode="auto">
        <a:xfrm>
          <a:off x="5600700" y="251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81112</xdr:rowOff>
    </xdr:from>
    <xdr:ext cx="762000" cy="259045"/>
    <xdr:sp macro="" textlink="">
      <xdr:nvSpPr>
        <xdr:cNvPr id="72" name="人口1人当たり決算額の推移該当値テキスト130"/>
        <xdr:cNvSpPr txBox="1"/>
      </xdr:nvSpPr>
      <xdr:spPr>
        <a:xfrm>
          <a:off x="5740400" y="23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72,064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72325</xdr:rowOff>
    </xdr:from>
    <xdr:to>
      <xdr:col>4</xdr:col>
      <xdr:colOff>520700</xdr:colOff>
      <xdr:row>15</xdr:row>
      <xdr:rowOff>2475</xdr:rowOff>
    </xdr:to>
    <xdr:sp macro="" textlink="">
      <xdr:nvSpPr>
        <xdr:cNvPr id="73" name="円/楕円 72"/>
        <xdr:cNvSpPr/>
      </xdr:nvSpPr>
      <xdr:spPr bwMode="auto">
        <a:xfrm>
          <a:off x="4953000" y="252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12652</xdr:rowOff>
    </xdr:from>
    <xdr:ext cx="736600" cy="259045"/>
    <xdr:sp macro="" textlink="">
      <xdr:nvSpPr>
        <xdr:cNvPr id="74" name="テキスト ボックス 73"/>
        <xdr:cNvSpPr txBox="1"/>
      </xdr:nvSpPr>
      <xdr:spPr>
        <a:xfrm>
          <a:off x="4622800" y="22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91886</xdr:rowOff>
    </xdr:from>
    <xdr:to>
      <xdr:col>3</xdr:col>
      <xdr:colOff>955675</xdr:colOff>
      <xdr:row>15</xdr:row>
      <xdr:rowOff>22036</xdr:rowOff>
    </xdr:to>
    <xdr:sp macro="" textlink="">
      <xdr:nvSpPr>
        <xdr:cNvPr id="75" name="円/楕円 74"/>
        <xdr:cNvSpPr/>
      </xdr:nvSpPr>
      <xdr:spPr bwMode="auto">
        <a:xfrm>
          <a:off x="4254500" y="253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32213</xdr:rowOff>
    </xdr:from>
    <xdr:ext cx="762000" cy="259045"/>
    <xdr:sp macro="" textlink="">
      <xdr:nvSpPr>
        <xdr:cNvPr id="76" name="テキスト ボックス 75"/>
        <xdr:cNvSpPr txBox="1"/>
      </xdr:nvSpPr>
      <xdr:spPr>
        <a:xfrm>
          <a:off x="3924300" y="23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132936</xdr:rowOff>
    </xdr:from>
    <xdr:to>
      <xdr:col>3</xdr:col>
      <xdr:colOff>257175</xdr:colOff>
      <xdr:row>15</xdr:row>
      <xdr:rowOff>63086</xdr:rowOff>
    </xdr:to>
    <xdr:sp macro="" textlink="">
      <xdr:nvSpPr>
        <xdr:cNvPr id="77" name="円/楕円 76"/>
        <xdr:cNvSpPr/>
      </xdr:nvSpPr>
      <xdr:spPr bwMode="auto">
        <a:xfrm>
          <a:off x="3556000" y="2580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73263</xdr:rowOff>
    </xdr:from>
    <xdr:ext cx="762000" cy="259045"/>
    <xdr:sp macro="" textlink="">
      <xdr:nvSpPr>
        <xdr:cNvPr id="78" name="テキスト ボックス 77"/>
        <xdr:cNvSpPr txBox="1"/>
      </xdr:nvSpPr>
      <xdr:spPr>
        <a:xfrm>
          <a:off x="3225800" y="234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69,971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91821</xdr:rowOff>
    </xdr:from>
    <xdr:to>
      <xdr:col>2</xdr:col>
      <xdr:colOff>692150</xdr:colOff>
      <xdr:row>15</xdr:row>
      <xdr:rowOff>21971</xdr:rowOff>
    </xdr:to>
    <xdr:sp macro="" textlink="">
      <xdr:nvSpPr>
        <xdr:cNvPr id="79" name="円/楕円 78"/>
        <xdr:cNvSpPr/>
      </xdr:nvSpPr>
      <xdr:spPr bwMode="auto">
        <a:xfrm>
          <a:off x="2857500" y="2539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32148</xdr:rowOff>
    </xdr:from>
    <xdr:ext cx="762000" cy="259045"/>
    <xdr:sp macro="" textlink="">
      <xdr:nvSpPr>
        <xdr:cNvPr id="80" name="テキスト ボックス 79"/>
        <xdr:cNvSpPr txBox="1"/>
      </xdr:nvSpPr>
      <xdr:spPr>
        <a:xfrm>
          <a:off x="2527300" y="230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190818</xdr:rowOff>
    </xdr:from>
    <xdr:to>
      <xdr:col>4</xdr:col>
      <xdr:colOff>1117600</xdr:colOff>
      <xdr:row>35</xdr:row>
      <xdr:rowOff>206858</xdr:rowOff>
    </xdr:to>
    <xdr:cxnSp macro="">
      <xdr:nvCxnSpPr>
        <xdr:cNvPr id="113" name="直線コネクタ 112"/>
        <xdr:cNvCxnSpPr/>
      </xdr:nvCxnSpPr>
      <xdr:spPr bwMode="auto">
        <a:xfrm flipV="1">
          <a:off x="5003800" y="6801168"/>
          <a:ext cx="6477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175594</xdr:rowOff>
    </xdr:from>
    <xdr:ext cx="762000" cy="259045"/>
    <xdr:sp macro="" textlink="">
      <xdr:nvSpPr>
        <xdr:cNvPr id="114" name="人口1人当たり決算額の推移平均値テキスト445"/>
        <xdr:cNvSpPr txBox="1"/>
      </xdr:nvSpPr>
      <xdr:spPr>
        <a:xfrm>
          <a:off x="5740400" y="678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206858</xdr:rowOff>
    </xdr:from>
    <xdr:to>
      <xdr:col>4</xdr:col>
      <xdr:colOff>469900</xdr:colOff>
      <xdr:row>35</xdr:row>
      <xdr:rowOff>228384</xdr:rowOff>
    </xdr:to>
    <xdr:cxnSp macro="">
      <xdr:nvCxnSpPr>
        <xdr:cNvPr id="116" name="直線コネクタ 115"/>
        <xdr:cNvCxnSpPr/>
      </xdr:nvCxnSpPr>
      <xdr:spPr bwMode="auto">
        <a:xfrm flipV="1">
          <a:off x="4305300" y="68172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29731</xdr:rowOff>
    </xdr:from>
    <xdr:to>
      <xdr:col>3</xdr:col>
      <xdr:colOff>904875</xdr:colOff>
      <xdr:row>35</xdr:row>
      <xdr:rowOff>228384</xdr:rowOff>
    </xdr:to>
    <xdr:cxnSp macro="">
      <xdr:nvCxnSpPr>
        <xdr:cNvPr id="119" name="直線コネクタ 118"/>
        <xdr:cNvCxnSpPr/>
      </xdr:nvCxnSpPr>
      <xdr:spPr bwMode="auto">
        <a:xfrm>
          <a:off x="3606800" y="6640081"/>
          <a:ext cx="698500" cy="19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339293</xdr:rowOff>
    </xdr:from>
    <xdr:to>
      <xdr:col>3</xdr:col>
      <xdr:colOff>206375</xdr:colOff>
      <xdr:row>35</xdr:row>
      <xdr:rowOff>29731</xdr:rowOff>
    </xdr:to>
    <xdr:cxnSp macro="">
      <xdr:nvCxnSpPr>
        <xdr:cNvPr id="122" name="直線コネクタ 121"/>
        <xdr:cNvCxnSpPr/>
      </xdr:nvCxnSpPr>
      <xdr:spPr bwMode="auto">
        <a:xfrm>
          <a:off x="2908300" y="6606743"/>
          <a:ext cx="6985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128668</xdr:rowOff>
    </xdr:from>
    <xdr:ext cx="762000" cy="259045"/>
    <xdr:sp macro="" textlink="">
      <xdr:nvSpPr>
        <xdr:cNvPr id="124" name="テキスト ボックス 123"/>
        <xdr:cNvSpPr txBox="1"/>
      </xdr:nvSpPr>
      <xdr:spPr>
        <a:xfrm>
          <a:off x="32258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94569</xdr:rowOff>
    </xdr:from>
    <xdr:ext cx="762000" cy="259045"/>
    <xdr:sp macro="" textlink="">
      <xdr:nvSpPr>
        <xdr:cNvPr id="126" name="テキスト ボックス 125"/>
        <xdr:cNvSpPr txBox="1"/>
      </xdr:nvSpPr>
      <xdr:spPr>
        <a:xfrm>
          <a:off x="25273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140018</xdr:rowOff>
    </xdr:from>
    <xdr:to>
      <xdr:col>5</xdr:col>
      <xdr:colOff>34925</xdr:colOff>
      <xdr:row>35</xdr:row>
      <xdr:rowOff>241618</xdr:rowOff>
    </xdr:to>
    <xdr:sp macro="" textlink="">
      <xdr:nvSpPr>
        <xdr:cNvPr id="132" name="円/楕円 131"/>
        <xdr:cNvSpPr/>
      </xdr:nvSpPr>
      <xdr:spPr bwMode="auto">
        <a:xfrm>
          <a:off x="5600700" y="6750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327995</xdr:rowOff>
    </xdr:from>
    <xdr:ext cx="762000" cy="259045"/>
    <xdr:sp macro="" textlink="">
      <xdr:nvSpPr>
        <xdr:cNvPr id="133" name="人口1人当たり決算額の推移該当値テキスト445"/>
        <xdr:cNvSpPr txBox="1"/>
      </xdr:nvSpPr>
      <xdr:spPr>
        <a:xfrm>
          <a:off x="5740400" y="65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156058</xdr:rowOff>
    </xdr:from>
    <xdr:to>
      <xdr:col>4</xdr:col>
      <xdr:colOff>520700</xdr:colOff>
      <xdr:row>35</xdr:row>
      <xdr:rowOff>257658</xdr:rowOff>
    </xdr:to>
    <xdr:sp macro="" textlink="">
      <xdr:nvSpPr>
        <xdr:cNvPr id="134" name="円/楕円 133"/>
        <xdr:cNvSpPr/>
      </xdr:nvSpPr>
      <xdr:spPr bwMode="auto">
        <a:xfrm>
          <a:off x="4953000" y="676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242435</xdr:rowOff>
    </xdr:from>
    <xdr:ext cx="736600" cy="259045"/>
    <xdr:sp macro="" textlink="">
      <xdr:nvSpPr>
        <xdr:cNvPr id="135" name="テキスト ボックス 134"/>
        <xdr:cNvSpPr txBox="1"/>
      </xdr:nvSpPr>
      <xdr:spPr>
        <a:xfrm>
          <a:off x="4622800" y="685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177584</xdr:rowOff>
    </xdr:from>
    <xdr:to>
      <xdr:col>3</xdr:col>
      <xdr:colOff>955675</xdr:colOff>
      <xdr:row>35</xdr:row>
      <xdr:rowOff>279184</xdr:rowOff>
    </xdr:to>
    <xdr:sp macro="" textlink="">
      <xdr:nvSpPr>
        <xdr:cNvPr id="136" name="円/楕円 135"/>
        <xdr:cNvSpPr/>
      </xdr:nvSpPr>
      <xdr:spPr bwMode="auto">
        <a:xfrm>
          <a:off x="4254500" y="678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263961</xdr:rowOff>
    </xdr:from>
    <xdr:ext cx="762000" cy="259045"/>
    <xdr:sp macro="" textlink="">
      <xdr:nvSpPr>
        <xdr:cNvPr id="137" name="テキスト ボックス 136"/>
        <xdr:cNvSpPr txBox="1"/>
      </xdr:nvSpPr>
      <xdr:spPr>
        <a:xfrm>
          <a:off x="3924300" y="68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321831</xdr:rowOff>
    </xdr:from>
    <xdr:to>
      <xdr:col>3</xdr:col>
      <xdr:colOff>257175</xdr:colOff>
      <xdr:row>35</xdr:row>
      <xdr:rowOff>80531</xdr:rowOff>
    </xdr:to>
    <xdr:sp macro="" textlink="">
      <xdr:nvSpPr>
        <xdr:cNvPr id="138" name="円/楕円 137"/>
        <xdr:cNvSpPr/>
      </xdr:nvSpPr>
      <xdr:spPr bwMode="auto">
        <a:xfrm>
          <a:off x="3556000" y="658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90708</xdr:rowOff>
    </xdr:from>
    <xdr:ext cx="762000" cy="259045"/>
    <xdr:sp macro="" textlink="">
      <xdr:nvSpPr>
        <xdr:cNvPr id="139" name="テキスト ボックス 138"/>
        <xdr:cNvSpPr txBox="1"/>
      </xdr:nvSpPr>
      <xdr:spPr>
        <a:xfrm>
          <a:off x="3225800" y="63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288493</xdr:rowOff>
    </xdr:from>
    <xdr:to>
      <xdr:col>2</xdr:col>
      <xdr:colOff>692150</xdr:colOff>
      <xdr:row>35</xdr:row>
      <xdr:rowOff>47193</xdr:rowOff>
    </xdr:to>
    <xdr:sp macro="" textlink="">
      <xdr:nvSpPr>
        <xdr:cNvPr id="140" name="円/楕円 139"/>
        <xdr:cNvSpPr/>
      </xdr:nvSpPr>
      <xdr:spPr bwMode="auto">
        <a:xfrm>
          <a:off x="2857500" y="65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57370</xdr:rowOff>
    </xdr:from>
    <xdr:ext cx="762000" cy="259045"/>
    <xdr:sp macro="" textlink="">
      <xdr:nvSpPr>
        <xdr:cNvPr id="141" name="テキスト ボックス 140"/>
        <xdr:cNvSpPr txBox="1"/>
      </xdr:nvSpPr>
      <xdr:spPr>
        <a:xfrm>
          <a:off x="2527300" y="63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42888</xdr:rowOff>
    </xdr:from>
    <xdr:to>
      <xdr:col>6</xdr:col>
      <xdr:colOff>511175</xdr:colOff>
      <xdr:row>33</xdr:row>
      <xdr:rowOff>54341</xdr:rowOff>
    </xdr:to>
    <xdr:cxnSp macro="">
      <xdr:nvCxnSpPr>
        <xdr:cNvPr id="59" name="直線コネクタ 58"/>
        <xdr:cNvCxnSpPr/>
      </xdr:nvCxnSpPr>
      <xdr:spPr>
        <a:xfrm>
          <a:off x="3797300" y="5700738"/>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35756</xdr:rowOff>
    </xdr:from>
    <xdr:to>
      <xdr:col>5</xdr:col>
      <xdr:colOff>358775</xdr:colOff>
      <xdr:row>33</xdr:row>
      <xdr:rowOff>42888</xdr:rowOff>
    </xdr:to>
    <xdr:cxnSp macro="">
      <xdr:nvCxnSpPr>
        <xdr:cNvPr id="62" name="直線コネクタ 61"/>
        <xdr:cNvCxnSpPr/>
      </xdr:nvCxnSpPr>
      <xdr:spPr>
        <a:xfrm>
          <a:off x="2908300" y="569360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11732</xdr:rowOff>
    </xdr:from>
    <xdr:ext cx="534377" cy="259045"/>
    <xdr:sp macro="" textlink="">
      <xdr:nvSpPr>
        <xdr:cNvPr id="64" name="テキスト ボックス 63"/>
        <xdr:cNvSpPr txBox="1"/>
      </xdr:nvSpPr>
      <xdr:spPr>
        <a:xfrm>
          <a:off x="3530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35756</xdr:rowOff>
    </xdr:from>
    <xdr:to>
      <xdr:col>4</xdr:col>
      <xdr:colOff>155575</xdr:colOff>
      <xdr:row>33</xdr:row>
      <xdr:rowOff>59370</xdr:rowOff>
    </xdr:to>
    <xdr:cxnSp macro="">
      <xdr:nvCxnSpPr>
        <xdr:cNvPr id="65" name="直線コネクタ 64"/>
        <xdr:cNvCxnSpPr/>
      </xdr:nvCxnSpPr>
      <xdr:spPr>
        <a:xfrm flipV="1">
          <a:off x="2019300" y="569360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3272</xdr:rowOff>
    </xdr:from>
    <xdr:to>
      <xdr:col>2</xdr:col>
      <xdr:colOff>638175</xdr:colOff>
      <xdr:row>33</xdr:row>
      <xdr:rowOff>59370</xdr:rowOff>
    </xdr:to>
    <xdr:cxnSp macro="">
      <xdr:nvCxnSpPr>
        <xdr:cNvPr id="68" name="直線コネクタ 67"/>
        <xdr:cNvCxnSpPr/>
      </xdr:nvCxnSpPr>
      <xdr:spPr>
        <a:xfrm>
          <a:off x="1130300" y="5661122"/>
          <a:ext cx="889000" cy="5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6840</xdr:rowOff>
    </xdr:from>
    <xdr:ext cx="534377" cy="259045"/>
    <xdr:sp macro="" textlink="">
      <xdr:nvSpPr>
        <xdr:cNvPr id="72" name="テキスト ボックス 71"/>
        <xdr:cNvSpPr txBox="1"/>
      </xdr:nvSpPr>
      <xdr:spPr>
        <a:xfrm>
          <a:off x="863111" y="5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3541</xdr:rowOff>
    </xdr:from>
    <xdr:to>
      <xdr:col>6</xdr:col>
      <xdr:colOff>561975</xdr:colOff>
      <xdr:row>33</xdr:row>
      <xdr:rowOff>105141</xdr:rowOff>
    </xdr:to>
    <xdr:sp macro="" textlink="">
      <xdr:nvSpPr>
        <xdr:cNvPr id="78" name="円/楕円 77"/>
        <xdr:cNvSpPr/>
      </xdr:nvSpPr>
      <xdr:spPr>
        <a:xfrm>
          <a:off x="4584700" y="566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26418</xdr:rowOff>
    </xdr:from>
    <xdr:ext cx="534377" cy="259045"/>
    <xdr:sp macro="" textlink="">
      <xdr:nvSpPr>
        <xdr:cNvPr id="79" name="人件費該当値テキスト"/>
        <xdr:cNvSpPr txBox="1"/>
      </xdr:nvSpPr>
      <xdr:spPr>
        <a:xfrm>
          <a:off x="4686300" y="551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163538</xdr:rowOff>
    </xdr:from>
    <xdr:to>
      <xdr:col>5</xdr:col>
      <xdr:colOff>409575</xdr:colOff>
      <xdr:row>33</xdr:row>
      <xdr:rowOff>93688</xdr:rowOff>
    </xdr:to>
    <xdr:sp macro="" textlink="">
      <xdr:nvSpPr>
        <xdr:cNvPr id="80" name="円/楕円 79"/>
        <xdr:cNvSpPr/>
      </xdr:nvSpPr>
      <xdr:spPr>
        <a:xfrm>
          <a:off x="3746500" y="5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110215</xdr:rowOff>
    </xdr:from>
    <xdr:ext cx="534377" cy="259045"/>
    <xdr:sp macro="" textlink="">
      <xdr:nvSpPr>
        <xdr:cNvPr id="81" name="テキスト ボックス 80"/>
        <xdr:cNvSpPr txBox="1"/>
      </xdr:nvSpPr>
      <xdr:spPr>
        <a:xfrm>
          <a:off x="3530111" y="542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156406</xdr:rowOff>
    </xdr:from>
    <xdr:to>
      <xdr:col>4</xdr:col>
      <xdr:colOff>206375</xdr:colOff>
      <xdr:row>33</xdr:row>
      <xdr:rowOff>86556</xdr:rowOff>
    </xdr:to>
    <xdr:sp macro="" textlink="">
      <xdr:nvSpPr>
        <xdr:cNvPr id="82" name="円/楕円 81"/>
        <xdr:cNvSpPr/>
      </xdr:nvSpPr>
      <xdr:spPr>
        <a:xfrm>
          <a:off x="2857500" y="564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103083</xdr:rowOff>
    </xdr:from>
    <xdr:ext cx="534377" cy="259045"/>
    <xdr:sp macro="" textlink="">
      <xdr:nvSpPr>
        <xdr:cNvPr id="83" name="テキスト ボックス 82"/>
        <xdr:cNvSpPr txBox="1"/>
      </xdr:nvSpPr>
      <xdr:spPr>
        <a:xfrm>
          <a:off x="2641111" y="541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8570</xdr:rowOff>
    </xdr:from>
    <xdr:to>
      <xdr:col>3</xdr:col>
      <xdr:colOff>3175</xdr:colOff>
      <xdr:row>33</xdr:row>
      <xdr:rowOff>110170</xdr:rowOff>
    </xdr:to>
    <xdr:sp macro="" textlink="">
      <xdr:nvSpPr>
        <xdr:cNvPr id="84" name="円/楕円 83"/>
        <xdr:cNvSpPr/>
      </xdr:nvSpPr>
      <xdr:spPr>
        <a:xfrm>
          <a:off x="1968500" y="56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126697</xdr:rowOff>
    </xdr:from>
    <xdr:ext cx="534377" cy="259045"/>
    <xdr:sp macro="" textlink="">
      <xdr:nvSpPr>
        <xdr:cNvPr id="85" name="テキスト ボックス 84"/>
        <xdr:cNvSpPr txBox="1"/>
      </xdr:nvSpPr>
      <xdr:spPr>
        <a:xfrm>
          <a:off x="1752111" y="54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123922</xdr:rowOff>
    </xdr:from>
    <xdr:to>
      <xdr:col>1</xdr:col>
      <xdr:colOff>485775</xdr:colOff>
      <xdr:row>33</xdr:row>
      <xdr:rowOff>54072</xdr:rowOff>
    </xdr:to>
    <xdr:sp macro="" textlink="">
      <xdr:nvSpPr>
        <xdr:cNvPr id="86" name="円/楕円 85"/>
        <xdr:cNvSpPr/>
      </xdr:nvSpPr>
      <xdr:spPr>
        <a:xfrm>
          <a:off x="1079500" y="56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70599</xdr:rowOff>
    </xdr:from>
    <xdr:ext cx="534377" cy="259045"/>
    <xdr:sp macro="" textlink="">
      <xdr:nvSpPr>
        <xdr:cNvPr id="87" name="テキスト ボックス 86"/>
        <xdr:cNvSpPr txBox="1"/>
      </xdr:nvSpPr>
      <xdr:spPr>
        <a:xfrm>
          <a:off x="863111" y="538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29705</xdr:rowOff>
    </xdr:from>
    <xdr:to>
      <xdr:col>6</xdr:col>
      <xdr:colOff>511175</xdr:colOff>
      <xdr:row>55</xdr:row>
      <xdr:rowOff>53708</xdr:rowOff>
    </xdr:to>
    <xdr:cxnSp macro="">
      <xdr:nvCxnSpPr>
        <xdr:cNvPr id="117" name="直線コネクタ 116"/>
        <xdr:cNvCxnSpPr/>
      </xdr:nvCxnSpPr>
      <xdr:spPr>
        <a:xfrm flipV="1">
          <a:off x="3797300" y="9459455"/>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53708</xdr:rowOff>
    </xdr:from>
    <xdr:to>
      <xdr:col>5</xdr:col>
      <xdr:colOff>358775</xdr:colOff>
      <xdr:row>55</xdr:row>
      <xdr:rowOff>78359</xdr:rowOff>
    </xdr:to>
    <xdr:cxnSp macro="">
      <xdr:nvCxnSpPr>
        <xdr:cNvPr id="120" name="直線コネクタ 119"/>
        <xdr:cNvCxnSpPr/>
      </xdr:nvCxnSpPr>
      <xdr:spPr>
        <a:xfrm flipV="1">
          <a:off x="2908300" y="94834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78359</xdr:rowOff>
    </xdr:from>
    <xdr:to>
      <xdr:col>4</xdr:col>
      <xdr:colOff>155575</xdr:colOff>
      <xdr:row>56</xdr:row>
      <xdr:rowOff>8522</xdr:rowOff>
    </xdr:to>
    <xdr:cxnSp macro="">
      <xdr:nvCxnSpPr>
        <xdr:cNvPr id="123" name="直線コネクタ 122"/>
        <xdr:cNvCxnSpPr/>
      </xdr:nvCxnSpPr>
      <xdr:spPr>
        <a:xfrm flipV="1">
          <a:off x="2019300" y="9508109"/>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170904</xdr:rowOff>
    </xdr:from>
    <xdr:to>
      <xdr:col>2</xdr:col>
      <xdr:colOff>638175</xdr:colOff>
      <xdr:row>56</xdr:row>
      <xdr:rowOff>8522</xdr:rowOff>
    </xdr:to>
    <xdr:cxnSp macro="">
      <xdr:nvCxnSpPr>
        <xdr:cNvPr id="126" name="直線コネクタ 125"/>
        <xdr:cNvCxnSpPr/>
      </xdr:nvCxnSpPr>
      <xdr:spPr>
        <a:xfrm>
          <a:off x="1130300" y="960065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150355</xdr:rowOff>
    </xdr:from>
    <xdr:to>
      <xdr:col>6</xdr:col>
      <xdr:colOff>561975</xdr:colOff>
      <xdr:row>55</xdr:row>
      <xdr:rowOff>80505</xdr:rowOff>
    </xdr:to>
    <xdr:sp macro="" textlink="">
      <xdr:nvSpPr>
        <xdr:cNvPr id="136" name="円/楕円 135"/>
        <xdr:cNvSpPr/>
      </xdr:nvSpPr>
      <xdr:spPr>
        <a:xfrm>
          <a:off x="4584700" y="94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1782</xdr:rowOff>
    </xdr:from>
    <xdr:ext cx="534377" cy="259045"/>
    <xdr:sp macro="" textlink="">
      <xdr:nvSpPr>
        <xdr:cNvPr id="137" name="物件費該当値テキスト"/>
        <xdr:cNvSpPr txBox="1"/>
      </xdr:nvSpPr>
      <xdr:spPr>
        <a:xfrm>
          <a:off x="4686300" y="92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2908</xdr:rowOff>
    </xdr:from>
    <xdr:to>
      <xdr:col>5</xdr:col>
      <xdr:colOff>409575</xdr:colOff>
      <xdr:row>55</xdr:row>
      <xdr:rowOff>104508</xdr:rowOff>
    </xdr:to>
    <xdr:sp macro="" textlink="">
      <xdr:nvSpPr>
        <xdr:cNvPr id="138" name="円/楕円 137"/>
        <xdr:cNvSpPr/>
      </xdr:nvSpPr>
      <xdr:spPr>
        <a:xfrm>
          <a:off x="3746500" y="94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121035</xdr:rowOff>
    </xdr:from>
    <xdr:ext cx="534377" cy="259045"/>
    <xdr:sp macro="" textlink="">
      <xdr:nvSpPr>
        <xdr:cNvPr id="139" name="テキスト ボックス 138"/>
        <xdr:cNvSpPr txBox="1"/>
      </xdr:nvSpPr>
      <xdr:spPr>
        <a:xfrm>
          <a:off x="3530111" y="92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27559</xdr:rowOff>
    </xdr:from>
    <xdr:to>
      <xdr:col>4</xdr:col>
      <xdr:colOff>206375</xdr:colOff>
      <xdr:row>55</xdr:row>
      <xdr:rowOff>129159</xdr:rowOff>
    </xdr:to>
    <xdr:sp macro="" textlink="">
      <xdr:nvSpPr>
        <xdr:cNvPr id="140" name="円/楕円 139"/>
        <xdr:cNvSpPr/>
      </xdr:nvSpPr>
      <xdr:spPr>
        <a:xfrm>
          <a:off x="2857500" y="945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145686</xdr:rowOff>
    </xdr:from>
    <xdr:ext cx="534377" cy="259045"/>
    <xdr:sp macro="" textlink="">
      <xdr:nvSpPr>
        <xdr:cNvPr id="141" name="テキスト ボックス 140"/>
        <xdr:cNvSpPr txBox="1"/>
      </xdr:nvSpPr>
      <xdr:spPr>
        <a:xfrm>
          <a:off x="2641111" y="923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129172</xdr:rowOff>
    </xdr:from>
    <xdr:to>
      <xdr:col>3</xdr:col>
      <xdr:colOff>3175</xdr:colOff>
      <xdr:row>56</xdr:row>
      <xdr:rowOff>59322</xdr:rowOff>
    </xdr:to>
    <xdr:sp macro="" textlink="">
      <xdr:nvSpPr>
        <xdr:cNvPr id="142" name="円/楕円 141"/>
        <xdr:cNvSpPr/>
      </xdr:nvSpPr>
      <xdr:spPr>
        <a:xfrm>
          <a:off x="1968500" y="95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75849</xdr:rowOff>
    </xdr:from>
    <xdr:ext cx="534377" cy="259045"/>
    <xdr:sp macro="" textlink="">
      <xdr:nvSpPr>
        <xdr:cNvPr id="143" name="テキスト ボックス 142"/>
        <xdr:cNvSpPr txBox="1"/>
      </xdr:nvSpPr>
      <xdr:spPr>
        <a:xfrm>
          <a:off x="1752111" y="933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44" name="円/楕円 143"/>
        <xdr:cNvSpPr/>
      </xdr:nvSpPr>
      <xdr:spPr>
        <a:xfrm>
          <a:off x="1079500" y="9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45" name="テキスト ボックス 144"/>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1397</xdr:rowOff>
    </xdr:from>
    <xdr:to>
      <xdr:col>6</xdr:col>
      <xdr:colOff>511175</xdr:colOff>
      <xdr:row>77</xdr:row>
      <xdr:rowOff>11836</xdr:rowOff>
    </xdr:to>
    <xdr:cxnSp macro="">
      <xdr:nvCxnSpPr>
        <xdr:cNvPr id="174" name="直線コネクタ 173"/>
        <xdr:cNvCxnSpPr/>
      </xdr:nvCxnSpPr>
      <xdr:spPr>
        <a:xfrm flipV="1">
          <a:off x="3797300" y="13203047"/>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11836</xdr:rowOff>
    </xdr:from>
    <xdr:to>
      <xdr:col>5</xdr:col>
      <xdr:colOff>358775</xdr:colOff>
      <xdr:row>77</xdr:row>
      <xdr:rowOff>22658</xdr:rowOff>
    </xdr:to>
    <xdr:cxnSp macro="">
      <xdr:nvCxnSpPr>
        <xdr:cNvPr id="177" name="直線コネクタ 176"/>
        <xdr:cNvCxnSpPr/>
      </xdr:nvCxnSpPr>
      <xdr:spPr>
        <a:xfrm flipV="1">
          <a:off x="2908300" y="13213486"/>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120041</xdr:rowOff>
    </xdr:from>
    <xdr:to>
      <xdr:col>4</xdr:col>
      <xdr:colOff>155575</xdr:colOff>
      <xdr:row>77</xdr:row>
      <xdr:rowOff>22658</xdr:rowOff>
    </xdr:to>
    <xdr:cxnSp macro="">
      <xdr:nvCxnSpPr>
        <xdr:cNvPr id="180" name="直線コネクタ 179"/>
        <xdr:cNvCxnSpPr/>
      </xdr:nvCxnSpPr>
      <xdr:spPr>
        <a:xfrm>
          <a:off x="2019300" y="13150241"/>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120041</xdr:rowOff>
    </xdr:from>
    <xdr:to>
      <xdr:col>2</xdr:col>
      <xdr:colOff>638175</xdr:colOff>
      <xdr:row>77</xdr:row>
      <xdr:rowOff>69596</xdr:rowOff>
    </xdr:to>
    <xdr:cxnSp macro="">
      <xdr:nvCxnSpPr>
        <xdr:cNvPr id="183" name="直線コネクタ 182"/>
        <xdr:cNvCxnSpPr/>
      </xdr:nvCxnSpPr>
      <xdr:spPr>
        <a:xfrm flipV="1">
          <a:off x="1130300" y="13150241"/>
          <a:ext cx="889000" cy="1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122047</xdr:rowOff>
    </xdr:from>
    <xdr:to>
      <xdr:col>6</xdr:col>
      <xdr:colOff>561975</xdr:colOff>
      <xdr:row>77</xdr:row>
      <xdr:rowOff>52197</xdr:rowOff>
    </xdr:to>
    <xdr:sp macro="" textlink="">
      <xdr:nvSpPr>
        <xdr:cNvPr id="193" name="円/楕円 192"/>
        <xdr:cNvSpPr/>
      </xdr:nvSpPr>
      <xdr:spPr>
        <a:xfrm>
          <a:off x="4584700" y="131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144924</xdr:rowOff>
    </xdr:from>
    <xdr:ext cx="469744" cy="259045"/>
    <xdr:sp macro="" textlink="">
      <xdr:nvSpPr>
        <xdr:cNvPr id="194" name="維持補修費該当値テキスト"/>
        <xdr:cNvSpPr txBox="1"/>
      </xdr:nvSpPr>
      <xdr:spPr>
        <a:xfrm>
          <a:off x="4686300" y="1300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132486</xdr:rowOff>
    </xdr:from>
    <xdr:to>
      <xdr:col>5</xdr:col>
      <xdr:colOff>409575</xdr:colOff>
      <xdr:row>77</xdr:row>
      <xdr:rowOff>62636</xdr:rowOff>
    </xdr:to>
    <xdr:sp macro="" textlink="">
      <xdr:nvSpPr>
        <xdr:cNvPr id="195" name="円/楕円 194"/>
        <xdr:cNvSpPr/>
      </xdr:nvSpPr>
      <xdr:spPr>
        <a:xfrm>
          <a:off x="3746500" y="1316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79163</xdr:rowOff>
    </xdr:from>
    <xdr:ext cx="469744" cy="259045"/>
    <xdr:sp macro="" textlink="">
      <xdr:nvSpPr>
        <xdr:cNvPr id="196" name="テキスト ボックス 195"/>
        <xdr:cNvSpPr txBox="1"/>
      </xdr:nvSpPr>
      <xdr:spPr>
        <a:xfrm>
          <a:off x="3562427" y="129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143308</xdr:rowOff>
    </xdr:from>
    <xdr:to>
      <xdr:col>4</xdr:col>
      <xdr:colOff>206375</xdr:colOff>
      <xdr:row>77</xdr:row>
      <xdr:rowOff>73458</xdr:rowOff>
    </xdr:to>
    <xdr:sp macro="" textlink="">
      <xdr:nvSpPr>
        <xdr:cNvPr id="197" name="円/楕円 196"/>
        <xdr:cNvSpPr/>
      </xdr:nvSpPr>
      <xdr:spPr>
        <a:xfrm>
          <a:off x="2857500" y="1317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89984</xdr:rowOff>
    </xdr:from>
    <xdr:ext cx="469744" cy="259045"/>
    <xdr:sp macro="" textlink="">
      <xdr:nvSpPr>
        <xdr:cNvPr id="198" name="テキスト ボックス 197"/>
        <xdr:cNvSpPr txBox="1"/>
      </xdr:nvSpPr>
      <xdr:spPr>
        <a:xfrm>
          <a:off x="2673427" y="1294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69241</xdr:rowOff>
    </xdr:from>
    <xdr:to>
      <xdr:col>3</xdr:col>
      <xdr:colOff>3175</xdr:colOff>
      <xdr:row>76</xdr:row>
      <xdr:rowOff>170841</xdr:rowOff>
    </xdr:to>
    <xdr:sp macro="" textlink="">
      <xdr:nvSpPr>
        <xdr:cNvPr id="199" name="円/楕円 198"/>
        <xdr:cNvSpPr/>
      </xdr:nvSpPr>
      <xdr:spPr>
        <a:xfrm>
          <a:off x="1968500" y="130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15918</xdr:rowOff>
    </xdr:from>
    <xdr:ext cx="469744" cy="259045"/>
    <xdr:sp macro="" textlink="">
      <xdr:nvSpPr>
        <xdr:cNvPr id="200" name="テキスト ボックス 199"/>
        <xdr:cNvSpPr txBox="1"/>
      </xdr:nvSpPr>
      <xdr:spPr>
        <a:xfrm>
          <a:off x="1784427" y="1287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18796</xdr:rowOff>
    </xdr:from>
    <xdr:to>
      <xdr:col>1</xdr:col>
      <xdr:colOff>485775</xdr:colOff>
      <xdr:row>77</xdr:row>
      <xdr:rowOff>120396</xdr:rowOff>
    </xdr:to>
    <xdr:sp macro="" textlink="">
      <xdr:nvSpPr>
        <xdr:cNvPr id="201" name="円/楕円 200"/>
        <xdr:cNvSpPr/>
      </xdr:nvSpPr>
      <xdr:spPr>
        <a:xfrm>
          <a:off x="1079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136923</xdr:rowOff>
    </xdr:from>
    <xdr:ext cx="469744" cy="259045"/>
    <xdr:sp macro="" textlink="">
      <xdr:nvSpPr>
        <xdr:cNvPr id="202" name="テキスト ボックス 201"/>
        <xdr:cNvSpPr txBox="1"/>
      </xdr:nvSpPr>
      <xdr:spPr>
        <a:xfrm>
          <a:off x="895427"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58604</xdr:rowOff>
    </xdr:from>
    <xdr:to>
      <xdr:col>6</xdr:col>
      <xdr:colOff>511175</xdr:colOff>
      <xdr:row>98</xdr:row>
      <xdr:rowOff>65748</xdr:rowOff>
    </xdr:to>
    <xdr:cxnSp macro="">
      <xdr:nvCxnSpPr>
        <xdr:cNvPr id="232" name="直線コネクタ 231"/>
        <xdr:cNvCxnSpPr/>
      </xdr:nvCxnSpPr>
      <xdr:spPr>
        <a:xfrm flipV="1">
          <a:off x="3797300" y="1686070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65748</xdr:rowOff>
    </xdr:from>
    <xdr:to>
      <xdr:col>5</xdr:col>
      <xdr:colOff>358775</xdr:colOff>
      <xdr:row>98</xdr:row>
      <xdr:rowOff>78417</xdr:rowOff>
    </xdr:to>
    <xdr:cxnSp macro="">
      <xdr:nvCxnSpPr>
        <xdr:cNvPr id="235" name="直線コネクタ 234"/>
        <xdr:cNvCxnSpPr/>
      </xdr:nvCxnSpPr>
      <xdr:spPr>
        <a:xfrm flipV="1">
          <a:off x="2908300" y="16867848"/>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78417</xdr:rowOff>
    </xdr:from>
    <xdr:to>
      <xdr:col>4</xdr:col>
      <xdr:colOff>155575</xdr:colOff>
      <xdr:row>98</xdr:row>
      <xdr:rowOff>163818</xdr:rowOff>
    </xdr:to>
    <xdr:cxnSp macro="">
      <xdr:nvCxnSpPr>
        <xdr:cNvPr id="238" name="直線コネクタ 237"/>
        <xdr:cNvCxnSpPr/>
      </xdr:nvCxnSpPr>
      <xdr:spPr>
        <a:xfrm flipV="1">
          <a:off x="2019300" y="16880517"/>
          <a:ext cx="889000" cy="8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163818</xdr:rowOff>
    </xdr:from>
    <xdr:to>
      <xdr:col>2</xdr:col>
      <xdr:colOff>638175</xdr:colOff>
      <xdr:row>99</xdr:row>
      <xdr:rowOff>9283</xdr:rowOff>
    </xdr:to>
    <xdr:cxnSp macro="">
      <xdr:nvCxnSpPr>
        <xdr:cNvPr id="241" name="直線コネクタ 240"/>
        <xdr:cNvCxnSpPr/>
      </xdr:nvCxnSpPr>
      <xdr:spPr>
        <a:xfrm flipV="1">
          <a:off x="1130300" y="16965918"/>
          <a:ext cx="889000" cy="1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7804</xdr:rowOff>
    </xdr:from>
    <xdr:to>
      <xdr:col>6</xdr:col>
      <xdr:colOff>561975</xdr:colOff>
      <xdr:row>98</xdr:row>
      <xdr:rowOff>109404</xdr:rowOff>
    </xdr:to>
    <xdr:sp macro="" textlink="">
      <xdr:nvSpPr>
        <xdr:cNvPr id="251" name="円/楕円 250"/>
        <xdr:cNvSpPr/>
      </xdr:nvSpPr>
      <xdr:spPr>
        <a:xfrm>
          <a:off x="4584700" y="168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94181</xdr:rowOff>
    </xdr:from>
    <xdr:ext cx="534377" cy="259045"/>
    <xdr:sp macro="" textlink="">
      <xdr:nvSpPr>
        <xdr:cNvPr id="252" name="扶助費該当値テキスト"/>
        <xdr:cNvSpPr txBox="1"/>
      </xdr:nvSpPr>
      <xdr:spPr>
        <a:xfrm>
          <a:off x="4686300" y="167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14948</xdr:rowOff>
    </xdr:from>
    <xdr:to>
      <xdr:col>5</xdr:col>
      <xdr:colOff>409575</xdr:colOff>
      <xdr:row>98</xdr:row>
      <xdr:rowOff>116548</xdr:rowOff>
    </xdr:to>
    <xdr:sp macro="" textlink="">
      <xdr:nvSpPr>
        <xdr:cNvPr id="253" name="円/楕円 252"/>
        <xdr:cNvSpPr/>
      </xdr:nvSpPr>
      <xdr:spPr>
        <a:xfrm>
          <a:off x="37465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107675</xdr:rowOff>
    </xdr:from>
    <xdr:ext cx="534377" cy="259045"/>
    <xdr:sp macro="" textlink="">
      <xdr:nvSpPr>
        <xdr:cNvPr id="254" name="テキスト ボックス 253"/>
        <xdr:cNvSpPr txBox="1"/>
      </xdr:nvSpPr>
      <xdr:spPr>
        <a:xfrm>
          <a:off x="3530111" y="169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67,882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27617</xdr:rowOff>
    </xdr:from>
    <xdr:to>
      <xdr:col>4</xdr:col>
      <xdr:colOff>206375</xdr:colOff>
      <xdr:row>98</xdr:row>
      <xdr:rowOff>129217</xdr:rowOff>
    </xdr:to>
    <xdr:sp macro="" textlink="">
      <xdr:nvSpPr>
        <xdr:cNvPr id="255" name="円/楕円 254"/>
        <xdr:cNvSpPr/>
      </xdr:nvSpPr>
      <xdr:spPr>
        <a:xfrm>
          <a:off x="2857500" y="168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120344</xdr:rowOff>
    </xdr:from>
    <xdr:ext cx="534377" cy="259045"/>
    <xdr:sp macro="" textlink="">
      <xdr:nvSpPr>
        <xdr:cNvPr id="256" name="テキスト ボックス 255"/>
        <xdr:cNvSpPr txBox="1"/>
      </xdr:nvSpPr>
      <xdr:spPr>
        <a:xfrm>
          <a:off x="2641111" y="169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113018</xdr:rowOff>
    </xdr:from>
    <xdr:to>
      <xdr:col>3</xdr:col>
      <xdr:colOff>3175</xdr:colOff>
      <xdr:row>99</xdr:row>
      <xdr:rowOff>43168</xdr:rowOff>
    </xdr:to>
    <xdr:sp macro="" textlink="">
      <xdr:nvSpPr>
        <xdr:cNvPr id="257" name="円/楕円 256"/>
        <xdr:cNvSpPr/>
      </xdr:nvSpPr>
      <xdr:spPr>
        <a:xfrm>
          <a:off x="1968500" y="1691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34295</xdr:rowOff>
    </xdr:from>
    <xdr:ext cx="534377" cy="259045"/>
    <xdr:sp macro="" textlink="">
      <xdr:nvSpPr>
        <xdr:cNvPr id="258" name="テキスト ボックス 257"/>
        <xdr:cNvSpPr txBox="1"/>
      </xdr:nvSpPr>
      <xdr:spPr>
        <a:xfrm>
          <a:off x="1752111" y="1700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129933</xdr:rowOff>
    </xdr:from>
    <xdr:to>
      <xdr:col>1</xdr:col>
      <xdr:colOff>485775</xdr:colOff>
      <xdr:row>99</xdr:row>
      <xdr:rowOff>60083</xdr:rowOff>
    </xdr:to>
    <xdr:sp macro="" textlink="">
      <xdr:nvSpPr>
        <xdr:cNvPr id="259" name="円/楕円 258"/>
        <xdr:cNvSpPr/>
      </xdr:nvSpPr>
      <xdr:spPr>
        <a:xfrm>
          <a:off x="1079500" y="169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51210</xdr:rowOff>
    </xdr:from>
    <xdr:ext cx="534377" cy="259045"/>
    <xdr:sp macro="" textlink="">
      <xdr:nvSpPr>
        <xdr:cNvPr id="260" name="テキスト ボックス 259"/>
        <xdr:cNvSpPr txBox="1"/>
      </xdr:nvSpPr>
      <xdr:spPr>
        <a:xfrm>
          <a:off x="863111" y="170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170390</xdr:rowOff>
    </xdr:from>
    <xdr:to>
      <xdr:col>15</xdr:col>
      <xdr:colOff>180975</xdr:colOff>
      <xdr:row>34</xdr:row>
      <xdr:rowOff>31439</xdr:rowOff>
    </xdr:to>
    <xdr:cxnSp macro="">
      <xdr:nvCxnSpPr>
        <xdr:cNvPr id="289" name="直線コネクタ 288"/>
        <xdr:cNvCxnSpPr/>
      </xdr:nvCxnSpPr>
      <xdr:spPr>
        <a:xfrm flipV="1">
          <a:off x="9639300" y="5828240"/>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55402</xdr:rowOff>
    </xdr:from>
    <xdr:ext cx="534377" cy="259045"/>
    <xdr:sp macro="" textlink="">
      <xdr:nvSpPr>
        <xdr:cNvPr id="290" name="補助費等平均値テキスト"/>
        <xdr:cNvSpPr txBox="1"/>
      </xdr:nvSpPr>
      <xdr:spPr>
        <a:xfrm>
          <a:off x="10528300" y="6056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31439</xdr:rowOff>
    </xdr:from>
    <xdr:to>
      <xdr:col>14</xdr:col>
      <xdr:colOff>28575</xdr:colOff>
      <xdr:row>34</xdr:row>
      <xdr:rowOff>133623</xdr:rowOff>
    </xdr:to>
    <xdr:cxnSp macro="">
      <xdr:nvCxnSpPr>
        <xdr:cNvPr id="292" name="直線コネクタ 291"/>
        <xdr:cNvCxnSpPr/>
      </xdr:nvCxnSpPr>
      <xdr:spPr>
        <a:xfrm flipV="1">
          <a:off x="8750300" y="5860739"/>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12806</xdr:rowOff>
    </xdr:from>
    <xdr:ext cx="534377" cy="259045"/>
    <xdr:sp macro="" textlink="">
      <xdr:nvSpPr>
        <xdr:cNvPr id="294" name="テキスト ボックス 293"/>
        <xdr:cNvSpPr txBox="1"/>
      </xdr:nvSpPr>
      <xdr:spPr>
        <a:xfrm>
          <a:off x="9372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77788</xdr:rowOff>
    </xdr:from>
    <xdr:to>
      <xdr:col>12</xdr:col>
      <xdr:colOff>511175</xdr:colOff>
      <xdr:row>34</xdr:row>
      <xdr:rowOff>133623</xdr:rowOff>
    </xdr:to>
    <xdr:cxnSp macro="">
      <xdr:nvCxnSpPr>
        <xdr:cNvPr id="295" name="直線コネクタ 294"/>
        <xdr:cNvCxnSpPr/>
      </xdr:nvCxnSpPr>
      <xdr:spPr>
        <a:xfrm>
          <a:off x="7861300" y="5907088"/>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7" name="テキスト ボックス 296"/>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39211</xdr:rowOff>
    </xdr:from>
    <xdr:to>
      <xdr:col>11</xdr:col>
      <xdr:colOff>307975</xdr:colOff>
      <xdr:row>34</xdr:row>
      <xdr:rowOff>77788</xdr:rowOff>
    </xdr:to>
    <xdr:cxnSp macro="">
      <xdr:nvCxnSpPr>
        <xdr:cNvPr id="298" name="直線コネクタ 297"/>
        <xdr:cNvCxnSpPr/>
      </xdr:nvCxnSpPr>
      <xdr:spPr>
        <a:xfrm>
          <a:off x="6972300" y="5868511"/>
          <a:ext cx="889000" cy="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0" name="テキスト ボックス 299"/>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2" name="テキスト ボックス 301"/>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119590</xdr:rowOff>
    </xdr:from>
    <xdr:to>
      <xdr:col>15</xdr:col>
      <xdr:colOff>231775</xdr:colOff>
      <xdr:row>34</xdr:row>
      <xdr:rowOff>49740</xdr:rowOff>
    </xdr:to>
    <xdr:sp macro="" textlink="">
      <xdr:nvSpPr>
        <xdr:cNvPr id="308" name="円/楕円 307"/>
        <xdr:cNvSpPr/>
      </xdr:nvSpPr>
      <xdr:spPr>
        <a:xfrm>
          <a:off x="10426700" y="57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142467</xdr:rowOff>
    </xdr:from>
    <xdr:ext cx="534377" cy="259045"/>
    <xdr:sp macro="" textlink="">
      <xdr:nvSpPr>
        <xdr:cNvPr id="309" name="補助費等該当値テキスト"/>
        <xdr:cNvSpPr txBox="1"/>
      </xdr:nvSpPr>
      <xdr:spPr>
        <a:xfrm>
          <a:off x="10528300" y="562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152089</xdr:rowOff>
    </xdr:from>
    <xdr:to>
      <xdr:col>14</xdr:col>
      <xdr:colOff>79375</xdr:colOff>
      <xdr:row>34</xdr:row>
      <xdr:rowOff>82239</xdr:rowOff>
    </xdr:to>
    <xdr:sp macro="" textlink="">
      <xdr:nvSpPr>
        <xdr:cNvPr id="310" name="円/楕円 309"/>
        <xdr:cNvSpPr/>
      </xdr:nvSpPr>
      <xdr:spPr>
        <a:xfrm>
          <a:off x="9588500" y="58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98766</xdr:rowOff>
    </xdr:from>
    <xdr:ext cx="534377" cy="259045"/>
    <xdr:sp macro="" textlink="">
      <xdr:nvSpPr>
        <xdr:cNvPr id="311" name="テキスト ボックス 310"/>
        <xdr:cNvSpPr txBox="1"/>
      </xdr:nvSpPr>
      <xdr:spPr>
        <a:xfrm>
          <a:off x="9372111" y="558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82823</xdr:rowOff>
    </xdr:from>
    <xdr:to>
      <xdr:col>12</xdr:col>
      <xdr:colOff>561975</xdr:colOff>
      <xdr:row>35</xdr:row>
      <xdr:rowOff>12973</xdr:rowOff>
    </xdr:to>
    <xdr:sp macro="" textlink="">
      <xdr:nvSpPr>
        <xdr:cNvPr id="312" name="円/楕円 311"/>
        <xdr:cNvSpPr/>
      </xdr:nvSpPr>
      <xdr:spPr>
        <a:xfrm>
          <a:off x="8699500" y="591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29500</xdr:rowOff>
    </xdr:from>
    <xdr:ext cx="534377" cy="259045"/>
    <xdr:sp macro="" textlink="">
      <xdr:nvSpPr>
        <xdr:cNvPr id="313" name="テキスト ボックス 312"/>
        <xdr:cNvSpPr txBox="1"/>
      </xdr:nvSpPr>
      <xdr:spPr>
        <a:xfrm>
          <a:off x="8483111" y="56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26988</xdr:rowOff>
    </xdr:from>
    <xdr:to>
      <xdr:col>11</xdr:col>
      <xdr:colOff>358775</xdr:colOff>
      <xdr:row>34</xdr:row>
      <xdr:rowOff>128588</xdr:rowOff>
    </xdr:to>
    <xdr:sp macro="" textlink="">
      <xdr:nvSpPr>
        <xdr:cNvPr id="314" name="円/楕円 313"/>
        <xdr:cNvSpPr/>
      </xdr:nvSpPr>
      <xdr:spPr>
        <a:xfrm>
          <a:off x="7810500" y="585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145115</xdr:rowOff>
    </xdr:from>
    <xdr:ext cx="534377" cy="259045"/>
    <xdr:sp macro="" textlink="">
      <xdr:nvSpPr>
        <xdr:cNvPr id="315" name="テキスト ボックス 314"/>
        <xdr:cNvSpPr txBox="1"/>
      </xdr:nvSpPr>
      <xdr:spPr>
        <a:xfrm>
          <a:off x="7594111" y="563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159861</xdr:rowOff>
    </xdr:from>
    <xdr:to>
      <xdr:col>10</xdr:col>
      <xdr:colOff>155575</xdr:colOff>
      <xdr:row>34</xdr:row>
      <xdr:rowOff>90011</xdr:rowOff>
    </xdr:to>
    <xdr:sp macro="" textlink="">
      <xdr:nvSpPr>
        <xdr:cNvPr id="316" name="円/楕円 315"/>
        <xdr:cNvSpPr/>
      </xdr:nvSpPr>
      <xdr:spPr>
        <a:xfrm>
          <a:off x="6921500" y="5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106538</xdr:rowOff>
    </xdr:from>
    <xdr:ext cx="534377" cy="259045"/>
    <xdr:sp macro="" textlink="">
      <xdr:nvSpPr>
        <xdr:cNvPr id="317" name="テキスト ボックス 316"/>
        <xdr:cNvSpPr txBox="1"/>
      </xdr:nvSpPr>
      <xdr:spPr>
        <a:xfrm>
          <a:off x="6705111" y="55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99091</xdr:rowOff>
    </xdr:from>
    <xdr:to>
      <xdr:col>15</xdr:col>
      <xdr:colOff>180975</xdr:colOff>
      <xdr:row>57</xdr:row>
      <xdr:rowOff>104790</xdr:rowOff>
    </xdr:to>
    <xdr:cxnSp macro="">
      <xdr:nvCxnSpPr>
        <xdr:cNvPr id="349" name="直線コネクタ 348"/>
        <xdr:cNvCxnSpPr/>
      </xdr:nvCxnSpPr>
      <xdr:spPr>
        <a:xfrm flipV="1">
          <a:off x="9639300" y="9871741"/>
          <a:ext cx="8382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50513</xdr:rowOff>
    </xdr:from>
    <xdr:to>
      <xdr:col>14</xdr:col>
      <xdr:colOff>28575</xdr:colOff>
      <xdr:row>57</xdr:row>
      <xdr:rowOff>104790</xdr:rowOff>
    </xdr:to>
    <xdr:cxnSp macro="">
      <xdr:nvCxnSpPr>
        <xdr:cNvPr id="352" name="直線コネクタ 351"/>
        <xdr:cNvCxnSpPr/>
      </xdr:nvCxnSpPr>
      <xdr:spPr>
        <a:xfrm>
          <a:off x="8750300" y="9651713"/>
          <a:ext cx="889000" cy="2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50513</xdr:rowOff>
    </xdr:from>
    <xdr:to>
      <xdr:col>12</xdr:col>
      <xdr:colOff>511175</xdr:colOff>
      <xdr:row>57</xdr:row>
      <xdr:rowOff>10230</xdr:rowOff>
    </xdr:to>
    <xdr:cxnSp macro="">
      <xdr:nvCxnSpPr>
        <xdr:cNvPr id="355" name="直線コネクタ 354"/>
        <xdr:cNvCxnSpPr/>
      </xdr:nvCxnSpPr>
      <xdr:spPr>
        <a:xfrm flipV="1">
          <a:off x="7861300" y="9651713"/>
          <a:ext cx="889000" cy="1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7" name="テキスト ボックス 356"/>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2263</xdr:rowOff>
    </xdr:from>
    <xdr:to>
      <xdr:col>11</xdr:col>
      <xdr:colOff>307975</xdr:colOff>
      <xdr:row>57</xdr:row>
      <xdr:rowOff>10230</xdr:rowOff>
    </xdr:to>
    <xdr:cxnSp macro="">
      <xdr:nvCxnSpPr>
        <xdr:cNvPr id="358" name="直線コネクタ 357"/>
        <xdr:cNvCxnSpPr/>
      </xdr:nvCxnSpPr>
      <xdr:spPr>
        <a:xfrm>
          <a:off x="6972300" y="9774913"/>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0" name="テキスト ボックス 359"/>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2" name="テキスト ボックス 361"/>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48291</xdr:rowOff>
    </xdr:from>
    <xdr:to>
      <xdr:col>15</xdr:col>
      <xdr:colOff>231775</xdr:colOff>
      <xdr:row>57</xdr:row>
      <xdr:rowOff>149891</xdr:rowOff>
    </xdr:to>
    <xdr:sp macro="" textlink="">
      <xdr:nvSpPr>
        <xdr:cNvPr id="368" name="円/楕円 367"/>
        <xdr:cNvSpPr/>
      </xdr:nvSpPr>
      <xdr:spPr>
        <a:xfrm>
          <a:off x="10426700" y="98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26718</xdr:rowOff>
    </xdr:from>
    <xdr:ext cx="534377" cy="259045"/>
    <xdr:sp macro="" textlink="">
      <xdr:nvSpPr>
        <xdr:cNvPr id="369" name="普通建設事業費該当値テキスト"/>
        <xdr:cNvSpPr txBox="1"/>
      </xdr:nvSpPr>
      <xdr:spPr>
        <a:xfrm>
          <a:off x="10528300" y="979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40,987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53990</xdr:rowOff>
    </xdr:from>
    <xdr:to>
      <xdr:col>14</xdr:col>
      <xdr:colOff>79375</xdr:colOff>
      <xdr:row>57</xdr:row>
      <xdr:rowOff>155590</xdr:rowOff>
    </xdr:to>
    <xdr:sp macro="" textlink="">
      <xdr:nvSpPr>
        <xdr:cNvPr id="370" name="円/楕円 369"/>
        <xdr:cNvSpPr/>
      </xdr:nvSpPr>
      <xdr:spPr>
        <a:xfrm>
          <a:off x="9588500" y="98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146717</xdr:rowOff>
    </xdr:from>
    <xdr:ext cx="534377" cy="259045"/>
    <xdr:sp macro="" textlink="">
      <xdr:nvSpPr>
        <xdr:cNvPr id="371" name="テキスト ボックス 370"/>
        <xdr:cNvSpPr txBox="1"/>
      </xdr:nvSpPr>
      <xdr:spPr>
        <a:xfrm>
          <a:off x="9372111" y="991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171163</xdr:rowOff>
    </xdr:from>
    <xdr:to>
      <xdr:col>12</xdr:col>
      <xdr:colOff>561975</xdr:colOff>
      <xdr:row>56</xdr:row>
      <xdr:rowOff>101313</xdr:rowOff>
    </xdr:to>
    <xdr:sp macro="" textlink="">
      <xdr:nvSpPr>
        <xdr:cNvPr id="372" name="円/楕円 371"/>
        <xdr:cNvSpPr/>
      </xdr:nvSpPr>
      <xdr:spPr>
        <a:xfrm>
          <a:off x="86995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117840</xdr:rowOff>
    </xdr:from>
    <xdr:ext cx="534377" cy="259045"/>
    <xdr:sp macro="" textlink="">
      <xdr:nvSpPr>
        <xdr:cNvPr id="373" name="テキスト ボックス 372"/>
        <xdr:cNvSpPr txBox="1"/>
      </xdr:nvSpPr>
      <xdr:spPr>
        <a:xfrm>
          <a:off x="8483111" y="93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130880</xdr:rowOff>
    </xdr:from>
    <xdr:to>
      <xdr:col>11</xdr:col>
      <xdr:colOff>358775</xdr:colOff>
      <xdr:row>57</xdr:row>
      <xdr:rowOff>61030</xdr:rowOff>
    </xdr:to>
    <xdr:sp macro="" textlink="">
      <xdr:nvSpPr>
        <xdr:cNvPr id="374" name="円/楕円 373"/>
        <xdr:cNvSpPr/>
      </xdr:nvSpPr>
      <xdr:spPr>
        <a:xfrm>
          <a:off x="7810500" y="97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77557</xdr:rowOff>
    </xdr:from>
    <xdr:ext cx="534377" cy="259045"/>
    <xdr:sp macro="" textlink="">
      <xdr:nvSpPr>
        <xdr:cNvPr id="375" name="テキスト ボックス 374"/>
        <xdr:cNvSpPr txBox="1"/>
      </xdr:nvSpPr>
      <xdr:spPr>
        <a:xfrm>
          <a:off x="7594111" y="95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122913</xdr:rowOff>
    </xdr:from>
    <xdr:to>
      <xdr:col>10</xdr:col>
      <xdr:colOff>155575</xdr:colOff>
      <xdr:row>57</xdr:row>
      <xdr:rowOff>53063</xdr:rowOff>
    </xdr:to>
    <xdr:sp macro="" textlink="">
      <xdr:nvSpPr>
        <xdr:cNvPr id="376" name="円/楕円 375"/>
        <xdr:cNvSpPr/>
      </xdr:nvSpPr>
      <xdr:spPr>
        <a:xfrm>
          <a:off x="6921500" y="9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69590</xdr:rowOff>
    </xdr:from>
    <xdr:ext cx="534377" cy="259045"/>
    <xdr:sp macro="" textlink="">
      <xdr:nvSpPr>
        <xdr:cNvPr id="377" name="テキスト ボックス 376"/>
        <xdr:cNvSpPr txBox="1"/>
      </xdr:nvSpPr>
      <xdr:spPr>
        <a:xfrm>
          <a:off x="6705111" y="949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95352</xdr:rowOff>
    </xdr:from>
    <xdr:to>
      <xdr:col>15</xdr:col>
      <xdr:colOff>180975</xdr:colOff>
      <xdr:row>78</xdr:row>
      <xdr:rowOff>97867</xdr:rowOff>
    </xdr:to>
    <xdr:cxnSp macro="">
      <xdr:nvCxnSpPr>
        <xdr:cNvPr id="406" name="直線コネクタ 405"/>
        <xdr:cNvCxnSpPr/>
      </xdr:nvCxnSpPr>
      <xdr:spPr>
        <a:xfrm>
          <a:off x="9639300" y="12782652"/>
          <a:ext cx="838200" cy="6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83426</xdr:rowOff>
    </xdr:from>
    <xdr:to>
      <xdr:col>14</xdr:col>
      <xdr:colOff>28575</xdr:colOff>
      <xdr:row>74</xdr:row>
      <xdr:rowOff>95352</xdr:rowOff>
    </xdr:to>
    <xdr:cxnSp macro="">
      <xdr:nvCxnSpPr>
        <xdr:cNvPr id="409" name="直線コネクタ 408"/>
        <xdr:cNvCxnSpPr/>
      </xdr:nvCxnSpPr>
      <xdr:spPr>
        <a:xfrm>
          <a:off x="8750300" y="12599276"/>
          <a:ext cx="889000" cy="1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1" name="テキスト ボックス 410"/>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3" name="テキスト ボックス 412"/>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47067</xdr:rowOff>
    </xdr:from>
    <xdr:to>
      <xdr:col>15</xdr:col>
      <xdr:colOff>231775</xdr:colOff>
      <xdr:row>78</xdr:row>
      <xdr:rowOff>148667</xdr:rowOff>
    </xdr:to>
    <xdr:sp macro="" textlink="">
      <xdr:nvSpPr>
        <xdr:cNvPr id="419" name="円/楕円 418"/>
        <xdr:cNvSpPr/>
      </xdr:nvSpPr>
      <xdr:spPr>
        <a:xfrm>
          <a:off x="10426700" y="134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133444</xdr:rowOff>
    </xdr:from>
    <xdr:ext cx="469744" cy="259045"/>
    <xdr:sp macro="" textlink="">
      <xdr:nvSpPr>
        <xdr:cNvPr id="420" name="普通建設事業費 （ うち新規整備　）該当値テキスト"/>
        <xdr:cNvSpPr txBox="1"/>
      </xdr:nvSpPr>
      <xdr:spPr>
        <a:xfrm>
          <a:off x="10528300" y="133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44552</xdr:rowOff>
    </xdr:from>
    <xdr:to>
      <xdr:col>14</xdr:col>
      <xdr:colOff>79375</xdr:colOff>
      <xdr:row>74</xdr:row>
      <xdr:rowOff>146152</xdr:rowOff>
    </xdr:to>
    <xdr:sp macro="" textlink="">
      <xdr:nvSpPr>
        <xdr:cNvPr id="421" name="円/楕円 420"/>
        <xdr:cNvSpPr/>
      </xdr:nvSpPr>
      <xdr:spPr>
        <a:xfrm>
          <a:off x="9588500" y="127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162679</xdr:rowOff>
    </xdr:from>
    <xdr:ext cx="534377" cy="259045"/>
    <xdr:sp macro="" textlink="">
      <xdr:nvSpPr>
        <xdr:cNvPr id="422" name="テキスト ボックス 421"/>
        <xdr:cNvSpPr txBox="1"/>
      </xdr:nvSpPr>
      <xdr:spPr>
        <a:xfrm>
          <a:off x="9372111" y="125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32626</xdr:rowOff>
    </xdr:from>
    <xdr:to>
      <xdr:col>12</xdr:col>
      <xdr:colOff>561975</xdr:colOff>
      <xdr:row>73</xdr:row>
      <xdr:rowOff>134226</xdr:rowOff>
    </xdr:to>
    <xdr:sp macro="" textlink="">
      <xdr:nvSpPr>
        <xdr:cNvPr id="423" name="円/楕円 422"/>
        <xdr:cNvSpPr/>
      </xdr:nvSpPr>
      <xdr:spPr>
        <a:xfrm>
          <a:off x="8699500" y="125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150753</xdr:rowOff>
    </xdr:from>
    <xdr:ext cx="534377" cy="259045"/>
    <xdr:sp macro="" textlink="">
      <xdr:nvSpPr>
        <xdr:cNvPr id="424" name="テキスト ボックス 423"/>
        <xdr:cNvSpPr txBox="1"/>
      </xdr:nvSpPr>
      <xdr:spPr>
        <a:xfrm>
          <a:off x="8483111" y="123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24352</xdr:rowOff>
    </xdr:from>
    <xdr:to>
      <xdr:col>15</xdr:col>
      <xdr:colOff>180975</xdr:colOff>
      <xdr:row>97</xdr:row>
      <xdr:rowOff>123831</xdr:rowOff>
    </xdr:to>
    <xdr:cxnSp macro="">
      <xdr:nvCxnSpPr>
        <xdr:cNvPr id="453" name="直線コネクタ 452"/>
        <xdr:cNvCxnSpPr/>
      </xdr:nvCxnSpPr>
      <xdr:spPr>
        <a:xfrm flipV="1">
          <a:off x="9639300" y="16483552"/>
          <a:ext cx="838200" cy="27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4"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168560</xdr:rowOff>
    </xdr:from>
    <xdr:to>
      <xdr:col>14</xdr:col>
      <xdr:colOff>28575</xdr:colOff>
      <xdr:row>97</xdr:row>
      <xdr:rowOff>123831</xdr:rowOff>
    </xdr:to>
    <xdr:cxnSp macro="">
      <xdr:nvCxnSpPr>
        <xdr:cNvPr id="456" name="直線コネクタ 455"/>
        <xdr:cNvCxnSpPr/>
      </xdr:nvCxnSpPr>
      <xdr:spPr>
        <a:xfrm>
          <a:off x="8750300" y="16627760"/>
          <a:ext cx="889000" cy="1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0" name="テキスト ボックス 459"/>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145002</xdr:rowOff>
    </xdr:from>
    <xdr:to>
      <xdr:col>15</xdr:col>
      <xdr:colOff>231775</xdr:colOff>
      <xdr:row>96</xdr:row>
      <xdr:rowOff>75152</xdr:rowOff>
    </xdr:to>
    <xdr:sp macro="" textlink="">
      <xdr:nvSpPr>
        <xdr:cNvPr id="466" name="円/楕円 465"/>
        <xdr:cNvSpPr/>
      </xdr:nvSpPr>
      <xdr:spPr>
        <a:xfrm>
          <a:off x="10426700" y="1643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167879</xdr:rowOff>
    </xdr:from>
    <xdr:ext cx="534377" cy="259045"/>
    <xdr:sp macro="" textlink="">
      <xdr:nvSpPr>
        <xdr:cNvPr id="467" name="普通建設事業費 （ うち更新整備　）該当値テキスト"/>
        <xdr:cNvSpPr txBox="1"/>
      </xdr:nvSpPr>
      <xdr:spPr>
        <a:xfrm>
          <a:off x="10528300" y="1628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73031</xdr:rowOff>
    </xdr:from>
    <xdr:to>
      <xdr:col>14</xdr:col>
      <xdr:colOff>79375</xdr:colOff>
      <xdr:row>98</xdr:row>
      <xdr:rowOff>3181</xdr:rowOff>
    </xdr:to>
    <xdr:sp macro="" textlink="">
      <xdr:nvSpPr>
        <xdr:cNvPr id="468" name="円/楕円 467"/>
        <xdr:cNvSpPr/>
      </xdr:nvSpPr>
      <xdr:spPr>
        <a:xfrm>
          <a:off x="9588500" y="167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165758</xdr:rowOff>
    </xdr:from>
    <xdr:ext cx="534377" cy="259045"/>
    <xdr:sp macro="" textlink="">
      <xdr:nvSpPr>
        <xdr:cNvPr id="469" name="テキスト ボックス 468"/>
        <xdr:cNvSpPr txBox="1"/>
      </xdr:nvSpPr>
      <xdr:spPr>
        <a:xfrm>
          <a:off x="9372111" y="167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117760</xdr:rowOff>
    </xdr:from>
    <xdr:to>
      <xdr:col>12</xdr:col>
      <xdr:colOff>561975</xdr:colOff>
      <xdr:row>97</xdr:row>
      <xdr:rowOff>47910</xdr:rowOff>
    </xdr:to>
    <xdr:sp macro="" textlink="">
      <xdr:nvSpPr>
        <xdr:cNvPr id="470" name="円/楕円 469"/>
        <xdr:cNvSpPr/>
      </xdr:nvSpPr>
      <xdr:spPr>
        <a:xfrm>
          <a:off x="8699500" y="165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64437</xdr:rowOff>
    </xdr:from>
    <xdr:ext cx="534377" cy="259045"/>
    <xdr:sp macro="" textlink="">
      <xdr:nvSpPr>
        <xdr:cNvPr id="471" name="テキスト ボックス 470"/>
        <xdr:cNvSpPr txBox="1"/>
      </xdr:nvSpPr>
      <xdr:spPr>
        <a:xfrm>
          <a:off x="8483111" y="1635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2" name="直線コネクタ 50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53159</xdr:rowOff>
    </xdr:from>
    <xdr:to>
      <xdr:col>22</xdr:col>
      <xdr:colOff>365125</xdr:colOff>
      <xdr:row>39</xdr:row>
      <xdr:rowOff>98878</xdr:rowOff>
    </xdr:to>
    <xdr:cxnSp macro="">
      <xdr:nvCxnSpPr>
        <xdr:cNvPr id="505" name="直線コネクタ 504"/>
        <xdr:cNvCxnSpPr/>
      </xdr:nvCxnSpPr>
      <xdr:spPr>
        <a:xfrm>
          <a:off x="14592300" y="67397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23767</xdr:rowOff>
    </xdr:from>
    <xdr:to>
      <xdr:col>21</xdr:col>
      <xdr:colOff>161925</xdr:colOff>
      <xdr:row>39</xdr:row>
      <xdr:rowOff>53159</xdr:rowOff>
    </xdr:to>
    <xdr:cxnSp macro="">
      <xdr:nvCxnSpPr>
        <xdr:cNvPr id="508" name="直線コネクタ 507"/>
        <xdr:cNvCxnSpPr/>
      </xdr:nvCxnSpPr>
      <xdr:spPr>
        <a:xfrm>
          <a:off x="13703300" y="67103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23767</xdr:rowOff>
    </xdr:from>
    <xdr:to>
      <xdr:col>19</xdr:col>
      <xdr:colOff>644525</xdr:colOff>
      <xdr:row>39</xdr:row>
      <xdr:rowOff>98878</xdr:rowOff>
    </xdr:to>
    <xdr:cxnSp macro="">
      <xdr:nvCxnSpPr>
        <xdr:cNvPr id="511" name="直線コネクタ 510"/>
        <xdr:cNvCxnSpPr/>
      </xdr:nvCxnSpPr>
      <xdr:spPr>
        <a:xfrm flipV="1">
          <a:off x="12814300" y="671031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1" name="円/楕円 52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3" name="円/楕円 52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4" name="テキスト ボックス 523"/>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2359</xdr:rowOff>
    </xdr:from>
    <xdr:to>
      <xdr:col>21</xdr:col>
      <xdr:colOff>212725</xdr:colOff>
      <xdr:row>39</xdr:row>
      <xdr:rowOff>103959</xdr:rowOff>
    </xdr:to>
    <xdr:sp macro="" textlink="">
      <xdr:nvSpPr>
        <xdr:cNvPr id="525" name="円/楕円 524"/>
        <xdr:cNvSpPr/>
      </xdr:nvSpPr>
      <xdr:spPr>
        <a:xfrm>
          <a:off x="14541500" y="66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95086</xdr:rowOff>
    </xdr:from>
    <xdr:ext cx="313932" cy="259045"/>
    <xdr:sp macro="" textlink="">
      <xdr:nvSpPr>
        <xdr:cNvPr id="526" name="テキスト ボックス 525"/>
        <xdr:cNvSpPr txBox="1"/>
      </xdr:nvSpPr>
      <xdr:spPr>
        <a:xfrm>
          <a:off x="14435333" y="6781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144417</xdr:rowOff>
    </xdr:from>
    <xdr:to>
      <xdr:col>20</xdr:col>
      <xdr:colOff>9525</xdr:colOff>
      <xdr:row>39</xdr:row>
      <xdr:rowOff>74567</xdr:rowOff>
    </xdr:to>
    <xdr:sp macro="" textlink="">
      <xdr:nvSpPr>
        <xdr:cNvPr id="527" name="円/楕円 526"/>
        <xdr:cNvSpPr/>
      </xdr:nvSpPr>
      <xdr:spPr>
        <a:xfrm>
          <a:off x="13652500" y="6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65694</xdr:rowOff>
    </xdr:from>
    <xdr:ext cx="313932" cy="259045"/>
    <xdr:sp macro="" textlink="">
      <xdr:nvSpPr>
        <xdr:cNvPr id="528" name="テキスト ボックス 527"/>
        <xdr:cNvSpPr txBox="1"/>
      </xdr:nvSpPr>
      <xdr:spPr>
        <a:xfrm>
          <a:off x="13546333" y="6752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9" name="円/楕円 52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0" name="テキスト ボックス 529"/>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55480</xdr:rowOff>
    </xdr:from>
    <xdr:to>
      <xdr:col>23</xdr:col>
      <xdr:colOff>517525</xdr:colOff>
      <xdr:row>74</xdr:row>
      <xdr:rowOff>66739</xdr:rowOff>
    </xdr:to>
    <xdr:cxnSp macro="">
      <xdr:nvCxnSpPr>
        <xdr:cNvPr id="608" name="直線コネクタ 607"/>
        <xdr:cNvCxnSpPr/>
      </xdr:nvCxnSpPr>
      <xdr:spPr>
        <a:xfrm>
          <a:off x="15481300" y="12742780"/>
          <a:ext cx="8382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43669</xdr:rowOff>
    </xdr:from>
    <xdr:to>
      <xdr:col>22</xdr:col>
      <xdr:colOff>365125</xdr:colOff>
      <xdr:row>74</xdr:row>
      <xdr:rowOff>55480</xdr:rowOff>
    </xdr:to>
    <xdr:cxnSp macro="">
      <xdr:nvCxnSpPr>
        <xdr:cNvPr id="611" name="直線コネクタ 610"/>
        <xdr:cNvCxnSpPr/>
      </xdr:nvCxnSpPr>
      <xdr:spPr>
        <a:xfrm>
          <a:off x="14592300" y="127309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133297</xdr:rowOff>
    </xdr:from>
    <xdr:ext cx="534377" cy="259045"/>
    <xdr:sp macro="" textlink="">
      <xdr:nvSpPr>
        <xdr:cNvPr id="613" name="テキスト ボックス 612"/>
        <xdr:cNvSpPr txBox="1"/>
      </xdr:nvSpPr>
      <xdr:spPr>
        <a:xfrm>
          <a:off x="15214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5359</xdr:rowOff>
    </xdr:from>
    <xdr:to>
      <xdr:col>21</xdr:col>
      <xdr:colOff>161925</xdr:colOff>
      <xdr:row>74</xdr:row>
      <xdr:rowOff>43669</xdr:rowOff>
    </xdr:to>
    <xdr:cxnSp macro="">
      <xdr:nvCxnSpPr>
        <xdr:cNvPr id="614" name="直線コネクタ 613"/>
        <xdr:cNvCxnSpPr/>
      </xdr:nvCxnSpPr>
      <xdr:spPr>
        <a:xfrm>
          <a:off x="13703300" y="12692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99026</xdr:rowOff>
    </xdr:from>
    <xdr:ext cx="534377" cy="259045"/>
    <xdr:sp macro="" textlink="">
      <xdr:nvSpPr>
        <xdr:cNvPr id="616" name="テキスト ボックス 615"/>
        <xdr:cNvSpPr txBox="1"/>
      </xdr:nvSpPr>
      <xdr:spPr>
        <a:xfrm>
          <a:off x="14325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5359</xdr:rowOff>
    </xdr:from>
    <xdr:to>
      <xdr:col>19</xdr:col>
      <xdr:colOff>644525</xdr:colOff>
      <xdr:row>74</xdr:row>
      <xdr:rowOff>7379</xdr:rowOff>
    </xdr:to>
    <xdr:cxnSp macro="">
      <xdr:nvCxnSpPr>
        <xdr:cNvPr id="617" name="直線コネクタ 616"/>
        <xdr:cNvCxnSpPr/>
      </xdr:nvCxnSpPr>
      <xdr:spPr>
        <a:xfrm flipV="1">
          <a:off x="12814300" y="12692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100055</xdr:rowOff>
    </xdr:from>
    <xdr:ext cx="534377" cy="259045"/>
    <xdr:sp macro="" textlink="">
      <xdr:nvSpPr>
        <xdr:cNvPr id="619" name="テキスト ボックス 618"/>
        <xdr:cNvSpPr txBox="1"/>
      </xdr:nvSpPr>
      <xdr:spPr>
        <a:xfrm>
          <a:off x="13436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104627</xdr:rowOff>
    </xdr:from>
    <xdr:ext cx="534377" cy="259045"/>
    <xdr:sp macro="" textlink="">
      <xdr:nvSpPr>
        <xdr:cNvPr id="621" name="テキスト ボックス 620"/>
        <xdr:cNvSpPr txBox="1"/>
      </xdr:nvSpPr>
      <xdr:spPr>
        <a:xfrm>
          <a:off x="12547111" y="1296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15939</xdr:rowOff>
    </xdr:from>
    <xdr:to>
      <xdr:col>23</xdr:col>
      <xdr:colOff>568325</xdr:colOff>
      <xdr:row>74</xdr:row>
      <xdr:rowOff>117539</xdr:rowOff>
    </xdr:to>
    <xdr:sp macro="" textlink="">
      <xdr:nvSpPr>
        <xdr:cNvPr id="627" name="円/楕円 626"/>
        <xdr:cNvSpPr/>
      </xdr:nvSpPr>
      <xdr:spPr>
        <a:xfrm>
          <a:off x="16268700" y="127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38816</xdr:rowOff>
    </xdr:from>
    <xdr:ext cx="534377" cy="259045"/>
    <xdr:sp macro="" textlink="">
      <xdr:nvSpPr>
        <xdr:cNvPr id="628" name="公債費該当値テキスト"/>
        <xdr:cNvSpPr txBox="1"/>
      </xdr:nvSpPr>
      <xdr:spPr>
        <a:xfrm>
          <a:off x="16370300" y="1255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4680</xdr:rowOff>
    </xdr:from>
    <xdr:to>
      <xdr:col>22</xdr:col>
      <xdr:colOff>415925</xdr:colOff>
      <xdr:row>74</xdr:row>
      <xdr:rowOff>106280</xdr:rowOff>
    </xdr:to>
    <xdr:sp macro="" textlink="">
      <xdr:nvSpPr>
        <xdr:cNvPr id="629" name="円/楕円 628"/>
        <xdr:cNvSpPr/>
      </xdr:nvSpPr>
      <xdr:spPr>
        <a:xfrm>
          <a:off x="15430500" y="1269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122807</xdr:rowOff>
    </xdr:from>
    <xdr:ext cx="534377" cy="259045"/>
    <xdr:sp macro="" textlink="">
      <xdr:nvSpPr>
        <xdr:cNvPr id="630" name="テキスト ボックス 629"/>
        <xdr:cNvSpPr txBox="1"/>
      </xdr:nvSpPr>
      <xdr:spPr>
        <a:xfrm>
          <a:off x="15214111" y="124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164319</xdr:rowOff>
    </xdr:from>
    <xdr:to>
      <xdr:col>21</xdr:col>
      <xdr:colOff>212725</xdr:colOff>
      <xdr:row>74</xdr:row>
      <xdr:rowOff>94469</xdr:rowOff>
    </xdr:to>
    <xdr:sp macro="" textlink="">
      <xdr:nvSpPr>
        <xdr:cNvPr id="631" name="円/楕円 630"/>
        <xdr:cNvSpPr/>
      </xdr:nvSpPr>
      <xdr:spPr>
        <a:xfrm>
          <a:off x="14541500" y="1268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110996</xdr:rowOff>
    </xdr:from>
    <xdr:ext cx="534377" cy="259045"/>
    <xdr:sp macro="" textlink="">
      <xdr:nvSpPr>
        <xdr:cNvPr id="632" name="テキスト ボックス 631"/>
        <xdr:cNvSpPr txBox="1"/>
      </xdr:nvSpPr>
      <xdr:spPr>
        <a:xfrm>
          <a:off x="14325111" y="1245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126009</xdr:rowOff>
    </xdr:from>
    <xdr:to>
      <xdr:col>20</xdr:col>
      <xdr:colOff>9525</xdr:colOff>
      <xdr:row>74</xdr:row>
      <xdr:rowOff>56159</xdr:rowOff>
    </xdr:to>
    <xdr:sp macro="" textlink="">
      <xdr:nvSpPr>
        <xdr:cNvPr id="633" name="円/楕円 632"/>
        <xdr:cNvSpPr/>
      </xdr:nvSpPr>
      <xdr:spPr>
        <a:xfrm>
          <a:off x="13652500" y="126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72686</xdr:rowOff>
    </xdr:from>
    <xdr:ext cx="534377" cy="259045"/>
    <xdr:sp macro="" textlink="">
      <xdr:nvSpPr>
        <xdr:cNvPr id="634" name="テキスト ボックス 633"/>
        <xdr:cNvSpPr txBox="1"/>
      </xdr:nvSpPr>
      <xdr:spPr>
        <a:xfrm>
          <a:off x="13436111" y="124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128029</xdr:rowOff>
    </xdr:from>
    <xdr:to>
      <xdr:col>18</xdr:col>
      <xdr:colOff>492125</xdr:colOff>
      <xdr:row>74</xdr:row>
      <xdr:rowOff>58179</xdr:rowOff>
    </xdr:to>
    <xdr:sp macro="" textlink="">
      <xdr:nvSpPr>
        <xdr:cNvPr id="635" name="円/楕円 634"/>
        <xdr:cNvSpPr/>
      </xdr:nvSpPr>
      <xdr:spPr>
        <a:xfrm>
          <a:off x="12763500" y="126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74706</xdr:rowOff>
    </xdr:from>
    <xdr:ext cx="534377" cy="259045"/>
    <xdr:sp macro="" textlink="">
      <xdr:nvSpPr>
        <xdr:cNvPr id="636" name="テキスト ボックス 635"/>
        <xdr:cNvSpPr txBox="1"/>
      </xdr:nvSpPr>
      <xdr:spPr>
        <a:xfrm>
          <a:off x="12547111" y="124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130882</xdr:rowOff>
    </xdr:from>
    <xdr:to>
      <xdr:col>23</xdr:col>
      <xdr:colOff>517525</xdr:colOff>
      <xdr:row>92</xdr:row>
      <xdr:rowOff>63717</xdr:rowOff>
    </xdr:to>
    <xdr:cxnSp macro="">
      <xdr:nvCxnSpPr>
        <xdr:cNvPr id="667" name="直線コネクタ 666"/>
        <xdr:cNvCxnSpPr/>
      </xdr:nvCxnSpPr>
      <xdr:spPr>
        <a:xfrm flipV="1">
          <a:off x="15481300" y="15561382"/>
          <a:ext cx="838200" cy="2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138720</xdr:rowOff>
    </xdr:from>
    <xdr:to>
      <xdr:col>22</xdr:col>
      <xdr:colOff>365125</xdr:colOff>
      <xdr:row>92</xdr:row>
      <xdr:rowOff>63717</xdr:rowOff>
    </xdr:to>
    <xdr:cxnSp macro="">
      <xdr:nvCxnSpPr>
        <xdr:cNvPr id="670" name="直線コネクタ 669"/>
        <xdr:cNvCxnSpPr/>
      </xdr:nvCxnSpPr>
      <xdr:spPr>
        <a:xfrm>
          <a:off x="14592300" y="15740670"/>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27795</xdr:rowOff>
    </xdr:from>
    <xdr:to>
      <xdr:col>21</xdr:col>
      <xdr:colOff>161925</xdr:colOff>
      <xdr:row>91</xdr:row>
      <xdr:rowOff>138720</xdr:rowOff>
    </xdr:to>
    <xdr:cxnSp macro="">
      <xdr:nvCxnSpPr>
        <xdr:cNvPr id="673" name="直線コネクタ 672"/>
        <xdr:cNvCxnSpPr/>
      </xdr:nvCxnSpPr>
      <xdr:spPr>
        <a:xfrm>
          <a:off x="13703300" y="15629745"/>
          <a:ext cx="889000" cy="1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20628</xdr:rowOff>
    </xdr:from>
    <xdr:ext cx="469744" cy="259045"/>
    <xdr:sp macro="" textlink="">
      <xdr:nvSpPr>
        <xdr:cNvPr id="675" name="テキスト ボックス 674"/>
        <xdr:cNvSpPr txBox="1"/>
      </xdr:nvSpPr>
      <xdr:spPr>
        <a:xfrm>
          <a:off x="14357427" y="1647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27795</xdr:rowOff>
    </xdr:from>
    <xdr:to>
      <xdr:col>19</xdr:col>
      <xdr:colOff>644525</xdr:colOff>
      <xdr:row>93</xdr:row>
      <xdr:rowOff>78849</xdr:rowOff>
    </xdr:to>
    <xdr:cxnSp macro="">
      <xdr:nvCxnSpPr>
        <xdr:cNvPr id="676" name="直線コネクタ 675"/>
        <xdr:cNvCxnSpPr/>
      </xdr:nvCxnSpPr>
      <xdr:spPr>
        <a:xfrm flipV="1">
          <a:off x="12814300" y="15629745"/>
          <a:ext cx="8890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80082</xdr:rowOff>
    </xdr:from>
    <xdr:to>
      <xdr:col>23</xdr:col>
      <xdr:colOff>568325</xdr:colOff>
      <xdr:row>91</xdr:row>
      <xdr:rowOff>10232</xdr:rowOff>
    </xdr:to>
    <xdr:sp macro="" textlink="">
      <xdr:nvSpPr>
        <xdr:cNvPr id="686" name="円/楕円 685"/>
        <xdr:cNvSpPr/>
      </xdr:nvSpPr>
      <xdr:spPr>
        <a:xfrm>
          <a:off x="16268700" y="155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166459</xdr:rowOff>
    </xdr:from>
    <xdr:ext cx="534377" cy="259045"/>
    <xdr:sp macro="" textlink="">
      <xdr:nvSpPr>
        <xdr:cNvPr id="687" name="積立金該当値テキスト"/>
        <xdr:cNvSpPr txBox="1"/>
      </xdr:nvSpPr>
      <xdr:spPr>
        <a:xfrm>
          <a:off x="16370300" y="1542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12917</xdr:rowOff>
    </xdr:from>
    <xdr:to>
      <xdr:col>22</xdr:col>
      <xdr:colOff>415925</xdr:colOff>
      <xdr:row>92</xdr:row>
      <xdr:rowOff>114517</xdr:rowOff>
    </xdr:to>
    <xdr:sp macro="" textlink="">
      <xdr:nvSpPr>
        <xdr:cNvPr id="688" name="円/楕円 687"/>
        <xdr:cNvSpPr/>
      </xdr:nvSpPr>
      <xdr:spPr>
        <a:xfrm>
          <a:off x="15430500" y="157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131044</xdr:rowOff>
    </xdr:from>
    <xdr:ext cx="534377" cy="259045"/>
    <xdr:sp macro="" textlink="">
      <xdr:nvSpPr>
        <xdr:cNvPr id="689" name="テキスト ボックス 688"/>
        <xdr:cNvSpPr txBox="1"/>
      </xdr:nvSpPr>
      <xdr:spPr>
        <a:xfrm>
          <a:off x="15214111" y="155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87920</xdr:rowOff>
    </xdr:from>
    <xdr:to>
      <xdr:col>21</xdr:col>
      <xdr:colOff>212725</xdr:colOff>
      <xdr:row>92</xdr:row>
      <xdr:rowOff>18070</xdr:rowOff>
    </xdr:to>
    <xdr:sp macro="" textlink="">
      <xdr:nvSpPr>
        <xdr:cNvPr id="690" name="円/楕円 689"/>
        <xdr:cNvSpPr/>
      </xdr:nvSpPr>
      <xdr:spPr>
        <a:xfrm>
          <a:off x="14541500" y="156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34597</xdr:rowOff>
    </xdr:from>
    <xdr:ext cx="534377" cy="259045"/>
    <xdr:sp macro="" textlink="">
      <xdr:nvSpPr>
        <xdr:cNvPr id="691" name="テキスト ボックス 690"/>
        <xdr:cNvSpPr txBox="1"/>
      </xdr:nvSpPr>
      <xdr:spPr>
        <a:xfrm>
          <a:off x="14325111" y="154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12,234</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148445</xdr:rowOff>
    </xdr:from>
    <xdr:to>
      <xdr:col>20</xdr:col>
      <xdr:colOff>9525</xdr:colOff>
      <xdr:row>91</xdr:row>
      <xdr:rowOff>78595</xdr:rowOff>
    </xdr:to>
    <xdr:sp macro="" textlink="">
      <xdr:nvSpPr>
        <xdr:cNvPr id="692" name="円/楕円 691"/>
        <xdr:cNvSpPr/>
      </xdr:nvSpPr>
      <xdr:spPr>
        <a:xfrm>
          <a:off x="13652500" y="155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95122</xdr:rowOff>
    </xdr:from>
    <xdr:ext cx="534377" cy="259045"/>
    <xdr:sp macro="" textlink="">
      <xdr:nvSpPr>
        <xdr:cNvPr id="693" name="テキスト ボックス 692"/>
        <xdr:cNvSpPr txBox="1"/>
      </xdr:nvSpPr>
      <xdr:spPr>
        <a:xfrm>
          <a:off x="13436111" y="153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28049</xdr:rowOff>
    </xdr:from>
    <xdr:to>
      <xdr:col>18</xdr:col>
      <xdr:colOff>492125</xdr:colOff>
      <xdr:row>93</xdr:row>
      <xdr:rowOff>129649</xdr:rowOff>
    </xdr:to>
    <xdr:sp macro="" textlink="">
      <xdr:nvSpPr>
        <xdr:cNvPr id="694" name="円/楕円 693"/>
        <xdr:cNvSpPr/>
      </xdr:nvSpPr>
      <xdr:spPr>
        <a:xfrm>
          <a:off x="12763500" y="1597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91</xdr:row>
      <xdr:rowOff>146176</xdr:rowOff>
    </xdr:from>
    <xdr:ext cx="469744" cy="259045"/>
    <xdr:sp macro="" textlink="">
      <xdr:nvSpPr>
        <xdr:cNvPr id="695" name="テキスト ボックス 694"/>
        <xdr:cNvSpPr txBox="1"/>
      </xdr:nvSpPr>
      <xdr:spPr>
        <a:xfrm>
          <a:off x="12579427" y="1574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78631</xdr:rowOff>
    </xdr:from>
    <xdr:to>
      <xdr:col>32</xdr:col>
      <xdr:colOff>187325</xdr:colOff>
      <xdr:row>39</xdr:row>
      <xdr:rowOff>98878</xdr:rowOff>
    </xdr:to>
    <xdr:cxnSp macro="">
      <xdr:nvCxnSpPr>
        <xdr:cNvPr id="726" name="直線コネクタ 725"/>
        <xdr:cNvCxnSpPr/>
      </xdr:nvCxnSpPr>
      <xdr:spPr>
        <a:xfrm flipV="1">
          <a:off x="21323300" y="6765181"/>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26542</xdr:rowOff>
    </xdr:from>
    <xdr:ext cx="469744" cy="259045"/>
    <xdr:sp macro="" textlink="">
      <xdr:nvSpPr>
        <xdr:cNvPr id="727" name="投資及び出資金平均値テキスト"/>
        <xdr:cNvSpPr txBox="1"/>
      </xdr:nvSpPr>
      <xdr:spPr>
        <a:xfrm>
          <a:off x="22212300" y="6370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7" name="テキスト ボックス 736"/>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39" name="テキスト ボックス 738"/>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27831</xdr:rowOff>
    </xdr:from>
    <xdr:to>
      <xdr:col>32</xdr:col>
      <xdr:colOff>238125</xdr:colOff>
      <xdr:row>39</xdr:row>
      <xdr:rowOff>129431</xdr:rowOff>
    </xdr:to>
    <xdr:sp macro="" textlink="">
      <xdr:nvSpPr>
        <xdr:cNvPr id="745" name="円/楕円 744"/>
        <xdr:cNvSpPr/>
      </xdr:nvSpPr>
      <xdr:spPr>
        <a:xfrm>
          <a:off x="221107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114208</xdr:rowOff>
    </xdr:from>
    <xdr:ext cx="378565" cy="259045"/>
    <xdr:sp macro="" textlink="">
      <xdr:nvSpPr>
        <xdr:cNvPr id="746" name="投資及び出資金該当値テキスト"/>
        <xdr:cNvSpPr txBox="1"/>
      </xdr:nvSpPr>
      <xdr:spPr>
        <a:xfrm>
          <a:off x="22212300" y="6629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82482</xdr:rowOff>
    </xdr:from>
    <xdr:to>
      <xdr:col>32</xdr:col>
      <xdr:colOff>187325</xdr:colOff>
      <xdr:row>57</xdr:row>
      <xdr:rowOff>118303</xdr:rowOff>
    </xdr:to>
    <xdr:cxnSp macro="">
      <xdr:nvCxnSpPr>
        <xdr:cNvPr id="781" name="直線コネクタ 780"/>
        <xdr:cNvCxnSpPr/>
      </xdr:nvCxnSpPr>
      <xdr:spPr>
        <a:xfrm>
          <a:off x="21323300" y="9855132"/>
          <a:ext cx="8382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2"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25378</xdr:rowOff>
    </xdr:from>
    <xdr:to>
      <xdr:col>31</xdr:col>
      <xdr:colOff>34925</xdr:colOff>
      <xdr:row>57</xdr:row>
      <xdr:rowOff>82482</xdr:rowOff>
    </xdr:to>
    <xdr:cxnSp macro="">
      <xdr:nvCxnSpPr>
        <xdr:cNvPr id="784" name="直線コネクタ 783"/>
        <xdr:cNvCxnSpPr/>
      </xdr:nvCxnSpPr>
      <xdr:spPr>
        <a:xfrm>
          <a:off x="20434300" y="9798028"/>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6" name="テキスト ボックス 785"/>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136248</xdr:rowOff>
    </xdr:from>
    <xdr:to>
      <xdr:col>29</xdr:col>
      <xdr:colOff>517525</xdr:colOff>
      <xdr:row>57</xdr:row>
      <xdr:rowOff>25378</xdr:rowOff>
    </xdr:to>
    <xdr:cxnSp macro="">
      <xdr:nvCxnSpPr>
        <xdr:cNvPr id="787" name="直線コネクタ 786"/>
        <xdr:cNvCxnSpPr/>
      </xdr:nvCxnSpPr>
      <xdr:spPr>
        <a:xfrm>
          <a:off x="19545300" y="9737448"/>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89" name="テキスト ボックス 788"/>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65611</xdr:rowOff>
    </xdr:from>
    <xdr:to>
      <xdr:col>28</xdr:col>
      <xdr:colOff>314325</xdr:colOff>
      <xdr:row>56</xdr:row>
      <xdr:rowOff>136248</xdr:rowOff>
    </xdr:to>
    <xdr:cxnSp macro="">
      <xdr:nvCxnSpPr>
        <xdr:cNvPr id="790" name="直線コネクタ 789"/>
        <xdr:cNvCxnSpPr/>
      </xdr:nvCxnSpPr>
      <xdr:spPr>
        <a:xfrm>
          <a:off x="18656300" y="9666811"/>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92" name="テキスト ボックス 791"/>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4" name="テキスト ボックス 793"/>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67503</xdr:rowOff>
    </xdr:from>
    <xdr:to>
      <xdr:col>32</xdr:col>
      <xdr:colOff>238125</xdr:colOff>
      <xdr:row>57</xdr:row>
      <xdr:rowOff>169103</xdr:rowOff>
    </xdr:to>
    <xdr:sp macro="" textlink="">
      <xdr:nvSpPr>
        <xdr:cNvPr id="800" name="円/楕円 799"/>
        <xdr:cNvSpPr/>
      </xdr:nvSpPr>
      <xdr:spPr>
        <a:xfrm>
          <a:off x="22110700" y="98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90380</xdr:rowOff>
    </xdr:from>
    <xdr:ext cx="469744" cy="259045"/>
    <xdr:sp macro="" textlink="">
      <xdr:nvSpPr>
        <xdr:cNvPr id="801" name="貸付金該当値テキスト"/>
        <xdr:cNvSpPr txBox="1"/>
      </xdr:nvSpPr>
      <xdr:spPr>
        <a:xfrm>
          <a:off x="22212300" y="96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31682</xdr:rowOff>
    </xdr:from>
    <xdr:to>
      <xdr:col>31</xdr:col>
      <xdr:colOff>85725</xdr:colOff>
      <xdr:row>57</xdr:row>
      <xdr:rowOff>133282</xdr:rowOff>
    </xdr:to>
    <xdr:sp macro="" textlink="">
      <xdr:nvSpPr>
        <xdr:cNvPr id="802" name="円/楕円 801"/>
        <xdr:cNvSpPr/>
      </xdr:nvSpPr>
      <xdr:spPr>
        <a:xfrm>
          <a:off x="21272500" y="9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149809</xdr:rowOff>
    </xdr:from>
    <xdr:ext cx="534377" cy="259045"/>
    <xdr:sp macro="" textlink="">
      <xdr:nvSpPr>
        <xdr:cNvPr id="803" name="テキスト ボックス 802"/>
        <xdr:cNvSpPr txBox="1"/>
      </xdr:nvSpPr>
      <xdr:spPr>
        <a:xfrm>
          <a:off x="21056111" y="95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146028</xdr:rowOff>
    </xdr:from>
    <xdr:to>
      <xdr:col>29</xdr:col>
      <xdr:colOff>568325</xdr:colOff>
      <xdr:row>57</xdr:row>
      <xdr:rowOff>76178</xdr:rowOff>
    </xdr:to>
    <xdr:sp macro="" textlink="">
      <xdr:nvSpPr>
        <xdr:cNvPr id="804" name="円/楕円 803"/>
        <xdr:cNvSpPr/>
      </xdr:nvSpPr>
      <xdr:spPr>
        <a:xfrm>
          <a:off x="20383500" y="974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92705</xdr:rowOff>
    </xdr:from>
    <xdr:ext cx="534377" cy="259045"/>
    <xdr:sp macro="" textlink="">
      <xdr:nvSpPr>
        <xdr:cNvPr id="805" name="テキスト ボックス 804"/>
        <xdr:cNvSpPr txBox="1"/>
      </xdr:nvSpPr>
      <xdr:spPr>
        <a:xfrm>
          <a:off x="20167111" y="952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85448</xdr:rowOff>
    </xdr:from>
    <xdr:to>
      <xdr:col>28</xdr:col>
      <xdr:colOff>365125</xdr:colOff>
      <xdr:row>57</xdr:row>
      <xdr:rowOff>15598</xdr:rowOff>
    </xdr:to>
    <xdr:sp macro="" textlink="">
      <xdr:nvSpPr>
        <xdr:cNvPr id="806" name="円/楕円 805"/>
        <xdr:cNvSpPr/>
      </xdr:nvSpPr>
      <xdr:spPr>
        <a:xfrm>
          <a:off x="19494500" y="9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32125</xdr:rowOff>
    </xdr:from>
    <xdr:ext cx="534377" cy="259045"/>
    <xdr:sp macro="" textlink="">
      <xdr:nvSpPr>
        <xdr:cNvPr id="807" name="テキスト ボックス 806"/>
        <xdr:cNvSpPr txBox="1"/>
      </xdr:nvSpPr>
      <xdr:spPr>
        <a:xfrm>
          <a:off x="19278111" y="946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14811</xdr:rowOff>
    </xdr:from>
    <xdr:to>
      <xdr:col>27</xdr:col>
      <xdr:colOff>161925</xdr:colOff>
      <xdr:row>56</xdr:row>
      <xdr:rowOff>116411</xdr:rowOff>
    </xdr:to>
    <xdr:sp macro="" textlink="">
      <xdr:nvSpPr>
        <xdr:cNvPr id="808" name="円/楕円 807"/>
        <xdr:cNvSpPr/>
      </xdr:nvSpPr>
      <xdr:spPr>
        <a:xfrm>
          <a:off x="186055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132938</xdr:rowOff>
    </xdr:from>
    <xdr:ext cx="534377" cy="259045"/>
    <xdr:sp macro="" textlink="">
      <xdr:nvSpPr>
        <xdr:cNvPr id="809" name="テキスト ボックス 808"/>
        <xdr:cNvSpPr txBox="1"/>
      </xdr:nvSpPr>
      <xdr:spPr>
        <a:xfrm>
          <a:off x="18389111" y="939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121945</xdr:rowOff>
    </xdr:from>
    <xdr:to>
      <xdr:col>32</xdr:col>
      <xdr:colOff>187325</xdr:colOff>
      <xdr:row>76</xdr:row>
      <xdr:rowOff>75349</xdr:rowOff>
    </xdr:to>
    <xdr:cxnSp macro="">
      <xdr:nvCxnSpPr>
        <xdr:cNvPr id="839" name="直線コネクタ 838"/>
        <xdr:cNvCxnSpPr/>
      </xdr:nvCxnSpPr>
      <xdr:spPr>
        <a:xfrm flipV="1">
          <a:off x="21323300" y="12980695"/>
          <a:ext cx="838200" cy="1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75349</xdr:rowOff>
    </xdr:from>
    <xdr:to>
      <xdr:col>31</xdr:col>
      <xdr:colOff>34925</xdr:colOff>
      <xdr:row>76</xdr:row>
      <xdr:rowOff>84341</xdr:rowOff>
    </xdr:to>
    <xdr:cxnSp macro="">
      <xdr:nvCxnSpPr>
        <xdr:cNvPr id="842" name="直線コネクタ 841"/>
        <xdr:cNvCxnSpPr/>
      </xdr:nvCxnSpPr>
      <xdr:spPr>
        <a:xfrm flipV="1">
          <a:off x="20434300" y="13105549"/>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84341</xdr:rowOff>
    </xdr:from>
    <xdr:to>
      <xdr:col>29</xdr:col>
      <xdr:colOff>517525</xdr:colOff>
      <xdr:row>76</xdr:row>
      <xdr:rowOff>119202</xdr:rowOff>
    </xdr:to>
    <xdr:cxnSp macro="">
      <xdr:nvCxnSpPr>
        <xdr:cNvPr id="845" name="直線コネクタ 844"/>
        <xdr:cNvCxnSpPr/>
      </xdr:nvCxnSpPr>
      <xdr:spPr>
        <a:xfrm flipV="1">
          <a:off x="19545300" y="13114541"/>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7" name="テキスト ボックス 846"/>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119202</xdr:rowOff>
    </xdr:from>
    <xdr:to>
      <xdr:col>28</xdr:col>
      <xdr:colOff>314325</xdr:colOff>
      <xdr:row>77</xdr:row>
      <xdr:rowOff>14390</xdr:rowOff>
    </xdr:to>
    <xdr:cxnSp macro="">
      <xdr:nvCxnSpPr>
        <xdr:cNvPr id="848" name="直線コネクタ 847"/>
        <xdr:cNvCxnSpPr/>
      </xdr:nvCxnSpPr>
      <xdr:spPr>
        <a:xfrm flipV="1">
          <a:off x="18656300" y="13149402"/>
          <a:ext cx="8890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0" name="テキスト ボックス 849"/>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71145</xdr:rowOff>
    </xdr:from>
    <xdr:to>
      <xdr:col>32</xdr:col>
      <xdr:colOff>238125</xdr:colOff>
      <xdr:row>76</xdr:row>
      <xdr:rowOff>1296</xdr:rowOff>
    </xdr:to>
    <xdr:sp macro="" textlink="">
      <xdr:nvSpPr>
        <xdr:cNvPr id="858" name="円/楕円 857"/>
        <xdr:cNvSpPr/>
      </xdr:nvSpPr>
      <xdr:spPr>
        <a:xfrm>
          <a:off x="22110700" y="129298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94022</xdr:rowOff>
    </xdr:from>
    <xdr:ext cx="534377" cy="259045"/>
    <xdr:sp macro="" textlink="">
      <xdr:nvSpPr>
        <xdr:cNvPr id="859" name="繰出金該当値テキスト"/>
        <xdr:cNvSpPr txBox="1"/>
      </xdr:nvSpPr>
      <xdr:spPr>
        <a:xfrm>
          <a:off x="22212300" y="127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24549</xdr:rowOff>
    </xdr:from>
    <xdr:to>
      <xdr:col>31</xdr:col>
      <xdr:colOff>85725</xdr:colOff>
      <xdr:row>76</xdr:row>
      <xdr:rowOff>126149</xdr:rowOff>
    </xdr:to>
    <xdr:sp macro="" textlink="">
      <xdr:nvSpPr>
        <xdr:cNvPr id="860" name="円/楕円 859"/>
        <xdr:cNvSpPr/>
      </xdr:nvSpPr>
      <xdr:spPr>
        <a:xfrm>
          <a:off x="21272500" y="130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117276</xdr:rowOff>
    </xdr:from>
    <xdr:ext cx="534377" cy="259045"/>
    <xdr:sp macro="" textlink="">
      <xdr:nvSpPr>
        <xdr:cNvPr id="861" name="テキスト ボックス 860"/>
        <xdr:cNvSpPr txBox="1"/>
      </xdr:nvSpPr>
      <xdr:spPr>
        <a:xfrm>
          <a:off x="21056111" y="131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33541</xdr:rowOff>
    </xdr:from>
    <xdr:to>
      <xdr:col>29</xdr:col>
      <xdr:colOff>568325</xdr:colOff>
      <xdr:row>76</xdr:row>
      <xdr:rowOff>135141</xdr:rowOff>
    </xdr:to>
    <xdr:sp macro="" textlink="">
      <xdr:nvSpPr>
        <xdr:cNvPr id="862" name="円/楕円 861"/>
        <xdr:cNvSpPr/>
      </xdr:nvSpPr>
      <xdr:spPr>
        <a:xfrm>
          <a:off x="20383500" y="130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126268</xdr:rowOff>
    </xdr:from>
    <xdr:ext cx="534377" cy="259045"/>
    <xdr:sp macro="" textlink="">
      <xdr:nvSpPr>
        <xdr:cNvPr id="863" name="テキスト ボックス 862"/>
        <xdr:cNvSpPr txBox="1"/>
      </xdr:nvSpPr>
      <xdr:spPr>
        <a:xfrm>
          <a:off x="20167111" y="131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68402</xdr:rowOff>
    </xdr:from>
    <xdr:to>
      <xdr:col>28</xdr:col>
      <xdr:colOff>365125</xdr:colOff>
      <xdr:row>76</xdr:row>
      <xdr:rowOff>170002</xdr:rowOff>
    </xdr:to>
    <xdr:sp macro="" textlink="">
      <xdr:nvSpPr>
        <xdr:cNvPr id="864" name="円/楕円 863"/>
        <xdr:cNvSpPr/>
      </xdr:nvSpPr>
      <xdr:spPr>
        <a:xfrm>
          <a:off x="19494500" y="130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161129</xdr:rowOff>
    </xdr:from>
    <xdr:ext cx="534377" cy="259045"/>
    <xdr:sp macro="" textlink="">
      <xdr:nvSpPr>
        <xdr:cNvPr id="865" name="テキスト ボックス 864"/>
        <xdr:cNvSpPr txBox="1"/>
      </xdr:nvSpPr>
      <xdr:spPr>
        <a:xfrm>
          <a:off x="19278111" y="1319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31,538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135040</xdr:rowOff>
    </xdr:from>
    <xdr:to>
      <xdr:col>27</xdr:col>
      <xdr:colOff>161925</xdr:colOff>
      <xdr:row>77</xdr:row>
      <xdr:rowOff>65190</xdr:rowOff>
    </xdr:to>
    <xdr:sp macro="" textlink="">
      <xdr:nvSpPr>
        <xdr:cNvPr id="866" name="円/楕円 865"/>
        <xdr:cNvSpPr/>
      </xdr:nvSpPr>
      <xdr:spPr>
        <a:xfrm>
          <a:off x="18605500" y="131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56317</xdr:rowOff>
    </xdr:from>
    <xdr:ext cx="534377" cy="259045"/>
    <xdr:sp macro="" textlink="">
      <xdr:nvSpPr>
        <xdr:cNvPr id="867" name="テキスト ボックス 866"/>
        <xdr:cNvSpPr txBox="1"/>
      </xdr:nvSpPr>
      <xdr:spPr>
        <a:xfrm>
          <a:off x="18389111" y="13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373,557</a:t>
          </a:r>
          <a:r>
            <a:rPr kumimoji="1" lang="ja-JP" altLang="en-US" sz="1300">
              <a:latin typeface="ＭＳ Ｐゴシック"/>
            </a:rPr>
            <a:t>円となっている。前年度と比べ</a:t>
          </a:r>
          <a:r>
            <a:rPr kumimoji="1" lang="en-US" altLang="ja-JP" sz="1300">
              <a:latin typeface="ＭＳ Ｐゴシック"/>
            </a:rPr>
            <a:t>6,473</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増減の大きい普通建設事業については、更新整備において小中学校大規模改造事業が増となり、新規整備では福祉複合施設事業が減となったことが主な要因である。</a:t>
          </a:r>
          <a:endParaRPr kumimoji="1" lang="en-US" altLang="ja-JP" sz="1300">
            <a:latin typeface="ＭＳ Ｐゴシック"/>
          </a:endParaRPr>
        </a:p>
        <a:p>
          <a:r>
            <a:rPr kumimoji="1" lang="ja-JP" altLang="en-US" sz="1300">
              <a:latin typeface="ＭＳ Ｐゴシック"/>
            </a:rPr>
            <a:t>　構成割合の大きい、人件費、補助費等、公債費で、類似団体との比較において上位にあるが、引き続き、健全財政の維持に努める。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長野県松本市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241,272
237,562
978.47
91,808,970
90,128,796
1,557,032
57,475,414
78,763,597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52614</xdr:rowOff>
    </xdr:from>
    <xdr:to>
      <xdr:col>6</xdr:col>
      <xdr:colOff>511175</xdr:colOff>
      <xdr:row>37</xdr:row>
      <xdr:rowOff>20501</xdr:rowOff>
    </xdr:to>
    <xdr:cxnSp macro="">
      <xdr:nvCxnSpPr>
        <xdr:cNvPr id="63" name="直線コネクタ 62"/>
        <xdr:cNvCxnSpPr/>
      </xdr:nvCxnSpPr>
      <xdr:spPr>
        <a:xfrm>
          <a:off x="3797300" y="6224814"/>
          <a:ext cx="8382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52614</xdr:rowOff>
    </xdr:from>
    <xdr:to>
      <xdr:col>5</xdr:col>
      <xdr:colOff>358775</xdr:colOff>
      <xdr:row>36</xdr:row>
      <xdr:rowOff>90714</xdr:rowOff>
    </xdr:to>
    <xdr:cxnSp macro="">
      <xdr:nvCxnSpPr>
        <xdr:cNvPr id="66" name="直線コネクタ 65"/>
        <xdr:cNvCxnSpPr/>
      </xdr:nvCxnSpPr>
      <xdr:spPr>
        <a:xfrm flipV="1">
          <a:off x="2908300" y="6224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90714</xdr:rowOff>
    </xdr:from>
    <xdr:to>
      <xdr:col>4</xdr:col>
      <xdr:colOff>155575</xdr:colOff>
      <xdr:row>36</xdr:row>
      <xdr:rowOff>138611</xdr:rowOff>
    </xdr:to>
    <xdr:cxnSp macro="">
      <xdr:nvCxnSpPr>
        <xdr:cNvPr id="69" name="直線コネクタ 68"/>
        <xdr:cNvCxnSpPr/>
      </xdr:nvCxnSpPr>
      <xdr:spPr>
        <a:xfrm flipV="1">
          <a:off x="2019300" y="6262914"/>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62411</xdr:rowOff>
    </xdr:from>
    <xdr:to>
      <xdr:col>2</xdr:col>
      <xdr:colOff>638175</xdr:colOff>
      <xdr:row>36</xdr:row>
      <xdr:rowOff>138611</xdr:rowOff>
    </xdr:to>
    <xdr:cxnSp macro="">
      <xdr:nvCxnSpPr>
        <xdr:cNvPr id="72" name="直線コネクタ 71"/>
        <xdr:cNvCxnSpPr/>
      </xdr:nvCxnSpPr>
      <xdr:spPr>
        <a:xfrm>
          <a:off x="1130300" y="62346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141151</xdr:rowOff>
    </xdr:from>
    <xdr:to>
      <xdr:col>6</xdr:col>
      <xdr:colOff>561975</xdr:colOff>
      <xdr:row>37</xdr:row>
      <xdr:rowOff>71301</xdr:rowOff>
    </xdr:to>
    <xdr:sp macro="" textlink="">
      <xdr:nvSpPr>
        <xdr:cNvPr id="82" name="円/楕円 81"/>
        <xdr:cNvSpPr/>
      </xdr:nvSpPr>
      <xdr:spPr>
        <a:xfrm>
          <a:off x="45847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119578</xdr:rowOff>
    </xdr:from>
    <xdr:ext cx="469744" cy="259045"/>
    <xdr:sp macro="" textlink="">
      <xdr:nvSpPr>
        <xdr:cNvPr id="83" name="議会費該当値テキスト"/>
        <xdr:cNvSpPr txBox="1"/>
      </xdr:nvSpPr>
      <xdr:spPr>
        <a:xfrm>
          <a:off x="4686300" y="62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1814</xdr:rowOff>
    </xdr:from>
    <xdr:to>
      <xdr:col>5</xdr:col>
      <xdr:colOff>409575</xdr:colOff>
      <xdr:row>36</xdr:row>
      <xdr:rowOff>103414</xdr:rowOff>
    </xdr:to>
    <xdr:sp macro="" textlink="">
      <xdr:nvSpPr>
        <xdr:cNvPr id="84" name="円/楕円 83"/>
        <xdr:cNvSpPr/>
      </xdr:nvSpPr>
      <xdr:spPr>
        <a:xfrm>
          <a:off x="3746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94541</xdr:rowOff>
    </xdr:from>
    <xdr:ext cx="469744" cy="259045"/>
    <xdr:sp macro="" textlink="">
      <xdr:nvSpPr>
        <xdr:cNvPr id="85" name="テキスト ボックス 84"/>
        <xdr:cNvSpPr txBox="1"/>
      </xdr:nvSpPr>
      <xdr:spPr>
        <a:xfrm>
          <a:off x="3562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39914</xdr:rowOff>
    </xdr:from>
    <xdr:to>
      <xdr:col>4</xdr:col>
      <xdr:colOff>206375</xdr:colOff>
      <xdr:row>36</xdr:row>
      <xdr:rowOff>141514</xdr:rowOff>
    </xdr:to>
    <xdr:sp macro="" textlink="">
      <xdr:nvSpPr>
        <xdr:cNvPr id="86" name="円/楕円 85"/>
        <xdr:cNvSpPr/>
      </xdr:nvSpPr>
      <xdr:spPr>
        <a:xfrm>
          <a:off x="2857500" y="62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132641</xdr:rowOff>
    </xdr:from>
    <xdr:ext cx="469744" cy="259045"/>
    <xdr:sp macro="" textlink="">
      <xdr:nvSpPr>
        <xdr:cNvPr id="87" name="テキスト ボックス 86"/>
        <xdr:cNvSpPr txBox="1"/>
      </xdr:nvSpPr>
      <xdr:spPr>
        <a:xfrm>
          <a:off x="2673427" y="630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87811</xdr:rowOff>
    </xdr:from>
    <xdr:to>
      <xdr:col>3</xdr:col>
      <xdr:colOff>3175</xdr:colOff>
      <xdr:row>37</xdr:row>
      <xdr:rowOff>17961</xdr:rowOff>
    </xdr:to>
    <xdr:sp macro="" textlink="">
      <xdr:nvSpPr>
        <xdr:cNvPr id="88" name="円/楕円 87"/>
        <xdr:cNvSpPr/>
      </xdr:nvSpPr>
      <xdr:spPr>
        <a:xfrm>
          <a:off x="1968500" y="62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9088</xdr:rowOff>
    </xdr:from>
    <xdr:ext cx="469744" cy="259045"/>
    <xdr:sp macro="" textlink="">
      <xdr:nvSpPr>
        <xdr:cNvPr id="89" name="テキスト ボックス 88"/>
        <xdr:cNvSpPr txBox="1"/>
      </xdr:nvSpPr>
      <xdr:spPr>
        <a:xfrm>
          <a:off x="1784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11611</xdr:rowOff>
    </xdr:from>
    <xdr:to>
      <xdr:col>1</xdr:col>
      <xdr:colOff>485775</xdr:colOff>
      <xdr:row>36</xdr:row>
      <xdr:rowOff>113211</xdr:rowOff>
    </xdr:to>
    <xdr:sp macro="" textlink="">
      <xdr:nvSpPr>
        <xdr:cNvPr id="90" name="円/楕円 89"/>
        <xdr:cNvSpPr/>
      </xdr:nvSpPr>
      <xdr:spPr>
        <a:xfrm>
          <a:off x="1079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104338</xdr:rowOff>
    </xdr:from>
    <xdr:ext cx="469744" cy="259045"/>
    <xdr:sp macro="" textlink="">
      <xdr:nvSpPr>
        <xdr:cNvPr id="91" name="テキスト ボックス 90"/>
        <xdr:cNvSpPr txBox="1"/>
      </xdr:nvSpPr>
      <xdr:spPr>
        <a:xfrm>
          <a:off x="895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145872</xdr:rowOff>
    </xdr:from>
    <xdr:to>
      <xdr:col>6</xdr:col>
      <xdr:colOff>511175</xdr:colOff>
      <xdr:row>55</xdr:row>
      <xdr:rowOff>63543</xdr:rowOff>
    </xdr:to>
    <xdr:cxnSp macro="">
      <xdr:nvCxnSpPr>
        <xdr:cNvPr id="123" name="直線コネクタ 122"/>
        <xdr:cNvCxnSpPr/>
      </xdr:nvCxnSpPr>
      <xdr:spPr>
        <a:xfrm flipV="1">
          <a:off x="3797300" y="9404172"/>
          <a:ext cx="8382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54073</xdr:rowOff>
    </xdr:from>
    <xdr:to>
      <xdr:col>5</xdr:col>
      <xdr:colOff>358775</xdr:colOff>
      <xdr:row>55</xdr:row>
      <xdr:rowOff>63543</xdr:rowOff>
    </xdr:to>
    <xdr:cxnSp macro="">
      <xdr:nvCxnSpPr>
        <xdr:cNvPr id="126" name="直線コネクタ 125"/>
        <xdr:cNvCxnSpPr/>
      </xdr:nvCxnSpPr>
      <xdr:spPr>
        <a:xfrm>
          <a:off x="2908300" y="948382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156350</xdr:rowOff>
    </xdr:from>
    <xdr:ext cx="534377" cy="259045"/>
    <xdr:sp macro="" textlink="">
      <xdr:nvSpPr>
        <xdr:cNvPr id="128" name="テキスト ボックス 127"/>
        <xdr:cNvSpPr txBox="1"/>
      </xdr:nvSpPr>
      <xdr:spPr>
        <a:xfrm>
          <a:off x="3530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136892</xdr:rowOff>
    </xdr:from>
    <xdr:to>
      <xdr:col>4</xdr:col>
      <xdr:colOff>155575</xdr:colOff>
      <xdr:row>55</xdr:row>
      <xdr:rowOff>54073</xdr:rowOff>
    </xdr:to>
    <xdr:cxnSp macro="">
      <xdr:nvCxnSpPr>
        <xdr:cNvPr id="129" name="直線コネクタ 128"/>
        <xdr:cNvCxnSpPr/>
      </xdr:nvCxnSpPr>
      <xdr:spPr>
        <a:xfrm>
          <a:off x="2019300" y="9395192"/>
          <a:ext cx="889000" cy="8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116411</xdr:rowOff>
    </xdr:from>
    <xdr:ext cx="534377" cy="259045"/>
    <xdr:sp macro="" textlink="">
      <xdr:nvSpPr>
        <xdr:cNvPr id="131" name="テキスト ボックス 130"/>
        <xdr:cNvSpPr txBox="1"/>
      </xdr:nvSpPr>
      <xdr:spPr>
        <a:xfrm>
          <a:off x="2641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136892</xdr:rowOff>
    </xdr:from>
    <xdr:to>
      <xdr:col>2</xdr:col>
      <xdr:colOff>638175</xdr:colOff>
      <xdr:row>55</xdr:row>
      <xdr:rowOff>21710</xdr:rowOff>
    </xdr:to>
    <xdr:cxnSp macro="">
      <xdr:nvCxnSpPr>
        <xdr:cNvPr id="132" name="直線コネクタ 131"/>
        <xdr:cNvCxnSpPr/>
      </xdr:nvCxnSpPr>
      <xdr:spPr>
        <a:xfrm flipV="1">
          <a:off x="1130300" y="9395192"/>
          <a:ext cx="889000" cy="5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53056</xdr:rowOff>
    </xdr:from>
    <xdr:ext cx="534377" cy="259045"/>
    <xdr:sp macro="" textlink="">
      <xdr:nvSpPr>
        <xdr:cNvPr id="134" name="テキスト ボックス 133"/>
        <xdr:cNvSpPr txBox="1"/>
      </xdr:nvSpPr>
      <xdr:spPr>
        <a:xfrm>
          <a:off x="1752111" y="965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70756</xdr:rowOff>
    </xdr:from>
    <xdr:ext cx="534377" cy="259045"/>
    <xdr:sp macro="" textlink="">
      <xdr:nvSpPr>
        <xdr:cNvPr id="136" name="テキスト ボックス 135"/>
        <xdr:cNvSpPr txBox="1"/>
      </xdr:nvSpPr>
      <xdr:spPr>
        <a:xfrm>
          <a:off x="863111" y="9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95072</xdr:rowOff>
    </xdr:from>
    <xdr:to>
      <xdr:col>6</xdr:col>
      <xdr:colOff>561975</xdr:colOff>
      <xdr:row>55</xdr:row>
      <xdr:rowOff>25222</xdr:rowOff>
    </xdr:to>
    <xdr:sp macro="" textlink="">
      <xdr:nvSpPr>
        <xdr:cNvPr id="142" name="円/楕円 141"/>
        <xdr:cNvSpPr/>
      </xdr:nvSpPr>
      <xdr:spPr>
        <a:xfrm>
          <a:off x="4584700" y="93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117949</xdr:rowOff>
    </xdr:from>
    <xdr:ext cx="534377" cy="259045"/>
    <xdr:sp macro="" textlink="">
      <xdr:nvSpPr>
        <xdr:cNvPr id="143" name="総務費該当値テキスト"/>
        <xdr:cNvSpPr txBox="1"/>
      </xdr:nvSpPr>
      <xdr:spPr>
        <a:xfrm>
          <a:off x="4686300" y="92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44,811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12743</xdr:rowOff>
    </xdr:from>
    <xdr:to>
      <xdr:col>5</xdr:col>
      <xdr:colOff>409575</xdr:colOff>
      <xdr:row>55</xdr:row>
      <xdr:rowOff>114343</xdr:rowOff>
    </xdr:to>
    <xdr:sp macro="" textlink="">
      <xdr:nvSpPr>
        <xdr:cNvPr id="144" name="円/楕円 143"/>
        <xdr:cNvSpPr/>
      </xdr:nvSpPr>
      <xdr:spPr>
        <a:xfrm>
          <a:off x="3746500" y="944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130870</xdr:rowOff>
    </xdr:from>
    <xdr:ext cx="534377" cy="259045"/>
    <xdr:sp macro="" textlink="">
      <xdr:nvSpPr>
        <xdr:cNvPr id="145" name="テキスト ボックス 144"/>
        <xdr:cNvSpPr txBox="1"/>
      </xdr:nvSpPr>
      <xdr:spPr>
        <a:xfrm>
          <a:off x="3530111" y="92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3273</xdr:rowOff>
    </xdr:from>
    <xdr:to>
      <xdr:col>4</xdr:col>
      <xdr:colOff>206375</xdr:colOff>
      <xdr:row>55</xdr:row>
      <xdr:rowOff>104873</xdr:rowOff>
    </xdr:to>
    <xdr:sp macro="" textlink="">
      <xdr:nvSpPr>
        <xdr:cNvPr id="146" name="円/楕円 145"/>
        <xdr:cNvSpPr/>
      </xdr:nvSpPr>
      <xdr:spPr>
        <a:xfrm>
          <a:off x="2857500" y="94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121400</xdr:rowOff>
    </xdr:from>
    <xdr:ext cx="534377" cy="259045"/>
    <xdr:sp macro="" textlink="">
      <xdr:nvSpPr>
        <xdr:cNvPr id="147" name="テキスト ボックス 146"/>
        <xdr:cNvSpPr txBox="1"/>
      </xdr:nvSpPr>
      <xdr:spPr>
        <a:xfrm>
          <a:off x="2641111" y="92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86092</xdr:rowOff>
    </xdr:from>
    <xdr:to>
      <xdr:col>3</xdr:col>
      <xdr:colOff>3175</xdr:colOff>
      <xdr:row>55</xdr:row>
      <xdr:rowOff>16242</xdr:rowOff>
    </xdr:to>
    <xdr:sp macro="" textlink="">
      <xdr:nvSpPr>
        <xdr:cNvPr id="148" name="円/楕円 147"/>
        <xdr:cNvSpPr/>
      </xdr:nvSpPr>
      <xdr:spPr>
        <a:xfrm>
          <a:off x="1968500" y="93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32769</xdr:rowOff>
    </xdr:from>
    <xdr:ext cx="534377" cy="259045"/>
    <xdr:sp macro="" textlink="">
      <xdr:nvSpPr>
        <xdr:cNvPr id="149" name="テキスト ボックス 148"/>
        <xdr:cNvSpPr txBox="1"/>
      </xdr:nvSpPr>
      <xdr:spPr>
        <a:xfrm>
          <a:off x="1752111" y="91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45,086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142360</xdr:rowOff>
    </xdr:from>
    <xdr:to>
      <xdr:col>1</xdr:col>
      <xdr:colOff>485775</xdr:colOff>
      <xdr:row>55</xdr:row>
      <xdr:rowOff>72510</xdr:rowOff>
    </xdr:to>
    <xdr:sp macro="" textlink="">
      <xdr:nvSpPr>
        <xdr:cNvPr id="150" name="円/楕円 149"/>
        <xdr:cNvSpPr/>
      </xdr:nvSpPr>
      <xdr:spPr>
        <a:xfrm>
          <a:off x="1079500" y="9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89037</xdr:rowOff>
    </xdr:from>
    <xdr:ext cx="534377" cy="259045"/>
    <xdr:sp macro="" textlink="">
      <xdr:nvSpPr>
        <xdr:cNvPr id="151" name="テキスト ボックス 150"/>
        <xdr:cNvSpPr txBox="1"/>
      </xdr:nvSpPr>
      <xdr:spPr>
        <a:xfrm>
          <a:off x="863111" y="91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93732</xdr:rowOff>
    </xdr:from>
    <xdr:to>
      <xdr:col>6</xdr:col>
      <xdr:colOff>510540</xdr:colOff>
      <xdr:row>79</xdr:row>
      <xdr:rowOff>130060</xdr:rowOff>
    </xdr:to>
    <xdr:cxnSp macro="">
      <xdr:nvCxnSpPr>
        <xdr:cNvPr id="176" name="直線コネクタ 175"/>
        <xdr:cNvCxnSpPr/>
      </xdr:nvCxnSpPr>
      <xdr:spPr>
        <a:xfrm flipV="1">
          <a:off x="4633595" y="12266682"/>
          <a:ext cx="1270" cy="140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133887</xdr:rowOff>
    </xdr:from>
    <xdr:ext cx="599010" cy="259045"/>
    <xdr:sp macro="" textlink="">
      <xdr:nvSpPr>
        <xdr:cNvPr id="177" name="民生費最小値テキスト"/>
        <xdr:cNvSpPr txBox="1"/>
      </xdr:nvSpPr>
      <xdr:spPr>
        <a:xfrm>
          <a:off x="4686300" y="1367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79</xdr:row>
      <xdr:rowOff>130060</xdr:rowOff>
    </xdr:from>
    <xdr:to>
      <xdr:col>6</xdr:col>
      <xdr:colOff>600075</xdr:colOff>
      <xdr:row>79</xdr:row>
      <xdr:rowOff>130060</xdr:rowOff>
    </xdr:to>
    <xdr:cxnSp macro="">
      <xdr:nvCxnSpPr>
        <xdr:cNvPr id="178" name="直線コネクタ 177"/>
        <xdr:cNvCxnSpPr/>
      </xdr:nvCxnSpPr>
      <xdr:spPr>
        <a:xfrm>
          <a:off x="4546600" y="1367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40409</xdr:rowOff>
    </xdr:from>
    <xdr:ext cx="599010" cy="259045"/>
    <xdr:sp macro="" textlink="">
      <xdr:nvSpPr>
        <xdr:cNvPr id="179" name="民生費最大値テキスト"/>
        <xdr:cNvSpPr txBox="1"/>
      </xdr:nvSpPr>
      <xdr:spPr>
        <a:xfrm>
          <a:off x="4686300" y="1204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93732</xdr:rowOff>
    </xdr:from>
    <xdr:to>
      <xdr:col>6</xdr:col>
      <xdr:colOff>600075</xdr:colOff>
      <xdr:row>71</xdr:row>
      <xdr:rowOff>93732</xdr:rowOff>
    </xdr:to>
    <xdr:cxnSp macro="">
      <xdr:nvCxnSpPr>
        <xdr:cNvPr id="180" name="直線コネクタ 179"/>
        <xdr:cNvCxnSpPr/>
      </xdr:nvCxnSpPr>
      <xdr:spPr>
        <a:xfrm>
          <a:off x="4546600" y="1226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68453</xdr:rowOff>
    </xdr:from>
    <xdr:to>
      <xdr:col>6</xdr:col>
      <xdr:colOff>511175</xdr:colOff>
      <xdr:row>77</xdr:row>
      <xdr:rowOff>126061</xdr:rowOff>
    </xdr:to>
    <xdr:cxnSp macro="">
      <xdr:nvCxnSpPr>
        <xdr:cNvPr id="181" name="直線コネクタ 180"/>
        <xdr:cNvCxnSpPr/>
      </xdr:nvCxnSpPr>
      <xdr:spPr>
        <a:xfrm flipV="1">
          <a:off x="3797300" y="13270103"/>
          <a:ext cx="8382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89717</xdr:rowOff>
    </xdr:from>
    <xdr:ext cx="599010" cy="259045"/>
    <xdr:sp macro="" textlink="">
      <xdr:nvSpPr>
        <xdr:cNvPr id="182" name="民生費平均値テキスト"/>
        <xdr:cNvSpPr txBox="1"/>
      </xdr:nvSpPr>
      <xdr:spPr>
        <a:xfrm>
          <a:off x="4686300" y="129484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66839</xdr:rowOff>
    </xdr:from>
    <xdr:to>
      <xdr:col>6</xdr:col>
      <xdr:colOff>561975</xdr:colOff>
      <xdr:row>76</xdr:row>
      <xdr:rowOff>168439</xdr:rowOff>
    </xdr:to>
    <xdr:sp macro="" textlink="">
      <xdr:nvSpPr>
        <xdr:cNvPr id="183" name="フローチャート : 判断 182"/>
        <xdr:cNvSpPr/>
      </xdr:nvSpPr>
      <xdr:spPr>
        <a:xfrm>
          <a:off x="45847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126061</xdr:rowOff>
    </xdr:from>
    <xdr:to>
      <xdr:col>5</xdr:col>
      <xdr:colOff>358775</xdr:colOff>
      <xdr:row>78</xdr:row>
      <xdr:rowOff>30390</xdr:rowOff>
    </xdr:to>
    <xdr:cxnSp macro="">
      <xdr:nvCxnSpPr>
        <xdr:cNvPr id="184" name="直線コネクタ 183"/>
        <xdr:cNvCxnSpPr/>
      </xdr:nvCxnSpPr>
      <xdr:spPr>
        <a:xfrm flipV="1">
          <a:off x="2908300" y="13327711"/>
          <a:ext cx="889000" cy="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138601</xdr:rowOff>
    </xdr:from>
    <xdr:to>
      <xdr:col>5</xdr:col>
      <xdr:colOff>409575</xdr:colOff>
      <xdr:row>77</xdr:row>
      <xdr:rowOff>68751</xdr:rowOff>
    </xdr:to>
    <xdr:sp macro="" textlink="">
      <xdr:nvSpPr>
        <xdr:cNvPr id="185" name="フローチャート : 判断 184"/>
        <xdr:cNvSpPr/>
      </xdr:nvSpPr>
      <xdr:spPr>
        <a:xfrm>
          <a:off x="3746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85279</xdr:rowOff>
    </xdr:from>
    <xdr:ext cx="599010" cy="259045"/>
    <xdr:sp macro="" textlink="">
      <xdr:nvSpPr>
        <xdr:cNvPr id="186" name="テキスト ボックス 185"/>
        <xdr:cNvSpPr txBox="1"/>
      </xdr:nvSpPr>
      <xdr:spPr>
        <a:xfrm>
          <a:off x="3497794"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30390</xdr:rowOff>
    </xdr:from>
    <xdr:to>
      <xdr:col>4</xdr:col>
      <xdr:colOff>155575</xdr:colOff>
      <xdr:row>79</xdr:row>
      <xdr:rowOff>39763</xdr:rowOff>
    </xdr:to>
    <xdr:cxnSp macro="">
      <xdr:nvCxnSpPr>
        <xdr:cNvPr id="187" name="直線コネクタ 186"/>
        <xdr:cNvCxnSpPr/>
      </xdr:nvCxnSpPr>
      <xdr:spPr>
        <a:xfrm flipV="1">
          <a:off x="2019300" y="13403490"/>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57925</xdr:rowOff>
    </xdr:from>
    <xdr:to>
      <xdr:col>4</xdr:col>
      <xdr:colOff>206375</xdr:colOff>
      <xdr:row>77</xdr:row>
      <xdr:rowOff>159525</xdr:rowOff>
    </xdr:to>
    <xdr:sp macro="" textlink="">
      <xdr:nvSpPr>
        <xdr:cNvPr id="188" name="フローチャート : 判断 187"/>
        <xdr:cNvSpPr/>
      </xdr:nvSpPr>
      <xdr:spPr>
        <a:xfrm>
          <a:off x="2857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4602</xdr:rowOff>
    </xdr:from>
    <xdr:ext cx="599010" cy="259045"/>
    <xdr:sp macro="" textlink="">
      <xdr:nvSpPr>
        <xdr:cNvPr id="189" name="テキスト ボックス 188"/>
        <xdr:cNvSpPr txBox="1"/>
      </xdr:nvSpPr>
      <xdr:spPr>
        <a:xfrm>
          <a:off x="2608794"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39763</xdr:rowOff>
    </xdr:from>
    <xdr:to>
      <xdr:col>2</xdr:col>
      <xdr:colOff>638175</xdr:colOff>
      <xdr:row>79</xdr:row>
      <xdr:rowOff>44317</xdr:rowOff>
    </xdr:to>
    <xdr:cxnSp macro="">
      <xdr:nvCxnSpPr>
        <xdr:cNvPr id="190" name="直線コネクタ 189"/>
        <xdr:cNvCxnSpPr/>
      </xdr:nvCxnSpPr>
      <xdr:spPr>
        <a:xfrm flipV="1">
          <a:off x="1130300" y="13584313"/>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58001</xdr:rowOff>
    </xdr:from>
    <xdr:to>
      <xdr:col>3</xdr:col>
      <xdr:colOff>3175</xdr:colOff>
      <xdr:row>78</xdr:row>
      <xdr:rowOff>159601</xdr:rowOff>
    </xdr:to>
    <xdr:sp macro="" textlink="">
      <xdr:nvSpPr>
        <xdr:cNvPr id="191" name="フローチャート : 判断 190"/>
        <xdr:cNvSpPr/>
      </xdr:nvSpPr>
      <xdr:spPr>
        <a:xfrm>
          <a:off x="1968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4678</xdr:rowOff>
    </xdr:from>
    <xdr:ext cx="599010" cy="259045"/>
    <xdr:sp macro="" textlink="">
      <xdr:nvSpPr>
        <xdr:cNvPr id="192" name="テキスト ボックス 191"/>
        <xdr:cNvSpPr txBox="1"/>
      </xdr:nvSpPr>
      <xdr:spPr>
        <a:xfrm>
          <a:off x="1719794"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116866</xdr:rowOff>
    </xdr:from>
    <xdr:to>
      <xdr:col>1</xdr:col>
      <xdr:colOff>485775</xdr:colOff>
      <xdr:row>79</xdr:row>
      <xdr:rowOff>47016</xdr:rowOff>
    </xdr:to>
    <xdr:sp macro="" textlink="">
      <xdr:nvSpPr>
        <xdr:cNvPr id="193" name="フローチャート : 判断 192"/>
        <xdr:cNvSpPr/>
      </xdr:nvSpPr>
      <xdr:spPr>
        <a:xfrm>
          <a:off x="1079500" y="1348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63543</xdr:rowOff>
    </xdr:from>
    <xdr:ext cx="599010" cy="259045"/>
    <xdr:sp macro="" textlink="">
      <xdr:nvSpPr>
        <xdr:cNvPr id="194" name="テキスト ボックス 193"/>
        <xdr:cNvSpPr txBox="1"/>
      </xdr:nvSpPr>
      <xdr:spPr>
        <a:xfrm>
          <a:off x="830794" y="1326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17653</xdr:rowOff>
    </xdr:from>
    <xdr:to>
      <xdr:col>6</xdr:col>
      <xdr:colOff>561975</xdr:colOff>
      <xdr:row>77</xdr:row>
      <xdr:rowOff>119253</xdr:rowOff>
    </xdr:to>
    <xdr:sp macro="" textlink="">
      <xdr:nvSpPr>
        <xdr:cNvPr id="200" name="円/楕円 199"/>
        <xdr:cNvSpPr/>
      </xdr:nvSpPr>
      <xdr:spPr>
        <a:xfrm>
          <a:off x="45847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167530</xdr:rowOff>
    </xdr:from>
    <xdr:ext cx="599010" cy="259045"/>
    <xdr:sp macro="" textlink="">
      <xdr:nvSpPr>
        <xdr:cNvPr id="201" name="民生費該当値テキスト"/>
        <xdr:cNvSpPr txBox="1"/>
      </xdr:nvSpPr>
      <xdr:spPr>
        <a:xfrm>
          <a:off x="4686300" y="1319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75261</xdr:rowOff>
    </xdr:from>
    <xdr:to>
      <xdr:col>5</xdr:col>
      <xdr:colOff>409575</xdr:colOff>
      <xdr:row>78</xdr:row>
      <xdr:rowOff>5411</xdr:rowOff>
    </xdr:to>
    <xdr:sp macro="" textlink="">
      <xdr:nvSpPr>
        <xdr:cNvPr id="202" name="円/楕円 201"/>
        <xdr:cNvSpPr/>
      </xdr:nvSpPr>
      <xdr:spPr>
        <a:xfrm>
          <a:off x="3746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167988</xdr:rowOff>
    </xdr:from>
    <xdr:ext cx="599010" cy="259045"/>
    <xdr:sp macro="" textlink="">
      <xdr:nvSpPr>
        <xdr:cNvPr id="203" name="テキスト ボックス 202"/>
        <xdr:cNvSpPr txBox="1"/>
      </xdr:nvSpPr>
      <xdr:spPr>
        <a:xfrm>
          <a:off x="3497794" y="1336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151040</xdr:rowOff>
    </xdr:from>
    <xdr:to>
      <xdr:col>4</xdr:col>
      <xdr:colOff>206375</xdr:colOff>
      <xdr:row>78</xdr:row>
      <xdr:rowOff>81190</xdr:rowOff>
    </xdr:to>
    <xdr:sp macro="" textlink="">
      <xdr:nvSpPr>
        <xdr:cNvPr id="204" name="円/楕円 203"/>
        <xdr:cNvSpPr/>
      </xdr:nvSpPr>
      <xdr:spPr>
        <a:xfrm>
          <a:off x="2857500" y="1335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72317</xdr:rowOff>
    </xdr:from>
    <xdr:ext cx="599010" cy="259045"/>
    <xdr:sp macro="" textlink="">
      <xdr:nvSpPr>
        <xdr:cNvPr id="205" name="テキスト ボックス 204"/>
        <xdr:cNvSpPr txBox="1"/>
      </xdr:nvSpPr>
      <xdr:spPr>
        <a:xfrm>
          <a:off x="2608794" y="1344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160413</xdr:rowOff>
    </xdr:from>
    <xdr:to>
      <xdr:col>3</xdr:col>
      <xdr:colOff>3175</xdr:colOff>
      <xdr:row>79</xdr:row>
      <xdr:rowOff>90563</xdr:rowOff>
    </xdr:to>
    <xdr:sp macro="" textlink="">
      <xdr:nvSpPr>
        <xdr:cNvPr id="206" name="円/楕円 205"/>
        <xdr:cNvSpPr/>
      </xdr:nvSpPr>
      <xdr:spPr>
        <a:xfrm>
          <a:off x="1968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81690</xdr:rowOff>
    </xdr:from>
    <xdr:ext cx="599010" cy="259045"/>
    <xdr:sp macro="" textlink="">
      <xdr:nvSpPr>
        <xdr:cNvPr id="207" name="テキスト ボックス 206"/>
        <xdr:cNvSpPr txBox="1"/>
      </xdr:nvSpPr>
      <xdr:spPr>
        <a:xfrm>
          <a:off x="1719794" y="1362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164967</xdr:rowOff>
    </xdr:from>
    <xdr:to>
      <xdr:col>1</xdr:col>
      <xdr:colOff>485775</xdr:colOff>
      <xdr:row>79</xdr:row>
      <xdr:rowOff>95117</xdr:rowOff>
    </xdr:to>
    <xdr:sp macro="" textlink="">
      <xdr:nvSpPr>
        <xdr:cNvPr id="208" name="円/楕円 207"/>
        <xdr:cNvSpPr/>
      </xdr:nvSpPr>
      <xdr:spPr>
        <a:xfrm>
          <a:off x="1079500" y="135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86244</xdr:rowOff>
    </xdr:from>
    <xdr:ext cx="599010" cy="259045"/>
    <xdr:sp macro="" textlink="">
      <xdr:nvSpPr>
        <xdr:cNvPr id="209" name="テキスト ボックス 208"/>
        <xdr:cNvSpPr txBox="1"/>
      </xdr:nvSpPr>
      <xdr:spPr>
        <a:xfrm>
          <a:off x="830794" y="1363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2" name="直線コネクタ 231"/>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3"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4" name="直線コネクタ 233"/>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5"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6" name="直線コネクタ 235"/>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56330</xdr:rowOff>
    </xdr:from>
    <xdr:to>
      <xdr:col>6</xdr:col>
      <xdr:colOff>511175</xdr:colOff>
      <xdr:row>98</xdr:row>
      <xdr:rowOff>64925</xdr:rowOff>
    </xdr:to>
    <xdr:cxnSp macro="">
      <xdr:nvCxnSpPr>
        <xdr:cNvPr id="237" name="直線コネクタ 236"/>
        <xdr:cNvCxnSpPr/>
      </xdr:nvCxnSpPr>
      <xdr:spPr>
        <a:xfrm flipV="1">
          <a:off x="3797300" y="16858430"/>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3512</xdr:rowOff>
    </xdr:from>
    <xdr:ext cx="534377" cy="259045"/>
    <xdr:sp macro="" textlink="">
      <xdr:nvSpPr>
        <xdr:cNvPr id="238" name="衛生費平均値テキスト"/>
        <xdr:cNvSpPr txBox="1"/>
      </xdr:nvSpPr>
      <xdr:spPr>
        <a:xfrm>
          <a:off x="4686300" y="16462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39" name="フローチャート : 判断 238"/>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60034</xdr:rowOff>
    </xdr:from>
    <xdr:to>
      <xdr:col>5</xdr:col>
      <xdr:colOff>358775</xdr:colOff>
      <xdr:row>98</xdr:row>
      <xdr:rowOff>64925</xdr:rowOff>
    </xdr:to>
    <xdr:cxnSp macro="">
      <xdr:nvCxnSpPr>
        <xdr:cNvPr id="240" name="直線コネクタ 239"/>
        <xdr:cNvCxnSpPr/>
      </xdr:nvCxnSpPr>
      <xdr:spPr>
        <a:xfrm>
          <a:off x="2908300" y="16862134"/>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1" name="フローチャート : 判断 240"/>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2" name="テキスト ボックス 241"/>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27412</xdr:rowOff>
    </xdr:from>
    <xdr:to>
      <xdr:col>4</xdr:col>
      <xdr:colOff>155575</xdr:colOff>
      <xdr:row>98</xdr:row>
      <xdr:rowOff>60034</xdr:rowOff>
    </xdr:to>
    <xdr:cxnSp macro="">
      <xdr:nvCxnSpPr>
        <xdr:cNvPr id="243" name="直線コネクタ 242"/>
        <xdr:cNvCxnSpPr/>
      </xdr:nvCxnSpPr>
      <xdr:spPr>
        <a:xfrm>
          <a:off x="2019300" y="16829512"/>
          <a:ext cx="889000" cy="3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4" name="フローチャート : 判断 243"/>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5" name="テキスト ボックス 244"/>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168024</xdr:rowOff>
    </xdr:from>
    <xdr:to>
      <xdr:col>2</xdr:col>
      <xdr:colOff>638175</xdr:colOff>
      <xdr:row>98</xdr:row>
      <xdr:rowOff>27412</xdr:rowOff>
    </xdr:to>
    <xdr:cxnSp macro="">
      <xdr:nvCxnSpPr>
        <xdr:cNvPr id="246" name="直線コネクタ 245"/>
        <xdr:cNvCxnSpPr/>
      </xdr:nvCxnSpPr>
      <xdr:spPr>
        <a:xfrm>
          <a:off x="1130300" y="16798674"/>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7" name="フローチャート : 判断 246"/>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14957</xdr:rowOff>
    </xdr:from>
    <xdr:ext cx="534377" cy="259045"/>
    <xdr:sp macro="" textlink="">
      <xdr:nvSpPr>
        <xdr:cNvPr id="248" name="テキスト ボックス 247"/>
        <xdr:cNvSpPr txBox="1"/>
      </xdr:nvSpPr>
      <xdr:spPr>
        <a:xfrm>
          <a:off x="1752111" y="1647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49" name="フローチャート : 判断 248"/>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151911</xdr:rowOff>
    </xdr:from>
    <xdr:ext cx="534377" cy="259045"/>
    <xdr:sp macro="" textlink="">
      <xdr:nvSpPr>
        <xdr:cNvPr id="250" name="テキスト ボックス 249"/>
        <xdr:cNvSpPr txBox="1"/>
      </xdr:nvSpPr>
      <xdr:spPr>
        <a:xfrm>
          <a:off x="863111" y="1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5530</xdr:rowOff>
    </xdr:from>
    <xdr:to>
      <xdr:col>6</xdr:col>
      <xdr:colOff>561975</xdr:colOff>
      <xdr:row>98</xdr:row>
      <xdr:rowOff>107130</xdr:rowOff>
    </xdr:to>
    <xdr:sp macro="" textlink="">
      <xdr:nvSpPr>
        <xdr:cNvPr id="256" name="円/楕円 255"/>
        <xdr:cNvSpPr/>
      </xdr:nvSpPr>
      <xdr:spPr>
        <a:xfrm>
          <a:off x="4584700" y="168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91907</xdr:rowOff>
    </xdr:from>
    <xdr:ext cx="534377" cy="259045"/>
    <xdr:sp macro="" textlink="">
      <xdr:nvSpPr>
        <xdr:cNvPr id="257" name="衛生費該当値テキスト"/>
        <xdr:cNvSpPr txBox="1"/>
      </xdr:nvSpPr>
      <xdr:spPr>
        <a:xfrm>
          <a:off x="4686300" y="167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14125</xdr:rowOff>
    </xdr:from>
    <xdr:to>
      <xdr:col>5</xdr:col>
      <xdr:colOff>409575</xdr:colOff>
      <xdr:row>98</xdr:row>
      <xdr:rowOff>115725</xdr:rowOff>
    </xdr:to>
    <xdr:sp macro="" textlink="">
      <xdr:nvSpPr>
        <xdr:cNvPr id="258" name="円/楕円 257"/>
        <xdr:cNvSpPr/>
      </xdr:nvSpPr>
      <xdr:spPr>
        <a:xfrm>
          <a:off x="37465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106852</xdr:rowOff>
    </xdr:from>
    <xdr:ext cx="534377" cy="259045"/>
    <xdr:sp macro="" textlink="">
      <xdr:nvSpPr>
        <xdr:cNvPr id="259" name="テキスト ボックス 258"/>
        <xdr:cNvSpPr txBox="1"/>
      </xdr:nvSpPr>
      <xdr:spPr>
        <a:xfrm>
          <a:off x="3530111" y="1690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9234</xdr:rowOff>
    </xdr:from>
    <xdr:to>
      <xdr:col>4</xdr:col>
      <xdr:colOff>206375</xdr:colOff>
      <xdr:row>98</xdr:row>
      <xdr:rowOff>110834</xdr:rowOff>
    </xdr:to>
    <xdr:sp macro="" textlink="">
      <xdr:nvSpPr>
        <xdr:cNvPr id="260" name="円/楕円 259"/>
        <xdr:cNvSpPr/>
      </xdr:nvSpPr>
      <xdr:spPr>
        <a:xfrm>
          <a:off x="2857500" y="16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101961</xdr:rowOff>
    </xdr:from>
    <xdr:ext cx="534377" cy="259045"/>
    <xdr:sp macro="" textlink="">
      <xdr:nvSpPr>
        <xdr:cNvPr id="261" name="テキスト ボックス 260"/>
        <xdr:cNvSpPr txBox="1"/>
      </xdr:nvSpPr>
      <xdr:spPr>
        <a:xfrm>
          <a:off x="2641111" y="1690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148062</xdr:rowOff>
    </xdr:from>
    <xdr:to>
      <xdr:col>3</xdr:col>
      <xdr:colOff>3175</xdr:colOff>
      <xdr:row>98</xdr:row>
      <xdr:rowOff>78212</xdr:rowOff>
    </xdr:to>
    <xdr:sp macro="" textlink="">
      <xdr:nvSpPr>
        <xdr:cNvPr id="262" name="円/楕円 261"/>
        <xdr:cNvSpPr/>
      </xdr:nvSpPr>
      <xdr:spPr>
        <a:xfrm>
          <a:off x="1968500" y="1677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69339</xdr:rowOff>
    </xdr:from>
    <xdr:ext cx="534377" cy="259045"/>
    <xdr:sp macro="" textlink="">
      <xdr:nvSpPr>
        <xdr:cNvPr id="263" name="テキスト ボックス 262"/>
        <xdr:cNvSpPr txBox="1"/>
      </xdr:nvSpPr>
      <xdr:spPr>
        <a:xfrm>
          <a:off x="1752111" y="168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117224</xdr:rowOff>
    </xdr:from>
    <xdr:to>
      <xdr:col>1</xdr:col>
      <xdr:colOff>485775</xdr:colOff>
      <xdr:row>98</xdr:row>
      <xdr:rowOff>47374</xdr:rowOff>
    </xdr:to>
    <xdr:sp macro="" textlink="">
      <xdr:nvSpPr>
        <xdr:cNvPr id="264" name="円/楕円 263"/>
        <xdr:cNvSpPr/>
      </xdr:nvSpPr>
      <xdr:spPr>
        <a:xfrm>
          <a:off x="1079500" y="167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38501</xdr:rowOff>
    </xdr:from>
    <xdr:ext cx="534377" cy="259045"/>
    <xdr:sp macro="" textlink="">
      <xdr:nvSpPr>
        <xdr:cNvPr id="265" name="テキスト ボックス 264"/>
        <xdr:cNvSpPr txBox="1"/>
      </xdr:nvSpPr>
      <xdr:spPr>
        <a:xfrm>
          <a:off x="863111" y="168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89" name="直線コネクタ 288"/>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0"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1" name="直線コネクタ 290"/>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2"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3" name="直線コネクタ 292"/>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129222</xdr:rowOff>
    </xdr:from>
    <xdr:to>
      <xdr:col>15</xdr:col>
      <xdr:colOff>180975</xdr:colOff>
      <xdr:row>38</xdr:row>
      <xdr:rowOff>23305</xdr:rowOff>
    </xdr:to>
    <xdr:cxnSp macro="">
      <xdr:nvCxnSpPr>
        <xdr:cNvPr id="294" name="直線コネクタ 293"/>
        <xdr:cNvCxnSpPr/>
      </xdr:nvCxnSpPr>
      <xdr:spPr>
        <a:xfrm>
          <a:off x="9639300" y="6472872"/>
          <a:ext cx="838200" cy="6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150830</xdr:rowOff>
    </xdr:from>
    <xdr:ext cx="469744" cy="259045"/>
    <xdr:sp macro="" textlink="">
      <xdr:nvSpPr>
        <xdr:cNvPr id="295" name="労働費平均値テキスト"/>
        <xdr:cNvSpPr txBox="1"/>
      </xdr:nvSpPr>
      <xdr:spPr>
        <a:xfrm>
          <a:off x="10528300" y="632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6" name="フローチャート : 判断 295"/>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139509</xdr:rowOff>
    </xdr:from>
    <xdr:to>
      <xdr:col>14</xdr:col>
      <xdr:colOff>28575</xdr:colOff>
      <xdr:row>37</xdr:row>
      <xdr:rowOff>129222</xdr:rowOff>
    </xdr:to>
    <xdr:cxnSp macro="">
      <xdr:nvCxnSpPr>
        <xdr:cNvPr id="297" name="直線コネクタ 296"/>
        <xdr:cNvCxnSpPr/>
      </xdr:nvCxnSpPr>
      <xdr:spPr>
        <a:xfrm>
          <a:off x="8750300" y="6311709"/>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298" name="フローチャート : 判断 297"/>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22623</xdr:rowOff>
    </xdr:from>
    <xdr:ext cx="469744" cy="259045"/>
    <xdr:sp macro="" textlink="">
      <xdr:nvSpPr>
        <xdr:cNvPr id="299" name="テキスト ボックス 298"/>
        <xdr:cNvSpPr txBox="1"/>
      </xdr:nvSpPr>
      <xdr:spPr>
        <a:xfrm>
          <a:off x="9404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126365</xdr:rowOff>
    </xdr:from>
    <xdr:to>
      <xdr:col>12</xdr:col>
      <xdr:colOff>511175</xdr:colOff>
      <xdr:row>36</xdr:row>
      <xdr:rowOff>139509</xdr:rowOff>
    </xdr:to>
    <xdr:cxnSp macro="">
      <xdr:nvCxnSpPr>
        <xdr:cNvPr id="300" name="直線コネクタ 299"/>
        <xdr:cNvCxnSpPr/>
      </xdr:nvCxnSpPr>
      <xdr:spPr>
        <a:xfrm>
          <a:off x="7861300" y="6298565"/>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1" name="フローチャート : 判断 300"/>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2" name="テキスト ボックス 301"/>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110934</xdr:rowOff>
    </xdr:from>
    <xdr:to>
      <xdr:col>11</xdr:col>
      <xdr:colOff>307975</xdr:colOff>
      <xdr:row>36</xdr:row>
      <xdr:rowOff>126365</xdr:rowOff>
    </xdr:to>
    <xdr:cxnSp macro="">
      <xdr:nvCxnSpPr>
        <xdr:cNvPr id="303" name="直線コネクタ 302"/>
        <xdr:cNvCxnSpPr/>
      </xdr:nvCxnSpPr>
      <xdr:spPr>
        <a:xfrm>
          <a:off x="6972300" y="6111684"/>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4" name="フローチャート : 判断 303"/>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5" name="テキスト ボックス 304"/>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6" name="フローチャート : 判断 305"/>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7" name="テキスト ボックス 306"/>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143954</xdr:rowOff>
    </xdr:from>
    <xdr:to>
      <xdr:col>15</xdr:col>
      <xdr:colOff>231775</xdr:colOff>
      <xdr:row>38</xdr:row>
      <xdr:rowOff>74104</xdr:rowOff>
    </xdr:to>
    <xdr:sp macro="" textlink="">
      <xdr:nvSpPr>
        <xdr:cNvPr id="313" name="円/楕円 312"/>
        <xdr:cNvSpPr/>
      </xdr:nvSpPr>
      <xdr:spPr>
        <a:xfrm>
          <a:off x="10426700" y="64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122381</xdr:rowOff>
    </xdr:from>
    <xdr:ext cx="469744" cy="259045"/>
    <xdr:sp macro="" textlink="">
      <xdr:nvSpPr>
        <xdr:cNvPr id="314" name="労働費該当値テキスト"/>
        <xdr:cNvSpPr txBox="1"/>
      </xdr:nvSpPr>
      <xdr:spPr>
        <a:xfrm>
          <a:off x="10528300" y="64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78422</xdr:rowOff>
    </xdr:from>
    <xdr:to>
      <xdr:col>14</xdr:col>
      <xdr:colOff>79375</xdr:colOff>
      <xdr:row>38</xdr:row>
      <xdr:rowOff>8572</xdr:rowOff>
    </xdr:to>
    <xdr:sp macro="" textlink="">
      <xdr:nvSpPr>
        <xdr:cNvPr id="315" name="円/楕円 314"/>
        <xdr:cNvSpPr/>
      </xdr:nvSpPr>
      <xdr:spPr>
        <a:xfrm>
          <a:off x="9588500" y="64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171149</xdr:rowOff>
    </xdr:from>
    <xdr:ext cx="469744" cy="259045"/>
    <xdr:sp macro="" textlink="">
      <xdr:nvSpPr>
        <xdr:cNvPr id="316" name="テキスト ボックス 315"/>
        <xdr:cNvSpPr txBox="1"/>
      </xdr:nvSpPr>
      <xdr:spPr>
        <a:xfrm>
          <a:off x="9404427" y="651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88709</xdr:rowOff>
    </xdr:from>
    <xdr:to>
      <xdr:col>12</xdr:col>
      <xdr:colOff>561975</xdr:colOff>
      <xdr:row>37</xdr:row>
      <xdr:rowOff>18859</xdr:rowOff>
    </xdr:to>
    <xdr:sp macro="" textlink="">
      <xdr:nvSpPr>
        <xdr:cNvPr id="317" name="円/楕円 316"/>
        <xdr:cNvSpPr/>
      </xdr:nvSpPr>
      <xdr:spPr>
        <a:xfrm>
          <a:off x="8699500" y="62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35386</xdr:rowOff>
    </xdr:from>
    <xdr:ext cx="469744" cy="259045"/>
    <xdr:sp macro="" textlink="">
      <xdr:nvSpPr>
        <xdr:cNvPr id="318" name="テキスト ボックス 317"/>
        <xdr:cNvSpPr txBox="1"/>
      </xdr:nvSpPr>
      <xdr:spPr>
        <a:xfrm>
          <a:off x="8515427" y="60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75565</xdr:rowOff>
    </xdr:from>
    <xdr:to>
      <xdr:col>11</xdr:col>
      <xdr:colOff>358775</xdr:colOff>
      <xdr:row>37</xdr:row>
      <xdr:rowOff>5715</xdr:rowOff>
    </xdr:to>
    <xdr:sp macro="" textlink="">
      <xdr:nvSpPr>
        <xdr:cNvPr id="319" name="円/楕円 318"/>
        <xdr:cNvSpPr/>
      </xdr:nvSpPr>
      <xdr:spPr>
        <a:xfrm>
          <a:off x="7810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22242</xdr:rowOff>
    </xdr:from>
    <xdr:ext cx="469744" cy="259045"/>
    <xdr:sp macro="" textlink="">
      <xdr:nvSpPr>
        <xdr:cNvPr id="320" name="テキスト ボックス 319"/>
        <xdr:cNvSpPr txBox="1"/>
      </xdr:nvSpPr>
      <xdr:spPr>
        <a:xfrm>
          <a:off x="7626427" y="602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60134</xdr:rowOff>
    </xdr:from>
    <xdr:to>
      <xdr:col>10</xdr:col>
      <xdr:colOff>155575</xdr:colOff>
      <xdr:row>35</xdr:row>
      <xdr:rowOff>161734</xdr:rowOff>
    </xdr:to>
    <xdr:sp macro="" textlink="">
      <xdr:nvSpPr>
        <xdr:cNvPr id="321" name="円/楕円 320"/>
        <xdr:cNvSpPr/>
      </xdr:nvSpPr>
      <xdr:spPr>
        <a:xfrm>
          <a:off x="6921500" y="60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6811</xdr:rowOff>
    </xdr:from>
    <xdr:ext cx="469744" cy="259045"/>
    <xdr:sp macro="" textlink="">
      <xdr:nvSpPr>
        <xdr:cNvPr id="322" name="テキスト ボックス 321"/>
        <xdr:cNvSpPr txBox="1"/>
      </xdr:nvSpPr>
      <xdr:spPr>
        <a:xfrm>
          <a:off x="6737427" y="583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4" name="直線コネクタ 343"/>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5"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6" name="直線コネクタ 345"/>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7"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48" name="直線コネクタ 347"/>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160823</xdr:rowOff>
    </xdr:from>
    <xdr:to>
      <xdr:col>15</xdr:col>
      <xdr:colOff>180975</xdr:colOff>
      <xdr:row>55</xdr:row>
      <xdr:rowOff>160914</xdr:rowOff>
    </xdr:to>
    <xdr:cxnSp macro="">
      <xdr:nvCxnSpPr>
        <xdr:cNvPr id="349" name="直線コネクタ 348"/>
        <xdr:cNvCxnSpPr/>
      </xdr:nvCxnSpPr>
      <xdr:spPr>
        <a:xfrm>
          <a:off x="9639300" y="959057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168825</xdr:rowOff>
    </xdr:from>
    <xdr:ext cx="469744" cy="259045"/>
    <xdr:sp macro="" textlink="">
      <xdr:nvSpPr>
        <xdr:cNvPr id="350" name="農林水産業費平均値テキスト"/>
        <xdr:cNvSpPr txBox="1"/>
      </xdr:nvSpPr>
      <xdr:spPr>
        <a:xfrm>
          <a:off x="10528300" y="9770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1" name="フローチャート : 判断 350"/>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160823</xdr:rowOff>
    </xdr:from>
    <xdr:to>
      <xdr:col>14</xdr:col>
      <xdr:colOff>28575</xdr:colOff>
      <xdr:row>56</xdr:row>
      <xdr:rowOff>68331</xdr:rowOff>
    </xdr:to>
    <xdr:cxnSp macro="">
      <xdr:nvCxnSpPr>
        <xdr:cNvPr id="352" name="直線コネクタ 351"/>
        <xdr:cNvCxnSpPr/>
      </xdr:nvCxnSpPr>
      <xdr:spPr>
        <a:xfrm flipV="1">
          <a:off x="8750300" y="9590573"/>
          <a:ext cx="889000" cy="7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3" name="フローチャート : 判断 352"/>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81089</xdr:rowOff>
    </xdr:from>
    <xdr:ext cx="469744" cy="259045"/>
    <xdr:sp macro="" textlink="">
      <xdr:nvSpPr>
        <xdr:cNvPr id="354" name="テキスト ボックス 353"/>
        <xdr:cNvSpPr txBox="1"/>
      </xdr:nvSpPr>
      <xdr:spPr>
        <a:xfrm>
          <a:off x="9404427"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68331</xdr:rowOff>
    </xdr:from>
    <xdr:to>
      <xdr:col>12</xdr:col>
      <xdr:colOff>511175</xdr:colOff>
      <xdr:row>56</xdr:row>
      <xdr:rowOff>120955</xdr:rowOff>
    </xdr:to>
    <xdr:cxnSp macro="">
      <xdr:nvCxnSpPr>
        <xdr:cNvPr id="355" name="直線コネクタ 354"/>
        <xdr:cNvCxnSpPr/>
      </xdr:nvCxnSpPr>
      <xdr:spPr>
        <a:xfrm flipV="1">
          <a:off x="7861300" y="9669531"/>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6" name="フローチャート : 判断 355"/>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7" name="テキスト ボックス 356"/>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61427</xdr:rowOff>
    </xdr:from>
    <xdr:to>
      <xdr:col>11</xdr:col>
      <xdr:colOff>307975</xdr:colOff>
      <xdr:row>56</xdr:row>
      <xdr:rowOff>120955</xdr:rowOff>
    </xdr:to>
    <xdr:cxnSp macro="">
      <xdr:nvCxnSpPr>
        <xdr:cNvPr id="358" name="直線コネクタ 357"/>
        <xdr:cNvCxnSpPr/>
      </xdr:nvCxnSpPr>
      <xdr:spPr>
        <a:xfrm>
          <a:off x="6972300" y="9662627"/>
          <a:ext cx="8890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59" name="フローチャート : 判断 358"/>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0" name="テキスト ボックス 359"/>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1" name="フローチャート : 判断 360"/>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124843</xdr:rowOff>
    </xdr:from>
    <xdr:ext cx="469744" cy="259045"/>
    <xdr:sp macro="" textlink="">
      <xdr:nvSpPr>
        <xdr:cNvPr id="362" name="テキスト ボックス 361"/>
        <xdr:cNvSpPr txBox="1"/>
      </xdr:nvSpPr>
      <xdr:spPr>
        <a:xfrm>
          <a:off x="6737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110114</xdr:rowOff>
    </xdr:from>
    <xdr:to>
      <xdr:col>15</xdr:col>
      <xdr:colOff>231775</xdr:colOff>
      <xdr:row>56</xdr:row>
      <xdr:rowOff>40264</xdr:rowOff>
    </xdr:to>
    <xdr:sp macro="" textlink="">
      <xdr:nvSpPr>
        <xdr:cNvPr id="368" name="円/楕円 367"/>
        <xdr:cNvSpPr/>
      </xdr:nvSpPr>
      <xdr:spPr>
        <a:xfrm>
          <a:off x="10426700" y="953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132991</xdr:rowOff>
    </xdr:from>
    <xdr:ext cx="534377" cy="259045"/>
    <xdr:sp macro="" textlink="">
      <xdr:nvSpPr>
        <xdr:cNvPr id="369" name="農林水産業費該当値テキスト"/>
        <xdr:cNvSpPr txBox="1"/>
      </xdr:nvSpPr>
      <xdr:spPr>
        <a:xfrm>
          <a:off x="10528300" y="93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110023</xdr:rowOff>
    </xdr:from>
    <xdr:to>
      <xdr:col>14</xdr:col>
      <xdr:colOff>79375</xdr:colOff>
      <xdr:row>56</xdr:row>
      <xdr:rowOff>40173</xdr:rowOff>
    </xdr:to>
    <xdr:sp macro="" textlink="">
      <xdr:nvSpPr>
        <xdr:cNvPr id="370" name="円/楕円 369"/>
        <xdr:cNvSpPr/>
      </xdr:nvSpPr>
      <xdr:spPr>
        <a:xfrm>
          <a:off x="95885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56700</xdr:rowOff>
    </xdr:from>
    <xdr:ext cx="534377" cy="259045"/>
    <xdr:sp macro="" textlink="">
      <xdr:nvSpPr>
        <xdr:cNvPr id="371" name="テキスト ボックス 370"/>
        <xdr:cNvSpPr txBox="1"/>
      </xdr:nvSpPr>
      <xdr:spPr>
        <a:xfrm>
          <a:off x="9372111" y="93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17531</xdr:rowOff>
    </xdr:from>
    <xdr:to>
      <xdr:col>12</xdr:col>
      <xdr:colOff>561975</xdr:colOff>
      <xdr:row>56</xdr:row>
      <xdr:rowOff>119131</xdr:rowOff>
    </xdr:to>
    <xdr:sp macro="" textlink="">
      <xdr:nvSpPr>
        <xdr:cNvPr id="372" name="円/楕円 371"/>
        <xdr:cNvSpPr/>
      </xdr:nvSpPr>
      <xdr:spPr>
        <a:xfrm>
          <a:off x="8699500" y="96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135658</xdr:rowOff>
    </xdr:from>
    <xdr:ext cx="469744" cy="259045"/>
    <xdr:sp macro="" textlink="">
      <xdr:nvSpPr>
        <xdr:cNvPr id="373" name="テキスト ボックス 372"/>
        <xdr:cNvSpPr txBox="1"/>
      </xdr:nvSpPr>
      <xdr:spPr>
        <a:xfrm>
          <a:off x="8515427" y="939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70155</xdr:rowOff>
    </xdr:from>
    <xdr:to>
      <xdr:col>11</xdr:col>
      <xdr:colOff>358775</xdr:colOff>
      <xdr:row>57</xdr:row>
      <xdr:rowOff>305</xdr:rowOff>
    </xdr:to>
    <xdr:sp macro="" textlink="">
      <xdr:nvSpPr>
        <xdr:cNvPr id="374" name="円/楕円 373"/>
        <xdr:cNvSpPr/>
      </xdr:nvSpPr>
      <xdr:spPr>
        <a:xfrm>
          <a:off x="7810500" y="96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16832</xdr:rowOff>
    </xdr:from>
    <xdr:ext cx="469744" cy="259045"/>
    <xdr:sp macro="" textlink="">
      <xdr:nvSpPr>
        <xdr:cNvPr id="375" name="テキスト ボックス 374"/>
        <xdr:cNvSpPr txBox="1"/>
      </xdr:nvSpPr>
      <xdr:spPr>
        <a:xfrm>
          <a:off x="7626427" y="944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10627</xdr:rowOff>
    </xdr:from>
    <xdr:to>
      <xdr:col>10</xdr:col>
      <xdr:colOff>155575</xdr:colOff>
      <xdr:row>56</xdr:row>
      <xdr:rowOff>112227</xdr:rowOff>
    </xdr:to>
    <xdr:sp macro="" textlink="">
      <xdr:nvSpPr>
        <xdr:cNvPr id="376" name="円/楕円 375"/>
        <xdr:cNvSpPr/>
      </xdr:nvSpPr>
      <xdr:spPr>
        <a:xfrm>
          <a:off x="6921500" y="96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128754</xdr:rowOff>
    </xdr:from>
    <xdr:ext cx="469744" cy="259045"/>
    <xdr:sp macro="" textlink="">
      <xdr:nvSpPr>
        <xdr:cNvPr id="377" name="テキスト ボックス 376"/>
        <xdr:cNvSpPr txBox="1"/>
      </xdr:nvSpPr>
      <xdr:spPr>
        <a:xfrm>
          <a:off x="6737427" y="93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1" name="直線コネクタ 400"/>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2"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3" name="直線コネクタ 402"/>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4"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5" name="直線コネクタ 404"/>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142596</xdr:rowOff>
    </xdr:from>
    <xdr:to>
      <xdr:col>15</xdr:col>
      <xdr:colOff>180975</xdr:colOff>
      <xdr:row>77</xdr:row>
      <xdr:rowOff>73558</xdr:rowOff>
    </xdr:to>
    <xdr:cxnSp macro="">
      <xdr:nvCxnSpPr>
        <xdr:cNvPr id="406" name="直線コネクタ 405"/>
        <xdr:cNvCxnSpPr/>
      </xdr:nvCxnSpPr>
      <xdr:spPr>
        <a:xfrm>
          <a:off x="9639300" y="13172796"/>
          <a:ext cx="8382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140707</xdr:rowOff>
    </xdr:from>
    <xdr:ext cx="469744" cy="259045"/>
    <xdr:sp macro="" textlink="">
      <xdr:nvSpPr>
        <xdr:cNvPr id="407" name="商工費平均値テキスト"/>
        <xdr:cNvSpPr txBox="1"/>
      </xdr:nvSpPr>
      <xdr:spPr>
        <a:xfrm>
          <a:off x="10528300" y="13342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08" name="フローチャート : 判断 407"/>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142596</xdr:rowOff>
    </xdr:from>
    <xdr:to>
      <xdr:col>14</xdr:col>
      <xdr:colOff>28575</xdr:colOff>
      <xdr:row>77</xdr:row>
      <xdr:rowOff>44335</xdr:rowOff>
    </xdr:to>
    <xdr:cxnSp macro="">
      <xdr:nvCxnSpPr>
        <xdr:cNvPr id="409" name="直線コネクタ 408"/>
        <xdr:cNvCxnSpPr/>
      </xdr:nvCxnSpPr>
      <xdr:spPr>
        <a:xfrm flipV="1">
          <a:off x="8750300" y="13172796"/>
          <a:ext cx="889000" cy="7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0" name="フローチャート : 判断 409"/>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46448</xdr:rowOff>
    </xdr:from>
    <xdr:ext cx="534377" cy="259045"/>
    <xdr:sp macro="" textlink="">
      <xdr:nvSpPr>
        <xdr:cNvPr id="411" name="テキスト ボックス 410"/>
        <xdr:cNvSpPr txBox="1"/>
      </xdr:nvSpPr>
      <xdr:spPr>
        <a:xfrm>
          <a:off x="9372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145244</xdr:rowOff>
    </xdr:from>
    <xdr:to>
      <xdr:col>12</xdr:col>
      <xdr:colOff>511175</xdr:colOff>
      <xdr:row>77</xdr:row>
      <xdr:rowOff>44335</xdr:rowOff>
    </xdr:to>
    <xdr:cxnSp macro="">
      <xdr:nvCxnSpPr>
        <xdr:cNvPr id="412" name="直線コネクタ 411"/>
        <xdr:cNvCxnSpPr/>
      </xdr:nvCxnSpPr>
      <xdr:spPr>
        <a:xfrm>
          <a:off x="7861300" y="13175444"/>
          <a:ext cx="889000" cy="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3" name="フローチャート : 判断 412"/>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64222</xdr:rowOff>
    </xdr:from>
    <xdr:ext cx="534377" cy="259045"/>
    <xdr:sp macro="" textlink="">
      <xdr:nvSpPr>
        <xdr:cNvPr id="414" name="テキスト ボックス 413"/>
        <xdr:cNvSpPr txBox="1"/>
      </xdr:nvSpPr>
      <xdr:spPr>
        <a:xfrm>
          <a:off x="8483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99067</xdr:rowOff>
    </xdr:from>
    <xdr:to>
      <xdr:col>11</xdr:col>
      <xdr:colOff>307975</xdr:colOff>
      <xdr:row>76</xdr:row>
      <xdr:rowOff>145244</xdr:rowOff>
    </xdr:to>
    <xdr:cxnSp macro="">
      <xdr:nvCxnSpPr>
        <xdr:cNvPr id="415" name="直線コネクタ 414"/>
        <xdr:cNvCxnSpPr/>
      </xdr:nvCxnSpPr>
      <xdr:spPr>
        <a:xfrm>
          <a:off x="6972300" y="1312926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6" name="フローチャート : 判断 415"/>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68699</xdr:rowOff>
    </xdr:from>
    <xdr:ext cx="469744" cy="259045"/>
    <xdr:sp macro="" textlink="">
      <xdr:nvSpPr>
        <xdr:cNvPr id="417" name="テキスト ボックス 416"/>
        <xdr:cNvSpPr txBox="1"/>
      </xdr:nvSpPr>
      <xdr:spPr>
        <a:xfrm>
          <a:off x="7626427"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18" name="フローチャート : 判断 417"/>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59554</xdr:rowOff>
    </xdr:from>
    <xdr:ext cx="534377" cy="259045"/>
    <xdr:sp macro="" textlink="">
      <xdr:nvSpPr>
        <xdr:cNvPr id="419" name="テキスト ボックス 418"/>
        <xdr:cNvSpPr txBox="1"/>
      </xdr:nvSpPr>
      <xdr:spPr>
        <a:xfrm>
          <a:off x="6705111" y="134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22758</xdr:rowOff>
    </xdr:from>
    <xdr:to>
      <xdr:col>15</xdr:col>
      <xdr:colOff>231775</xdr:colOff>
      <xdr:row>77</xdr:row>
      <xdr:rowOff>124358</xdr:rowOff>
    </xdr:to>
    <xdr:sp macro="" textlink="">
      <xdr:nvSpPr>
        <xdr:cNvPr id="425" name="円/楕円 424"/>
        <xdr:cNvSpPr/>
      </xdr:nvSpPr>
      <xdr:spPr>
        <a:xfrm>
          <a:off x="10426700" y="13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45635</xdr:rowOff>
    </xdr:from>
    <xdr:ext cx="534377" cy="259045"/>
    <xdr:sp macro="" textlink="">
      <xdr:nvSpPr>
        <xdr:cNvPr id="426" name="商工費該当値テキスト"/>
        <xdr:cNvSpPr txBox="1"/>
      </xdr:nvSpPr>
      <xdr:spPr>
        <a:xfrm>
          <a:off x="10528300" y="130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91796</xdr:rowOff>
    </xdr:from>
    <xdr:to>
      <xdr:col>14</xdr:col>
      <xdr:colOff>79375</xdr:colOff>
      <xdr:row>77</xdr:row>
      <xdr:rowOff>21946</xdr:rowOff>
    </xdr:to>
    <xdr:sp macro="" textlink="">
      <xdr:nvSpPr>
        <xdr:cNvPr id="427" name="円/楕円 426"/>
        <xdr:cNvSpPr/>
      </xdr:nvSpPr>
      <xdr:spPr>
        <a:xfrm>
          <a:off x="9588500" y="131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38473</xdr:rowOff>
    </xdr:from>
    <xdr:ext cx="534377" cy="259045"/>
    <xdr:sp macro="" textlink="">
      <xdr:nvSpPr>
        <xdr:cNvPr id="428" name="テキスト ボックス 427"/>
        <xdr:cNvSpPr txBox="1"/>
      </xdr:nvSpPr>
      <xdr:spPr>
        <a:xfrm>
          <a:off x="9372111" y="128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164985</xdr:rowOff>
    </xdr:from>
    <xdr:to>
      <xdr:col>12</xdr:col>
      <xdr:colOff>561975</xdr:colOff>
      <xdr:row>77</xdr:row>
      <xdr:rowOff>95135</xdr:rowOff>
    </xdr:to>
    <xdr:sp macro="" textlink="">
      <xdr:nvSpPr>
        <xdr:cNvPr id="429" name="円/楕円 428"/>
        <xdr:cNvSpPr/>
      </xdr:nvSpPr>
      <xdr:spPr>
        <a:xfrm>
          <a:off x="8699500" y="1319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111663</xdr:rowOff>
    </xdr:from>
    <xdr:ext cx="534377" cy="259045"/>
    <xdr:sp macro="" textlink="">
      <xdr:nvSpPr>
        <xdr:cNvPr id="430" name="テキスト ボックス 429"/>
        <xdr:cNvSpPr txBox="1"/>
      </xdr:nvSpPr>
      <xdr:spPr>
        <a:xfrm>
          <a:off x="8483111" y="129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94444</xdr:rowOff>
    </xdr:from>
    <xdr:to>
      <xdr:col>11</xdr:col>
      <xdr:colOff>358775</xdr:colOff>
      <xdr:row>77</xdr:row>
      <xdr:rowOff>24594</xdr:rowOff>
    </xdr:to>
    <xdr:sp macro="" textlink="">
      <xdr:nvSpPr>
        <xdr:cNvPr id="431" name="円/楕円 430"/>
        <xdr:cNvSpPr/>
      </xdr:nvSpPr>
      <xdr:spPr>
        <a:xfrm>
          <a:off x="7810500" y="131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41121</xdr:rowOff>
    </xdr:from>
    <xdr:ext cx="534377" cy="259045"/>
    <xdr:sp macro="" textlink="">
      <xdr:nvSpPr>
        <xdr:cNvPr id="432" name="テキスト ボックス 431"/>
        <xdr:cNvSpPr txBox="1"/>
      </xdr:nvSpPr>
      <xdr:spPr>
        <a:xfrm>
          <a:off x="7594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48267</xdr:rowOff>
    </xdr:from>
    <xdr:to>
      <xdr:col>10</xdr:col>
      <xdr:colOff>155575</xdr:colOff>
      <xdr:row>76</xdr:row>
      <xdr:rowOff>149867</xdr:rowOff>
    </xdr:to>
    <xdr:sp macro="" textlink="">
      <xdr:nvSpPr>
        <xdr:cNvPr id="433" name="円/楕円 432"/>
        <xdr:cNvSpPr/>
      </xdr:nvSpPr>
      <xdr:spPr>
        <a:xfrm>
          <a:off x="6921500" y="130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166393</xdr:rowOff>
    </xdr:from>
    <xdr:ext cx="534377" cy="259045"/>
    <xdr:sp macro="" textlink="">
      <xdr:nvSpPr>
        <xdr:cNvPr id="434" name="テキスト ボックス 433"/>
        <xdr:cNvSpPr txBox="1"/>
      </xdr:nvSpPr>
      <xdr:spPr>
        <a:xfrm>
          <a:off x="6705111" y="128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59" name="直線コネクタ 458"/>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0"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1" name="直線コネクタ 460"/>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2"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3" name="直線コネクタ 462"/>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56317</xdr:rowOff>
    </xdr:from>
    <xdr:to>
      <xdr:col>15</xdr:col>
      <xdr:colOff>180975</xdr:colOff>
      <xdr:row>97</xdr:row>
      <xdr:rowOff>77615</xdr:rowOff>
    </xdr:to>
    <xdr:cxnSp macro="">
      <xdr:nvCxnSpPr>
        <xdr:cNvPr id="464" name="直線コネクタ 463"/>
        <xdr:cNvCxnSpPr/>
      </xdr:nvCxnSpPr>
      <xdr:spPr>
        <a:xfrm>
          <a:off x="9639300" y="1668696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5"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6" name="フローチャート : 判断 465"/>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6865</xdr:rowOff>
    </xdr:from>
    <xdr:to>
      <xdr:col>14</xdr:col>
      <xdr:colOff>28575</xdr:colOff>
      <xdr:row>97</xdr:row>
      <xdr:rowOff>56317</xdr:rowOff>
    </xdr:to>
    <xdr:cxnSp macro="">
      <xdr:nvCxnSpPr>
        <xdr:cNvPr id="467" name="直線コネクタ 466"/>
        <xdr:cNvCxnSpPr/>
      </xdr:nvCxnSpPr>
      <xdr:spPr>
        <a:xfrm>
          <a:off x="8750300" y="16637515"/>
          <a:ext cx="889000" cy="4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68" name="フローチャート : 判断 467"/>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69" name="テキスト ボックス 468"/>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1739</xdr:rowOff>
    </xdr:from>
    <xdr:to>
      <xdr:col>12</xdr:col>
      <xdr:colOff>511175</xdr:colOff>
      <xdr:row>97</xdr:row>
      <xdr:rowOff>6865</xdr:rowOff>
    </xdr:to>
    <xdr:cxnSp macro="">
      <xdr:nvCxnSpPr>
        <xdr:cNvPr id="470" name="直線コネクタ 469"/>
        <xdr:cNvCxnSpPr/>
      </xdr:nvCxnSpPr>
      <xdr:spPr>
        <a:xfrm>
          <a:off x="7861300" y="16632389"/>
          <a:ext cx="8890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1" name="フローチャート : 判断 470"/>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2" name="テキスト ボックス 471"/>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1739</xdr:rowOff>
    </xdr:from>
    <xdr:to>
      <xdr:col>11</xdr:col>
      <xdr:colOff>307975</xdr:colOff>
      <xdr:row>97</xdr:row>
      <xdr:rowOff>77273</xdr:rowOff>
    </xdr:to>
    <xdr:cxnSp macro="">
      <xdr:nvCxnSpPr>
        <xdr:cNvPr id="473" name="直線コネクタ 472"/>
        <xdr:cNvCxnSpPr/>
      </xdr:nvCxnSpPr>
      <xdr:spPr>
        <a:xfrm flipV="1">
          <a:off x="6972300" y="16632389"/>
          <a:ext cx="889000" cy="7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4" name="フローチャート : 判断 473"/>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5" name="テキスト ボックス 474"/>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6" name="フローチャート : 判断 475"/>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7" name="テキスト ボックス 476"/>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26815</xdr:rowOff>
    </xdr:from>
    <xdr:to>
      <xdr:col>15</xdr:col>
      <xdr:colOff>231775</xdr:colOff>
      <xdr:row>97</xdr:row>
      <xdr:rowOff>128415</xdr:rowOff>
    </xdr:to>
    <xdr:sp macro="" textlink="">
      <xdr:nvSpPr>
        <xdr:cNvPr id="483" name="円/楕円 482"/>
        <xdr:cNvSpPr/>
      </xdr:nvSpPr>
      <xdr:spPr>
        <a:xfrm>
          <a:off x="10426700" y="166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5242</xdr:rowOff>
    </xdr:from>
    <xdr:ext cx="534377" cy="259045"/>
    <xdr:sp macro="" textlink="">
      <xdr:nvSpPr>
        <xdr:cNvPr id="484" name="土木費該当値テキスト"/>
        <xdr:cNvSpPr txBox="1"/>
      </xdr:nvSpPr>
      <xdr:spPr>
        <a:xfrm>
          <a:off x="10528300" y="1663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5517</xdr:rowOff>
    </xdr:from>
    <xdr:to>
      <xdr:col>14</xdr:col>
      <xdr:colOff>79375</xdr:colOff>
      <xdr:row>97</xdr:row>
      <xdr:rowOff>107117</xdr:rowOff>
    </xdr:to>
    <xdr:sp macro="" textlink="">
      <xdr:nvSpPr>
        <xdr:cNvPr id="485" name="円/楕円 484"/>
        <xdr:cNvSpPr/>
      </xdr:nvSpPr>
      <xdr:spPr>
        <a:xfrm>
          <a:off x="9588500" y="16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98244</xdr:rowOff>
    </xdr:from>
    <xdr:ext cx="534377" cy="259045"/>
    <xdr:sp macro="" textlink="">
      <xdr:nvSpPr>
        <xdr:cNvPr id="486" name="テキスト ボックス 485"/>
        <xdr:cNvSpPr txBox="1"/>
      </xdr:nvSpPr>
      <xdr:spPr>
        <a:xfrm>
          <a:off x="9372111" y="167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37,377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127515</xdr:rowOff>
    </xdr:from>
    <xdr:to>
      <xdr:col>12</xdr:col>
      <xdr:colOff>561975</xdr:colOff>
      <xdr:row>97</xdr:row>
      <xdr:rowOff>57665</xdr:rowOff>
    </xdr:to>
    <xdr:sp macro="" textlink="">
      <xdr:nvSpPr>
        <xdr:cNvPr id="487" name="円/楕円 486"/>
        <xdr:cNvSpPr/>
      </xdr:nvSpPr>
      <xdr:spPr>
        <a:xfrm>
          <a:off x="8699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48792</xdr:rowOff>
    </xdr:from>
    <xdr:ext cx="534377" cy="259045"/>
    <xdr:sp macro="" textlink="">
      <xdr:nvSpPr>
        <xdr:cNvPr id="488" name="テキスト ボックス 487"/>
        <xdr:cNvSpPr txBox="1"/>
      </xdr:nvSpPr>
      <xdr:spPr>
        <a:xfrm>
          <a:off x="8483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122389</xdr:rowOff>
    </xdr:from>
    <xdr:to>
      <xdr:col>11</xdr:col>
      <xdr:colOff>358775</xdr:colOff>
      <xdr:row>97</xdr:row>
      <xdr:rowOff>52539</xdr:rowOff>
    </xdr:to>
    <xdr:sp macro="" textlink="">
      <xdr:nvSpPr>
        <xdr:cNvPr id="489" name="円/楕円 488"/>
        <xdr:cNvSpPr/>
      </xdr:nvSpPr>
      <xdr:spPr>
        <a:xfrm>
          <a:off x="7810500" y="165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43666</xdr:rowOff>
    </xdr:from>
    <xdr:ext cx="534377" cy="259045"/>
    <xdr:sp macro="" textlink="">
      <xdr:nvSpPr>
        <xdr:cNvPr id="490" name="テキスト ボックス 489"/>
        <xdr:cNvSpPr txBox="1"/>
      </xdr:nvSpPr>
      <xdr:spPr>
        <a:xfrm>
          <a:off x="7594111" y="166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26473</xdr:rowOff>
    </xdr:from>
    <xdr:to>
      <xdr:col>10</xdr:col>
      <xdr:colOff>155575</xdr:colOff>
      <xdr:row>97</xdr:row>
      <xdr:rowOff>128073</xdr:rowOff>
    </xdr:to>
    <xdr:sp macro="" textlink="">
      <xdr:nvSpPr>
        <xdr:cNvPr id="491" name="円/楕円 490"/>
        <xdr:cNvSpPr/>
      </xdr:nvSpPr>
      <xdr:spPr>
        <a:xfrm>
          <a:off x="6921500" y="166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119200</xdr:rowOff>
    </xdr:from>
    <xdr:ext cx="534377" cy="259045"/>
    <xdr:sp macro="" textlink="">
      <xdr:nvSpPr>
        <xdr:cNvPr id="492" name="テキスト ボックス 491"/>
        <xdr:cNvSpPr txBox="1"/>
      </xdr:nvSpPr>
      <xdr:spPr>
        <a:xfrm>
          <a:off x="6705111" y="1674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7" name="直線コネクタ 516"/>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18"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19" name="直線コネクタ 518"/>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0"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1" name="直線コネクタ 520"/>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88900</xdr:rowOff>
    </xdr:from>
    <xdr:to>
      <xdr:col>23</xdr:col>
      <xdr:colOff>517525</xdr:colOff>
      <xdr:row>37</xdr:row>
      <xdr:rowOff>156972</xdr:rowOff>
    </xdr:to>
    <xdr:cxnSp macro="">
      <xdr:nvCxnSpPr>
        <xdr:cNvPr id="522" name="直線コネクタ 521"/>
        <xdr:cNvCxnSpPr/>
      </xdr:nvCxnSpPr>
      <xdr:spPr>
        <a:xfrm flipV="1">
          <a:off x="15481300" y="6432550"/>
          <a:ext cx="838200" cy="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3"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4" name="フローチャート : 判断 523"/>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90551</xdr:rowOff>
    </xdr:from>
    <xdr:to>
      <xdr:col>22</xdr:col>
      <xdr:colOff>365125</xdr:colOff>
      <xdr:row>37</xdr:row>
      <xdr:rowOff>156972</xdr:rowOff>
    </xdr:to>
    <xdr:cxnSp macro="">
      <xdr:nvCxnSpPr>
        <xdr:cNvPr id="525" name="直線コネクタ 524"/>
        <xdr:cNvCxnSpPr/>
      </xdr:nvCxnSpPr>
      <xdr:spPr>
        <a:xfrm>
          <a:off x="14592300" y="6262751"/>
          <a:ext cx="889000" cy="2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6" name="フローチャート : 判断 525"/>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7" name="テキスト ボックス 526"/>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90551</xdr:rowOff>
    </xdr:from>
    <xdr:to>
      <xdr:col>21</xdr:col>
      <xdr:colOff>161925</xdr:colOff>
      <xdr:row>37</xdr:row>
      <xdr:rowOff>166878</xdr:rowOff>
    </xdr:to>
    <xdr:cxnSp macro="">
      <xdr:nvCxnSpPr>
        <xdr:cNvPr id="528" name="直線コネクタ 527"/>
        <xdr:cNvCxnSpPr/>
      </xdr:nvCxnSpPr>
      <xdr:spPr>
        <a:xfrm flipV="1">
          <a:off x="13703300" y="6262751"/>
          <a:ext cx="889000" cy="2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29" name="フローチャート : 判断 528"/>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0" name="テキスト ボックス 529"/>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131953</xdr:rowOff>
    </xdr:from>
    <xdr:to>
      <xdr:col>19</xdr:col>
      <xdr:colOff>644525</xdr:colOff>
      <xdr:row>37</xdr:row>
      <xdr:rowOff>166878</xdr:rowOff>
    </xdr:to>
    <xdr:cxnSp macro="">
      <xdr:nvCxnSpPr>
        <xdr:cNvPr id="531" name="直線コネクタ 530"/>
        <xdr:cNvCxnSpPr/>
      </xdr:nvCxnSpPr>
      <xdr:spPr>
        <a:xfrm>
          <a:off x="12814300" y="6475603"/>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2" name="フローチャート : 判断 531"/>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28846</xdr:rowOff>
    </xdr:from>
    <xdr:ext cx="534377" cy="259045"/>
    <xdr:sp macro="" textlink="">
      <xdr:nvSpPr>
        <xdr:cNvPr id="533" name="テキスト ボックス 532"/>
        <xdr:cNvSpPr txBox="1"/>
      </xdr:nvSpPr>
      <xdr:spPr>
        <a:xfrm>
          <a:off x="13436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4" name="フローチャート : 判断 533"/>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77995</xdr:rowOff>
    </xdr:from>
    <xdr:ext cx="534377" cy="259045"/>
    <xdr:sp macro="" textlink="">
      <xdr:nvSpPr>
        <xdr:cNvPr id="535" name="テキスト ボックス 534"/>
        <xdr:cNvSpPr txBox="1"/>
      </xdr:nvSpPr>
      <xdr:spPr>
        <a:xfrm>
          <a:off x="12547111" y="60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38100</xdr:rowOff>
    </xdr:from>
    <xdr:to>
      <xdr:col>23</xdr:col>
      <xdr:colOff>568325</xdr:colOff>
      <xdr:row>37</xdr:row>
      <xdr:rowOff>139700</xdr:rowOff>
    </xdr:to>
    <xdr:sp macro="" textlink="">
      <xdr:nvSpPr>
        <xdr:cNvPr id="541" name="円/楕円 540"/>
        <xdr:cNvSpPr/>
      </xdr:nvSpPr>
      <xdr:spPr>
        <a:xfrm>
          <a:off x="16268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16527</xdr:rowOff>
    </xdr:from>
    <xdr:ext cx="534377" cy="259045"/>
    <xdr:sp macro="" textlink="">
      <xdr:nvSpPr>
        <xdr:cNvPr id="542" name="消防費該当値テキスト"/>
        <xdr:cNvSpPr txBox="1"/>
      </xdr:nvSpPr>
      <xdr:spPr>
        <a:xfrm>
          <a:off x="16370300" y="63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106172</xdr:rowOff>
    </xdr:from>
    <xdr:to>
      <xdr:col>22</xdr:col>
      <xdr:colOff>415925</xdr:colOff>
      <xdr:row>38</xdr:row>
      <xdr:rowOff>36322</xdr:rowOff>
    </xdr:to>
    <xdr:sp macro="" textlink="">
      <xdr:nvSpPr>
        <xdr:cNvPr id="543" name="円/楕円 542"/>
        <xdr:cNvSpPr/>
      </xdr:nvSpPr>
      <xdr:spPr>
        <a:xfrm>
          <a:off x="15430500" y="6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27449</xdr:rowOff>
    </xdr:from>
    <xdr:ext cx="534377" cy="259045"/>
    <xdr:sp macro="" textlink="">
      <xdr:nvSpPr>
        <xdr:cNvPr id="544" name="テキスト ボックス 543"/>
        <xdr:cNvSpPr txBox="1"/>
      </xdr:nvSpPr>
      <xdr:spPr>
        <a:xfrm>
          <a:off x="15214111" y="65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39751</xdr:rowOff>
    </xdr:from>
    <xdr:to>
      <xdr:col>21</xdr:col>
      <xdr:colOff>212725</xdr:colOff>
      <xdr:row>36</xdr:row>
      <xdr:rowOff>141351</xdr:rowOff>
    </xdr:to>
    <xdr:sp macro="" textlink="">
      <xdr:nvSpPr>
        <xdr:cNvPr id="545" name="円/楕円 544"/>
        <xdr:cNvSpPr/>
      </xdr:nvSpPr>
      <xdr:spPr>
        <a:xfrm>
          <a:off x="14541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132478</xdr:rowOff>
    </xdr:from>
    <xdr:ext cx="534377" cy="259045"/>
    <xdr:sp macro="" textlink="">
      <xdr:nvSpPr>
        <xdr:cNvPr id="546" name="テキスト ボックス 545"/>
        <xdr:cNvSpPr txBox="1"/>
      </xdr:nvSpPr>
      <xdr:spPr>
        <a:xfrm>
          <a:off x="14325111" y="630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116078</xdr:rowOff>
    </xdr:from>
    <xdr:to>
      <xdr:col>20</xdr:col>
      <xdr:colOff>9525</xdr:colOff>
      <xdr:row>38</xdr:row>
      <xdr:rowOff>46228</xdr:rowOff>
    </xdr:to>
    <xdr:sp macro="" textlink="">
      <xdr:nvSpPr>
        <xdr:cNvPr id="547" name="円/楕円 546"/>
        <xdr:cNvSpPr/>
      </xdr:nvSpPr>
      <xdr:spPr>
        <a:xfrm>
          <a:off x="13652500" y="64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37355</xdr:rowOff>
    </xdr:from>
    <xdr:ext cx="534377" cy="259045"/>
    <xdr:sp macro="" textlink="">
      <xdr:nvSpPr>
        <xdr:cNvPr id="548" name="テキスト ボックス 547"/>
        <xdr:cNvSpPr txBox="1"/>
      </xdr:nvSpPr>
      <xdr:spPr>
        <a:xfrm>
          <a:off x="13436111" y="65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81153</xdr:rowOff>
    </xdr:from>
    <xdr:to>
      <xdr:col>18</xdr:col>
      <xdr:colOff>492125</xdr:colOff>
      <xdr:row>38</xdr:row>
      <xdr:rowOff>11303</xdr:rowOff>
    </xdr:to>
    <xdr:sp macro="" textlink="">
      <xdr:nvSpPr>
        <xdr:cNvPr id="549" name="円/楕円 548"/>
        <xdr:cNvSpPr/>
      </xdr:nvSpPr>
      <xdr:spPr>
        <a:xfrm>
          <a:off x="12763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2430</xdr:rowOff>
    </xdr:from>
    <xdr:ext cx="534377" cy="259045"/>
    <xdr:sp macro="" textlink="">
      <xdr:nvSpPr>
        <xdr:cNvPr id="550" name="テキスト ボックス 549"/>
        <xdr:cNvSpPr txBox="1"/>
      </xdr:nvSpPr>
      <xdr:spPr>
        <a:xfrm>
          <a:off x="12547111" y="65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5" name="直線コネクタ 574"/>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6"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7" name="直線コネクタ 576"/>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78"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79" name="直線コネクタ 578"/>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53480</xdr:rowOff>
    </xdr:from>
    <xdr:to>
      <xdr:col>23</xdr:col>
      <xdr:colOff>517525</xdr:colOff>
      <xdr:row>54</xdr:row>
      <xdr:rowOff>162675</xdr:rowOff>
    </xdr:to>
    <xdr:cxnSp macro="">
      <xdr:nvCxnSpPr>
        <xdr:cNvPr id="580" name="直線コネクタ 579"/>
        <xdr:cNvCxnSpPr/>
      </xdr:nvCxnSpPr>
      <xdr:spPr>
        <a:xfrm flipV="1">
          <a:off x="15481300" y="9140330"/>
          <a:ext cx="838200" cy="2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118839</xdr:rowOff>
    </xdr:from>
    <xdr:ext cx="534377" cy="259045"/>
    <xdr:sp macro="" textlink="">
      <xdr:nvSpPr>
        <xdr:cNvPr id="581" name="教育費平均値テキスト"/>
        <xdr:cNvSpPr txBox="1"/>
      </xdr:nvSpPr>
      <xdr:spPr>
        <a:xfrm>
          <a:off x="16370300" y="937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2" name="フローチャート : 判断 581"/>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134938</xdr:rowOff>
    </xdr:from>
    <xdr:to>
      <xdr:col>22</xdr:col>
      <xdr:colOff>365125</xdr:colOff>
      <xdr:row>54</xdr:row>
      <xdr:rowOff>162675</xdr:rowOff>
    </xdr:to>
    <xdr:cxnSp macro="">
      <xdr:nvCxnSpPr>
        <xdr:cNvPr id="583" name="直線コネクタ 582"/>
        <xdr:cNvCxnSpPr/>
      </xdr:nvCxnSpPr>
      <xdr:spPr>
        <a:xfrm>
          <a:off x="14592300" y="8878888"/>
          <a:ext cx="889000" cy="5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4" name="フローチャート : 判断 583"/>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5" name="テキスト ボックス 584"/>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134938</xdr:rowOff>
    </xdr:from>
    <xdr:to>
      <xdr:col>21</xdr:col>
      <xdr:colOff>161925</xdr:colOff>
      <xdr:row>52</xdr:row>
      <xdr:rowOff>157874</xdr:rowOff>
    </xdr:to>
    <xdr:cxnSp macro="">
      <xdr:nvCxnSpPr>
        <xdr:cNvPr id="586" name="直線コネクタ 585"/>
        <xdr:cNvCxnSpPr/>
      </xdr:nvCxnSpPr>
      <xdr:spPr>
        <a:xfrm flipV="1">
          <a:off x="13703300" y="8878888"/>
          <a:ext cx="889000" cy="1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7" name="フローチャート : 判断 586"/>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88" name="テキスト ボックス 587"/>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157874</xdr:rowOff>
    </xdr:from>
    <xdr:to>
      <xdr:col>19</xdr:col>
      <xdr:colOff>644525</xdr:colOff>
      <xdr:row>52</xdr:row>
      <xdr:rowOff>158712</xdr:rowOff>
    </xdr:to>
    <xdr:cxnSp macro="">
      <xdr:nvCxnSpPr>
        <xdr:cNvPr id="589" name="直線コネクタ 588"/>
        <xdr:cNvCxnSpPr/>
      </xdr:nvCxnSpPr>
      <xdr:spPr>
        <a:xfrm flipV="1">
          <a:off x="12814300" y="907327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0" name="フローチャート : 判断 589"/>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1" name="テキスト ボックス 590"/>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2" name="フローチャート : 判断 591"/>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3" name="テキスト ボックス 592"/>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2680</xdr:rowOff>
    </xdr:from>
    <xdr:to>
      <xdr:col>23</xdr:col>
      <xdr:colOff>568325</xdr:colOff>
      <xdr:row>53</xdr:row>
      <xdr:rowOff>104280</xdr:rowOff>
    </xdr:to>
    <xdr:sp macro="" textlink="">
      <xdr:nvSpPr>
        <xdr:cNvPr id="599" name="円/楕円 598"/>
        <xdr:cNvSpPr/>
      </xdr:nvSpPr>
      <xdr:spPr>
        <a:xfrm>
          <a:off x="16268700" y="90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25557</xdr:rowOff>
    </xdr:from>
    <xdr:ext cx="534377" cy="259045"/>
    <xdr:sp macro="" textlink="">
      <xdr:nvSpPr>
        <xdr:cNvPr id="600" name="教育費該当値テキスト"/>
        <xdr:cNvSpPr txBox="1"/>
      </xdr:nvSpPr>
      <xdr:spPr>
        <a:xfrm>
          <a:off x="16370300" y="89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111875</xdr:rowOff>
    </xdr:from>
    <xdr:to>
      <xdr:col>22</xdr:col>
      <xdr:colOff>415925</xdr:colOff>
      <xdr:row>55</xdr:row>
      <xdr:rowOff>42025</xdr:rowOff>
    </xdr:to>
    <xdr:sp macro="" textlink="">
      <xdr:nvSpPr>
        <xdr:cNvPr id="601" name="円/楕円 600"/>
        <xdr:cNvSpPr/>
      </xdr:nvSpPr>
      <xdr:spPr>
        <a:xfrm>
          <a:off x="15430500" y="9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58552</xdr:rowOff>
    </xdr:from>
    <xdr:ext cx="534377" cy="259045"/>
    <xdr:sp macro="" textlink="">
      <xdr:nvSpPr>
        <xdr:cNvPr id="602" name="テキスト ボックス 601"/>
        <xdr:cNvSpPr txBox="1"/>
      </xdr:nvSpPr>
      <xdr:spPr>
        <a:xfrm>
          <a:off x="15214111" y="91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39,397</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84138</xdr:rowOff>
    </xdr:from>
    <xdr:to>
      <xdr:col>21</xdr:col>
      <xdr:colOff>212725</xdr:colOff>
      <xdr:row>52</xdr:row>
      <xdr:rowOff>14288</xdr:rowOff>
    </xdr:to>
    <xdr:sp macro="" textlink="">
      <xdr:nvSpPr>
        <xdr:cNvPr id="603" name="円/楕円 602"/>
        <xdr:cNvSpPr/>
      </xdr:nvSpPr>
      <xdr:spPr>
        <a:xfrm>
          <a:off x="14541500" y="88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30815</xdr:rowOff>
    </xdr:from>
    <xdr:ext cx="534377" cy="259045"/>
    <xdr:sp macro="" textlink="">
      <xdr:nvSpPr>
        <xdr:cNvPr id="604" name="テキスト ボックス 603"/>
        <xdr:cNvSpPr txBox="1"/>
      </xdr:nvSpPr>
      <xdr:spPr>
        <a:xfrm>
          <a:off x="14325111" y="860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53,625</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107074</xdr:rowOff>
    </xdr:from>
    <xdr:to>
      <xdr:col>20</xdr:col>
      <xdr:colOff>9525</xdr:colOff>
      <xdr:row>53</xdr:row>
      <xdr:rowOff>37224</xdr:rowOff>
    </xdr:to>
    <xdr:sp macro="" textlink="">
      <xdr:nvSpPr>
        <xdr:cNvPr id="605" name="円/楕円 604"/>
        <xdr:cNvSpPr/>
      </xdr:nvSpPr>
      <xdr:spPr>
        <a:xfrm>
          <a:off x="13652500" y="90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53751</xdr:rowOff>
    </xdr:from>
    <xdr:ext cx="534377" cy="259045"/>
    <xdr:sp macro="" textlink="">
      <xdr:nvSpPr>
        <xdr:cNvPr id="606" name="テキスト ボックス 605"/>
        <xdr:cNvSpPr txBox="1"/>
      </xdr:nvSpPr>
      <xdr:spPr>
        <a:xfrm>
          <a:off x="13436111" y="879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107912</xdr:rowOff>
    </xdr:from>
    <xdr:to>
      <xdr:col>18</xdr:col>
      <xdr:colOff>492125</xdr:colOff>
      <xdr:row>53</xdr:row>
      <xdr:rowOff>38062</xdr:rowOff>
    </xdr:to>
    <xdr:sp macro="" textlink="">
      <xdr:nvSpPr>
        <xdr:cNvPr id="607" name="円/楕円 606"/>
        <xdr:cNvSpPr/>
      </xdr:nvSpPr>
      <xdr:spPr>
        <a:xfrm>
          <a:off x="12763500" y="9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54589</xdr:rowOff>
    </xdr:from>
    <xdr:ext cx="534377" cy="259045"/>
    <xdr:sp macro="" textlink="">
      <xdr:nvSpPr>
        <xdr:cNvPr id="608" name="テキスト ボックス 607"/>
        <xdr:cNvSpPr txBox="1"/>
      </xdr:nvSpPr>
      <xdr:spPr>
        <a:xfrm>
          <a:off x="12547111" y="87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2" name="テキスト ボックス 621"/>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4" name="テキスト ボックス 623"/>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6" name="テキスト ボックス 625"/>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28" name="テキスト ボックス 627"/>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0" name="テキスト ボックス 629"/>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4" name="直線コネクタ 633"/>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7"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38" name="直線コネクタ 637"/>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0"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1" name="フローチャート : 判断 640"/>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53158</xdr:rowOff>
    </xdr:from>
    <xdr:to>
      <xdr:col>22</xdr:col>
      <xdr:colOff>365125</xdr:colOff>
      <xdr:row>79</xdr:row>
      <xdr:rowOff>98879</xdr:rowOff>
    </xdr:to>
    <xdr:cxnSp macro="">
      <xdr:nvCxnSpPr>
        <xdr:cNvPr id="642" name="直線コネクタ 641"/>
        <xdr:cNvCxnSpPr/>
      </xdr:nvCxnSpPr>
      <xdr:spPr>
        <a:xfrm>
          <a:off x="14592300" y="135977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3" name="フローチャート : 判断 642"/>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4" name="テキスト ボックス 643"/>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23768</xdr:rowOff>
    </xdr:from>
    <xdr:to>
      <xdr:col>21</xdr:col>
      <xdr:colOff>161925</xdr:colOff>
      <xdr:row>79</xdr:row>
      <xdr:rowOff>53158</xdr:rowOff>
    </xdr:to>
    <xdr:cxnSp macro="">
      <xdr:nvCxnSpPr>
        <xdr:cNvPr id="645" name="直線コネクタ 644"/>
        <xdr:cNvCxnSpPr/>
      </xdr:nvCxnSpPr>
      <xdr:spPr>
        <a:xfrm>
          <a:off x="13703300" y="135683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6" name="フローチャート : 判断 645"/>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7" name="テキスト ボックス 646"/>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23768</xdr:rowOff>
    </xdr:from>
    <xdr:to>
      <xdr:col>19</xdr:col>
      <xdr:colOff>644525</xdr:colOff>
      <xdr:row>79</xdr:row>
      <xdr:rowOff>98879</xdr:rowOff>
    </xdr:to>
    <xdr:cxnSp macro="">
      <xdr:nvCxnSpPr>
        <xdr:cNvPr id="648" name="直線コネクタ 647"/>
        <xdr:cNvCxnSpPr/>
      </xdr:nvCxnSpPr>
      <xdr:spPr>
        <a:xfrm flipV="1">
          <a:off x="12814300" y="13568318"/>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49" name="フローチャート : 判断 648"/>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0" name="テキスト ボックス 649"/>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1" name="フローチャート : 判断 650"/>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2" name="テキスト ボックス 651"/>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2358</xdr:rowOff>
    </xdr:from>
    <xdr:to>
      <xdr:col>21</xdr:col>
      <xdr:colOff>212725</xdr:colOff>
      <xdr:row>79</xdr:row>
      <xdr:rowOff>103958</xdr:rowOff>
    </xdr:to>
    <xdr:sp macro="" textlink="">
      <xdr:nvSpPr>
        <xdr:cNvPr id="662" name="円/楕円 661"/>
        <xdr:cNvSpPr/>
      </xdr:nvSpPr>
      <xdr:spPr>
        <a:xfrm>
          <a:off x="14541500" y="135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95085</xdr:rowOff>
    </xdr:from>
    <xdr:ext cx="313932" cy="259045"/>
    <xdr:sp macro="" textlink="">
      <xdr:nvSpPr>
        <xdr:cNvPr id="663" name="テキスト ボックス 662"/>
        <xdr:cNvSpPr txBox="1"/>
      </xdr:nvSpPr>
      <xdr:spPr>
        <a:xfrm>
          <a:off x="14435333" y="13639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144418</xdr:rowOff>
    </xdr:from>
    <xdr:to>
      <xdr:col>20</xdr:col>
      <xdr:colOff>9525</xdr:colOff>
      <xdr:row>79</xdr:row>
      <xdr:rowOff>74568</xdr:rowOff>
    </xdr:to>
    <xdr:sp macro="" textlink="">
      <xdr:nvSpPr>
        <xdr:cNvPr id="664" name="円/楕円 663"/>
        <xdr:cNvSpPr/>
      </xdr:nvSpPr>
      <xdr:spPr>
        <a:xfrm>
          <a:off x="13652500" y="135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65695</xdr:rowOff>
    </xdr:from>
    <xdr:ext cx="313932" cy="259045"/>
    <xdr:sp macro="" textlink="">
      <xdr:nvSpPr>
        <xdr:cNvPr id="665" name="テキスト ボックス 664"/>
        <xdr:cNvSpPr txBox="1"/>
      </xdr:nvSpPr>
      <xdr:spPr>
        <a:xfrm>
          <a:off x="13546333" y="13610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1" name="直線コネクタ 690"/>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2"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3" name="直線コネクタ 692"/>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4"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5" name="直線コネクタ 694"/>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55480</xdr:rowOff>
    </xdr:from>
    <xdr:to>
      <xdr:col>23</xdr:col>
      <xdr:colOff>517525</xdr:colOff>
      <xdr:row>94</xdr:row>
      <xdr:rowOff>66720</xdr:rowOff>
    </xdr:to>
    <xdr:cxnSp macro="">
      <xdr:nvCxnSpPr>
        <xdr:cNvPr id="696" name="直線コネクタ 695"/>
        <xdr:cNvCxnSpPr/>
      </xdr:nvCxnSpPr>
      <xdr:spPr>
        <a:xfrm>
          <a:off x="15481300" y="16171780"/>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7"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698" name="フローチャート : 判断 697"/>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43669</xdr:rowOff>
    </xdr:from>
    <xdr:to>
      <xdr:col>22</xdr:col>
      <xdr:colOff>365125</xdr:colOff>
      <xdr:row>94</xdr:row>
      <xdr:rowOff>55480</xdr:rowOff>
    </xdr:to>
    <xdr:cxnSp macro="">
      <xdr:nvCxnSpPr>
        <xdr:cNvPr id="699" name="直線コネクタ 698"/>
        <xdr:cNvCxnSpPr/>
      </xdr:nvCxnSpPr>
      <xdr:spPr>
        <a:xfrm>
          <a:off x="14592300" y="1615996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0" name="フローチャート : 判断 699"/>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133259</xdr:rowOff>
    </xdr:from>
    <xdr:ext cx="534377" cy="259045"/>
    <xdr:sp macro="" textlink="">
      <xdr:nvSpPr>
        <xdr:cNvPr id="701" name="テキスト ボックス 700"/>
        <xdr:cNvSpPr txBox="1"/>
      </xdr:nvSpPr>
      <xdr:spPr>
        <a:xfrm>
          <a:off x="15214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5359</xdr:rowOff>
    </xdr:from>
    <xdr:to>
      <xdr:col>21</xdr:col>
      <xdr:colOff>161925</xdr:colOff>
      <xdr:row>94</xdr:row>
      <xdr:rowOff>43669</xdr:rowOff>
    </xdr:to>
    <xdr:cxnSp macro="">
      <xdr:nvCxnSpPr>
        <xdr:cNvPr id="702" name="直線コネクタ 701"/>
        <xdr:cNvCxnSpPr/>
      </xdr:nvCxnSpPr>
      <xdr:spPr>
        <a:xfrm>
          <a:off x="13703300" y="16121659"/>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3" name="フローチャート : 判断 702"/>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98511</xdr:rowOff>
    </xdr:from>
    <xdr:ext cx="534377" cy="259045"/>
    <xdr:sp macro="" textlink="">
      <xdr:nvSpPr>
        <xdr:cNvPr id="704" name="テキスト ボックス 703"/>
        <xdr:cNvSpPr txBox="1"/>
      </xdr:nvSpPr>
      <xdr:spPr>
        <a:xfrm>
          <a:off x="14325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5359</xdr:rowOff>
    </xdr:from>
    <xdr:to>
      <xdr:col>19</xdr:col>
      <xdr:colOff>644525</xdr:colOff>
      <xdr:row>94</xdr:row>
      <xdr:rowOff>7379</xdr:rowOff>
    </xdr:to>
    <xdr:cxnSp macro="">
      <xdr:nvCxnSpPr>
        <xdr:cNvPr id="705" name="直線コネクタ 704"/>
        <xdr:cNvCxnSpPr/>
      </xdr:nvCxnSpPr>
      <xdr:spPr>
        <a:xfrm flipV="1">
          <a:off x="12814300" y="16121659"/>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6" name="フローチャート : 判断 705"/>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100035</xdr:rowOff>
    </xdr:from>
    <xdr:ext cx="534377" cy="259045"/>
    <xdr:sp macro="" textlink="">
      <xdr:nvSpPr>
        <xdr:cNvPr id="707" name="テキスト ボックス 706"/>
        <xdr:cNvSpPr txBox="1"/>
      </xdr:nvSpPr>
      <xdr:spPr>
        <a:xfrm>
          <a:off x="13436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08" name="フローチャート : 判断 707"/>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104608</xdr:rowOff>
    </xdr:from>
    <xdr:ext cx="534377" cy="259045"/>
    <xdr:sp macro="" textlink="">
      <xdr:nvSpPr>
        <xdr:cNvPr id="709" name="テキスト ボックス 708"/>
        <xdr:cNvSpPr txBox="1"/>
      </xdr:nvSpPr>
      <xdr:spPr>
        <a:xfrm>
          <a:off x="12547111" y="163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15920</xdr:rowOff>
    </xdr:from>
    <xdr:to>
      <xdr:col>23</xdr:col>
      <xdr:colOff>568325</xdr:colOff>
      <xdr:row>94</xdr:row>
      <xdr:rowOff>117520</xdr:rowOff>
    </xdr:to>
    <xdr:sp macro="" textlink="">
      <xdr:nvSpPr>
        <xdr:cNvPr id="715" name="円/楕円 714"/>
        <xdr:cNvSpPr/>
      </xdr:nvSpPr>
      <xdr:spPr>
        <a:xfrm>
          <a:off x="16268700" y="161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38797</xdr:rowOff>
    </xdr:from>
    <xdr:ext cx="534377" cy="259045"/>
    <xdr:sp macro="" textlink="">
      <xdr:nvSpPr>
        <xdr:cNvPr id="716" name="公債費該当値テキスト"/>
        <xdr:cNvSpPr txBox="1"/>
      </xdr:nvSpPr>
      <xdr:spPr>
        <a:xfrm>
          <a:off x="16370300" y="159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4680</xdr:rowOff>
    </xdr:from>
    <xdr:to>
      <xdr:col>22</xdr:col>
      <xdr:colOff>415925</xdr:colOff>
      <xdr:row>94</xdr:row>
      <xdr:rowOff>106280</xdr:rowOff>
    </xdr:to>
    <xdr:sp macro="" textlink="">
      <xdr:nvSpPr>
        <xdr:cNvPr id="717" name="円/楕円 716"/>
        <xdr:cNvSpPr/>
      </xdr:nvSpPr>
      <xdr:spPr>
        <a:xfrm>
          <a:off x="15430500" y="161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122807</xdr:rowOff>
    </xdr:from>
    <xdr:ext cx="534377" cy="259045"/>
    <xdr:sp macro="" textlink="">
      <xdr:nvSpPr>
        <xdr:cNvPr id="718" name="テキスト ボックス 717"/>
        <xdr:cNvSpPr txBox="1"/>
      </xdr:nvSpPr>
      <xdr:spPr>
        <a:xfrm>
          <a:off x="15214111" y="158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164319</xdr:rowOff>
    </xdr:from>
    <xdr:to>
      <xdr:col>21</xdr:col>
      <xdr:colOff>212725</xdr:colOff>
      <xdr:row>94</xdr:row>
      <xdr:rowOff>94469</xdr:rowOff>
    </xdr:to>
    <xdr:sp macro="" textlink="">
      <xdr:nvSpPr>
        <xdr:cNvPr id="719" name="円/楕円 718"/>
        <xdr:cNvSpPr/>
      </xdr:nvSpPr>
      <xdr:spPr>
        <a:xfrm>
          <a:off x="14541500" y="161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110996</xdr:rowOff>
    </xdr:from>
    <xdr:ext cx="534377" cy="259045"/>
    <xdr:sp macro="" textlink="">
      <xdr:nvSpPr>
        <xdr:cNvPr id="720" name="テキスト ボックス 719"/>
        <xdr:cNvSpPr txBox="1"/>
      </xdr:nvSpPr>
      <xdr:spPr>
        <a:xfrm>
          <a:off x="14325111" y="158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126009</xdr:rowOff>
    </xdr:from>
    <xdr:to>
      <xdr:col>20</xdr:col>
      <xdr:colOff>9525</xdr:colOff>
      <xdr:row>94</xdr:row>
      <xdr:rowOff>56159</xdr:rowOff>
    </xdr:to>
    <xdr:sp macro="" textlink="">
      <xdr:nvSpPr>
        <xdr:cNvPr id="721" name="円/楕円 720"/>
        <xdr:cNvSpPr/>
      </xdr:nvSpPr>
      <xdr:spPr>
        <a:xfrm>
          <a:off x="13652500" y="1607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72686</xdr:rowOff>
    </xdr:from>
    <xdr:ext cx="534377" cy="259045"/>
    <xdr:sp macro="" textlink="">
      <xdr:nvSpPr>
        <xdr:cNvPr id="722" name="テキスト ボックス 721"/>
        <xdr:cNvSpPr txBox="1"/>
      </xdr:nvSpPr>
      <xdr:spPr>
        <a:xfrm>
          <a:off x="13436111" y="158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128029</xdr:rowOff>
    </xdr:from>
    <xdr:to>
      <xdr:col>18</xdr:col>
      <xdr:colOff>492125</xdr:colOff>
      <xdr:row>94</xdr:row>
      <xdr:rowOff>58179</xdr:rowOff>
    </xdr:to>
    <xdr:sp macro="" textlink="">
      <xdr:nvSpPr>
        <xdr:cNvPr id="723" name="円/楕円 722"/>
        <xdr:cNvSpPr/>
      </xdr:nvSpPr>
      <xdr:spPr>
        <a:xfrm>
          <a:off x="12763500" y="1607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74706</xdr:rowOff>
    </xdr:from>
    <xdr:ext cx="534377" cy="259045"/>
    <xdr:sp macro="" textlink="">
      <xdr:nvSpPr>
        <xdr:cNvPr id="724" name="テキスト ボックス 723"/>
        <xdr:cNvSpPr txBox="1"/>
      </xdr:nvSpPr>
      <xdr:spPr>
        <a:xfrm>
          <a:off x="12547111" y="158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6" name="直線コネクタ 745"/>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49"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0" name="直線コネクタ 749"/>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2"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3" name="フローチャート : 判断 752"/>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4" name="直線コネクタ 75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5" name="フローチャート : 判断 754"/>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6" name="テキスト ボックス 755"/>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7" name="直線コネクタ 75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58" name="フローチャート : 判断 757"/>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59" name="テキスト ボックス 758"/>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0" name="直線コネクタ 75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1" name="フローチャート : 判断 760"/>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2" name="テキスト ボックス 761"/>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3" name="フローチャート : 判断 762"/>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4" name="テキスト ボックス 763"/>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0" name="円/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2" name="円/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3" name="テキスト ボックス 77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4" name="円/楕円 77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5" name="テキスト ボックス 77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6" name="円/楕円 77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7" name="テキスト ボックス 77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8" name="円/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9" name="テキスト ボックス 77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46,763</a:t>
          </a:r>
          <a:r>
            <a:rPr kumimoji="1" lang="ja-JP" altLang="en-US" sz="1300">
              <a:latin typeface="ＭＳ Ｐゴシック"/>
            </a:rPr>
            <a:t>円となっており、大きく上昇したのは、小中学校大規模改造事業の増の影響が大きい。</a:t>
          </a:r>
          <a:endParaRPr kumimoji="1" lang="en-US" altLang="ja-JP" sz="1300">
            <a:latin typeface="ＭＳ Ｐゴシック"/>
          </a:endParaRPr>
        </a:p>
        <a:p>
          <a:r>
            <a:rPr kumimoji="1" lang="ja-JP" altLang="en-US" sz="1300">
              <a:latin typeface="ＭＳ Ｐゴシック"/>
            </a:rPr>
            <a:t>　民生費は、類似団体の比較では平均を下回っているが、ここ数年上昇傾向にある。これは、自立支援福祉事業費や生活保護費の伸びが主な要因である。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実質収支比率は前年度と比べて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ポイントの減、財政調整基金残高については前年度と比べて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実質単年度収支は、前年度と比べて減少（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1,148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百万円）しており、今後も、税収の確保及び経費削減に努める。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全体的に同水準を維持している。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会計によって年度ごとに増減があり、特に国民健康保険特別会計において、平成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年度は、高齢化の進展や医療の高度化などにより保険給付費が増加する一方、被保険者数の減少による保険税収入の減少などにより歳入が減少したため、赤字決算となった。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年度において、保険税率の引き上げ及び被保険者の負担増加を緩和するために、一般会計から特例繰入を行った結果、再び、黒字決算となっている。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今後、各会計において安定した経営が継続できるよう、歳入の確保及び歳出の削減に努める。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91808970</v>
      </c>
      <c r="BO4" s="381"/>
      <c r="BP4" s="381"/>
      <c r="BQ4" s="381"/>
      <c r="BR4" s="381"/>
      <c r="BS4" s="381"/>
      <c r="BT4" s="381"/>
      <c r="BU4" s="382"/>
      <c r="BV4" s="380">
        <v>92626355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2.7</v>
      </c>
      <c r="CU4" s="387"/>
      <c r="CV4" s="387"/>
      <c r="CW4" s="387"/>
      <c r="CX4" s="387"/>
      <c r="CY4" s="387"/>
      <c r="CZ4" s="387"/>
      <c r="DA4" s="388"/>
      <c r="DB4" s="386">
        <v>4.7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90128796</v>
      </c>
      <c r="BO5" s="418"/>
      <c r="BP5" s="418"/>
      <c r="BQ5" s="418"/>
      <c r="BR5" s="418"/>
      <c r="BS5" s="418"/>
      <c r="BT5" s="418"/>
      <c r="BU5" s="419"/>
      <c r="BV5" s="417">
        <v>88759222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84.4</v>
      </c>
      <c r="CU5" s="415"/>
      <c r="CV5" s="415"/>
      <c r="CW5" s="415"/>
      <c r="CX5" s="415"/>
      <c r="CY5" s="415"/>
      <c r="CZ5" s="415"/>
      <c r="DA5" s="416"/>
      <c r="DB5" s="414">
        <v>82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1680174</v>
      </c>
      <c r="BO6" s="418"/>
      <c r="BP6" s="418"/>
      <c r="BQ6" s="418"/>
      <c r="BR6" s="418"/>
      <c r="BS6" s="418"/>
      <c r="BT6" s="418"/>
      <c r="BU6" s="419"/>
      <c r="BV6" s="417">
        <v>3867133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90.4</v>
      </c>
      <c r="CU6" s="455"/>
      <c r="CV6" s="455"/>
      <c r="CW6" s="455"/>
      <c r="CX6" s="455"/>
      <c r="CY6" s="455"/>
      <c r="CZ6" s="455"/>
      <c r="DA6" s="456"/>
      <c r="DB6" s="454">
        <v>88.3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123142</v>
      </c>
      <c r="BO7" s="418"/>
      <c r="BP7" s="418"/>
      <c r="BQ7" s="418"/>
      <c r="BR7" s="418"/>
      <c r="BS7" s="418"/>
      <c r="BT7" s="418"/>
      <c r="BU7" s="419"/>
      <c r="BV7" s="417">
        <v>1158033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57475414</v>
      </c>
      <c r="CU7" s="418"/>
      <c r="CV7" s="418"/>
      <c r="CW7" s="418"/>
      <c r="CX7" s="418"/>
      <c r="CY7" s="418"/>
      <c r="CZ7" s="418"/>
      <c r="DA7" s="419"/>
      <c r="DB7" s="417">
        <v>57867540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1557032</v>
      </c>
      <c r="BO8" s="418"/>
      <c r="BP8" s="418"/>
      <c r="BQ8" s="418"/>
      <c r="BR8" s="418"/>
      <c r="BS8" s="418"/>
      <c r="BT8" s="418"/>
      <c r="BU8" s="419"/>
      <c r="BV8" s="417">
        <v>2709100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0.72</v>
      </c>
      <c r="CU8" s="458"/>
      <c r="CV8" s="458"/>
      <c r="CW8" s="458"/>
      <c r="CX8" s="458"/>
      <c r="CY8" s="458"/>
      <c r="CZ8" s="458"/>
      <c r="DA8" s="459"/>
      <c r="DB8" s="457">
        <v>0.71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243293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-1152068</v>
      </c>
      <c r="BO9" s="418"/>
      <c r="BP9" s="418"/>
      <c r="BQ9" s="418"/>
      <c r="BR9" s="418"/>
      <c r="BS9" s="418"/>
      <c r="BT9" s="418"/>
      <c r="BU9" s="419"/>
      <c r="BV9" s="417">
        <v>1260376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15.9</v>
      </c>
      <c r="CU9" s="415"/>
      <c r="CV9" s="415"/>
      <c r="CW9" s="415"/>
      <c r="CX9" s="415"/>
      <c r="CY9" s="415"/>
      <c r="CZ9" s="415"/>
      <c r="DA9" s="416"/>
      <c r="DB9" s="414">
        <v>15.9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243037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1356544</v>
      </c>
      <c r="BO10" s="418"/>
      <c r="BP10" s="418"/>
      <c r="BQ10" s="418"/>
      <c r="BR10" s="418"/>
      <c r="BS10" s="418"/>
      <c r="BT10" s="418"/>
      <c r="BU10" s="419"/>
      <c r="BV10" s="417">
        <v>731654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241272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34960</v>
      </c>
      <c r="BO12" s="418"/>
      <c r="BP12" s="418"/>
      <c r="BQ12" s="418"/>
      <c r="BR12" s="418"/>
      <c r="BS12" s="418"/>
      <c r="BT12" s="418"/>
      <c r="BU12" s="419"/>
      <c r="BV12" s="417">
        <v>95570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237562</v>
      </c>
      <c r="S13" s="499"/>
      <c r="T13" s="499"/>
      <c r="U13" s="499"/>
      <c r="V13" s="500"/>
      <c r="W13" s="433" t="s">
        <v>125</v>
      </c>
      <c r="X13" s="434"/>
      <c r="Y13" s="434"/>
      <c r="Z13" s="434"/>
      <c r="AA13" s="434"/>
      <c r="AB13" s="424"/>
      <c r="AC13" s="468">
        <v>6794</v>
      </c>
      <c r="AD13" s="469"/>
      <c r="AE13" s="469"/>
      <c r="AF13" s="469"/>
      <c r="AG13" s="508"/>
      <c r="AH13" s="468">
        <v>7191</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169516</v>
      </c>
      <c r="BO13" s="418"/>
      <c r="BP13" s="418"/>
      <c r="BQ13" s="418"/>
      <c r="BR13" s="418"/>
      <c r="BS13" s="418"/>
      <c r="BT13" s="418"/>
      <c r="BU13" s="419"/>
      <c r="BV13" s="417">
        <v>1896460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4.7</v>
      </c>
      <c r="CU13" s="415"/>
      <c r="CV13" s="415"/>
      <c r="CW13" s="415"/>
      <c r="CX13" s="415"/>
      <c r="CY13" s="415"/>
      <c r="CZ13" s="415"/>
      <c r="DA13" s="416"/>
      <c r="DB13" s="414">
        <v>5.4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241796</v>
      </c>
      <c r="S14" s="499"/>
      <c r="T14" s="499"/>
      <c r="U14" s="499"/>
      <c r="V14" s="500"/>
      <c r="W14" s="407"/>
      <c r="X14" s="408"/>
      <c r="Y14" s="408"/>
      <c r="Z14" s="408"/>
      <c r="AA14" s="408"/>
      <c r="AB14" s="397"/>
      <c r="AC14" s="501">
        <v>5.8</v>
      </c>
      <c r="AD14" s="502"/>
      <c r="AE14" s="502"/>
      <c r="AF14" s="502"/>
      <c r="AG14" s="503"/>
      <c r="AH14" s="501">
        <v>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238175</v>
      </c>
      <c r="S15" s="499"/>
      <c r="T15" s="499"/>
      <c r="U15" s="499"/>
      <c r="V15" s="500"/>
      <c r="W15" s="433" t="s">
        <v>132</v>
      </c>
      <c r="X15" s="434"/>
      <c r="Y15" s="434"/>
      <c r="Z15" s="434"/>
      <c r="AA15" s="434"/>
      <c r="AB15" s="424"/>
      <c r="AC15" s="468">
        <v>28388</v>
      </c>
      <c r="AD15" s="469"/>
      <c r="AE15" s="469"/>
      <c r="AF15" s="469"/>
      <c r="AG15" s="508"/>
      <c r="AH15" s="468">
        <v>28177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30986357</v>
      </c>
      <c r="BO15" s="381"/>
      <c r="BP15" s="381"/>
      <c r="BQ15" s="381"/>
      <c r="BR15" s="381"/>
      <c r="BS15" s="381"/>
      <c r="BT15" s="381"/>
      <c r="BU15" s="382"/>
      <c r="BV15" s="380">
        <v>30700008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24.2</v>
      </c>
      <c r="AD16" s="502"/>
      <c r="AE16" s="502"/>
      <c r="AF16" s="502"/>
      <c r="AG16" s="503"/>
      <c r="AH16" s="501">
        <v>23.7</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42863360</v>
      </c>
      <c r="BO16" s="418"/>
      <c r="BP16" s="418"/>
      <c r="BQ16" s="418"/>
      <c r="BR16" s="418"/>
      <c r="BS16" s="418"/>
      <c r="BT16" s="418"/>
      <c r="BU16" s="419"/>
      <c r="BV16" s="417">
        <v>42244807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82036</v>
      </c>
      <c r="AD17" s="469"/>
      <c r="AE17" s="469"/>
      <c r="AF17" s="469"/>
      <c r="AG17" s="508"/>
      <c r="AH17" s="468">
        <v>83763</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39711134</v>
      </c>
      <c r="BO17" s="418"/>
      <c r="BP17" s="418"/>
      <c r="BQ17" s="418"/>
      <c r="BR17" s="418"/>
      <c r="BS17" s="418"/>
      <c r="BT17" s="418"/>
      <c r="BU17" s="419"/>
      <c r="BV17" s="417">
        <v>39328338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978.47</v>
      </c>
      <c r="M18" s="530"/>
      <c r="N18" s="530"/>
      <c r="O18" s="530"/>
      <c r="P18" s="530"/>
      <c r="Q18" s="530"/>
      <c r="R18" s="531"/>
      <c r="S18" s="531"/>
      <c r="T18" s="531"/>
      <c r="U18" s="531"/>
      <c r="V18" s="532"/>
      <c r="W18" s="435"/>
      <c r="X18" s="436"/>
      <c r="Y18" s="436"/>
      <c r="Z18" s="436"/>
      <c r="AA18" s="436"/>
      <c r="AB18" s="427"/>
      <c r="AC18" s="533">
        <v>70</v>
      </c>
      <c r="AD18" s="534"/>
      <c r="AE18" s="534"/>
      <c r="AF18" s="534"/>
      <c r="AG18" s="535"/>
      <c r="AH18" s="533">
        <v>70.3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49205604</v>
      </c>
      <c r="BO18" s="418"/>
      <c r="BP18" s="418"/>
      <c r="BQ18" s="418"/>
      <c r="BR18" s="418"/>
      <c r="BS18" s="418"/>
      <c r="BT18" s="418"/>
      <c r="BU18" s="419"/>
      <c r="BV18" s="417">
        <v>49119563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249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65242218</v>
      </c>
      <c r="BO19" s="418"/>
      <c r="BP19" s="418"/>
      <c r="BQ19" s="418"/>
      <c r="BR19" s="418"/>
      <c r="BS19" s="418"/>
      <c r="BT19" s="418"/>
      <c r="BU19" s="419"/>
      <c r="BV19" s="417">
        <v>65908143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100173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78763597</v>
      </c>
      <c r="BO23" s="418"/>
      <c r="BP23" s="418"/>
      <c r="BQ23" s="418"/>
      <c r="BR23" s="418"/>
      <c r="BS23" s="418"/>
      <c r="BT23" s="418"/>
      <c r="BU23" s="419"/>
      <c r="BV23" s="417">
        <v>82569664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10270</v>
      </c>
      <c r="R24" s="469"/>
      <c r="S24" s="469"/>
      <c r="T24" s="469"/>
      <c r="U24" s="469"/>
      <c r="V24" s="508"/>
      <c r="W24" s="563"/>
      <c r="X24" s="551"/>
      <c r="Y24" s="552"/>
      <c r="Z24" s="467" t="s">
        <v>156</v>
      </c>
      <c r="AA24" s="447"/>
      <c r="AB24" s="447"/>
      <c r="AC24" s="447"/>
      <c r="AD24" s="447"/>
      <c r="AE24" s="447"/>
      <c r="AF24" s="447"/>
      <c r="AG24" s="448"/>
      <c r="AH24" s="468">
        <v>1491</v>
      </c>
      <c r="AI24" s="469"/>
      <c r="AJ24" s="469"/>
      <c r="AK24" s="469"/>
      <c r="AL24" s="508"/>
      <c r="AM24" s="468">
        <v>4629555</v>
      </c>
      <c r="AN24" s="469"/>
      <c r="AO24" s="469"/>
      <c r="AP24" s="469"/>
      <c r="AQ24" s="469"/>
      <c r="AR24" s="508"/>
      <c r="AS24" s="468">
        <v>3105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47369743</v>
      </c>
      <c r="BO24" s="418"/>
      <c r="BP24" s="418"/>
      <c r="BQ24" s="418"/>
      <c r="BR24" s="418"/>
      <c r="BS24" s="418"/>
      <c r="BT24" s="418"/>
      <c r="BU24" s="419"/>
      <c r="BV24" s="417">
        <v>49391912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8430</v>
      </c>
      <c r="R25" s="469"/>
      <c r="S25" s="469"/>
      <c r="T25" s="469"/>
      <c r="U25" s="469"/>
      <c r="V25" s="508"/>
      <c r="W25" s="563"/>
      <c r="X25" s="551"/>
      <c r="Y25" s="552"/>
      <c r="Z25" s="467" t="s">
        <v>159</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6950643</v>
      </c>
      <c r="BO25" s="381"/>
      <c r="BP25" s="381"/>
      <c r="BQ25" s="381"/>
      <c r="BR25" s="381"/>
      <c r="BS25" s="381"/>
      <c r="BT25" s="381"/>
      <c r="BU25" s="382"/>
      <c r="BV25" s="380">
        <v>8099064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7290</v>
      </c>
      <c r="R26" s="469"/>
      <c r="S26" s="469"/>
      <c r="T26" s="469"/>
      <c r="U26" s="469"/>
      <c r="V26" s="508"/>
      <c r="W26" s="563"/>
      <c r="X26" s="551"/>
      <c r="Y26" s="552"/>
      <c r="Z26" s="467" t="s">
        <v>162</v>
      </c>
      <c r="AA26" s="573"/>
      <c r="AB26" s="573"/>
      <c r="AC26" s="573"/>
      <c r="AD26" s="573"/>
      <c r="AE26" s="573"/>
      <c r="AF26" s="573"/>
      <c r="AG26" s="574"/>
      <c r="AH26" s="468">
        <v>160</v>
      </c>
      <c r="AI26" s="469"/>
      <c r="AJ26" s="469"/>
      <c r="AK26" s="469"/>
      <c r="AL26" s="508"/>
      <c r="AM26" s="468">
        <v>479840</v>
      </c>
      <c r="AN26" s="469"/>
      <c r="AO26" s="469"/>
      <c r="AP26" s="469"/>
      <c r="AQ26" s="469"/>
      <c r="AR26" s="508"/>
      <c r="AS26" s="468">
        <v>2999</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6170</v>
      </c>
      <c r="R27" s="469"/>
      <c r="S27" s="469"/>
      <c r="T27" s="469"/>
      <c r="U27" s="469"/>
      <c r="V27" s="508"/>
      <c r="W27" s="563"/>
      <c r="X27" s="551"/>
      <c r="Y27" s="552"/>
      <c r="Z27" s="467" t="s">
        <v>165</v>
      </c>
      <c r="AA27" s="447"/>
      <c r="AB27" s="447"/>
      <c r="AC27" s="447"/>
      <c r="AD27" s="447"/>
      <c r="AE27" s="447"/>
      <c r="AF27" s="447"/>
      <c r="AG27" s="448"/>
      <c r="AH27" s="468">
        <v>20</v>
      </c>
      <c r="AI27" s="469"/>
      <c r="AJ27" s="469"/>
      <c r="AK27" s="469"/>
      <c r="AL27" s="508"/>
      <c r="AM27" s="468">
        <v>69304</v>
      </c>
      <c r="AN27" s="469"/>
      <c r="AO27" s="469"/>
      <c r="AP27" s="469"/>
      <c r="AQ27" s="469"/>
      <c r="AR27" s="508"/>
      <c r="AS27" s="468">
        <v>3465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2050468</v>
      </c>
      <c r="BO27" s="587"/>
      <c r="BP27" s="587"/>
      <c r="BQ27" s="587"/>
      <c r="BR27" s="587"/>
      <c r="BS27" s="587"/>
      <c r="BT27" s="587"/>
      <c r="BU27" s="588"/>
      <c r="BV27" s="586">
        <v>2050255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5540</v>
      </c>
      <c r="R28" s="469"/>
      <c r="S28" s="469"/>
      <c r="T28" s="469"/>
      <c r="U28" s="469"/>
      <c r="V28" s="508"/>
      <c r="W28" s="563"/>
      <c r="X28" s="551"/>
      <c r="Y28" s="552"/>
      <c r="Z28" s="467" t="s">
        <v>168</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12682713</v>
      </c>
      <c r="BO28" s="381"/>
      <c r="BP28" s="381"/>
      <c r="BQ28" s="381"/>
      <c r="BR28" s="381"/>
      <c r="BS28" s="381"/>
      <c r="BT28" s="381"/>
      <c r="BU28" s="382"/>
      <c r="BV28" s="380">
        <v>11361129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29</v>
      </c>
      <c r="M29" s="469"/>
      <c r="N29" s="469"/>
      <c r="O29" s="469"/>
      <c r="P29" s="508"/>
      <c r="Q29" s="468">
        <v>4970</v>
      </c>
      <c r="R29" s="469"/>
      <c r="S29" s="469"/>
      <c r="T29" s="469"/>
      <c r="U29" s="469"/>
      <c r="V29" s="508"/>
      <c r="W29" s="564"/>
      <c r="X29" s="565"/>
      <c r="Y29" s="566"/>
      <c r="Z29" s="467" t="s">
        <v>172</v>
      </c>
      <c r="AA29" s="447"/>
      <c r="AB29" s="447"/>
      <c r="AC29" s="447"/>
      <c r="AD29" s="447"/>
      <c r="AE29" s="447"/>
      <c r="AF29" s="447"/>
      <c r="AG29" s="448"/>
      <c r="AH29" s="468">
        <v>1511</v>
      </c>
      <c r="AI29" s="469"/>
      <c r="AJ29" s="469"/>
      <c r="AK29" s="469"/>
      <c r="AL29" s="508"/>
      <c r="AM29" s="468">
        <v>4698859</v>
      </c>
      <c r="AN29" s="469"/>
      <c r="AO29" s="469"/>
      <c r="AP29" s="469"/>
      <c r="AQ29" s="469"/>
      <c r="AR29" s="508"/>
      <c r="AS29" s="468">
        <v>3110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7367347</v>
      </c>
      <c r="BO29" s="418"/>
      <c r="BP29" s="418"/>
      <c r="BQ29" s="418"/>
      <c r="BR29" s="418"/>
      <c r="BS29" s="418"/>
      <c r="BT29" s="418"/>
      <c r="BU29" s="419"/>
      <c r="BV29" s="417">
        <v>7866471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16439455</v>
      </c>
      <c r="BO30" s="587"/>
      <c r="BP30" s="587"/>
      <c r="BQ30" s="587"/>
      <c r="BR30" s="587"/>
      <c r="BS30" s="587"/>
      <c r="BT30" s="587"/>
      <c r="BU30" s="588"/>
      <c r="BV30" s="586">
        <v>15089280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12</v>
      </c>
      <c r="BF34" s="598"/>
      <c r="BG34" s="599" t="str">
        <f>IF('各会計、関係団体の財政状況及び健全化判断比率'!B37="","",'各会計、関係団体の財政状況及び健全化判断比率'!B37)</f>
        <v>公設地方卸売市場特別会計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松本広域連合（一般会計）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28</v>
      </c>
      <c r="CP34" s="598"/>
      <c r="CQ34" s="599" t="str">
        <f>IF('各会計、関係団体の財政状況及び健全化判断比率'!BS7="","",'各会計、関係団体の財政状況及び健全化判断比率'!BS7)</f>
        <v>松本農業開発センター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霊園特別会計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f t="shared" ref="BE35:BE43" si="1">IF(BG35="","",BE34+1)</f>
        <v>13</v>
      </c>
      <c r="BF35" s="598"/>
      <c r="BG35" s="599" t="str">
        <f>IF('各会計、関係団体の財政状況及び健全化判断比率'!B38="","",'各会計、関係団体の財政状況及び健全化判断比率'!B38)</f>
        <v>地域排水施設事業特別会計</v>
      </c>
      <c r="BH35" s="599"/>
      <c r="BI35" s="599"/>
      <c r="BJ35" s="599"/>
      <c r="BK35" s="599"/>
      <c r="BL35" s="599"/>
      <c r="BM35" s="599"/>
      <c r="BN35" s="599"/>
      <c r="BO35" s="599"/>
      <c r="BP35" s="599"/>
      <c r="BQ35" s="599"/>
      <c r="BR35" s="599"/>
      <c r="BS35" s="599"/>
      <c r="BT35" s="599"/>
      <c r="BU35" s="599"/>
      <c r="BV35" s="167"/>
      <c r="BW35" s="598">
        <f t="shared" ref="BW35:BW43" si="2">IF(BY35="","",BW34+1)</f>
        <v>19</v>
      </c>
      <c r="BX35" s="598"/>
      <c r="BY35" s="599" t="str">
        <f>IF('各会計、関係団体の財政状況及び健全化判断比率'!B69="","",'各会計、関係団体の財政状況及び健全化判断比率'!B69)</f>
        <v>松本広域連合（松本地域ふるさと基金事業特別会計）</v>
      </c>
      <c r="BZ35" s="599"/>
      <c r="CA35" s="599"/>
      <c r="CB35" s="599"/>
      <c r="CC35" s="599"/>
      <c r="CD35" s="599"/>
      <c r="CE35" s="599"/>
      <c r="CF35" s="599"/>
      <c r="CG35" s="599"/>
      <c r="CH35" s="599"/>
      <c r="CI35" s="599"/>
      <c r="CJ35" s="599"/>
      <c r="CK35" s="599"/>
      <c r="CL35" s="599"/>
      <c r="CM35" s="599"/>
      <c r="CN35" s="167"/>
      <c r="CO35" s="598">
        <f t="shared" ref="CO35:CO43" si="3">IF(CQ35="","",CO34+1)</f>
        <v>29</v>
      </c>
      <c r="CP35" s="598"/>
      <c r="CQ35" s="599" t="str">
        <f>IF('各会計、関係団体の財政状況及び健全化判断比率'!BS8="","",'各会計、関係団体の財政状況及び健全化判断比率'!BS8)</f>
        <v>松本ソフト開発センター</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IF('各会計、関係団体の財政状況及び健全化判断比率'!B35="","",'各会計、関係団体の財政状況及び健全化判断比率'!B35)</f>
        <v>病院事業会計</v>
      </c>
      <c r="AP36" s="599"/>
      <c r="AQ36" s="599"/>
      <c r="AR36" s="599"/>
      <c r="AS36" s="599"/>
      <c r="AT36" s="599"/>
      <c r="AU36" s="599"/>
      <c r="AV36" s="599"/>
      <c r="AW36" s="599"/>
      <c r="AX36" s="599"/>
      <c r="AY36" s="599"/>
      <c r="AZ36" s="599"/>
      <c r="BA36" s="599"/>
      <c r="BB36" s="599"/>
      <c r="BC36" s="599"/>
      <c r="BD36" s="167"/>
      <c r="BE36" s="598">
        <f t="shared" si="1"/>
        <v>14</v>
      </c>
      <c r="BF36" s="598"/>
      <c r="BG36" s="599" t="str">
        <f>IF('各会計、関係団体の財政状況及び健全化判断比率'!B39="","",'各会計、関係団体の財政状況及び健全化判断比率'!B39)</f>
        <v>農業集落排水事業特別会計</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松塩筑木曽老人福祉施設組合</v>
      </c>
      <c r="BZ36" s="599"/>
      <c r="CA36" s="599"/>
      <c r="CB36" s="599"/>
      <c r="CC36" s="599"/>
      <c r="CD36" s="599"/>
      <c r="CE36" s="599"/>
      <c r="CF36" s="599"/>
      <c r="CG36" s="599"/>
      <c r="CH36" s="599"/>
      <c r="CI36" s="599"/>
      <c r="CJ36" s="599"/>
      <c r="CK36" s="599"/>
      <c r="CL36" s="599"/>
      <c r="CM36" s="599"/>
      <c r="CN36" s="167"/>
      <c r="CO36" s="598">
        <f t="shared" si="3"/>
        <v>30</v>
      </c>
      <c r="CP36" s="598"/>
      <c r="CQ36" s="599" t="str">
        <f>IF('各会計、関係団体の財政状況及び健全化判断比率'!BS9="","",'各会計、関係団体の財政状況及び健全化判断比率'!BS9)</f>
        <v>松本市芸術文化振興財団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城山介護老人保健施設事業特別会計</v>
      </c>
      <c r="X37" s="599"/>
      <c r="Y37" s="599"/>
      <c r="Z37" s="599"/>
      <c r="AA37" s="599"/>
      <c r="AB37" s="599"/>
      <c r="AC37" s="599"/>
      <c r="AD37" s="599"/>
      <c r="AE37" s="599"/>
      <c r="AF37" s="599"/>
      <c r="AG37" s="599"/>
      <c r="AH37" s="599"/>
      <c r="AI37" s="599"/>
      <c r="AJ37" s="599"/>
      <c r="AK37" s="599"/>
      <c r="AL37" s="167"/>
      <c r="AM37" s="598">
        <f t="shared" si="0"/>
        <v>11</v>
      </c>
      <c r="AN37" s="598"/>
      <c r="AO37" s="599" t="str">
        <f>IF('各会計、関係団体の財政状況及び健全化判断比率'!B36="","",'各会計、関係団体の財政状況及び健全化判断比率'!B36)</f>
        <v>上高地観光施設事業会計</v>
      </c>
      <c r="AP37" s="599"/>
      <c r="AQ37" s="599"/>
      <c r="AR37" s="599"/>
      <c r="AS37" s="599"/>
      <c r="AT37" s="599"/>
      <c r="AU37" s="599"/>
      <c r="AV37" s="599"/>
      <c r="AW37" s="599"/>
      <c r="AX37" s="599"/>
      <c r="AY37" s="599"/>
      <c r="AZ37" s="599"/>
      <c r="BA37" s="599"/>
      <c r="BB37" s="599"/>
      <c r="BC37" s="599"/>
      <c r="BD37" s="167"/>
      <c r="BE37" s="598">
        <f t="shared" si="1"/>
        <v>15</v>
      </c>
      <c r="BF37" s="598"/>
      <c r="BG37" s="599" t="str">
        <f>IF('各会計、関係団体の財政状況及び健全化判断比率'!B40="","",'各会計、関係団体の財政状況及び健全化判断比率'!B40)</f>
        <v>松本城特別会計</v>
      </c>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松本市・山形村・朝日村中学校組合</v>
      </c>
      <c r="BZ37" s="599"/>
      <c r="CA37" s="599"/>
      <c r="CB37" s="599"/>
      <c r="CC37" s="599"/>
      <c r="CD37" s="599"/>
      <c r="CE37" s="599"/>
      <c r="CF37" s="599"/>
      <c r="CG37" s="599"/>
      <c r="CH37" s="599"/>
      <c r="CI37" s="599"/>
      <c r="CJ37" s="599"/>
      <c r="CK37" s="599"/>
      <c r="CL37" s="599"/>
      <c r="CM37" s="599"/>
      <c r="CN37" s="167"/>
      <c r="CO37" s="598">
        <f t="shared" si="3"/>
        <v>31</v>
      </c>
      <c r="CP37" s="598"/>
      <c r="CQ37" s="599" t="str">
        <f>IF('各会計、関係団体の財政状況及び健全化判断比率'!BS10="","",'各会計、関係団体の財政状況及び健全化判断比率'!BS10)</f>
        <v>松本体育協会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市街地駐車場事業特別会計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16</v>
      </c>
      <c r="BF38" s="598"/>
      <c r="BG38" s="599" t="str">
        <f>IF('各会計、関係団体の財政状況及び健全化判断比率'!B41="","",'各会計、関係団体の財政状況及び健全化判断比率'!B41)</f>
        <v>奈川観光施設事業特別会計</v>
      </c>
      <c r="BH38" s="599"/>
      <c r="BI38" s="599"/>
      <c r="BJ38" s="599"/>
      <c r="BK38" s="599"/>
      <c r="BL38" s="599"/>
      <c r="BM38" s="599"/>
      <c r="BN38" s="599"/>
      <c r="BO38" s="599"/>
      <c r="BP38" s="599"/>
      <c r="BQ38" s="599"/>
      <c r="BR38" s="599"/>
      <c r="BS38" s="599"/>
      <c r="BT38" s="599"/>
      <c r="BU38" s="599"/>
      <c r="BV38" s="167"/>
      <c r="BW38" s="598">
        <f t="shared" si="2"/>
        <v>22</v>
      </c>
      <c r="BX38" s="598"/>
      <c r="BY38" s="599" t="str">
        <f>IF('各会計、関係団体の財政状況及び健全化判断比率'!B72="","",'各会計、関係団体の財政状況及び健全化判断比率'!B72)</f>
        <v>松塩地区広域施設組合（一般会計）</v>
      </c>
      <c r="BZ38" s="599"/>
      <c r="CA38" s="599"/>
      <c r="CB38" s="599"/>
      <c r="CC38" s="599"/>
      <c r="CD38" s="599"/>
      <c r="CE38" s="599"/>
      <c r="CF38" s="599"/>
      <c r="CG38" s="599"/>
      <c r="CH38" s="599"/>
      <c r="CI38" s="599"/>
      <c r="CJ38" s="599"/>
      <c r="CK38" s="599"/>
      <c r="CL38" s="599"/>
      <c r="CM38" s="599"/>
      <c r="CN38" s="167"/>
      <c r="CO38" s="598">
        <f t="shared" si="3"/>
        <v>32</v>
      </c>
      <c r="CP38" s="598"/>
      <c r="CQ38" s="599" t="str">
        <f>IF('各会計、関係団体の財政状況及び健全化判断比率'!BS11="","",'各会計、関係団体の財政状況及び健全化判断比率'!BS11)</f>
        <v>松本市土地開発公社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〇</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17</v>
      </c>
      <c r="BF39" s="598"/>
      <c r="BG39" s="599" t="str">
        <f>IF('各会計、関係団体の財政状況及び健全化判断比率'!B42="","",'各会計、関係団体の財政状況及び健全化判断比率'!B42)</f>
        <v>新松本工業団地建設事業特別会計</v>
      </c>
      <c r="BH39" s="599"/>
      <c r="BI39" s="599"/>
      <c r="BJ39" s="599"/>
      <c r="BK39" s="599"/>
      <c r="BL39" s="599"/>
      <c r="BM39" s="599"/>
      <c r="BN39" s="599"/>
      <c r="BO39" s="599"/>
      <c r="BP39" s="599"/>
      <c r="BQ39" s="599"/>
      <c r="BR39" s="599"/>
      <c r="BS39" s="599"/>
      <c r="BT39" s="599"/>
      <c r="BU39" s="599"/>
      <c r="BV39" s="167"/>
      <c r="BW39" s="598">
        <f t="shared" si="2"/>
        <v>23</v>
      </c>
      <c r="BX39" s="598"/>
      <c r="BY39" s="599" t="str">
        <f>IF('各会計、関係団体の財政状況及び健全化判断比率'!B73="","",'各会計、関係団体の財政状況及び健全化判断比率'!B73)</f>
        <v>松塩地区広域施設組合（電気事業特別会計）</v>
      </c>
      <c r="BZ39" s="599"/>
      <c r="CA39" s="599"/>
      <c r="CB39" s="599"/>
      <c r="CC39" s="599"/>
      <c r="CD39" s="599"/>
      <c r="CE39" s="599"/>
      <c r="CF39" s="599"/>
      <c r="CG39" s="599"/>
      <c r="CH39" s="599"/>
      <c r="CI39" s="599"/>
      <c r="CJ39" s="599"/>
      <c r="CK39" s="599"/>
      <c r="CL39" s="599"/>
      <c r="CM39" s="599"/>
      <c r="CN39" s="167"/>
      <c r="CO39" s="598">
        <f t="shared" si="3"/>
        <v>33</v>
      </c>
      <c r="CP39" s="598"/>
      <c r="CQ39" s="599" t="str">
        <f>IF('各会計、関係団体の財政状況及び健全化判断比率'!BS12="","",'各会計、関係団体の財政状況及び健全化判断比率'!BS12)</f>
        <v>四賀むらづくり</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24</v>
      </c>
      <c r="BX40" s="598"/>
      <c r="BY40" s="599" t="str">
        <f>IF('各会計、関係団体の財政状況及び健全化判断比率'!B74="","",'各会計、関係団体の財政状況及び健全化判断比率'!B74)</f>
        <v>安曇野松筑広域環境施設組合</v>
      </c>
      <c r="BZ40" s="599"/>
      <c r="CA40" s="599"/>
      <c r="CB40" s="599"/>
      <c r="CC40" s="599"/>
      <c r="CD40" s="599"/>
      <c r="CE40" s="599"/>
      <c r="CF40" s="599"/>
      <c r="CG40" s="599"/>
      <c r="CH40" s="599"/>
      <c r="CI40" s="599"/>
      <c r="CJ40" s="599"/>
      <c r="CK40" s="599"/>
      <c r="CL40" s="599"/>
      <c r="CM40" s="599"/>
      <c r="CN40" s="167"/>
      <c r="CO40" s="598">
        <f t="shared" si="3"/>
        <v>34</v>
      </c>
      <c r="CP40" s="598"/>
      <c r="CQ40" s="599" t="str">
        <f>IF('各会計、関係団体の財政状況及び健全化判断比率'!BS13="","",'各会計、関係団体の財政状況及び健全化判断比率'!BS13)</f>
        <v>奈川振興公社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25</v>
      </c>
      <c r="BX41" s="598"/>
      <c r="BY41" s="599" t="str">
        <f>IF('各会計、関係団体の財政状況及び健全化判断比率'!B75="","",'各会計、関係団体の財政状況及び健全化判断比率'!B75)</f>
        <v>松塩安筑老人福祉施設組合</v>
      </c>
      <c r="BZ41" s="599"/>
      <c r="CA41" s="599"/>
      <c r="CB41" s="599"/>
      <c r="CC41" s="599"/>
      <c r="CD41" s="599"/>
      <c r="CE41" s="599"/>
      <c r="CF41" s="599"/>
      <c r="CG41" s="599"/>
      <c r="CH41" s="599"/>
      <c r="CI41" s="599"/>
      <c r="CJ41" s="599"/>
      <c r="CK41" s="599"/>
      <c r="CL41" s="599"/>
      <c r="CM41" s="599"/>
      <c r="CN41" s="167"/>
      <c r="CO41" s="598">
        <f t="shared" si="3"/>
        <v>35</v>
      </c>
      <c r="CP41" s="598"/>
      <c r="CQ41" s="599" t="str">
        <f>IF('各会計、関係団体の財政状況及び健全化判断比率'!BS14="","",'各会計、関係団体の財政状況及び健全化判断比率'!BS14)</f>
        <v>乗鞍温泉供給公社</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26</v>
      </c>
      <c r="BX42" s="598"/>
      <c r="BY42" s="599" t="str">
        <f>IF('各会計、関係団体の財政状況及び健全化判断比率'!B76="","",'各会計、関係団体の財政状況及び健全化判断比率'!B76)</f>
        <v>長野県市町村自治振興組合</v>
      </c>
      <c r="BZ42" s="599"/>
      <c r="CA42" s="599"/>
      <c r="CB42" s="599"/>
      <c r="CC42" s="599"/>
      <c r="CD42" s="599"/>
      <c r="CE42" s="599"/>
      <c r="CF42" s="599"/>
      <c r="CG42" s="599"/>
      <c r="CH42" s="599"/>
      <c r="CI42" s="599"/>
      <c r="CJ42" s="599"/>
      <c r="CK42" s="599"/>
      <c r="CL42" s="599"/>
      <c r="CM42" s="599"/>
      <c r="CN42" s="167"/>
      <c r="CO42" s="598">
        <f t="shared" si="3"/>
        <v>36</v>
      </c>
      <c r="CP42" s="598"/>
      <c r="CQ42" s="599" t="str">
        <f>IF('各会計、関係団体の財政状況及び健全化判断比率'!BS15="","",'各会計、関係団体の財政状況及び健全化判断比率'!BS15)</f>
        <v>日本アルプス観光</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27</v>
      </c>
      <c r="BX43" s="598"/>
      <c r="BY43" s="599" t="str">
        <f>IF('各会計、関係団体の財政状況及び健全化判断比率'!B77="","",'各会計、関係団体の財政状況及び健全化判断比率'!B77)</f>
        <v>長野県後期高齢者医療広域連合（一般会計）</v>
      </c>
      <c r="BZ43" s="599"/>
      <c r="CA43" s="599"/>
      <c r="CB43" s="599"/>
      <c r="CC43" s="599"/>
      <c r="CD43" s="599"/>
      <c r="CE43" s="599"/>
      <c r="CF43" s="599"/>
      <c r="CG43" s="599"/>
      <c r="CH43" s="599"/>
      <c r="CI43" s="599"/>
      <c r="CJ43" s="599"/>
      <c r="CK43" s="599"/>
      <c r="CL43" s="599"/>
      <c r="CM43" s="599"/>
      <c r="CN43" s="167"/>
      <c r="CO43" s="598">
        <f t="shared" si="3"/>
        <v>37</v>
      </c>
      <c r="CP43" s="598"/>
      <c r="CQ43" s="599" t="str">
        <f>IF('各会計、関係団体の財政状況及び健全化判断比率'!BS16="","",'各会計、関係団体の財政状況及び健全化判断比率'!BS16)</f>
        <v>梓川ふるさと振興公社</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187" t="s">
        <v>543</v>
      </c>
      <c r="D34" s="1187"/>
      <c r="E34" s="1188"/>
      <c r="F34" s="32">
        <v>5.09</v>
      </c>
      <c r="G34" s="33">
        <v>3.85</v>
      </c>
      <c r="H34" s="33">
        <v>4.97</v>
      </c>
      <c r="I34" s="33">
        <v>5.6</v>
      </c>
      <c r="J34" s="34">
        <v>6.53</v>
      </c>
      <c r="K34" s="22"/>
      <c r="L34" s="22"/>
      <c r="M34" s="22"/>
      <c r="N34" s="22"/>
      <c r="O34" s="22"/>
      <c r="P34" s="22"/>
    </row>
    <row r="35" spans="1:16" ht="39" customHeight="1" x14ac:dyDescent="0.15">
      <c r="A35" s="22"/>
      <c r="B35" s="35"/>
      <c r="C35" s="1181" t="s">
        <v>544</v>
      </c>
      <c r="D35" s="1182"/>
      <c r="E35" s="1183"/>
      <c r="F35" s="36">
        <v>5.04</v>
      </c>
      <c r="G35" s="37">
        <v>5.16</v>
      </c>
      <c r="H35" s="37">
        <v>5.72</v>
      </c>
      <c r="I35" s="37">
        <v>6.2</v>
      </c>
      <c r="J35" s="38">
        <v>6.34</v>
      </c>
      <c r="K35" s="22"/>
      <c r="L35" s="22"/>
      <c r="M35" s="22"/>
      <c r="N35" s="22"/>
      <c r="O35" s="22"/>
      <c r="P35" s="22"/>
    </row>
    <row r="36" spans="1:16" ht="39" customHeight="1" x14ac:dyDescent="0.15">
      <c r="A36" s="22"/>
      <c r="B36" s="35"/>
      <c r="C36" s="1181" t="s">
        <v>545</v>
      </c>
      <c r="D36" s="1182"/>
      <c r="E36" s="1183"/>
      <c r="F36" s="36">
        <v>4.16</v>
      </c>
      <c r="G36" s="37">
        <v>4.0199999999999996</v>
      </c>
      <c r="H36" s="37">
        <v>3.08</v>
      </c>
      <c r="I36" s="37">
        <v>3.23</v>
      </c>
      <c r="J36" s="38">
        <v>2.78</v>
      </c>
      <c r="K36" s="22"/>
      <c r="L36" s="22"/>
      <c r="M36" s="22"/>
      <c r="N36" s="22"/>
      <c r="O36" s="22"/>
      <c r="P36" s="22"/>
    </row>
    <row r="37" spans="1:16" ht="39" customHeight="1" x14ac:dyDescent="0.15">
      <c r="A37" s="22"/>
      <c r="B37" s="35"/>
      <c r="C37" s="1181" t="s">
        <v>546</v>
      </c>
      <c r="D37" s="1182"/>
      <c r="E37" s="1183"/>
      <c r="F37" s="36">
        <v>2.27</v>
      </c>
      <c r="G37" s="37">
        <v>2.33</v>
      </c>
      <c r="H37" s="37">
        <v>2.48</v>
      </c>
      <c r="I37" s="37">
        <v>4.66</v>
      </c>
      <c r="J37" s="38">
        <v>2.7</v>
      </c>
      <c r="K37" s="22"/>
      <c r="L37" s="22"/>
      <c r="M37" s="22"/>
      <c r="N37" s="22"/>
      <c r="O37" s="22"/>
      <c r="P37" s="22"/>
    </row>
    <row r="38" spans="1:16" ht="39" customHeight="1" x14ac:dyDescent="0.15">
      <c r="A38" s="22"/>
      <c r="B38" s="35"/>
      <c r="C38" s="1181" t="s">
        <v>547</v>
      </c>
      <c r="D38" s="1182"/>
      <c r="E38" s="1183"/>
      <c r="F38" s="36">
        <v>1.35</v>
      </c>
      <c r="G38" s="37">
        <v>0.76</v>
      </c>
      <c r="H38" s="37">
        <v>0.01</v>
      </c>
      <c r="I38" s="37" t="s">
        <v>548</v>
      </c>
      <c r="J38" s="38">
        <v>1.1499999999999999</v>
      </c>
      <c r="K38" s="22"/>
      <c r="L38" s="22"/>
      <c r="M38" s="22"/>
      <c r="N38" s="22"/>
      <c r="O38" s="22"/>
      <c r="P38" s="22"/>
    </row>
    <row r="39" spans="1:16" ht="39" customHeight="1" x14ac:dyDescent="0.15">
      <c r="A39" s="22"/>
      <c r="B39" s="35"/>
      <c r="C39" s="1181" t="s">
        <v>549</v>
      </c>
      <c r="D39" s="1182"/>
      <c r="E39" s="1183"/>
      <c r="F39" s="36">
        <v>0.24</v>
      </c>
      <c r="G39" s="37">
        <v>0.31</v>
      </c>
      <c r="H39" s="37">
        <v>0.28999999999999998</v>
      </c>
      <c r="I39" s="37">
        <v>0.05</v>
      </c>
      <c r="J39" s="38">
        <v>0.57999999999999996</v>
      </c>
      <c r="K39" s="22"/>
      <c r="L39" s="22"/>
      <c r="M39" s="22"/>
      <c r="N39" s="22"/>
      <c r="O39" s="22"/>
      <c r="P39" s="22"/>
    </row>
    <row r="40" spans="1:16" ht="39" customHeight="1" x14ac:dyDescent="0.15">
      <c r="A40" s="22"/>
      <c r="B40" s="35"/>
      <c r="C40" s="1181" t="s">
        <v>550</v>
      </c>
      <c r="D40" s="1182"/>
      <c r="E40" s="1183"/>
      <c r="F40" s="36">
        <v>0.01</v>
      </c>
      <c r="G40" s="37">
        <v>7.0000000000000007E-2</v>
      </c>
      <c r="H40" s="37">
        <v>0.09</v>
      </c>
      <c r="I40" s="37">
        <v>0.1</v>
      </c>
      <c r="J40" s="38">
        <v>0.15</v>
      </c>
      <c r="K40" s="22"/>
      <c r="L40" s="22"/>
      <c r="M40" s="22"/>
      <c r="N40" s="22"/>
      <c r="O40" s="22"/>
      <c r="P40" s="22"/>
    </row>
    <row r="41" spans="1:16" ht="39" customHeight="1" x14ac:dyDescent="0.15">
      <c r="A41" s="22"/>
      <c r="B41" s="35"/>
      <c r="C41" s="1181" t="s">
        <v>551</v>
      </c>
      <c r="D41" s="1182"/>
      <c r="E41" s="1183"/>
      <c r="F41" s="36">
        <v>0.12</v>
      </c>
      <c r="G41" s="37">
        <v>0.1</v>
      </c>
      <c r="H41" s="37">
        <v>0.11</v>
      </c>
      <c r="I41" s="37">
        <v>0.13</v>
      </c>
      <c r="J41" s="38">
        <v>0.13</v>
      </c>
      <c r="K41" s="22"/>
      <c r="L41" s="22"/>
      <c r="M41" s="22"/>
      <c r="N41" s="22"/>
      <c r="O41" s="22"/>
      <c r="P41" s="22"/>
    </row>
    <row r="42" spans="1:16" ht="39" customHeight="1" x14ac:dyDescent="0.15">
      <c r="A42" s="22"/>
      <c r="B42" s="39"/>
      <c r="C42" s="1181" t="s">
        <v>552</v>
      </c>
      <c r="D42" s="1182"/>
      <c r="E42" s="1183"/>
      <c r="F42" s="36" t="s">
        <v>499</v>
      </c>
      <c r="G42" s="37" t="s">
        <v>499</v>
      </c>
      <c r="H42" s="37" t="s">
        <v>499</v>
      </c>
      <c r="I42" s="37" t="s">
        <v>499</v>
      </c>
      <c r="J42" s="38" t="s">
        <v>499</v>
      </c>
      <c r="K42" s="22"/>
      <c r="L42" s="22"/>
      <c r="M42" s="22"/>
      <c r="N42" s="22"/>
      <c r="O42" s="22"/>
      <c r="P42" s="22"/>
    </row>
    <row r="43" spans="1:16" ht="39" customHeight="1" thickBot="1" x14ac:dyDescent="0.2">
      <c r="A43" s="22"/>
      <c r="B43" s="40"/>
      <c r="C43" s="1184" t="s">
        <v>553</v>
      </c>
      <c r="D43" s="1185"/>
      <c r="E43" s="1186"/>
      <c r="F43" s="41">
        <v>0.14000000000000001</v>
      </c>
      <c r="G43" s="42">
        <v>0.82</v>
      </c>
      <c r="H43" s="42">
        <v>0.82</v>
      </c>
      <c r="I43" s="42">
        <v>0.13</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11387</v>
      </c>
      <c r="L45" s="60">
        <v>11446</v>
      </c>
      <c r="M45" s="60">
        <v>10920</v>
      </c>
      <c r="N45" s="60">
        <v>10624</v>
      </c>
      <c r="O45" s="61">
        <v>10575</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499</v>
      </c>
      <c r="L46" s="64" t="s">
        <v>499</v>
      </c>
      <c r="M46" s="64" t="s">
        <v>499</v>
      </c>
      <c r="N46" s="64" t="s">
        <v>499</v>
      </c>
      <c r="O46" s="65" t="s">
        <v>499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499</v>
      </c>
      <c r="L47" s="64" t="s">
        <v>499</v>
      </c>
      <c r="M47" s="64" t="s">
        <v>499</v>
      </c>
      <c r="N47" s="64" t="s">
        <v>499</v>
      </c>
      <c r="O47" s="65" t="s">
        <v>499</v>
      </c>
      <c r="P47" s="48"/>
      <c r="Q47" s="48"/>
      <c r="R47" s="48"/>
      <c r="S47" s="48"/>
      <c r="T47" s="48"/>
      <c r="U47" s="48"/>
    </row>
    <row r="48" spans="1:21" ht="30.75" customHeight="1" x14ac:dyDescent="0.15">
      <c r="A48" s="48"/>
      <c r="B48" s="1199"/>
      <c r="C48" s="1200"/>
      <c r="D48" s="62"/>
      <c r="E48" s="1191" t="s">
        <v>15</v>
      </c>
      <c r="F48" s="1191"/>
      <c r="G48" s="1191"/>
      <c r="H48" s="1191"/>
      <c r="I48" s="1191"/>
      <c r="J48" s="1192"/>
      <c r="K48" s="63">
        <v>3053</v>
      </c>
      <c r="L48" s="64">
        <v>3251</v>
      </c>
      <c r="M48" s="64">
        <v>2748</v>
      </c>
      <c r="N48" s="64">
        <v>2654</v>
      </c>
      <c r="O48" s="65">
        <v>2672</v>
      </c>
      <c r="P48" s="48"/>
      <c r="Q48" s="48"/>
      <c r="R48" s="48"/>
      <c r="S48" s="48"/>
      <c r="T48" s="48"/>
      <c r="U48" s="48"/>
    </row>
    <row r="49" spans="1:21" ht="30.75" customHeight="1" x14ac:dyDescent="0.15">
      <c r="A49" s="48"/>
      <c r="B49" s="1199"/>
      <c r="C49" s="1200"/>
      <c r="D49" s="62"/>
      <c r="E49" s="1191" t="s">
        <v>16</v>
      </c>
      <c r="F49" s="1191"/>
      <c r="G49" s="1191"/>
      <c r="H49" s="1191"/>
      <c r="I49" s="1191"/>
      <c r="J49" s="1192"/>
      <c r="K49" s="63">
        <v>994</v>
      </c>
      <c r="L49" s="64">
        <v>443</v>
      </c>
      <c r="M49" s="64">
        <v>230</v>
      </c>
      <c r="N49" s="64">
        <v>229</v>
      </c>
      <c r="O49" s="65">
        <v>232</v>
      </c>
      <c r="P49" s="48"/>
      <c r="Q49" s="48"/>
      <c r="R49" s="48"/>
      <c r="S49" s="48"/>
      <c r="T49" s="48"/>
      <c r="U49" s="48"/>
    </row>
    <row r="50" spans="1:21" ht="30.75" customHeight="1" x14ac:dyDescent="0.15">
      <c r="A50" s="48"/>
      <c r="B50" s="1199"/>
      <c r="C50" s="1200"/>
      <c r="D50" s="62"/>
      <c r="E50" s="1191" t="s">
        <v>17</v>
      </c>
      <c r="F50" s="1191"/>
      <c r="G50" s="1191"/>
      <c r="H50" s="1191"/>
      <c r="I50" s="1191"/>
      <c r="J50" s="1192"/>
      <c r="K50" s="63">
        <v>88</v>
      </c>
      <c r="L50" s="64">
        <v>78</v>
      </c>
      <c r="M50" s="64">
        <v>72</v>
      </c>
      <c r="N50" s="64">
        <v>70</v>
      </c>
      <c r="O50" s="65">
        <v>65</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499</v>
      </c>
      <c r="L51" s="64">
        <v>0</v>
      </c>
      <c r="M51" s="64" t="s">
        <v>499</v>
      </c>
      <c r="N51" s="64" t="s">
        <v>499</v>
      </c>
      <c r="O51" s="65" t="s">
        <v>499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11902</v>
      </c>
      <c r="L52" s="64">
        <v>11799</v>
      </c>
      <c r="M52" s="64">
        <v>11828</v>
      </c>
      <c r="N52" s="64">
        <v>11304</v>
      </c>
      <c r="O52" s="65">
        <v>11173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3620</v>
      </c>
      <c r="L53" s="69">
        <v>3419</v>
      </c>
      <c r="M53" s="69">
        <v>2142</v>
      </c>
      <c r="N53" s="69">
        <v>2273</v>
      </c>
      <c r="O53" s="70">
        <v>2371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05" t="s">
        <v>24</v>
      </c>
      <c r="C41" s="1206"/>
      <c r="D41" s="81"/>
      <c r="E41" s="1211" t="s">
        <v>25</v>
      </c>
      <c r="F41" s="1211"/>
      <c r="G41" s="1211"/>
      <c r="H41" s="1212"/>
      <c r="I41" s="82">
        <v>88806</v>
      </c>
      <c r="J41" s="83">
        <v>87105</v>
      </c>
      <c r="K41" s="83">
        <v>85569</v>
      </c>
      <c r="L41" s="83">
        <v>82570</v>
      </c>
      <c r="M41" s="84">
        <v>78764</v>
      </c>
    </row>
    <row r="42" spans="2:13" ht="27.75" customHeight="1" x14ac:dyDescent="0.15">
      <c r="B42" s="1207"/>
      <c r="C42" s="1208"/>
      <c r="D42" s="85"/>
      <c r="E42" s="1213" t="s">
        <v>26</v>
      </c>
      <c r="F42" s="1213"/>
      <c r="G42" s="1213"/>
      <c r="H42" s="1214"/>
      <c r="I42" s="86">
        <v>563</v>
      </c>
      <c r="J42" s="87">
        <v>534</v>
      </c>
      <c r="K42" s="87">
        <v>334</v>
      </c>
      <c r="L42" s="87">
        <v>220</v>
      </c>
      <c r="M42" s="88">
        <v>135</v>
      </c>
    </row>
    <row r="43" spans="2:13" ht="27.75" customHeight="1" x14ac:dyDescent="0.15">
      <c r="B43" s="1207"/>
      <c r="C43" s="1208"/>
      <c r="D43" s="85"/>
      <c r="E43" s="1213" t="s">
        <v>27</v>
      </c>
      <c r="F43" s="1213"/>
      <c r="G43" s="1213"/>
      <c r="H43" s="1214"/>
      <c r="I43" s="86">
        <v>29496</v>
      </c>
      <c r="J43" s="87">
        <v>26422</v>
      </c>
      <c r="K43" s="87">
        <v>23733</v>
      </c>
      <c r="L43" s="87">
        <v>20731</v>
      </c>
      <c r="M43" s="88">
        <v>18853</v>
      </c>
    </row>
    <row r="44" spans="2:13" ht="27.75" customHeight="1" x14ac:dyDescent="0.15">
      <c r="B44" s="1207"/>
      <c r="C44" s="1208"/>
      <c r="D44" s="85"/>
      <c r="E44" s="1213" t="s">
        <v>28</v>
      </c>
      <c r="F44" s="1213"/>
      <c r="G44" s="1213"/>
      <c r="H44" s="1214"/>
      <c r="I44" s="86">
        <v>1735</v>
      </c>
      <c r="J44" s="87">
        <v>1316</v>
      </c>
      <c r="K44" s="87">
        <v>1672</v>
      </c>
      <c r="L44" s="87">
        <v>2626</v>
      </c>
      <c r="M44" s="88">
        <v>3366</v>
      </c>
    </row>
    <row r="45" spans="2:13" ht="27.75" customHeight="1" x14ac:dyDescent="0.15">
      <c r="B45" s="1207"/>
      <c r="C45" s="1208"/>
      <c r="D45" s="85"/>
      <c r="E45" s="1213" t="s">
        <v>29</v>
      </c>
      <c r="F45" s="1213"/>
      <c r="G45" s="1213"/>
      <c r="H45" s="1214"/>
      <c r="I45" s="86">
        <v>14247</v>
      </c>
      <c r="J45" s="87">
        <v>13594</v>
      </c>
      <c r="K45" s="87">
        <v>12436</v>
      </c>
      <c r="L45" s="87">
        <v>11948</v>
      </c>
      <c r="M45" s="88">
        <v>11858</v>
      </c>
    </row>
    <row r="46" spans="2:13" ht="27.75" customHeight="1" x14ac:dyDescent="0.15">
      <c r="B46" s="1207"/>
      <c r="C46" s="1208"/>
      <c r="D46" s="89"/>
      <c r="E46" s="1213" t="s">
        <v>30</v>
      </c>
      <c r="F46" s="1213"/>
      <c r="G46" s="1213"/>
      <c r="H46" s="1214"/>
      <c r="I46" s="86">
        <v>741</v>
      </c>
      <c r="J46" s="87">
        <v>526</v>
      </c>
      <c r="K46" s="87">
        <v>455</v>
      </c>
      <c r="L46" s="87">
        <v>337</v>
      </c>
      <c r="M46" s="88">
        <v>288</v>
      </c>
    </row>
    <row r="47" spans="2:13" ht="27.75" customHeight="1" x14ac:dyDescent="0.15">
      <c r="B47" s="1207"/>
      <c r="C47" s="1208"/>
      <c r="D47" s="90"/>
      <c r="E47" s="1215" t="s">
        <v>31</v>
      </c>
      <c r="F47" s="1216"/>
      <c r="G47" s="1216"/>
      <c r="H47" s="1217"/>
      <c r="I47" s="86" t="s">
        <v>499</v>
      </c>
      <c r="J47" s="87" t="s">
        <v>499</v>
      </c>
      <c r="K47" s="87" t="s">
        <v>499</v>
      </c>
      <c r="L47" s="87" t="s">
        <v>499</v>
      </c>
      <c r="M47" s="88" t="s">
        <v>499</v>
      </c>
    </row>
    <row r="48" spans="2:13" ht="27.75" customHeight="1" x14ac:dyDescent="0.15">
      <c r="B48" s="1207"/>
      <c r="C48" s="1208"/>
      <c r="D48" s="85"/>
      <c r="E48" s="1213" t="s">
        <v>32</v>
      </c>
      <c r="F48" s="1213"/>
      <c r="G48" s="1213"/>
      <c r="H48" s="1214"/>
      <c r="I48" s="86" t="s">
        <v>499</v>
      </c>
      <c r="J48" s="87" t="s">
        <v>499</v>
      </c>
      <c r="K48" s="87" t="s">
        <v>499</v>
      </c>
      <c r="L48" s="87" t="s">
        <v>499</v>
      </c>
      <c r="M48" s="88" t="s">
        <v>499</v>
      </c>
    </row>
    <row r="49" spans="2:13" ht="27.75" customHeight="1" x14ac:dyDescent="0.15">
      <c r="B49" s="1209"/>
      <c r="C49" s="1210"/>
      <c r="D49" s="85"/>
      <c r="E49" s="1213" t="s">
        <v>33</v>
      </c>
      <c r="F49" s="1213"/>
      <c r="G49" s="1213"/>
      <c r="H49" s="1214"/>
      <c r="I49" s="86" t="s">
        <v>499</v>
      </c>
      <c r="J49" s="87" t="s">
        <v>499</v>
      </c>
      <c r="K49" s="87" t="s">
        <v>499</v>
      </c>
      <c r="L49" s="87" t="s">
        <v>499</v>
      </c>
      <c r="M49" s="88" t="s">
        <v>499</v>
      </c>
    </row>
    <row r="50" spans="2:13" ht="27.75" customHeight="1" x14ac:dyDescent="0.15">
      <c r="B50" s="1218" t="s">
        <v>34</v>
      </c>
      <c r="C50" s="1219"/>
      <c r="D50" s="91"/>
      <c r="E50" s="1213" t="s">
        <v>35</v>
      </c>
      <c r="F50" s="1213"/>
      <c r="G50" s="1213"/>
      <c r="H50" s="1214"/>
      <c r="I50" s="86">
        <v>25629</v>
      </c>
      <c r="J50" s="87">
        <v>29725</v>
      </c>
      <c r="K50" s="87">
        <v>32072</v>
      </c>
      <c r="L50" s="87">
        <v>32556</v>
      </c>
      <c r="M50" s="88">
        <v>34994</v>
      </c>
    </row>
    <row r="51" spans="2:13" ht="27.75" customHeight="1" x14ac:dyDescent="0.15">
      <c r="B51" s="1207"/>
      <c r="C51" s="1208"/>
      <c r="D51" s="85"/>
      <c r="E51" s="1213" t="s">
        <v>36</v>
      </c>
      <c r="F51" s="1213"/>
      <c r="G51" s="1213"/>
      <c r="H51" s="1214"/>
      <c r="I51" s="86">
        <v>6173</v>
      </c>
      <c r="J51" s="87">
        <v>5523</v>
      </c>
      <c r="K51" s="87">
        <v>4901</v>
      </c>
      <c r="L51" s="87">
        <v>7104</v>
      </c>
      <c r="M51" s="88">
        <v>6224</v>
      </c>
    </row>
    <row r="52" spans="2:13" ht="27.75" customHeight="1" x14ac:dyDescent="0.15">
      <c r="B52" s="1209"/>
      <c r="C52" s="1210"/>
      <c r="D52" s="85"/>
      <c r="E52" s="1213" t="s">
        <v>37</v>
      </c>
      <c r="F52" s="1213"/>
      <c r="G52" s="1213"/>
      <c r="H52" s="1214"/>
      <c r="I52" s="86">
        <v>96381</v>
      </c>
      <c r="J52" s="87">
        <v>94430</v>
      </c>
      <c r="K52" s="87">
        <v>92695</v>
      </c>
      <c r="L52" s="87">
        <v>90863</v>
      </c>
      <c r="M52" s="88">
        <v>86492</v>
      </c>
    </row>
    <row r="53" spans="2:13" ht="27.75" customHeight="1" thickBot="1" x14ac:dyDescent="0.2">
      <c r="B53" s="1220" t="s">
        <v>21</v>
      </c>
      <c r="C53" s="1221"/>
      <c r="D53" s="92"/>
      <c r="E53" s="1222" t="s">
        <v>38</v>
      </c>
      <c r="F53" s="1222"/>
      <c r="G53" s="1222"/>
      <c r="H53" s="1223"/>
      <c r="I53" s="93">
        <v>7406</v>
      </c>
      <c r="J53" s="94">
        <v>-181</v>
      </c>
      <c r="K53" s="94">
        <v>-5470</v>
      </c>
      <c r="L53" s="94">
        <v>-12091</v>
      </c>
      <c r="M53" s="95">
        <v>-14445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596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596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597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598</v>
      </c>
      <c r="I42" s="354"/>
      <c r="J42" s="354"/>
      <c r="K42" s="354"/>
      <c r="L42" s="246"/>
      <c r="M42" s="246"/>
      <c r="N42" s="246"/>
      <c r="O42" s="246"/>
    </row>
    <row r="43" spans="2:17" x14ac:dyDescent="0.15">
      <c r="B43" s="250"/>
      <c r="C43" s="246"/>
      <c r="D43" s="246"/>
      <c r="E43" s="246"/>
      <c r="F43" s="246"/>
      <c r="G43" s="1238" t="s">
        <v>608</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599</v>
      </c>
    </row>
    <row r="50" spans="1:17" x14ac:dyDescent="0.15">
      <c r="B50" s="250"/>
      <c r="C50" s="246"/>
      <c r="D50" s="246"/>
      <c r="E50" s="246"/>
      <c r="F50" s="246"/>
      <c r="G50" s="1247"/>
      <c r="H50" s="1248"/>
      <c r="I50" s="1248"/>
      <c r="J50" s="1249"/>
      <c r="K50" s="356" t="s">
        <v>538</v>
      </c>
      <c r="L50" s="356" t="s">
        <v>539</v>
      </c>
      <c r="M50" s="356" t="s">
        <v>540</v>
      </c>
      <c r="N50" s="356" t="s">
        <v>541</v>
      </c>
      <c r="O50" s="356" t="s">
        <v>542</v>
      </c>
    </row>
    <row r="51" spans="1:17" x14ac:dyDescent="0.15">
      <c r="B51" s="250"/>
      <c r="C51" s="246"/>
      <c r="D51" s="246"/>
      <c r="E51" s="246"/>
      <c r="F51" s="246"/>
      <c r="G51" s="1250" t="s">
        <v>600</v>
      </c>
      <c r="H51" s="1251"/>
      <c r="I51" s="1256" t="s">
        <v>601</v>
      </c>
      <c r="J51" s="1256"/>
      <c r="K51" s="1259"/>
      <c r="L51" s="1259"/>
      <c r="M51" s="1259"/>
      <c r="N51" s="1224"/>
      <c r="O51" s="1224"/>
    </row>
    <row r="52" spans="1:17" x14ac:dyDescent="0.15">
      <c r="B52" s="250"/>
      <c r="C52" s="246"/>
      <c r="D52" s="246"/>
      <c r="E52" s="246"/>
      <c r="F52" s="246"/>
      <c r="G52" s="1252"/>
      <c r="H52" s="1253"/>
      <c r="I52" s="1257"/>
      <c r="J52" s="1257"/>
      <c r="K52" s="1224"/>
      <c r="L52" s="1224"/>
      <c r="M52" s="1224"/>
      <c r="N52" s="1224"/>
      <c r="O52" s="1224"/>
    </row>
    <row r="53" spans="1:17" x14ac:dyDescent="0.15">
      <c r="A53" s="357"/>
      <c r="B53" s="250"/>
      <c r="C53" s="246"/>
      <c r="D53" s="246"/>
      <c r="E53" s="246"/>
      <c r="F53" s="246"/>
      <c r="G53" s="1252"/>
      <c r="H53" s="1253"/>
      <c r="I53" s="1236" t="s">
        <v>607</v>
      </c>
      <c r="J53" s="1236"/>
      <c r="K53" s="1258"/>
      <c r="L53" s="1258"/>
      <c r="M53" s="1258"/>
      <c r="N53" s="1228">
        <v>58.5</v>
      </c>
      <c r="O53" s="1228">
        <v>59.7</v>
      </c>
    </row>
    <row r="54" spans="1:17" x14ac:dyDescent="0.15">
      <c r="A54" s="357"/>
      <c r="B54" s="250"/>
      <c r="C54" s="246"/>
      <c r="D54" s="246"/>
      <c r="E54" s="246"/>
      <c r="F54" s="246"/>
      <c r="G54" s="1254"/>
      <c r="H54" s="1255"/>
      <c r="I54" s="1236"/>
      <c r="J54" s="1236"/>
      <c r="K54" s="1229"/>
      <c r="L54" s="1229"/>
      <c r="M54" s="1229"/>
      <c r="N54" s="1229"/>
      <c r="O54" s="1229"/>
    </row>
    <row r="55" spans="1:17" x14ac:dyDescent="0.15">
      <c r="A55" s="357"/>
      <c r="B55" s="250"/>
      <c r="C55" s="246"/>
      <c r="D55" s="246"/>
      <c r="E55" s="246"/>
      <c r="F55" s="246"/>
      <c r="G55" s="1230" t="s">
        <v>602</v>
      </c>
      <c r="H55" s="1231"/>
      <c r="I55" s="1236" t="s">
        <v>601</v>
      </c>
      <c r="J55" s="1236"/>
      <c r="K55" s="1259"/>
      <c r="L55" s="1259"/>
      <c r="M55" s="1259"/>
      <c r="N55" s="1224">
        <v>37.4</v>
      </c>
      <c r="O55" s="1224">
        <v>31</v>
      </c>
    </row>
    <row r="56" spans="1:17" x14ac:dyDescent="0.15">
      <c r="A56" s="357"/>
      <c r="B56" s="250"/>
      <c r="C56" s="246"/>
      <c r="D56" s="246"/>
      <c r="E56" s="246"/>
      <c r="F56" s="246"/>
      <c r="G56" s="1232"/>
      <c r="H56" s="1233"/>
      <c r="I56" s="1236"/>
      <c r="J56" s="1236"/>
      <c r="K56" s="1224"/>
      <c r="L56" s="1224"/>
      <c r="M56" s="1224"/>
      <c r="N56" s="1224"/>
      <c r="O56" s="1224"/>
    </row>
    <row r="57" spans="1:17" s="357" customFormat="1" x14ac:dyDescent="0.15">
      <c r="B57" s="358"/>
      <c r="C57" s="354"/>
      <c r="D57" s="354"/>
      <c r="E57" s="354"/>
      <c r="F57" s="354"/>
      <c r="G57" s="1232"/>
      <c r="H57" s="1233"/>
      <c r="I57" s="1226" t="s">
        <v>607</v>
      </c>
      <c r="J57" s="1226"/>
      <c r="K57" s="1258"/>
      <c r="L57" s="1258"/>
      <c r="M57" s="1258"/>
      <c r="N57" s="1228">
        <v>54.4</v>
      </c>
      <c r="O57" s="1228">
        <v>57.2</v>
      </c>
      <c r="P57" s="359"/>
      <c r="Q57" s="358"/>
    </row>
    <row r="58" spans="1:17" s="357" customFormat="1" x14ac:dyDescent="0.15">
      <c r="A58" s="245"/>
      <c r="B58" s="358"/>
      <c r="C58" s="354"/>
      <c r="D58" s="354"/>
      <c r="E58" s="354"/>
      <c r="F58" s="354"/>
      <c r="G58" s="1234"/>
      <c r="H58" s="1235"/>
      <c r="I58" s="1226"/>
      <c r="J58" s="1226"/>
      <c r="K58" s="1229"/>
      <c r="L58" s="1229"/>
      <c r="M58" s="1229"/>
      <c r="N58" s="1229"/>
      <c r="O58" s="1229"/>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603</v>
      </c>
      <c r="C63" s="246"/>
      <c r="D63" s="246"/>
      <c r="E63" s="246"/>
      <c r="F63" s="246"/>
      <c r="G63" s="246"/>
      <c r="H63" s="246"/>
      <c r="I63" s="246"/>
      <c r="J63" s="246"/>
      <c r="K63" s="246"/>
      <c r="L63" s="246"/>
      <c r="M63" s="246"/>
      <c r="N63" s="246"/>
      <c r="O63" s="246"/>
    </row>
    <row r="64" spans="1:17" x14ac:dyDescent="0.15">
      <c r="B64" s="250"/>
      <c r="C64" s="246"/>
      <c r="D64" s="246"/>
      <c r="E64" s="246"/>
      <c r="F64" s="246"/>
      <c r="G64" s="353" t="s">
        <v>598</v>
      </c>
      <c r="I64" s="354"/>
      <c r="J64" s="354"/>
      <c r="K64" s="354"/>
      <c r="L64" s="246"/>
      <c r="M64" s="246"/>
      <c r="N64" s="246"/>
      <c r="O64" s="246"/>
    </row>
    <row r="65" spans="2:30" x14ac:dyDescent="0.15">
      <c r="B65" s="250"/>
      <c r="C65" s="246"/>
      <c r="D65" s="246"/>
      <c r="E65" s="246"/>
      <c r="F65" s="246"/>
      <c r="G65" s="1238" t="s">
        <v>604</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605</v>
      </c>
      <c r="I71" s="370"/>
      <c r="J71" s="366"/>
      <c r="K71" s="366"/>
      <c r="L71" s="367"/>
      <c r="M71" s="366"/>
      <c r="N71" s="367"/>
      <c r="O71" s="368"/>
    </row>
    <row r="72" spans="2:30" x14ac:dyDescent="0.15">
      <c r="B72" s="250"/>
      <c r="C72" s="246"/>
      <c r="D72" s="246"/>
      <c r="E72" s="246"/>
      <c r="F72" s="246"/>
      <c r="G72" s="1247"/>
      <c r="H72" s="1248"/>
      <c r="I72" s="1248"/>
      <c r="J72" s="1249"/>
      <c r="K72" s="356" t="s">
        <v>538</v>
      </c>
      <c r="L72" s="356" t="s">
        <v>539</v>
      </c>
      <c r="M72" s="356" t="s">
        <v>540</v>
      </c>
      <c r="N72" s="356" t="s">
        <v>541</v>
      </c>
      <c r="O72" s="356" t="s">
        <v>542</v>
      </c>
    </row>
    <row r="73" spans="2:30" x14ac:dyDescent="0.15">
      <c r="B73" s="250"/>
      <c r="C73" s="246"/>
      <c r="D73" s="246"/>
      <c r="E73" s="246"/>
      <c r="F73" s="246"/>
      <c r="G73" s="1250" t="s">
        <v>600</v>
      </c>
      <c r="H73" s="1251"/>
      <c r="I73" s="1256" t="s">
        <v>601</v>
      </c>
      <c r="J73" s="1256"/>
      <c r="K73" s="1237">
        <v>15.6</v>
      </c>
      <c r="L73" s="1237"/>
      <c r="M73" s="1224"/>
      <c r="N73" s="1224"/>
      <c r="O73" s="1224"/>
      <c r="S73" s="245">
        <v>9.9</v>
      </c>
    </row>
    <row r="74" spans="2:30" x14ac:dyDescent="0.15">
      <c r="B74" s="250"/>
      <c r="C74" s="246"/>
      <c r="D74" s="246"/>
      <c r="E74" s="246"/>
      <c r="F74" s="246"/>
      <c r="G74" s="1252"/>
      <c r="H74" s="1253"/>
      <c r="I74" s="1257"/>
      <c r="J74" s="1257"/>
      <c r="K74" s="1237"/>
      <c r="L74" s="1237"/>
      <c r="M74" s="1224"/>
      <c r="N74" s="1224"/>
      <c r="O74" s="1224"/>
    </row>
    <row r="75" spans="2:30" x14ac:dyDescent="0.15">
      <c r="B75" s="250"/>
      <c r="C75" s="246"/>
      <c r="D75" s="246"/>
      <c r="E75" s="246"/>
      <c r="F75" s="246"/>
      <c r="G75" s="1252"/>
      <c r="H75" s="1253"/>
      <c r="I75" s="1236" t="s">
        <v>606</v>
      </c>
      <c r="J75" s="1236"/>
      <c r="K75" s="1228">
        <v>8.8000000000000007</v>
      </c>
      <c r="L75" s="1228">
        <v>8</v>
      </c>
      <c r="M75" s="1228">
        <v>6.4</v>
      </c>
      <c r="N75" s="1228">
        <v>5.4</v>
      </c>
      <c r="O75" s="1228">
        <v>4.7</v>
      </c>
      <c r="U75" s="245">
        <v>81.2</v>
      </c>
      <c r="W75" s="245">
        <v>87.2</v>
      </c>
      <c r="Y75" s="245">
        <v>99.8</v>
      </c>
      <c r="AA75" s="245">
        <v>109.5</v>
      </c>
      <c r="AC75" s="245">
        <v>115.2</v>
      </c>
    </row>
    <row r="76" spans="2:30" x14ac:dyDescent="0.15">
      <c r="B76" s="250"/>
      <c r="C76" s="246"/>
      <c r="D76" s="246"/>
      <c r="E76" s="246"/>
      <c r="F76" s="246"/>
      <c r="G76" s="1254"/>
      <c r="H76" s="1255"/>
      <c r="I76" s="1236"/>
      <c r="J76" s="1236"/>
      <c r="K76" s="1229"/>
      <c r="L76" s="1229"/>
      <c r="M76" s="1229"/>
      <c r="N76" s="1229"/>
      <c r="O76" s="1229"/>
    </row>
    <row r="77" spans="2:30" x14ac:dyDescent="0.15">
      <c r="B77" s="250"/>
      <c r="C77" s="246"/>
      <c r="D77" s="246"/>
      <c r="E77" s="246"/>
      <c r="F77" s="246"/>
      <c r="G77" s="1230" t="s">
        <v>602</v>
      </c>
      <c r="H77" s="1231"/>
      <c r="I77" s="1236" t="s">
        <v>601</v>
      </c>
      <c r="J77" s="1236"/>
      <c r="K77" s="1237">
        <v>57.8</v>
      </c>
      <c r="L77" s="1237">
        <v>49.8</v>
      </c>
      <c r="M77" s="1224">
        <v>45.1</v>
      </c>
      <c r="N77" s="1224">
        <v>37.4</v>
      </c>
      <c r="O77" s="1224">
        <v>31</v>
      </c>
      <c r="R77" s="245">
        <v>12.3</v>
      </c>
      <c r="T77" s="245">
        <v>11.1</v>
      </c>
    </row>
    <row r="78" spans="2:30" x14ac:dyDescent="0.15">
      <c r="B78" s="250"/>
      <c r="C78" s="246"/>
      <c r="D78" s="246"/>
      <c r="E78" s="246"/>
      <c r="F78" s="246"/>
      <c r="G78" s="1232"/>
      <c r="H78" s="1233"/>
      <c r="I78" s="1236"/>
      <c r="J78" s="1236"/>
      <c r="K78" s="1237"/>
      <c r="L78" s="1237"/>
      <c r="M78" s="1224"/>
      <c r="N78" s="1224"/>
      <c r="O78" s="1224"/>
    </row>
    <row r="79" spans="2:30" x14ac:dyDescent="0.15">
      <c r="B79" s="250"/>
      <c r="C79" s="246"/>
      <c r="D79" s="246"/>
      <c r="E79" s="246"/>
      <c r="F79" s="246"/>
      <c r="G79" s="1232"/>
      <c r="H79" s="1233"/>
      <c r="I79" s="1225" t="s">
        <v>606</v>
      </c>
      <c r="J79" s="1226"/>
      <c r="K79" s="1227">
        <v>8.3000000000000007</v>
      </c>
      <c r="L79" s="1227">
        <v>7.7</v>
      </c>
      <c r="M79" s="1227">
        <v>7.1</v>
      </c>
      <c r="N79" s="1227">
        <v>6.3</v>
      </c>
      <c r="O79" s="1227">
        <v>5.2</v>
      </c>
      <c r="V79" s="245">
        <v>53.5</v>
      </c>
      <c r="X79" s="245">
        <v>48.2</v>
      </c>
      <c r="Z79" s="245">
        <v>34.200000000000003</v>
      </c>
      <c r="AB79" s="245">
        <v>30.3</v>
      </c>
      <c r="AD79" s="245">
        <v>28.9</v>
      </c>
    </row>
    <row r="80" spans="2:30" x14ac:dyDescent="0.15">
      <c r="B80" s="250"/>
      <c r="C80" s="246"/>
      <c r="D80" s="246"/>
      <c r="E80" s="246"/>
      <c r="F80" s="246"/>
      <c r="G80" s="1234"/>
      <c r="H80" s="1235"/>
      <c r="I80" s="1226"/>
      <c r="J80" s="1226"/>
      <c r="K80" s="1227"/>
      <c r="L80" s="1227"/>
      <c r="M80" s="1227"/>
      <c r="N80" s="1227"/>
      <c r="O80" s="1227"/>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537</v>
      </c>
      <c r="G2" s="113"/>
      <c r="H2" s="114"/>
    </row>
    <row r="3" spans="1:8" x14ac:dyDescent="0.15">
      <c r="A3" s="110" t="s">
        <v>530</v>
      </c>
      <c r="B3" s="115"/>
      <c r="C3" s="116"/>
      <c r="D3" s="117">
        <v>46917</v>
      </c>
      <c r="E3" s="118"/>
      <c r="F3" s="119">
        <v>39052</v>
      </c>
      <c r="G3" s="120"/>
      <c r="H3" s="121"/>
    </row>
    <row r="4" spans="1:8" x14ac:dyDescent="0.15">
      <c r="A4" s="122"/>
      <c r="B4" s="123"/>
      <c r="C4" s="124"/>
      <c r="D4" s="125">
        <v>24832</v>
      </c>
      <c r="E4" s="126"/>
      <c r="F4" s="127">
        <v>21186</v>
      </c>
      <c r="G4" s="128"/>
      <c r="H4" s="129"/>
    </row>
    <row r="5" spans="1:8" x14ac:dyDescent="0.15">
      <c r="A5" s="110" t="s">
        <v>532</v>
      </c>
      <c r="B5" s="115"/>
      <c r="C5" s="116"/>
      <c r="D5" s="117">
        <v>46429</v>
      </c>
      <c r="E5" s="118"/>
      <c r="F5" s="119">
        <v>41235</v>
      </c>
      <c r="G5" s="120"/>
      <c r="H5" s="121"/>
    </row>
    <row r="6" spans="1:8" x14ac:dyDescent="0.15">
      <c r="A6" s="122"/>
      <c r="B6" s="123"/>
      <c r="C6" s="124"/>
      <c r="D6" s="125">
        <v>24015</v>
      </c>
      <c r="E6" s="126"/>
      <c r="F6" s="127">
        <v>22086</v>
      </c>
      <c r="G6" s="128"/>
      <c r="H6" s="129"/>
    </row>
    <row r="7" spans="1:8" x14ac:dyDescent="0.15">
      <c r="A7" s="110" t="s">
        <v>533</v>
      </c>
      <c r="B7" s="115"/>
      <c r="C7" s="116"/>
      <c r="D7" s="117">
        <v>54462</v>
      </c>
      <c r="E7" s="118"/>
      <c r="F7" s="119">
        <v>41862</v>
      </c>
      <c r="G7" s="120"/>
      <c r="H7" s="121"/>
    </row>
    <row r="8" spans="1:8" x14ac:dyDescent="0.15">
      <c r="A8" s="122"/>
      <c r="B8" s="123"/>
      <c r="C8" s="124"/>
      <c r="D8" s="125">
        <v>29020</v>
      </c>
      <c r="E8" s="126"/>
      <c r="F8" s="127">
        <v>23710</v>
      </c>
      <c r="G8" s="128"/>
      <c r="H8" s="129"/>
    </row>
    <row r="9" spans="1:8" x14ac:dyDescent="0.15">
      <c r="A9" s="110" t="s">
        <v>534</v>
      </c>
      <c r="B9" s="115"/>
      <c r="C9" s="116"/>
      <c r="D9" s="117">
        <v>40638</v>
      </c>
      <c r="E9" s="118"/>
      <c r="F9" s="119">
        <v>43554</v>
      </c>
      <c r="G9" s="120"/>
      <c r="H9" s="121"/>
    </row>
    <row r="10" spans="1:8" x14ac:dyDescent="0.15">
      <c r="A10" s="122"/>
      <c r="B10" s="123"/>
      <c r="C10" s="124"/>
      <c r="D10" s="125">
        <v>24832</v>
      </c>
      <c r="E10" s="126"/>
      <c r="F10" s="127">
        <v>24811</v>
      </c>
      <c r="G10" s="128"/>
      <c r="H10" s="129"/>
    </row>
    <row r="11" spans="1:8" x14ac:dyDescent="0.15">
      <c r="A11" s="110" t="s">
        <v>535</v>
      </c>
      <c r="B11" s="115"/>
      <c r="C11" s="116"/>
      <c r="D11" s="117">
        <v>40987</v>
      </c>
      <c r="E11" s="118"/>
      <c r="F11" s="119">
        <v>42581</v>
      </c>
      <c r="G11" s="120"/>
      <c r="H11" s="121"/>
    </row>
    <row r="12" spans="1:8" x14ac:dyDescent="0.15">
      <c r="A12" s="122"/>
      <c r="B12" s="123"/>
      <c r="C12" s="130"/>
      <c r="D12" s="125">
        <v>21774</v>
      </c>
      <c r="E12" s="126"/>
      <c r="F12" s="127">
        <v>24354</v>
      </c>
      <c r="G12" s="128"/>
      <c r="H12" s="129"/>
    </row>
    <row r="13" spans="1:8" x14ac:dyDescent="0.15">
      <c r="A13" s="110"/>
      <c r="B13" s="115"/>
      <c r="C13" s="131"/>
      <c r="D13" s="132">
        <v>45887</v>
      </c>
      <c r="E13" s="133"/>
      <c r="F13" s="134">
        <v>41657</v>
      </c>
      <c r="G13" s="135"/>
      <c r="H13" s="121"/>
    </row>
    <row r="14" spans="1:8" x14ac:dyDescent="0.15">
      <c r="A14" s="122"/>
      <c r="B14" s="123"/>
      <c r="C14" s="124"/>
      <c r="D14" s="125">
        <v>24895</v>
      </c>
      <c r="E14" s="126"/>
      <c r="F14" s="127">
        <v>23229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2.34</v>
      </c>
      <c r="C19" s="136">
        <f>ROUND(VALUE(SUBSTITUTE(実質収支比率等に係る経年分析!G$48,"▲","-")),2)</f>
        <v>2.4</v>
      </c>
      <c r="D19" s="136">
        <f>ROUND(VALUE(SUBSTITUTE(実質収支比率等に係る経年分析!H$48,"▲","-")),2)</f>
        <v>2.52</v>
      </c>
      <c r="E19" s="136">
        <f>ROUND(VALUE(SUBSTITUTE(実質収支比率等に係る経年分析!I$48,"▲","-")),2)</f>
        <v>4.68</v>
      </c>
      <c r="F19" s="136">
        <f>ROUND(VALUE(SUBSTITUTE(実質収支比率等に係る経年分析!J$48,"▲","-")),2)</f>
        <v>2.71</v>
      </c>
    </row>
    <row r="20" spans="1:11" x14ac:dyDescent="0.15">
      <c r="A20" s="136" t="s">
        <v>43</v>
      </c>
      <c r="B20" s="136">
        <f>ROUND(VALUE(SUBSTITUTE(実質収支比率等に係る経年分析!F$47,"▲","-")),2)</f>
        <v>16.399999999999999</v>
      </c>
      <c r="C20" s="136">
        <f>ROUND(VALUE(SUBSTITUTE(実質収支比率等に係る経年分析!G$47,"▲","-")),2)</f>
        <v>17.5</v>
      </c>
      <c r="D20" s="136">
        <f>ROUND(VALUE(SUBSTITUTE(実質収支比率等に係る経年分析!H$47,"▲","-")),2)</f>
        <v>18.63</v>
      </c>
      <c r="E20" s="136">
        <f>ROUND(VALUE(SUBSTITUTE(実質収支比率等に係る経年分析!I$47,"▲","-")),2)</f>
        <v>19.63</v>
      </c>
      <c r="F20" s="136">
        <f>ROUND(VALUE(SUBSTITUTE(実質収支比率等に係る経年分析!J$47,"▲","-")),2)</f>
        <v>22.07</v>
      </c>
    </row>
    <row r="21" spans="1:11" x14ac:dyDescent="0.15">
      <c r="A21" s="136" t="s">
        <v>44</v>
      </c>
      <c r="B21" s="136">
        <f>IF(ISNUMBER(VALUE(SUBSTITUTE(実質収支比率等に係る経年分析!F$49,"▲","-"))),ROUND(VALUE(SUBSTITUTE(実質収支比率等に係る経年分析!F$49,"▲","-")),2),NA())</f>
        <v>1.1299999999999999</v>
      </c>
      <c r="C21" s="136">
        <f>IF(ISNUMBER(VALUE(SUBSTITUTE(実質収支比率等に係る経年分析!G$49,"▲","-"))),ROUND(VALUE(SUBSTITUTE(実質収支比率等に係る経年分析!G$49,"▲","-")),2),NA())</f>
        <v>1.23</v>
      </c>
      <c r="D21" s="136">
        <f>IF(ISNUMBER(VALUE(SUBSTITUTE(実質収支比率等に係る経年分析!H$49,"▲","-"))),ROUND(VALUE(SUBSTITUTE(実質収支比率等に係る経年分析!H$49,"▲","-")),2),NA())</f>
        <v>1.1299999999999999</v>
      </c>
      <c r="E21" s="136">
        <f>IF(ISNUMBER(VALUE(SUBSTITUTE(実質収支比率等に係る経年分析!I$49,"▲","-"))),ROUND(VALUE(SUBSTITUTE(実質収支比率等に係る経年分析!I$49,"▲","-")),2),NA())</f>
        <v>3.28</v>
      </c>
      <c r="F21" s="136">
        <f>IF(ISNUMBER(VALUE(SUBSTITUTE(実質収支比率等に係る経年分析!J$49,"▲","-"))),ROUND(VALUE(SUBSTITUTE(実質収支比率等に係る経年分析!J$49,"▲","-")),2),NA())</f>
        <v>0.28999999999999998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0.14000000000000001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0.82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0.13</v>
      </c>
    </row>
    <row r="30" spans="1:11" x14ac:dyDescent="0.15">
      <c r="A30" s="137" t="str">
        <f>IF(連結実質赤字比率に係る赤字・黒字の構成分析!C$40="",NA(),連結実質赤字比率に係る赤字・黒字の構成分析!C$40)</f>
        <v>上高地観光施設事業会計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0.28999999999999998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f>IF(ROUND(VALUE(SUBSTITUTE(連結実質赤字比率に係る赤字・黒字の構成分析!I$38,"▲", "-")), 2) &lt; 0, ABS(ROUND(VALUE(SUBSTITUTE(連結実質赤字比率に係る赤字・黒字の構成分析!I$38,"▲", "-")), 2)), NA())</f>
        <v>0.21</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1.1499999999999999</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2.48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2.7</v>
      </c>
    </row>
    <row r="34" spans="1:16" x14ac:dyDescent="0.15">
      <c r="A34" s="137" t="str">
        <f>IF(連結実質赤字比率に係る赤字・黒字の構成分析!C$36="",NA(),連結実質赤字比率に係る赤字・黒字の構成分析!C$36)</f>
        <v>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6.34</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3.85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6.53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11902</v>
      </c>
      <c r="E42" s="138"/>
      <c r="F42" s="138"/>
      <c r="G42" s="138">
        <f>'実質公債費比率（分子）の構造'!L$52</f>
        <v>11799</v>
      </c>
      <c r="H42" s="138"/>
      <c r="I42" s="138"/>
      <c r="J42" s="138">
        <f>'実質公債費比率（分子）の構造'!M$52</f>
        <v>11828</v>
      </c>
      <c r="K42" s="138"/>
      <c r="L42" s="138"/>
      <c r="M42" s="138">
        <f>'実質公債費比率（分子）の構造'!N$52</f>
        <v>11304</v>
      </c>
      <c r="N42" s="138"/>
      <c r="O42" s="138"/>
      <c r="P42" s="138">
        <f>'実質公債費比率（分子）の構造'!O$52</f>
        <v>11173</v>
      </c>
    </row>
    <row r="43" spans="1:16" x14ac:dyDescent="0.15">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88</v>
      </c>
      <c r="C44" s="138"/>
      <c r="D44" s="138"/>
      <c r="E44" s="138">
        <f>'実質公債費比率（分子）の構造'!L$50</f>
        <v>78</v>
      </c>
      <c r="F44" s="138"/>
      <c r="G44" s="138"/>
      <c r="H44" s="138">
        <f>'実質公債費比率（分子）の構造'!M$50</f>
        <v>72</v>
      </c>
      <c r="I44" s="138"/>
      <c r="J44" s="138"/>
      <c r="K44" s="138">
        <f>'実質公債費比率（分子）の構造'!N$50</f>
        <v>70</v>
      </c>
      <c r="L44" s="138"/>
      <c r="M44" s="138"/>
      <c r="N44" s="138">
        <f>'実質公債費比率（分子）の構造'!O$50</f>
        <v>65</v>
      </c>
      <c r="O44" s="138"/>
      <c r="P44" s="138"/>
    </row>
    <row r="45" spans="1:16" x14ac:dyDescent="0.15">
      <c r="A45" s="138" t="s">
        <v>54</v>
      </c>
      <c r="B45" s="138">
        <f>'実質公債費比率（分子）の構造'!K$49</f>
        <v>994</v>
      </c>
      <c r="C45" s="138"/>
      <c r="D45" s="138"/>
      <c r="E45" s="138">
        <f>'実質公債費比率（分子）の構造'!L$49</f>
        <v>443</v>
      </c>
      <c r="F45" s="138"/>
      <c r="G45" s="138"/>
      <c r="H45" s="138">
        <f>'実質公債費比率（分子）の構造'!M$49</f>
        <v>230</v>
      </c>
      <c r="I45" s="138"/>
      <c r="J45" s="138"/>
      <c r="K45" s="138">
        <f>'実質公債費比率（分子）の構造'!N$49</f>
        <v>229</v>
      </c>
      <c r="L45" s="138"/>
      <c r="M45" s="138"/>
      <c r="N45" s="138">
        <f>'実質公債費比率（分子）の構造'!O$49</f>
        <v>232</v>
      </c>
      <c r="O45" s="138"/>
      <c r="P45" s="138"/>
    </row>
    <row r="46" spans="1:16" x14ac:dyDescent="0.15">
      <c r="A46" s="138" t="s">
        <v>55</v>
      </c>
      <c r="B46" s="138">
        <f>'実質公債費比率（分子）の構造'!K$48</f>
        <v>3053</v>
      </c>
      <c r="C46" s="138"/>
      <c r="D46" s="138"/>
      <c r="E46" s="138">
        <f>'実質公債費比率（分子）の構造'!L$48</f>
        <v>3251</v>
      </c>
      <c r="F46" s="138"/>
      <c r="G46" s="138"/>
      <c r="H46" s="138">
        <f>'実質公債費比率（分子）の構造'!M$48</f>
        <v>2748</v>
      </c>
      <c r="I46" s="138"/>
      <c r="J46" s="138"/>
      <c r="K46" s="138">
        <f>'実質公債費比率（分子）の構造'!N$48</f>
        <v>2654</v>
      </c>
      <c r="L46" s="138"/>
      <c r="M46" s="138"/>
      <c r="N46" s="138">
        <f>'実質公債費比率（分子）の構造'!O$48</f>
        <v>2672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11387</v>
      </c>
      <c r="C49" s="138"/>
      <c r="D49" s="138"/>
      <c r="E49" s="138">
        <f>'実質公債費比率（分子）の構造'!L$45</f>
        <v>11446</v>
      </c>
      <c r="F49" s="138"/>
      <c r="G49" s="138"/>
      <c r="H49" s="138">
        <f>'実質公債費比率（分子）の構造'!M$45</f>
        <v>10920</v>
      </c>
      <c r="I49" s="138"/>
      <c r="J49" s="138"/>
      <c r="K49" s="138">
        <f>'実質公債費比率（分子）の構造'!N$45</f>
        <v>10624</v>
      </c>
      <c r="L49" s="138"/>
      <c r="M49" s="138"/>
      <c r="N49" s="138">
        <f>'実質公債費比率（分子）の構造'!O$45</f>
        <v>10575</v>
      </c>
      <c r="O49" s="138"/>
      <c r="P49" s="138"/>
    </row>
    <row r="50" spans="1:16" x14ac:dyDescent="0.15">
      <c r="A50" s="138" t="s">
        <v>59</v>
      </c>
      <c r="B50" s="138" t="e">
        <f>NA()</f>
        <v>#N/A</v>
      </c>
      <c r="C50" s="138">
        <f>IF(ISNUMBER('実質公債費比率（分子）の構造'!K$53),'実質公債費比率（分子）の構造'!K$53,NA())</f>
        <v>3620</v>
      </c>
      <c r="D50" s="138" t="e">
        <f>NA()</f>
        <v>#N/A</v>
      </c>
      <c r="E50" s="138" t="e">
        <f>NA()</f>
        <v>#N/A</v>
      </c>
      <c r="F50" s="138">
        <f>IF(ISNUMBER('実質公債費比率（分子）の構造'!L$53),'実質公債費比率（分子）の構造'!L$53,NA())</f>
        <v>3419</v>
      </c>
      <c r="G50" s="138" t="e">
        <f>NA()</f>
        <v>#N/A</v>
      </c>
      <c r="H50" s="138" t="e">
        <f>NA()</f>
        <v>#N/A</v>
      </c>
      <c r="I50" s="138">
        <f>IF(ISNUMBER('実質公債費比率（分子）の構造'!M$53),'実質公債費比率（分子）の構造'!M$53,NA())</f>
        <v>2142</v>
      </c>
      <c r="J50" s="138" t="e">
        <f>NA()</f>
        <v>#N/A</v>
      </c>
      <c r="K50" s="138" t="e">
        <f>NA()</f>
        <v>#N/A</v>
      </c>
      <c r="L50" s="138">
        <f>IF(ISNUMBER('実質公債費比率（分子）の構造'!N$53),'実質公債費比率（分子）の構造'!N$53,NA())</f>
        <v>2273</v>
      </c>
      <c r="M50" s="138" t="e">
        <f>NA()</f>
        <v>#N/A</v>
      </c>
      <c r="N50" s="138" t="e">
        <f>NA()</f>
        <v>#N/A</v>
      </c>
      <c r="O50" s="138">
        <f>IF(ISNUMBER('実質公債費比率（分子）の構造'!O$53),'実質公債費比率（分子）の構造'!O$53,NA())</f>
        <v>2371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96381</v>
      </c>
      <c r="E56" s="137"/>
      <c r="F56" s="137"/>
      <c r="G56" s="137">
        <f>'将来負担比率（分子）の構造'!J$52</f>
        <v>94430</v>
      </c>
      <c r="H56" s="137"/>
      <c r="I56" s="137"/>
      <c r="J56" s="137">
        <f>'将来負担比率（分子）の構造'!K$52</f>
        <v>92695</v>
      </c>
      <c r="K56" s="137"/>
      <c r="L56" s="137"/>
      <c r="M56" s="137">
        <f>'将来負担比率（分子）の構造'!L$52</f>
        <v>90863</v>
      </c>
      <c r="N56" s="137"/>
      <c r="O56" s="137"/>
      <c r="P56" s="137">
        <f>'将来負担比率（分子）の構造'!M$52</f>
        <v>86492</v>
      </c>
    </row>
    <row r="57" spans="1:16" x14ac:dyDescent="0.15">
      <c r="A57" s="137" t="s">
        <v>36</v>
      </c>
      <c r="B57" s="137"/>
      <c r="C57" s="137"/>
      <c r="D57" s="137">
        <f>'将来負担比率（分子）の構造'!I$51</f>
        <v>6173</v>
      </c>
      <c r="E57" s="137"/>
      <c r="F57" s="137"/>
      <c r="G57" s="137">
        <f>'将来負担比率（分子）の構造'!J$51</f>
        <v>5523</v>
      </c>
      <c r="H57" s="137"/>
      <c r="I57" s="137"/>
      <c r="J57" s="137">
        <f>'将来負担比率（分子）の構造'!K$51</f>
        <v>4901</v>
      </c>
      <c r="K57" s="137"/>
      <c r="L57" s="137"/>
      <c r="M57" s="137">
        <f>'将来負担比率（分子）の構造'!L$51</f>
        <v>7104</v>
      </c>
      <c r="N57" s="137"/>
      <c r="O57" s="137"/>
      <c r="P57" s="137">
        <f>'将来負担比率（分子）の構造'!M$51</f>
        <v>6224</v>
      </c>
    </row>
    <row r="58" spans="1:16" x14ac:dyDescent="0.15">
      <c r="A58" s="137" t="s">
        <v>35</v>
      </c>
      <c r="B58" s="137"/>
      <c r="C58" s="137"/>
      <c r="D58" s="137">
        <f>'将来負担比率（分子）の構造'!I$50</f>
        <v>25629</v>
      </c>
      <c r="E58" s="137"/>
      <c r="F58" s="137"/>
      <c r="G58" s="137">
        <f>'将来負担比率（分子）の構造'!J$50</f>
        <v>29725</v>
      </c>
      <c r="H58" s="137"/>
      <c r="I58" s="137"/>
      <c r="J58" s="137">
        <f>'将来負担比率（分子）の構造'!K$50</f>
        <v>32072</v>
      </c>
      <c r="K58" s="137"/>
      <c r="L58" s="137"/>
      <c r="M58" s="137">
        <f>'将来負担比率（分子）の構造'!L$50</f>
        <v>32556</v>
      </c>
      <c r="N58" s="137"/>
      <c r="O58" s="137"/>
      <c r="P58" s="137">
        <f>'将来負担比率（分子）の構造'!M$50</f>
        <v>34994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741</v>
      </c>
      <c r="C61" s="137"/>
      <c r="D61" s="137"/>
      <c r="E61" s="137">
        <f>'将来負担比率（分子）の構造'!J$46</f>
        <v>526</v>
      </c>
      <c r="F61" s="137"/>
      <c r="G61" s="137"/>
      <c r="H61" s="137">
        <f>'将来負担比率（分子）の構造'!K$46</f>
        <v>455</v>
      </c>
      <c r="I61" s="137"/>
      <c r="J61" s="137"/>
      <c r="K61" s="137">
        <f>'将来負担比率（分子）の構造'!L$46</f>
        <v>337</v>
      </c>
      <c r="L61" s="137"/>
      <c r="M61" s="137"/>
      <c r="N61" s="137">
        <f>'将来負担比率（分子）の構造'!M$46</f>
        <v>288</v>
      </c>
      <c r="O61" s="137"/>
      <c r="P61" s="137"/>
    </row>
    <row r="62" spans="1:16" x14ac:dyDescent="0.15">
      <c r="A62" s="137" t="s">
        <v>29</v>
      </c>
      <c r="B62" s="137">
        <f>'将来負担比率（分子）の構造'!I$45</f>
        <v>14247</v>
      </c>
      <c r="C62" s="137"/>
      <c r="D62" s="137"/>
      <c r="E62" s="137">
        <f>'将来負担比率（分子）の構造'!J$45</f>
        <v>13594</v>
      </c>
      <c r="F62" s="137"/>
      <c r="G62" s="137"/>
      <c r="H62" s="137">
        <f>'将来負担比率（分子）の構造'!K$45</f>
        <v>12436</v>
      </c>
      <c r="I62" s="137"/>
      <c r="J62" s="137"/>
      <c r="K62" s="137">
        <f>'将来負担比率（分子）の構造'!L$45</f>
        <v>11948</v>
      </c>
      <c r="L62" s="137"/>
      <c r="M62" s="137"/>
      <c r="N62" s="137">
        <f>'将来負担比率（分子）の構造'!M$45</f>
        <v>11858</v>
      </c>
      <c r="O62" s="137"/>
      <c r="P62" s="137"/>
    </row>
    <row r="63" spans="1:16" x14ac:dyDescent="0.15">
      <c r="A63" s="137" t="s">
        <v>28</v>
      </c>
      <c r="B63" s="137">
        <f>'将来負担比率（分子）の構造'!I$44</f>
        <v>1735</v>
      </c>
      <c r="C63" s="137"/>
      <c r="D63" s="137"/>
      <c r="E63" s="137">
        <f>'将来負担比率（分子）の構造'!J$44</f>
        <v>1316</v>
      </c>
      <c r="F63" s="137"/>
      <c r="G63" s="137"/>
      <c r="H63" s="137">
        <f>'将来負担比率（分子）の構造'!K$44</f>
        <v>1672</v>
      </c>
      <c r="I63" s="137"/>
      <c r="J63" s="137"/>
      <c r="K63" s="137">
        <f>'将来負担比率（分子）の構造'!L$44</f>
        <v>2626</v>
      </c>
      <c r="L63" s="137"/>
      <c r="M63" s="137"/>
      <c r="N63" s="137">
        <f>'将来負担比率（分子）の構造'!M$44</f>
        <v>3366</v>
      </c>
      <c r="O63" s="137"/>
      <c r="P63" s="137"/>
    </row>
    <row r="64" spans="1:16" x14ac:dyDescent="0.15">
      <c r="A64" s="137" t="s">
        <v>27</v>
      </c>
      <c r="B64" s="137">
        <f>'将来負担比率（分子）の構造'!I$43</f>
        <v>29496</v>
      </c>
      <c r="C64" s="137"/>
      <c r="D64" s="137"/>
      <c r="E64" s="137">
        <f>'将来負担比率（分子）の構造'!J$43</f>
        <v>26422</v>
      </c>
      <c r="F64" s="137"/>
      <c r="G64" s="137"/>
      <c r="H64" s="137">
        <f>'将来負担比率（分子）の構造'!K$43</f>
        <v>23733</v>
      </c>
      <c r="I64" s="137"/>
      <c r="J64" s="137"/>
      <c r="K64" s="137">
        <f>'将来負担比率（分子）の構造'!L$43</f>
        <v>20731</v>
      </c>
      <c r="L64" s="137"/>
      <c r="M64" s="137"/>
      <c r="N64" s="137">
        <f>'将来負担比率（分子）の構造'!M$43</f>
        <v>18853</v>
      </c>
      <c r="O64" s="137"/>
      <c r="P64" s="137"/>
    </row>
    <row r="65" spans="1:16" x14ac:dyDescent="0.15">
      <c r="A65" s="137" t="s">
        <v>26</v>
      </c>
      <c r="B65" s="137">
        <f>'将来負担比率（分子）の構造'!I$42</f>
        <v>563</v>
      </c>
      <c r="C65" s="137"/>
      <c r="D65" s="137"/>
      <c r="E65" s="137">
        <f>'将来負担比率（分子）の構造'!J$42</f>
        <v>534</v>
      </c>
      <c r="F65" s="137"/>
      <c r="G65" s="137"/>
      <c r="H65" s="137">
        <f>'将来負担比率（分子）の構造'!K$42</f>
        <v>334</v>
      </c>
      <c r="I65" s="137"/>
      <c r="J65" s="137"/>
      <c r="K65" s="137">
        <f>'将来負担比率（分子）の構造'!L$42</f>
        <v>220</v>
      </c>
      <c r="L65" s="137"/>
      <c r="M65" s="137"/>
      <c r="N65" s="137">
        <f>'将来負担比率（分子）の構造'!M$42</f>
        <v>135</v>
      </c>
      <c r="O65" s="137"/>
      <c r="P65" s="137"/>
    </row>
    <row r="66" spans="1:16" x14ac:dyDescent="0.15">
      <c r="A66" s="137" t="s">
        <v>25</v>
      </c>
      <c r="B66" s="137">
        <f>'将来負担比率（分子）の構造'!I$41</f>
        <v>88806</v>
      </c>
      <c r="C66" s="137"/>
      <c r="D66" s="137"/>
      <c r="E66" s="137">
        <f>'将来負担比率（分子）の構造'!J$41</f>
        <v>87105</v>
      </c>
      <c r="F66" s="137"/>
      <c r="G66" s="137"/>
      <c r="H66" s="137">
        <f>'将来負担比率（分子）の構造'!K$41</f>
        <v>85569</v>
      </c>
      <c r="I66" s="137"/>
      <c r="J66" s="137"/>
      <c r="K66" s="137">
        <f>'将来負担比率（分子）の構造'!L$41</f>
        <v>82570</v>
      </c>
      <c r="L66" s="137"/>
      <c r="M66" s="137"/>
      <c r="N66" s="137">
        <f>'将来負担比率（分子）の構造'!M$41</f>
        <v>78764</v>
      </c>
      <c r="O66" s="137"/>
      <c r="P66" s="137"/>
    </row>
    <row r="67" spans="1:16" x14ac:dyDescent="0.15">
      <c r="A67" s="137" t="s">
        <v>63</v>
      </c>
      <c r="B67" s="137" t="e">
        <f>NA()</f>
        <v>#N/A</v>
      </c>
      <c r="C67" s="137">
        <f>IF(ISNUMBER('将来負担比率（分子）の構造'!I$53), IF('将来負担比率（分子）の構造'!I$53 &lt; 0, 0, '将来負担比率（分子）の構造'!I$53), NA())</f>
        <v>7406</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35749498</v>
      </c>
      <c r="S5" s="615"/>
      <c r="T5" s="615"/>
      <c r="U5" s="615"/>
      <c r="V5" s="615"/>
      <c r="W5" s="615"/>
      <c r="X5" s="615"/>
      <c r="Y5" s="616"/>
      <c r="Z5" s="617">
        <v>38.9</v>
      </c>
      <c r="AA5" s="617"/>
      <c r="AB5" s="617"/>
      <c r="AC5" s="617"/>
      <c r="AD5" s="618">
        <v>34166691</v>
      </c>
      <c r="AE5" s="618"/>
      <c r="AF5" s="618"/>
      <c r="AG5" s="618"/>
      <c r="AH5" s="618"/>
      <c r="AI5" s="618"/>
      <c r="AJ5" s="618"/>
      <c r="AK5" s="618"/>
      <c r="AL5" s="619">
        <v>62.7</v>
      </c>
      <c r="AM5" s="620"/>
      <c r="AN5" s="620"/>
      <c r="AO5" s="621"/>
      <c r="AP5" s="611" t="s">
        <v>211</v>
      </c>
      <c r="AQ5" s="612"/>
      <c r="AR5" s="612"/>
      <c r="AS5" s="612"/>
      <c r="AT5" s="612"/>
      <c r="AU5" s="612"/>
      <c r="AV5" s="612"/>
      <c r="AW5" s="612"/>
      <c r="AX5" s="612"/>
      <c r="AY5" s="612"/>
      <c r="AZ5" s="612"/>
      <c r="BA5" s="612"/>
      <c r="BB5" s="612"/>
      <c r="BC5" s="612"/>
      <c r="BD5" s="612"/>
      <c r="BE5" s="612"/>
      <c r="BF5" s="613"/>
      <c r="BG5" s="625">
        <v>34074519</v>
      </c>
      <c r="BH5" s="626"/>
      <c r="BI5" s="626"/>
      <c r="BJ5" s="626"/>
      <c r="BK5" s="626"/>
      <c r="BL5" s="626"/>
      <c r="BM5" s="626"/>
      <c r="BN5" s="627"/>
      <c r="BO5" s="628">
        <v>95.3</v>
      </c>
      <c r="BP5" s="628"/>
      <c r="BQ5" s="628"/>
      <c r="BR5" s="628"/>
      <c r="BS5" s="629">
        <v>497675</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843825</v>
      </c>
      <c r="S6" s="626"/>
      <c r="T6" s="626"/>
      <c r="U6" s="626"/>
      <c r="V6" s="626"/>
      <c r="W6" s="626"/>
      <c r="X6" s="626"/>
      <c r="Y6" s="627"/>
      <c r="Z6" s="628">
        <v>0.9</v>
      </c>
      <c r="AA6" s="628"/>
      <c r="AB6" s="628"/>
      <c r="AC6" s="628"/>
      <c r="AD6" s="629">
        <v>843825</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34074519</v>
      </c>
      <c r="BH6" s="626"/>
      <c r="BI6" s="626"/>
      <c r="BJ6" s="626"/>
      <c r="BK6" s="626"/>
      <c r="BL6" s="626"/>
      <c r="BM6" s="626"/>
      <c r="BN6" s="627"/>
      <c r="BO6" s="628">
        <v>95.3</v>
      </c>
      <c r="BP6" s="628"/>
      <c r="BQ6" s="628"/>
      <c r="BR6" s="628"/>
      <c r="BS6" s="629">
        <v>497675</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455218</v>
      </c>
      <c r="CS6" s="626"/>
      <c r="CT6" s="626"/>
      <c r="CU6" s="626"/>
      <c r="CV6" s="626"/>
      <c r="CW6" s="626"/>
      <c r="CX6" s="626"/>
      <c r="CY6" s="627"/>
      <c r="CZ6" s="628">
        <v>0.5</v>
      </c>
      <c r="DA6" s="628"/>
      <c r="DB6" s="628"/>
      <c r="DC6" s="628"/>
      <c r="DD6" s="634" t="s">
        <v>218</v>
      </c>
      <c r="DE6" s="626"/>
      <c r="DF6" s="626"/>
      <c r="DG6" s="626"/>
      <c r="DH6" s="626"/>
      <c r="DI6" s="626"/>
      <c r="DJ6" s="626"/>
      <c r="DK6" s="626"/>
      <c r="DL6" s="626"/>
      <c r="DM6" s="626"/>
      <c r="DN6" s="626"/>
      <c r="DO6" s="626"/>
      <c r="DP6" s="627"/>
      <c r="DQ6" s="634">
        <v>455218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35713</v>
      </c>
      <c r="S7" s="626"/>
      <c r="T7" s="626"/>
      <c r="U7" s="626"/>
      <c r="V7" s="626"/>
      <c r="W7" s="626"/>
      <c r="X7" s="626"/>
      <c r="Y7" s="627"/>
      <c r="Z7" s="628">
        <v>0</v>
      </c>
      <c r="AA7" s="628"/>
      <c r="AB7" s="628"/>
      <c r="AC7" s="628"/>
      <c r="AD7" s="629">
        <v>35713</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17152049</v>
      </c>
      <c r="BH7" s="626"/>
      <c r="BI7" s="626"/>
      <c r="BJ7" s="626"/>
      <c r="BK7" s="626"/>
      <c r="BL7" s="626"/>
      <c r="BM7" s="626"/>
      <c r="BN7" s="627"/>
      <c r="BO7" s="628">
        <v>48</v>
      </c>
      <c r="BP7" s="628"/>
      <c r="BQ7" s="628"/>
      <c r="BR7" s="628"/>
      <c r="BS7" s="629">
        <v>497675</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10811615</v>
      </c>
      <c r="CS7" s="626"/>
      <c r="CT7" s="626"/>
      <c r="CU7" s="626"/>
      <c r="CV7" s="626"/>
      <c r="CW7" s="626"/>
      <c r="CX7" s="626"/>
      <c r="CY7" s="627"/>
      <c r="CZ7" s="628">
        <v>12</v>
      </c>
      <c r="DA7" s="628"/>
      <c r="DB7" s="628"/>
      <c r="DC7" s="628"/>
      <c r="DD7" s="634">
        <v>265164</v>
      </c>
      <c r="DE7" s="626"/>
      <c r="DF7" s="626"/>
      <c r="DG7" s="626"/>
      <c r="DH7" s="626"/>
      <c r="DI7" s="626"/>
      <c r="DJ7" s="626"/>
      <c r="DK7" s="626"/>
      <c r="DL7" s="626"/>
      <c r="DM7" s="626"/>
      <c r="DN7" s="626"/>
      <c r="DO7" s="626"/>
      <c r="DP7" s="627"/>
      <c r="DQ7" s="634">
        <v>9523336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109799</v>
      </c>
      <c r="S8" s="626"/>
      <c r="T8" s="626"/>
      <c r="U8" s="626"/>
      <c r="V8" s="626"/>
      <c r="W8" s="626"/>
      <c r="X8" s="626"/>
      <c r="Y8" s="627"/>
      <c r="Z8" s="628">
        <v>0.1</v>
      </c>
      <c r="AA8" s="628"/>
      <c r="AB8" s="628"/>
      <c r="AC8" s="628"/>
      <c r="AD8" s="629">
        <v>109799</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411712</v>
      </c>
      <c r="BH8" s="626"/>
      <c r="BI8" s="626"/>
      <c r="BJ8" s="626"/>
      <c r="BK8" s="626"/>
      <c r="BL8" s="626"/>
      <c r="BM8" s="626"/>
      <c r="BN8" s="627"/>
      <c r="BO8" s="628">
        <v>1.2</v>
      </c>
      <c r="BP8" s="628"/>
      <c r="BQ8" s="628"/>
      <c r="BR8" s="628"/>
      <c r="BS8" s="634" t="s">
        <v>224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32991490</v>
      </c>
      <c r="CS8" s="626"/>
      <c r="CT8" s="626"/>
      <c r="CU8" s="626"/>
      <c r="CV8" s="626"/>
      <c r="CW8" s="626"/>
      <c r="CX8" s="626"/>
      <c r="CY8" s="627"/>
      <c r="CZ8" s="628">
        <v>36.6</v>
      </c>
      <c r="DA8" s="628"/>
      <c r="DB8" s="628"/>
      <c r="DC8" s="628"/>
      <c r="DD8" s="634">
        <v>499523</v>
      </c>
      <c r="DE8" s="626"/>
      <c r="DF8" s="626"/>
      <c r="DG8" s="626"/>
      <c r="DH8" s="626"/>
      <c r="DI8" s="626"/>
      <c r="DJ8" s="626"/>
      <c r="DK8" s="626"/>
      <c r="DL8" s="626"/>
      <c r="DM8" s="626"/>
      <c r="DN8" s="626"/>
      <c r="DO8" s="626"/>
      <c r="DP8" s="627"/>
      <c r="DQ8" s="634">
        <v>17697152</v>
      </c>
      <c r="DR8" s="626"/>
      <c r="DS8" s="626"/>
      <c r="DT8" s="626"/>
      <c r="DU8" s="626"/>
      <c r="DV8" s="626"/>
      <c r="DW8" s="626"/>
      <c r="DX8" s="626"/>
      <c r="DY8" s="626"/>
      <c r="DZ8" s="626"/>
      <c r="EA8" s="626"/>
      <c r="EB8" s="626"/>
      <c r="EC8" s="635"/>
    </row>
    <row r="9" spans="2:143" ht="11.25" customHeight="1" x14ac:dyDescent="0.15">
      <c r="B9" s="622" t="s">
        <v>226</v>
      </c>
      <c r="C9" s="623"/>
      <c r="D9" s="623"/>
      <c r="E9" s="623"/>
      <c r="F9" s="623"/>
      <c r="G9" s="623"/>
      <c r="H9" s="623"/>
      <c r="I9" s="623"/>
      <c r="J9" s="623"/>
      <c r="K9" s="623"/>
      <c r="L9" s="623"/>
      <c r="M9" s="623"/>
      <c r="N9" s="623"/>
      <c r="O9" s="623"/>
      <c r="P9" s="623"/>
      <c r="Q9" s="624"/>
      <c r="R9" s="625">
        <v>64102</v>
      </c>
      <c r="S9" s="626"/>
      <c r="T9" s="626"/>
      <c r="U9" s="626"/>
      <c r="V9" s="626"/>
      <c r="W9" s="626"/>
      <c r="X9" s="626"/>
      <c r="Y9" s="627"/>
      <c r="Z9" s="628">
        <v>0.1</v>
      </c>
      <c r="AA9" s="628"/>
      <c r="AB9" s="628"/>
      <c r="AC9" s="628"/>
      <c r="AD9" s="629">
        <v>64102</v>
      </c>
      <c r="AE9" s="629"/>
      <c r="AF9" s="629"/>
      <c r="AG9" s="629"/>
      <c r="AH9" s="629"/>
      <c r="AI9" s="629"/>
      <c r="AJ9" s="629"/>
      <c r="AK9" s="629"/>
      <c r="AL9" s="630">
        <v>0.1</v>
      </c>
      <c r="AM9" s="631"/>
      <c r="AN9" s="631"/>
      <c r="AO9" s="632"/>
      <c r="AP9" s="622" t="s">
        <v>227</v>
      </c>
      <c r="AQ9" s="623"/>
      <c r="AR9" s="623"/>
      <c r="AS9" s="623"/>
      <c r="AT9" s="623"/>
      <c r="AU9" s="623"/>
      <c r="AV9" s="623"/>
      <c r="AW9" s="623"/>
      <c r="AX9" s="623"/>
      <c r="AY9" s="623"/>
      <c r="AZ9" s="623"/>
      <c r="BA9" s="623"/>
      <c r="BB9" s="623"/>
      <c r="BC9" s="623"/>
      <c r="BD9" s="623"/>
      <c r="BE9" s="623"/>
      <c r="BF9" s="624"/>
      <c r="BG9" s="625">
        <v>13042912</v>
      </c>
      <c r="BH9" s="626"/>
      <c r="BI9" s="626"/>
      <c r="BJ9" s="626"/>
      <c r="BK9" s="626"/>
      <c r="BL9" s="626"/>
      <c r="BM9" s="626"/>
      <c r="BN9" s="627"/>
      <c r="BO9" s="628">
        <v>36.5</v>
      </c>
      <c r="BP9" s="628"/>
      <c r="BQ9" s="628"/>
      <c r="BR9" s="628"/>
      <c r="BS9" s="634" t="s">
        <v>224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5705458</v>
      </c>
      <c r="CS9" s="626"/>
      <c r="CT9" s="626"/>
      <c r="CU9" s="626"/>
      <c r="CV9" s="626"/>
      <c r="CW9" s="626"/>
      <c r="CX9" s="626"/>
      <c r="CY9" s="627"/>
      <c r="CZ9" s="628">
        <v>6.3</v>
      </c>
      <c r="DA9" s="628"/>
      <c r="DB9" s="628"/>
      <c r="DC9" s="628"/>
      <c r="DD9" s="634">
        <v>210343</v>
      </c>
      <c r="DE9" s="626"/>
      <c r="DF9" s="626"/>
      <c r="DG9" s="626"/>
      <c r="DH9" s="626"/>
      <c r="DI9" s="626"/>
      <c r="DJ9" s="626"/>
      <c r="DK9" s="626"/>
      <c r="DL9" s="626"/>
      <c r="DM9" s="626"/>
      <c r="DN9" s="626"/>
      <c r="DO9" s="626"/>
      <c r="DP9" s="627"/>
      <c r="DQ9" s="634">
        <v>5307151</v>
      </c>
      <c r="DR9" s="626"/>
      <c r="DS9" s="626"/>
      <c r="DT9" s="626"/>
      <c r="DU9" s="626"/>
      <c r="DV9" s="626"/>
      <c r="DW9" s="626"/>
      <c r="DX9" s="626"/>
      <c r="DY9" s="626"/>
      <c r="DZ9" s="626"/>
      <c r="EA9" s="626"/>
      <c r="EB9" s="626"/>
      <c r="EC9" s="635"/>
    </row>
    <row r="10" spans="2:143" ht="11.25" customHeight="1" x14ac:dyDescent="0.15">
      <c r="B10" s="622" t="s">
        <v>229</v>
      </c>
      <c r="C10" s="623"/>
      <c r="D10" s="623"/>
      <c r="E10" s="623"/>
      <c r="F10" s="623"/>
      <c r="G10" s="623"/>
      <c r="H10" s="623"/>
      <c r="I10" s="623"/>
      <c r="J10" s="623"/>
      <c r="K10" s="623"/>
      <c r="L10" s="623"/>
      <c r="M10" s="623"/>
      <c r="N10" s="623"/>
      <c r="O10" s="623"/>
      <c r="P10" s="623"/>
      <c r="Q10" s="624"/>
      <c r="R10" s="625">
        <v>4550563</v>
      </c>
      <c r="S10" s="626"/>
      <c r="T10" s="626"/>
      <c r="U10" s="626"/>
      <c r="V10" s="626"/>
      <c r="W10" s="626"/>
      <c r="X10" s="626"/>
      <c r="Y10" s="627"/>
      <c r="Z10" s="628">
        <v>5</v>
      </c>
      <c r="AA10" s="628"/>
      <c r="AB10" s="628"/>
      <c r="AC10" s="628"/>
      <c r="AD10" s="629">
        <v>4550563</v>
      </c>
      <c r="AE10" s="629"/>
      <c r="AF10" s="629"/>
      <c r="AG10" s="629"/>
      <c r="AH10" s="629"/>
      <c r="AI10" s="629"/>
      <c r="AJ10" s="629"/>
      <c r="AK10" s="629"/>
      <c r="AL10" s="630">
        <v>8.4</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969835</v>
      </c>
      <c r="BH10" s="626"/>
      <c r="BI10" s="626"/>
      <c r="BJ10" s="626"/>
      <c r="BK10" s="626"/>
      <c r="BL10" s="626"/>
      <c r="BM10" s="626"/>
      <c r="BN10" s="627"/>
      <c r="BO10" s="628">
        <v>2.7</v>
      </c>
      <c r="BP10" s="628"/>
      <c r="BQ10" s="628"/>
      <c r="BR10" s="628"/>
      <c r="BS10" s="634">
        <v>20</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243974</v>
      </c>
      <c r="CS10" s="626"/>
      <c r="CT10" s="626"/>
      <c r="CU10" s="626"/>
      <c r="CV10" s="626"/>
      <c r="CW10" s="626"/>
      <c r="CX10" s="626"/>
      <c r="CY10" s="627"/>
      <c r="CZ10" s="628">
        <v>0.3</v>
      </c>
      <c r="DA10" s="628"/>
      <c r="DB10" s="628"/>
      <c r="DC10" s="628"/>
      <c r="DD10" s="634">
        <v>1922</v>
      </c>
      <c r="DE10" s="626"/>
      <c r="DF10" s="626"/>
      <c r="DG10" s="626"/>
      <c r="DH10" s="626"/>
      <c r="DI10" s="626"/>
      <c r="DJ10" s="626"/>
      <c r="DK10" s="626"/>
      <c r="DL10" s="626"/>
      <c r="DM10" s="626"/>
      <c r="DN10" s="626"/>
      <c r="DO10" s="626"/>
      <c r="DP10" s="627"/>
      <c r="DQ10" s="634">
        <v>128564</v>
      </c>
      <c r="DR10" s="626"/>
      <c r="DS10" s="626"/>
      <c r="DT10" s="626"/>
      <c r="DU10" s="626"/>
      <c r="DV10" s="626"/>
      <c r="DW10" s="626"/>
      <c r="DX10" s="626"/>
      <c r="DY10" s="626"/>
      <c r="DZ10" s="626"/>
      <c r="EA10" s="626"/>
      <c r="EB10" s="626"/>
      <c r="EC10" s="635"/>
    </row>
    <row r="11" spans="2:143" ht="11.25" customHeight="1" x14ac:dyDescent="0.15">
      <c r="B11" s="622" t="s">
        <v>232</v>
      </c>
      <c r="C11" s="623"/>
      <c r="D11" s="623"/>
      <c r="E11" s="623"/>
      <c r="F11" s="623"/>
      <c r="G11" s="623"/>
      <c r="H11" s="623"/>
      <c r="I11" s="623"/>
      <c r="J11" s="623"/>
      <c r="K11" s="623"/>
      <c r="L11" s="623"/>
      <c r="M11" s="623"/>
      <c r="N11" s="623"/>
      <c r="O11" s="623"/>
      <c r="P11" s="623"/>
      <c r="Q11" s="624"/>
      <c r="R11" s="625">
        <v>30297</v>
      </c>
      <c r="S11" s="626"/>
      <c r="T11" s="626"/>
      <c r="U11" s="626"/>
      <c r="V11" s="626"/>
      <c r="W11" s="626"/>
      <c r="X11" s="626"/>
      <c r="Y11" s="627"/>
      <c r="Z11" s="628">
        <v>0</v>
      </c>
      <c r="AA11" s="628"/>
      <c r="AB11" s="628"/>
      <c r="AC11" s="628"/>
      <c r="AD11" s="629">
        <v>30297</v>
      </c>
      <c r="AE11" s="629"/>
      <c r="AF11" s="629"/>
      <c r="AG11" s="629"/>
      <c r="AH11" s="629"/>
      <c r="AI11" s="629"/>
      <c r="AJ11" s="629"/>
      <c r="AK11" s="629"/>
      <c r="AL11" s="630">
        <v>0.1</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2727590</v>
      </c>
      <c r="BH11" s="626"/>
      <c r="BI11" s="626"/>
      <c r="BJ11" s="626"/>
      <c r="BK11" s="626"/>
      <c r="BL11" s="626"/>
      <c r="BM11" s="626"/>
      <c r="BN11" s="627"/>
      <c r="BO11" s="628">
        <v>7.6</v>
      </c>
      <c r="BP11" s="628"/>
      <c r="BQ11" s="628"/>
      <c r="BR11" s="628"/>
      <c r="BS11" s="634">
        <v>497655</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2602322</v>
      </c>
      <c r="CS11" s="626"/>
      <c r="CT11" s="626"/>
      <c r="CU11" s="626"/>
      <c r="CV11" s="626"/>
      <c r="CW11" s="626"/>
      <c r="CX11" s="626"/>
      <c r="CY11" s="627"/>
      <c r="CZ11" s="628">
        <v>2.9</v>
      </c>
      <c r="DA11" s="628"/>
      <c r="DB11" s="628"/>
      <c r="DC11" s="628"/>
      <c r="DD11" s="634">
        <v>1047429</v>
      </c>
      <c r="DE11" s="626"/>
      <c r="DF11" s="626"/>
      <c r="DG11" s="626"/>
      <c r="DH11" s="626"/>
      <c r="DI11" s="626"/>
      <c r="DJ11" s="626"/>
      <c r="DK11" s="626"/>
      <c r="DL11" s="626"/>
      <c r="DM11" s="626"/>
      <c r="DN11" s="626"/>
      <c r="DO11" s="626"/>
      <c r="DP11" s="627"/>
      <c r="DQ11" s="634">
        <v>1344774</v>
      </c>
      <c r="DR11" s="626"/>
      <c r="DS11" s="626"/>
      <c r="DT11" s="626"/>
      <c r="DU11" s="626"/>
      <c r="DV11" s="626"/>
      <c r="DW11" s="626"/>
      <c r="DX11" s="626"/>
      <c r="DY11" s="626"/>
      <c r="DZ11" s="626"/>
      <c r="EA11" s="626"/>
      <c r="EB11" s="626"/>
      <c r="EC11" s="635"/>
    </row>
    <row r="12" spans="2:143" ht="11.25" customHeight="1" x14ac:dyDescent="0.15">
      <c r="B12" s="622" t="s">
        <v>235</v>
      </c>
      <c r="C12" s="623"/>
      <c r="D12" s="623"/>
      <c r="E12" s="623"/>
      <c r="F12" s="623"/>
      <c r="G12" s="623"/>
      <c r="H12" s="623"/>
      <c r="I12" s="623"/>
      <c r="J12" s="623"/>
      <c r="K12" s="623"/>
      <c r="L12" s="623"/>
      <c r="M12" s="623"/>
      <c r="N12" s="623"/>
      <c r="O12" s="623"/>
      <c r="P12" s="623"/>
      <c r="Q12" s="624"/>
      <c r="R12" s="625" t="s">
        <v>224</v>
      </c>
      <c r="S12" s="626"/>
      <c r="T12" s="626"/>
      <c r="U12" s="626"/>
      <c r="V12" s="626"/>
      <c r="W12" s="626"/>
      <c r="X12" s="626"/>
      <c r="Y12" s="627"/>
      <c r="Z12" s="628" t="s">
        <v>224</v>
      </c>
      <c r="AA12" s="628"/>
      <c r="AB12" s="628"/>
      <c r="AC12" s="628"/>
      <c r="AD12" s="629" t="s">
        <v>224</v>
      </c>
      <c r="AE12" s="629"/>
      <c r="AF12" s="629"/>
      <c r="AG12" s="629"/>
      <c r="AH12" s="629"/>
      <c r="AI12" s="629"/>
      <c r="AJ12" s="629"/>
      <c r="AK12" s="629"/>
      <c r="AL12" s="630" t="s">
        <v>224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14745133</v>
      </c>
      <c r="BH12" s="626"/>
      <c r="BI12" s="626"/>
      <c r="BJ12" s="626"/>
      <c r="BK12" s="626"/>
      <c r="BL12" s="626"/>
      <c r="BM12" s="626"/>
      <c r="BN12" s="627"/>
      <c r="BO12" s="628">
        <v>41.2</v>
      </c>
      <c r="BP12" s="628"/>
      <c r="BQ12" s="628"/>
      <c r="BR12" s="628"/>
      <c r="BS12" s="634" t="s">
        <v>224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3974136</v>
      </c>
      <c r="CS12" s="626"/>
      <c r="CT12" s="626"/>
      <c r="CU12" s="626"/>
      <c r="CV12" s="626"/>
      <c r="CW12" s="626"/>
      <c r="CX12" s="626"/>
      <c r="CY12" s="627"/>
      <c r="CZ12" s="628">
        <v>4.4000000000000004</v>
      </c>
      <c r="DA12" s="628"/>
      <c r="DB12" s="628"/>
      <c r="DC12" s="628"/>
      <c r="DD12" s="634">
        <v>567462</v>
      </c>
      <c r="DE12" s="626"/>
      <c r="DF12" s="626"/>
      <c r="DG12" s="626"/>
      <c r="DH12" s="626"/>
      <c r="DI12" s="626"/>
      <c r="DJ12" s="626"/>
      <c r="DK12" s="626"/>
      <c r="DL12" s="626"/>
      <c r="DM12" s="626"/>
      <c r="DN12" s="626"/>
      <c r="DO12" s="626"/>
      <c r="DP12" s="627"/>
      <c r="DQ12" s="634">
        <v>1520336</v>
      </c>
      <c r="DR12" s="626"/>
      <c r="DS12" s="626"/>
      <c r="DT12" s="626"/>
      <c r="DU12" s="626"/>
      <c r="DV12" s="626"/>
      <c r="DW12" s="626"/>
      <c r="DX12" s="626"/>
      <c r="DY12" s="626"/>
      <c r="DZ12" s="626"/>
      <c r="EA12" s="626"/>
      <c r="EB12" s="626"/>
      <c r="EC12" s="635"/>
    </row>
    <row r="13" spans="2:143" ht="11.25" customHeight="1" x14ac:dyDescent="0.15">
      <c r="B13" s="622" t="s">
        <v>238</v>
      </c>
      <c r="C13" s="623"/>
      <c r="D13" s="623"/>
      <c r="E13" s="623"/>
      <c r="F13" s="623"/>
      <c r="G13" s="623"/>
      <c r="H13" s="623"/>
      <c r="I13" s="623"/>
      <c r="J13" s="623"/>
      <c r="K13" s="623"/>
      <c r="L13" s="623"/>
      <c r="M13" s="623"/>
      <c r="N13" s="623"/>
      <c r="O13" s="623"/>
      <c r="P13" s="623"/>
      <c r="Q13" s="624"/>
      <c r="R13" s="625">
        <v>150709</v>
      </c>
      <c r="S13" s="626"/>
      <c r="T13" s="626"/>
      <c r="U13" s="626"/>
      <c r="V13" s="626"/>
      <c r="W13" s="626"/>
      <c r="X13" s="626"/>
      <c r="Y13" s="627"/>
      <c r="Z13" s="628">
        <v>0.2</v>
      </c>
      <c r="AA13" s="628"/>
      <c r="AB13" s="628"/>
      <c r="AC13" s="628"/>
      <c r="AD13" s="629">
        <v>150709</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14609762</v>
      </c>
      <c r="BH13" s="626"/>
      <c r="BI13" s="626"/>
      <c r="BJ13" s="626"/>
      <c r="BK13" s="626"/>
      <c r="BL13" s="626"/>
      <c r="BM13" s="626"/>
      <c r="BN13" s="627"/>
      <c r="BO13" s="628">
        <v>40.9</v>
      </c>
      <c r="BP13" s="628"/>
      <c r="BQ13" s="628"/>
      <c r="BR13" s="628"/>
      <c r="BS13" s="634" t="s">
        <v>224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8748386</v>
      </c>
      <c r="CS13" s="626"/>
      <c r="CT13" s="626"/>
      <c r="CU13" s="626"/>
      <c r="CV13" s="626"/>
      <c r="CW13" s="626"/>
      <c r="CX13" s="626"/>
      <c r="CY13" s="627"/>
      <c r="CZ13" s="628">
        <v>9.6999999999999993</v>
      </c>
      <c r="DA13" s="628"/>
      <c r="DB13" s="628"/>
      <c r="DC13" s="628"/>
      <c r="DD13" s="634">
        <v>3379173</v>
      </c>
      <c r="DE13" s="626"/>
      <c r="DF13" s="626"/>
      <c r="DG13" s="626"/>
      <c r="DH13" s="626"/>
      <c r="DI13" s="626"/>
      <c r="DJ13" s="626"/>
      <c r="DK13" s="626"/>
      <c r="DL13" s="626"/>
      <c r="DM13" s="626"/>
      <c r="DN13" s="626"/>
      <c r="DO13" s="626"/>
      <c r="DP13" s="627"/>
      <c r="DQ13" s="634">
        <v>6693775</v>
      </c>
      <c r="DR13" s="626"/>
      <c r="DS13" s="626"/>
      <c r="DT13" s="626"/>
      <c r="DU13" s="626"/>
      <c r="DV13" s="626"/>
      <c r="DW13" s="626"/>
      <c r="DX13" s="626"/>
      <c r="DY13" s="626"/>
      <c r="DZ13" s="626"/>
      <c r="EA13" s="626"/>
      <c r="EB13" s="626"/>
      <c r="EC13" s="635"/>
    </row>
    <row r="14" spans="2:143" ht="11.25" customHeight="1" x14ac:dyDescent="0.15">
      <c r="B14" s="622" t="s">
        <v>241</v>
      </c>
      <c r="C14" s="623"/>
      <c r="D14" s="623"/>
      <c r="E14" s="623"/>
      <c r="F14" s="623"/>
      <c r="G14" s="623"/>
      <c r="H14" s="623"/>
      <c r="I14" s="623"/>
      <c r="J14" s="623"/>
      <c r="K14" s="623"/>
      <c r="L14" s="623"/>
      <c r="M14" s="623"/>
      <c r="N14" s="623"/>
      <c r="O14" s="623"/>
      <c r="P14" s="623"/>
      <c r="Q14" s="624"/>
      <c r="R14" s="625" t="s">
        <v>224</v>
      </c>
      <c r="S14" s="626"/>
      <c r="T14" s="626"/>
      <c r="U14" s="626"/>
      <c r="V14" s="626"/>
      <c r="W14" s="626"/>
      <c r="X14" s="626"/>
      <c r="Y14" s="627"/>
      <c r="Z14" s="628" t="s">
        <v>224</v>
      </c>
      <c r="AA14" s="628"/>
      <c r="AB14" s="628"/>
      <c r="AC14" s="628"/>
      <c r="AD14" s="629" t="s">
        <v>224</v>
      </c>
      <c r="AE14" s="629"/>
      <c r="AF14" s="629"/>
      <c r="AG14" s="629"/>
      <c r="AH14" s="629"/>
      <c r="AI14" s="629"/>
      <c r="AJ14" s="629"/>
      <c r="AK14" s="629"/>
      <c r="AL14" s="630" t="s">
        <v>224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610877</v>
      </c>
      <c r="BH14" s="626"/>
      <c r="BI14" s="626"/>
      <c r="BJ14" s="626"/>
      <c r="BK14" s="626"/>
      <c r="BL14" s="626"/>
      <c r="BM14" s="626"/>
      <c r="BN14" s="627"/>
      <c r="BO14" s="628">
        <v>1.7</v>
      </c>
      <c r="BP14" s="628"/>
      <c r="BQ14" s="628"/>
      <c r="BR14" s="628"/>
      <c r="BS14" s="634" t="s">
        <v>224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2738377</v>
      </c>
      <c r="CS14" s="626"/>
      <c r="CT14" s="626"/>
      <c r="CU14" s="626"/>
      <c r="CV14" s="626"/>
      <c r="CW14" s="626"/>
      <c r="CX14" s="626"/>
      <c r="CY14" s="627"/>
      <c r="CZ14" s="628">
        <v>3</v>
      </c>
      <c r="DA14" s="628"/>
      <c r="DB14" s="628"/>
      <c r="DC14" s="628"/>
      <c r="DD14" s="634">
        <v>229418</v>
      </c>
      <c r="DE14" s="626"/>
      <c r="DF14" s="626"/>
      <c r="DG14" s="626"/>
      <c r="DH14" s="626"/>
      <c r="DI14" s="626"/>
      <c r="DJ14" s="626"/>
      <c r="DK14" s="626"/>
      <c r="DL14" s="626"/>
      <c r="DM14" s="626"/>
      <c r="DN14" s="626"/>
      <c r="DO14" s="626"/>
      <c r="DP14" s="627"/>
      <c r="DQ14" s="634">
        <v>2522027</v>
      </c>
      <c r="DR14" s="626"/>
      <c r="DS14" s="626"/>
      <c r="DT14" s="626"/>
      <c r="DU14" s="626"/>
      <c r="DV14" s="626"/>
      <c r="DW14" s="626"/>
      <c r="DX14" s="626"/>
      <c r="DY14" s="626"/>
      <c r="DZ14" s="626"/>
      <c r="EA14" s="626"/>
      <c r="EB14" s="626"/>
      <c r="EC14" s="635"/>
    </row>
    <row r="15" spans="2:143" ht="11.25" customHeight="1" x14ac:dyDescent="0.15">
      <c r="B15" s="622" t="s">
        <v>244</v>
      </c>
      <c r="C15" s="623"/>
      <c r="D15" s="623"/>
      <c r="E15" s="623"/>
      <c r="F15" s="623"/>
      <c r="G15" s="623"/>
      <c r="H15" s="623"/>
      <c r="I15" s="623"/>
      <c r="J15" s="623"/>
      <c r="K15" s="623"/>
      <c r="L15" s="623"/>
      <c r="M15" s="623"/>
      <c r="N15" s="623"/>
      <c r="O15" s="623"/>
      <c r="P15" s="623"/>
      <c r="Q15" s="624"/>
      <c r="R15" s="625">
        <v>133117</v>
      </c>
      <c r="S15" s="626"/>
      <c r="T15" s="626"/>
      <c r="U15" s="626"/>
      <c r="V15" s="626"/>
      <c r="W15" s="626"/>
      <c r="X15" s="626"/>
      <c r="Y15" s="627"/>
      <c r="Z15" s="628">
        <v>0.1</v>
      </c>
      <c r="AA15" s="628"/>
      <c r="AB15" s="628"/>
      <c r="AC15" s="628"/>
      <c r="AD15" s="629">
        <v>133117</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1566460</v>
      </c>
      <c r="BH15" s="626"/>
      <c r="BI15" s="626"/>
      <c r="BJ15" s="626"/>
      <c r="BK15" s="626"/>
      <c r="BL15" s="626"/>
      <c r="BM15" s="626"/>
      <c r="BN15" s="627"/>
      <c r="BO15" s="628">
        <v>4.4000000000000004</v>
      </c>
      <c r="BP15" s="628"/>
      <c r="BQ15" s="628"/>
      <c r="BR15" s="628"/>
      <c r="BS15" s="634" t="s">
        <v>224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11282653</v>
      </c>
      <c r="CS15" s="626"/>
      <c r="CT15" s="626"/>
      <c r="CU15" s="626"/>
      <c r="CV15" s="626"/>
      <c r="CW15" s="626"/>
      <c r="CX15" s="626"/>
      <c r="CY15" s="627"/>
      <c r="CZ15" s="628">
        <v>12.5</v>
      </c>
      <c r="DA15" s="628"/>
      <c r="DB15" s="628"/>
      <c r="DC15" s="628"/>
      <c r="DD15" s="634">
        <v>3688603</v>
      </c>
      <c r="DE15" s="626"/>
      <c r="DF15" s="626"/>
      <c r="DG15" s="626"/>
      <c r="DH15" s="626"/>
      <c r="DI15" s="626"/>
      <c r="DJ15" s="626"/>
      <c r="DK15" s="626"/>
      <c r="DL15" s="626"/>
      <c r="DM15" s="626"/>
      <c r="DN15" s="626"/>
      <c r="DO15" s="626"/>
      <c r="DP15" s="627"/>
      <c r="DQ15" s="634">
        <v>8011116</v>
      </c>
      <c r="DR15" s="626"/>
      <c r="DS15" s="626"/>
      <c r="DT15" s="626"/>
      <c r="DU15" s="626"/>
      <c r="DV15" s="626"/>
      <c r="DW15" s="626"/>
      <c r="DX15" s="626"/>
      <c r="DY15" s="626"/>
      <c r="DZ15" s="626"/>
      <c r="EA15" s="626"/>
      <c r="EB15" s="626"/>
      <c r="EC15" s="635"/>
    </row>
    <row r="16" spans="2:143" ht="11.25" customHeight="1" x14ac:dyDescent="0.15">
      <c r="B16" s="622" t="s">
        <v>247</v>
      </c>
      <c r="C16" s="623"/>
      <c r="D16" s="623"/>
      <c r="E16" s="623"/>
      <c r="F16" s="623"/>
      <c r="G16" s="623"/>
      <c r="H16" s="623"/>
      <c r="I16" s="623"/>
      <c r="J16" s="623"/>
      <c r="K16" s="623"/>
      <c r="L16" s="623"/>
      <c r="M16" s="623"/>
      <c r="N16" s="623"/>
      <c r="O16" s="623"/>
      <c r="P16" s="623"/>
      <c r="Q16" s="624"/>
      <c r="R16" s="625">
        <v>15214189</v>
      </c>
      <c r="S16" s="626"/>
      <c r="T16" s="626"/>
      <c r="U16" s="626"/>
      <c r="V16" s="626"/>
      <c r="W16" s="626"/>
      <c r="X16" s="626"/>
      <c r="Y16" s="627"/>
      <c r="Z16" s="628">
        <v>16.600000000000001</v>
      </c>
      <c r="AA16" s="628"/>
      <c r="AB16" s="628"/>
      <c r="AC16" s="628"/>
      <c r="AD16" s="629">
        <v>13932911</v>
      </c>
      <c r="AE16" s="629"/>
      <c r="AF16" s="629"/>
      <c r="AG16" s="629"/>
      <c r="AH16" s="629"/>
      <c r="AI16" s="629"/>
      <c r="AJ16" s="629"/>
      <c r="AK16" s="629"/>
      <c r="AL16" s="630">
        <v>25.6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224</v>
      </c>
      <c r="BH16" s="626"/>
      <c r="BI16" s="626"/>
      <c r="BJ16" s="626"/>
      <c r="BK16" s="626"/>
      <c r="BL16" s="626"/>
      <c r="BM16" s="626"/>
      <c r="BN16" s="627"/>
      <c r="BO16" s="628" t="s">
        <v>224</v>
      </c>
      <c r="BP16" s="628"/>
      <c r="BQ16" s="628"/>
      <c r="BR16" s="628"/>
      <c r="BS16" s="634" t="s">
        <v>224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224</v>
      </c>
      <c r="CS16" s="626"/>
      <c r="CT16" s="626"/>
      <c r="CU16" s="626"/>
      <c r="CV16" s="626"/>
      <c r="CW16" s="626"/>
      <c r="CX16" s="626"/>
      <c r="CY16" s="627"/>
      <c r="CZ16" s="628" t="s">
        <v>224</v>
      </c>
      <c r="DA16" s="628"/>
      <c r="DB16" s="628"/>
      <c r="DC16" s="628"/>
      <c r="DD16" s="634" t="s">
        <v>224</v>
      </c>
      <c r="DE16" s="626"/>
      <c r="DF16" s="626"/>
      <c r="DG16" s="626"/>
      <c r="DH16" s="626"/>
      <c r="DI16" s="626"/>
      <c r="DJ16" s="626"/>
      <c r="DK16" s="626"/>
      <c r="DL16" s="626"/>
      <c r="DM16" s="626"/>
      <c r="DN16" s="626"/>
      <c r="DO16" s="626"/>
      <c r="DP16" s="627"/>
      <c r="DQ16" s="634" t="s">
        <v>224</v>
      </c>
      <c r="DR16" s="626"/>
      <c r="DS16" s="626"/>
      <c r="DT16" s="626"/>
      <c r="DU16" s="626"/>
      <c r="DV16" s="626"/>
      <c r="DW16" s="626"/>
      <c r="DX16" s="626"/>
      <c r="DY16" s="626"/>
      <c r="DZ16" s="626"/>
      <c r="EA16" s="626"/>
      <c r="EB16" s="626"/>
      <c r="EC16" s="635"/>
    </row>
    <row r="17" spans="2:133" ht="11.25" customHeight="1" x14ac:dyDescent="0.15">
      <c r="B17" s="622" t="s">
        <v>250</v>
      </c>
      <c r="C17" s="623"/>
      <c r="D17" s="623"/>
      <c r="E17" s="623"/>
      <c r="F17" s="623"/>
      <c r="G17" s="623"/>
      <c r="H17" s="623"/>
      <c r="I17" s="623"/>
      <c r="J17" s="623"/>
      <c r="K17" s="623"/>
      <c r="L17" s="623"/>
      <c r="M17" s="623"/>
      <c r="N17" s="623"/>
      <c r="O17" s="623"/>
      <c r="P17" s="623"/>
      <c r="Q17" s="624"/>
      <c r="R17" s="625">
        <v>13932911</v>
      </c>
      <c r="S17" s="626"/>
      <c r="T17" s="626"/>
      <c r="U17" s="626"/>
      <c r="V17" s="626"/>
      <c r="W17" s="626"/>
      <c r="X17" s="626"/>
      <c r="Y17" s="627"/>
      <c r="Z17" s="628">
        <v>15.2</v>
      </c>
      <c r="AA17" s="628"/>
      <c r="AB17" s="628"/>
      <c r="AC17" s="628"/>
      <c r="AD17" s="629">
        <v>13932911</v>
      </c>
      <c r="AE17" s="629"/>
      <c r="AF17" s="629"/>
      <c r="AG17" s="629"/>
      <c r="AH17" s="629"/>
      <c r="AI17" s="629"/>
      <c r="AJ17" s="629"/>
      <c r="AK17" s="629"/>
      <c r="AL17" s="630">
        <v>25.6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224</v>
      </c>
      <c r="BH17" s="626"/>
      <c r="BI17" s="626"/>
      <c r="BJ17" s="626"/>
      <c r="BK17" s="626"/>
      <c r="BL17" s="626"/>
      <c r="BM17" s="626"/>
      <c r="BN17" s="627"/>
      <c r="BO17" s="628" t="s">
        <v>224</v>
      </c>
      <c r="BP17" s="628"/>
      <c r="BQ17" s="628"/>
      <c r="BR17" s="628"/>
      <c r="BS17" s="634" t="s">
        <v>224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10575167</v>
      </c>
      <c r="CS17" s="626"/>
      <c r="CT17" s="626"/>
      <c r="CU17" s="626"/>
      <c r="CV17" s="626"/>
      <c r="CW17" s="626"/>
      <c r="CX17" s="626"/>
      <c r="CY17" s="627"/>
      <c r="CZ17" s="628">
        <v>11.7</v>
      </c>
      <c r="DA17" s="628"/>
      <c r="DB17" s="628"/>
      <c r="DC17" s="628"/>
      <c r="DD17" s="634" t="s">
        <v>224</v>
      </c>
      <c r="DE17" s="626"/>
      <c r="DF17" s="626"/>
      <c r="DG17" s="626"/>
      <c r="DH17" s="626"/>
      <c r="DI17" s="626"/>
      <c r="DJ17" s="626"/>
      <c r="DK17" s="626"/>
      <c r="DL17" s="626"/>
      <c r="DM17" s="626"/>
      <c r="DN17" s="626"/>
      <c r="DO17" s="626"/>
      <c r="DP17" s="627"/>
      <c r="DQ17" s="634">
        <v>10358595</v>
      </c>
      <c r="DR17" s="626"/>
      <c r="DS17" s="626"/>
      <c r="DT17" s="626"/>
      <c r="DU17" s="626"/>
      <c r="DV17" s="626"/>
      <c r="DW17" s="626"/>
      <c r="DX17" s="626"/>
      <c r="DY17" s="626"/>
      <c r="DZ17" s="626"/>
      <c r="EA17" s="626"/>
      <c r="EB17" s="626"/>
      <c r="EC17" s="635"/>
    </row>
    <row r="18" spans="2:133" ht="11.25" customHeight="1" x14ac:dyDescent="0.15">
      <c r="B18" s="622" t="s">
        <v>253</v>
      </c>
      <c r="C18" s="623"/>
      <c r="D18" s="623"/>
      <c r="E18" s="623"/>
      <c r="F18" s="623"/>
      <c r="G18" s="623"/>
      <c r="H18" s="623"/>
      <c r="I18" s="623"/>
      <c r="J18" s="623"/>
      <c r="K18" s="623"/>
      <c r="L18" s="623"/>
      <c r="M18" s="623"/>
      <c r="N18" s="623"/>
      <c r="O18" s="623"/>
      <c r="P18" s="623"/>
      <c r="Q18" s="624"/>
      <c r="R18" s="625">
        <v>1281086</v>
      </c>
      <c r="S18" s="626"/>
      <c r="T18" s="626"/>
      <c r="U18" s="626"/>
      <c r="V18" s="626"/>
      <c r="W18" s="626"/>
      <c r="X18" s="626"/>
      <c r="Y18" s="627"/>
      <c r="Z18" s="628">
        <v>1.4</v>
      </c>
      <c r="AA18" s="628"/>
      <c r="AB18" s="628"/>
      <c r="AC18" s="628"/>
      <c r="AD18" s="629" t="s">
        <v>224</v>
      </c>
      <c r="AE18" s="629"/>
      <c r="AF18" s="629"/>
      <c r="AG18" s="629"/>
      <c r="AH18" s="629"/>
      <c r="AI18" s="629"/>
      <c r="AJ18" s="629"/>
      <c r="AK18" s="629"/>
      <c r="AL18" s="630" t="s">
        <v>224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224</v>
      </c>
      <c r="BH18" s="626"/>
      <c r="BI18" s="626"/>
      <c r="BJ18" s="626"/>
      <c r="BK18" s="626"/>
      <c r="BL18" s="626"/>
      <c r="BM18" s="626"/>
      <c r="BN18" s="627"/>
      <c r="BO18" s="628" t="s">
        <v>224</v>
      </c>
      <c r="BP18" s="628"/>
      <c r="BQ18" s="628"/>
      <c r="BR18" s="628"/>
      <c r="BS18" s="634" t="s">
        <v>224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224</v>
      </c>
      <c r="CS18" s="626"/>
      <c r="CT18" s="626"/>
      <c r="CU18" s="626"/>
      <c r="CV18" s="626"/>
      <c r="CW18" s="626"/>
      <c r="CX18" s="626"/>
      <c r="CY18" s="627"/>
      <c r="CZ18" s="628" t="s">
        <v>224</v>
      </c>
      <c r="DA18" s="628"/>
      <c r="DB18" s="628"/>
      <c r="DC18" s="628"/>
      <c r="DD18" s="634" t="s">
        <v>224</v>
      </c>
      <c r="DE18" s="626"/>
      <c r="DF18" s="626"/>
      <c r="DG18" s="626"/>
      <c r="DH18" s="626"/>
      <c r="DI18" s="626"/>
      <c r="DJ18" s="626"/>
      <c r="DK18" s="626"/>
      <c r="DL18" s="626"/>
      <c r="DM18" s="626"/>
      <c r="DN18" s="626"/>
      <c r="DO18" s="626"/>
      <c r="DP18" s="627"/>
      <c r="DQ18" s="634" t="s">
        <v>224</v>
      </c>
      <c r="DR18" s="626"/>
      <c r="DS18" s="626"/>
      <c r="DT18" s="626"/>
      <c r="DU18" s="626"/>
      <c r="DV18" s="626"/>
      <c r="DW18" s="626"/>
      <c r="DX18" s="626"/>
      <c r="DY18" s="626"/>
      <c r="DZ18" s="626"/>
      <c r="EA18" s="626"/>
      <c r="EB18" s="626"/>
      <c r="EC18" s="635"/>
    </row>
    <row r="19" spans="2:133" ht="11.25" customHeight="1" x14ac:dyDescent="0.15">
      <c r="B19" s="622" t="s">
        <v>256</v>
      </c>
      <c r="C19" s="623"/>
      <c r="D19" s="623"/>
      <c r="E19" s="623"/>
      <c r="F19" s="623"/>
      <c r="G19" s="623"/>
      <c r="H19" s="623"/>
      <c r="I19" s="623"/>
      <c r="J19" s="623"/>
      <c r="K19" s="623"/>
      <c r="L19" s="623"/>
      <c r="M19" s="623"/>
      <c r="N19" s="623"/>
      <c r="O19" s="623"/>
      <c r="P19" s="623"/>
      <c r="Q19" s="624"/>
      <c r="R19" s="625">
        <v>192</v>
      </c>
      <c r="S19" s="626"/>
      <c r="T19" s="626"/>
      <c r="U19" s="626"/>
      <c r="V19" s="626"/>
      <c r="W19" s="626"/>
      <c r="X19" s="626"/>
      <c r="Y19" s="627"/>
      <c r="Z19" s="628">
        <v>0</v>
      </c>
      <c r="AA19" s="628"/>
      <c r="AB19" s="628"/>
      <c r="AC19" s="628"/>
      <c r="AD19" s="629" t="s">
        <v>224</v>
      </c>
      <c r="AE19" s="629"/>
      <c r="AF19" s="629"/>
      <c r="AG19" s="629"/>
      <c r="AH19" s="629"/>
      <c r="AI19" s="629"/>
      <c r="AJ19" s="629"/>
      <c r="AK19" s="629"/>
      <c r="AL19" s="630" t="s">
        <v>224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1674979</v>
      </c>
      <c r="BH19" s="626"/>
      <c r="BI19" s="626"/>
      <c r="BJ19" s="626"/>
      <c r="BK19" s="626"/>
      <c r="BL19" s="626"/>
      <c r="BM19" s="626"/>
      <c r="BN19" s="627"/>
      <c r="BO19" s="628">
        <v>4.7</v>
      </c>
      <c r="BP19" s="628"/>
      <c r="BQ19" s="628"/>
      <c r="BR19" s="628"/>
      <c r="BS19" s="634" t="s">
        <v>224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224</v>
      </c>
      <c r="CS19" s="626"/>
      <c r="CT19" s="626"/>
      <c r="CU19" s="626"/>
      <c r="CV19" s="626"/>
      <c r="CW19" s="626"/>
      <c r="CX19" s="626"/>
      <c r="CY19" s="627"/>
      <c r="CZ19" s="628" t="s">
        <v>224</v>
      </c>
      <c r="DA19" s="628"/>
      <c r="DB19" s="628"/>
      <c r="DC19" s="628"/>
      <c r="DD19" s="634" t="s">
        <v>224</v>
      </c>
      <c r="DE19" s="626"/>
      <c r="DF19" s="626"/>
      <c r="DG19" s="626"/>
      <c r="DH19" s="626"/>
      <c r="DI19" s="626"/>
      <c r="DJ19" s="626"/>
      <c r="DK19" s="626"/>
      <c r="DL19" s="626"/>
      <c r="DM19" s="626"/>
      <c r="DN19" s="626"/>
      <c r="DO19" s="626"/>
      <c r="DP19" s="627"/>
      <c r="DQ19" s="634" t="s">
        <v>224</v>
      </c>
      <c r="DR19" s="626"/>
      <c r="DS19" s="626"/>
      <c r="DT19" s="626"/>
      <c r="DU19" s="626"/>
      <c r="DV19" s="626"/>
      <c r="DW19" s="626"/>
      <c r="DX19" s="626"/>
      <c r="DY19" s="626"/>
      <c r="DZ19" s="626"/>
      <c r="EA19" s="626"/>
      <c r="EB19" s="626"/>
      <c r="EC19" s="635"/>
    </row>
    <row r="20" spans="2:133" ht="11.25" customHeight="1" x14ac:dyDescent="0.15">
      <c r="B20" s="622" t="s">
        <v>259</v>
      </c>
      <c r="C20" s="623"/>
      <c r="D20" s="623"/>
      <c r="E20" s="623"/>
      <c r="F20" s="623"/>
      <c r="G20" s="623"/>
      <c r="H20" s="623"/>
      <c r="I20" s="623"/>
      <c r="J20" s="623"/>
      <c r="K20" s="623"/>
      <c r="L20" s="623"/>
      <c r="M20" s="623"/>
      <c r="N20" s="623"/>
      <c r="O20" s="623"/>
      <c r="P20" s="623"/>
      <c r="Q20" s="624"/>
      <c r="R20" s="625">
        <v>56881812</v>
      </c>
      <c r="S20" s="626"/>
      <c r="T20" s="626"/>
      <c r="U20" s="626"/>
      <c r="V20" s="626"/>
      <c r="W20" s="626"/>
      <c r="X20" s="626"/>
      <c r="Y20" s="627"/>
      <c r="Z20" s="628">
        <v>62</v>
      </c>
      <c r="AA20" s="628"/>
      <c r="AB20" s="628"/>
      <c r="AC20" s="628"/>
      <c r="AD20" s="629">
        <v>54017727</v>
      </c>
      <c r="AE20" s="629"/>
      <c r="AF20" s="629"/>
      <c r="AG20" s="629"/>
      <c r="AH20" s="629"/>
      <c r="AI20" s="629"/>
      <c r="AJ20" s="629"/>
      <c r="AK20" s="629"/>
      <c r="AL20" s="630">
        <v>99.2</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1674979</v>
      </c>
      <c r="BH20" s="626"/>
      <c r="BI20" s="626"/>
      <c r="BJ20" s="626"/>
      <c r="BK20" s="626"/>
      <c r="BL20" s="626"/>
      <c r="BM20" s="626"/>
      <c r="BN20" s="627"/>
      <c r="BO20" s="628">
        <v>4.7</v>
      </c>
      <c r="BP20" s="628"/>
      <c r="BQ20" s="628"/>
      <c r="BR20" s="628"/>
      <c r="BS20" s="634" t="s">
        <v>224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90128796</v>
      </c>
      <c r="CS20" s="626"/>
      <c r="CT20" s="626"/>
      <c r="CU20" s="626"/>
      <c r="CV20" s="626"/>
      <c r="CW20" s="626"/>
      <c r="CX20" s="626"/>
      <c r="CY20" s="627"/>
      <c r="CZ20" s="628">
        <v>100</v>
      </c>
      <c r="DA20" s="628"/>
      <c r="DB20" s="628"/>
      <c r="DC20" s="628"/>
      <c r="DD20" s="634">
        <v>9889037</v>
      </c>
      <c r="DE20" s="626"/>
      <c r="DF20" s="626"/>
      <c r="DG20" s="626"/>
      <c r="DH20" s="626"/>
      <c r="DI20" s="626"/>
      <c r="DJ20" s="626"/>
      <c r="DK20" s="626"/>
      <c r="DL20" s="626"/>
      <c r="DM20" s="626"/>
      <c r="DN20" s="626"/>
      <c r="DO20" s="626"/>
      <c r="DP20" s="627"/>
      <c r="DQ20" s="634">
        <v>63562044</v>
      </c>
      <c r="DR20" s="626"/>
      <c r="DS20" s="626"/>
      <c r="DT20" s="626"/>
      <c r="DU20" s="626"/>
      <c r="DV20" s="626"/>
      <c r="DW20" s="626"/>
      <c r="DX20" s="626"/>
      <c r="DY20" s="626"/>
      <c r="DZ20" s="626"/>
      <c r="EA20" s="626"/>
      <c r="EB20" s="626"/>
      <c r="EC20" s="635"/>
    </row>
    <row r="21" spans="2:133" ht="11.25" customHeight="1" x14ac:dyDescent="0.15">
      <c r="B21" s="622" t="s">
        <v>262</v>
      </c>
      <c r="C21" s="623"/>
      <c r="D21" s="623"/>
      <c r="E21" s="623"/>
      <c r="F21" s="623"/>
      <c r="G21" s="623"/>
      <c r="H21" s="623"/>
      <c r="I21" s="623"/>
      <c r="J21" s="623"/>
      <c r="K21" s="623"/>
      <c r="L21" s="623"/>
      <c r="M21" s="623"/>
      <c r="N21" s="623"/>
      <c r="O21" s="623"/>
      <c r="P21" s="623"/>
      <c r="Q21" s="624"/>
      <c r="R21" s="625">
        <v>53852</v>
      </c>
      <c r="S21" s="626"/>
      <c r="T21" s="626"/>
      <c r="U21" s="626"/>
      <c r="V21" s="626"/>
      <c r="W21" s="626"/>
      <c r="X21" s="626"/>
      <c r="Y21" s="627"/>
      <c r="Z21" s="628">
        <v>0.1</v>
      </c>
      <c r="AA21" s="628"/>
      <c r="AB21" s="628"/>
      <c r="AC21" s="628"/>
      <c r="AD21" s="629">
        <v>53852</v>
      </c>
      <c r="AE21" s="629"/>
      <c r="AF21" s="629"/>
      <c r="AG21" s="629"/>
      <c r="AH21" s="629"/>
      <c r="AI21" s="629"/>
      <c r="AJ21" s="629"/>
      <c r="AK21" s="629"/>
      <c r="AL21" s="630">
        <v>0.1</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92172</v>
      </c>
      <c r="BH21" s="626"/>
      <c r="BI21" s="626"/>
      <c r="BJ21" s="626"/>
      <c r="BK21" s="626"/>
      <c r="BL21" s="626"/>
      <c r="BM21" s="626"/>
      <c r="BN21" s="627"/>
      <c r="BO21" s="628">
        <v>0.3</v>
      </c>
      <c r="BP21" s="628"/>
      <c r="BQ21" s="628"/>
      <c r="BR21" s="628"/>
      <c r="BS21" s="634" t="s">
        <v>224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264</v>
      </c>
      <c r="C22" s="623"/>
      <c r="D22" s="623"/>
      <c r="E22" s="623"/>
      <c r="F22" s="623"/>
      <c r="G22" s="623"/>
      <c r="H22" s="623"/>
      <c r="I22" s="623"/>
      <c r="J22" s="623"/>
      <c r="K22" s="623"/>
      <c r="L22" s="623"/>
      <c r="M22" s="623"/>
      <c r="N22" s="623"/>
      <c r="O22" s="623"/>
      <c r="P22" s="623"/>
      <c r="Q22" s="624"/>
      <c r="R22" s="625">
        <v>329015</v>
      </c>
      <c r="S22" s="626"/>
      <c r="T22" s="626"/>
      <c r="U22" s="626"/>
      <c r="V22" s="626"/>
      <c r="W22" s="626"/>
      <c r="X22" s="626"/>
      <c r="Y22" s="627"/>
      <c r="Z22" s="628">
        <v>0.4</v>
      </c>
      <c r="AA22" s="628"/>
      <c r="AB22" s="628"/>
      <c r="AC22" s="628"/>
      <c r="AD22" s="629" t="s">
        <v>224</v>
      </c>
      <c r="AE22" s="629"/>
      <c r="AF22" s="629"/>
      <c r="AG22" s="629"/>
      <c r="AH22" s="629"/>
      <c r="AI22" s="629"/>
      <c r="AJ22" s="629"/>
      <c r="AK22" s="629"/>
      <c r="AL22" s="630" t="s">
        <v>224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224</v>
      </c>
      <c r="BH22" s="626"/>
      <c r="BI22" s="626"/>
      <c r="BJ22" s="626"/>
      <c r="BK22" s="626"/>
      <c r="BL22" s="626"/>
      <c r="BM22" s="626"/>
      <c r="BN22" s="627"/>
      <c r="BO22" s="628" t="s">
        <v>224</v>
      </c>
      <c r="BP22" s="628"/>
      <c r="BQ22" s="628"/>
      <c r="BR22" s="628"/>
      <c r="BS22" s="634" t="s">
        <v>224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267</v>
      </c>
      <c r="C23" s="623"/>
      <c r="D23" s="623"/>
      <c r="E23" s="623"/>
      <c r="F23" s="623"/>
      <c r="G23" s="623"/>
      <c r="H23" s="623"/>
      <c r="I23" s="623"/>
      <c r="J23" s="623"/>
      <c r="K23" s="623"/>
      <c r="L23" s="623"/>
      <c r="M23" s="623"/>
      <c r="N23" s="623"/>
      <c r="O23" s="623"/>
      <c r="P23" s="623"/>
      <c r="Q23" s="624"/>
      <c r="R23" s="625">
        <v>2516000</v>
      </c>
      <c r="S23" s="626"/>
      <c r="T23" s="626"/>
      <c r="U23" s="626"/>
      <c r="V23" s="626"/>
      <c r="W23" s="626"/>
      <c r="X23" s="626"/>
      <c r="Y23" s="627"/>
      <c r="Z23" s="628">
        <v>2.7</v>
      </c>
      <c r="AA23" s="628"/>
      <c r="AB23" s="628"/>
      <c r="AC23" s="628"/>
      <c r="AD23" s="629">
        <v>139631</v>
      </c>
      <c r="AE23" s="629"/>
      <c r="AF23" s="629"/>
      <c r="AG23" s="629"/>
      <c r="AH23" s="629"/>
      <c r="AI23" s="629"/>
      <c r="AJ23" s="629"/>
      <c r="AK23" s="629"/>
      <c r="AL23" s="630">
        <v>0.3</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v>1582807</v>
      </c>
      <c r="BH23" s="626"/>
      <c r="BI23" s="626"/>
      <c r="BJ23" s="626"/>
      <c r="BK23" s="626"/>
      <c r="BL23" s="626"/>
      <c r="BM23" s="626"/>
      <c r="BN23" s="627"/>
      <c r="BO23" s="628">
        <v>4.4000000000000004</v>
      </c>
      <c r="BP23" s="628"/>
      <c r="BQ23" s="628"/>
      <c r="BR23" s="628"/>
      <c r="BS23" s="634" t="s">
        <v>224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x14ac:dyDescent="0.15">
      <c r="B24" s="622" t="s">
        <v>274</v>
      </c>
      <c r="C24" s="623"/>
      <c r="D24" s="623"/>
      <c r="E24" s="623"/>
      <c r="F24" s="623"/>
      <c r="G24" s="623"/>
      <c r="H24" s="623"/>
      <c r="I24" s="623"/>
      <c r="J24" s="623"/>
      <c r="K24" s="623"/>
      <c r="L24" s="623"/>
      <c r="M24" s="623"/>
      <c r="N24" s="623"/>
      <c r="O24" s="623"/>
      <c r="P24" s="623"/>
      <c r="Q24" s="624"/>
      <c r="R24" s="625">
        <v>230332</v>
      </c>
      <c r="S24" s="626"/>
      <c r="T24" s="626"/>
      <c r="U24" s="626"/>
      <c r="V24" s="626"/>
      <c r="W24" s="626"/>
      <c r="X24" s="626"/>
      <c r="Y24" s="627"/>
      <c r="Z24" s="628">
        <v>0.3</v>
      </c>
      <c r="AA24" s="628"/>
      <c r="AB24" s="628"/>
      <c r="AC24" s="628"/>
      <c r="AD24" s="629" t="s">
        <v>224</v>
      </c>
      <c r="AE24" s="629"/>
      <c r="AF24" s="629"/>
      <c r="AG24" s="629"/>
      <c r="AH24" s="629"/>
      <c r="AI24" s="629"/>
      <c r="AJ24" s="629"/>
      <c r="AK24" s="629"/>
      <c r="AL24" s="630" t="s">
        <v>224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224</v>
      </c>
      <c r="BH24" s="626"/>
      <c r="BI24" s="626"/>
      <c r="BJ24" s="626"/>
      <c r="BK24" s="626"/>
      <c r="BL24" s="626"/>
      <c r="BM24" s="626"/>
      <c r="BN24" s="627"/>
      <c r="BO24" s="628" t="s">
        <v>224</v>
      </c>
      <c r="BP24" s="628"/>
      <c r="BQ24" s="628"/>
      <c r="BR24" s="628"/>
      <c r="BS24" s="634" t="s">
        <v>224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41817485</v>
      </c>
      <c r="CS24" s="615"/>
      <c r="CT24" s="615"/>
      <c r="CU24" s="615"/>
      <c r="CV24" s="615"/>
      <c r="CW24" s="615"/>
      <c r="CX24" s="615"/>
      <c r="CY24" s="616"/>
      <c r="CZ24" s="652">
        <v>46.4</v>
      </c>
      <c r="DA24" s="653"/>
      <c r="DB24" s="653"/>
      <c r="DC24" s="654"/>
      <c r="DD24" s="651">
        <v>28735542</v>
      </c>
      <c r="DE24" s="615"/>
      <c r="DF24" s="615"/>
      <c r="DG24" s="615"/>
      <c r="DH24" s="615"/>
      <c r="DI24" s="615"/>
      <c r="DJ24" s="615"/>
      <c r="DK24" s="616"/>
      <c r="DL24" s="651">
        <v>28319098</v>
      </c>
      <c r="DM24" s="615"/>
      <c r="DN24" s="615"/>
      <c r="DO24" s="615"/>
      <c r="DP24" s="615"/>
      <c r="DQ24" s="615"/>
      <c r="DR24" s="615"/>
      <c r="DS24" s="615"/>
      <c r="DT24" s="615"/>
      <c r="DU24" s="615"/>
      <c r="DV24" s="616"/>
      <c r="DW24" s="619">
        <v>48.6</v>
      </c>
      <c r="DX24" s="620"/>
      <c r="DY24" s="620"/>
      <c r="DZ24" s="620"/>
      <c r="EA24" s="620"/>
      <c r="EB24" s="620"/>
      <c r="EC24" s="621"/>
    </row>
    <row r="25" spans="2:133" ht="11.25" customHeight="1" x14ac:dyDescent="0.15">
      <c r="B25" s="622" t="s">
        <v>277</v>
      </c>
      <c r="C25" s="623"/>
      <c r="D25" s="623"/>
      <c r="E25" s="623"/>
      <c r="F25" s="623"/>
      <c r="G25" s="623"/>
      <c r="H25" s="623"/>
      <c r="I25" s="623"/>
      <c r="J25" s="623"/>
      <c r="K25" s="623"/>
      <c r="L25" s="623"/>
      <c r="M25" s="623"/>
      <c r="N25" s="623"/>
      <c r="O25" s="623"/>
      <c r="P25" s="623"/>
      <c r="Q25" s="624"/>
      <c r="R25" s="625">
        <v>10596719</v>
      </c>
      <c r="S25" s="626"/>
      <c r="T25" s="626"/>
      <c r="U25" s="626"/>
      <c r="V25" s="626"/>
      <c r="W25" s="626"/>
      <c r="X25" s="626"/>
      <c r="Y25" s="627"/>
      <c r="Z25" s="628">
        <v>11.5</v>
      </c>
      <c r="AA25" s="628"/>
      <c r="AB25" s="628"/>
      <c r="AC25" s="628"/>
      <c r="AD25" s="629" t="s">
        <v>224</v>
      </c>
      <c r="AE25" s="629"/>
      <c r="AF25" s="629"/>
      <c r="AG25" s="629"/>
      <c r="AH25" s="629"/>
      <c r="AI25" s="629"/>
      <c r="AJ25" s="629"/>
      <c r="AK25" s="629"/>
      <c r="AL25" s="630" t="s">
        <v>224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224</v>
      </c>
      <c r="BH25" s="626"/>
      <c r="BI25" s="626"/>
      <c r="BJ25" s="626"/>
      <c r="BK25" s="626"/>
      <c r="BL25" s="626"/>
      <c r="BM25" s="626"/>
      <c r="BN25" s="627"/>
      <c r="BO25" s="628" t="s">
        <v>224</v>
      </c>
      <c r="BP25" s="628"/>
      <c r="BQ25" s="628"/>
      <c r="BR25" s="628"/>
      <c r="BS25" s="634" t="s">
        <v>224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14774106</v>
      </c>
      <c r="CS25" s="657"/>
      <c r="CT25" s="657"/>
      <c r="CU25" s="657"/>
      <c r="CV25" s="657"/>
      <c r="CW25" s="657"/>
      <c r="CX25" s="657"/>
      <c r="CY25" s="658"/>
      <c r="CZ25" s="659">
        <v>16.399999999999999</v>
      </c>
      <c r="DA25" s="660"/>
      <c r="DB25" s="660"/>
      <c r="DC25" s="661"/>
      <c r="DD25" s="634">
        <v>13231747</v>
      </c>
      <c r="DE25" s="657"/>
      <c r="DF25" s="657"/>
      <c r="DG25" s="657"/>
      <c r="DH25" s="657"/>
      <c r="DI25" s="657"/>
      <c r="DJ25" s="657"/>
      <c r="DK25" s="658"/>
      <c r="DL25" s="634">
        <v>12835537</v>
      </c>
      <c r="DM25" s="657"/>
      <c r="DN25" s="657"/>
      <c r="DO25" s="657"/>
      <c r="DP25" s="657"/>
      <c r="DQ25" s="657"/>
      <c r="DR25" s="657"/>
      <c r="DS25" s="657"/>
      <c r="DT25" s="657"/>
      <c r="DU25" s="657"/>
      <c r="DV25" s="658"/>
      <c r="DW25" s="630">
        <v>22</v>
      </c>
      <c r="DX25" s="655"/>
      <c r="DY25" s="655"/>
      <c r="DZ25" s="655"/>
      <c r="EA25" s="655"/>
      <c r="EB25" s="655"/>
      <c r="EC25" s="656"/>
    </row>
    <row r="26" spans="2:133" ht="11.25" customHeight="1" x14ac:dyDescent="0.15">
      <c r="B26" s="662" t="s">
        <v>280</v>
      </c>
      <c r="C26" s="663"/>
      <c r="D26" s="663"/>
      <c r="E26" s="663"/>
      <c r="F26" s="663"/>
      <c r="G26" s="663"/>
      <c r="H26" s="663"/>
      <c r="I26" s="663"/>
      <c r="J26" s="663"/>
      <c r="K26" s="663"/>
      <c r="L26" s="663"/>
      <c r="M26" s="663"/>
      <c r="N26" s="663"/>
      <c r="O26" s="663"/>
      <c r="P26" s="663"/>
      <c r="Q26" s="664"/>
      <c r="R26" s="625">
        <v>30697</v>
      </c>
      <c r="S26" s="626"/>
      <c r="T26" s="626"/>
      <c r="U26" s="626"/>
      <c r="V26" s="626"/>
      <c r="W26" s="626"/>
      <c r="X26" s="626"/>
      <c r="Y26" s="627"/>
      <c r="Z26" s="628">
        <v>0</v>
      </c>
      <c r="AA26" s="628"/>
      <c r="AB26" s="628"/>
      <c r="AC26" s="628"/>
      <c r="AD26" s="629">
        <v>30697</v>
      </c>
      <c r="AE26" s="629"/>
      <c r="AF26" s="629"/>
      <c r="AG26" s="629"/>
      <c r="AH26" s="629"/>
      <c r="AI26" s="629"/>
      <c r="AJ26" s="629"/>
      <c r="AK26" s="629"/>
      <c r="AL26" s="630">
        <v>0.1</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224</v>
      </c>
      <c r="BH26" s="626"/>
      <c r="BI26" s="626"/>
      <c r="BJ26" s="626"/>
      <c r="BK26" s="626"/>
      <c r="BL26" s="626"/>
      <c r="BM26" s="626"/>
      <c r="BN26" s="627"/>
      <c r="BO26" s="628" t="s">
        <v>224</v>
      </c>
      <c r="BP26" s="628"/>
      <c r="BQ26" s="628"/>
      <c r="BR26" s="628"/>
      <c r="BS26" s="634" t="s">
        <v>224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8469141</v>
      </c>
      <c r="CS26" s="626"/>
      <c r="CT26" s="626"/>
      <c r="CU26" s="626"/>
      <c r="CV26" s="626"/>
      <c r="CW26" s="626"/>
      <c r="CX26" s="626"/>
      <c r="CY26" s="627"/>
      <c r="CZ26" s="659">
        <v>9.4</v>
      </c>
      <c r="DA26" s="660"/>
      <c r="DB26" s="660"/>
      <c r="DC26" s="661"/>
      <c r="DD26" s="634">
        <v>7100684</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x14ac:dyDescent="0.15">
      <c r="B27" s="622" t="s">
        <v>283</v>
      </c>
      <c r="C27" s="623"/>
      <c r="D27" s="623"/>
      <c r="E27" s="623"/>
      <c r="F27" s="623"/>
      <c r="G27" s="623"/>
      <c r="H27" s="623"/>
      <c r="I27" s="623"/>
      <c r="J27" s="623"/>
      <c r="K27" s="623"/>
      <c r="L27" s="623"/>
      <c r="M27" s="623"/>
      <c r="N27" s="623"/>
      <c r="O27" s="623"/>
      <c r="P27" s="623"/>
      <c r="Q27" s="624"/>
      <c r="R27" s="625">
        <v>5549451</v>
      </c>
      <c r="S27" s="626"/>
      <c r="T27" s="626"/>
      <c r="U27" s="626"/>
      <c r="V27" s="626"/>
      <c r="W27" s="626"/>
      <c r="X27" s="626"/>
      <c r="Y27" s="627"/>
      <c r="Z27" s="628">
        <v>6</v>
      </c>
      <c r="AA27" s="628"/>
      <c r="AB27" s="628"/>
      <c r="AC27" s="628"/>
      <c r="AD27" s="629" t="s">
        <v>224</v>
      </c>
      <c r="AE27" s="629"/>
      <c r="AF27" s="629"/>
      <c r="AG27" s="629"/>
      <c r="AH27" s="629"/>
      <c r="AI27" s="629"/>
      <c r="AJ27" s="629"/>
      <c r="AK27" s="629"/>
      <c r="AL27" s="630" t="s">
        <v>224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35749498</v>
      </c>
      <c r="BH27" s="626"/>
      <c r="BI27" s="626"/>
      <c r="BJ27" s="626"/>
      <c r="BK27" s="626"/>
      <c r="BL27" s="626"/>
      <c r="BM27" s="626"/>
      <c r="BN27" s="627"/>
      <c r="BO27" s="628">
        <v>100</v>
      </c>
      <c r="BP27" s="628"/>
      <c r="BQ27" s="628"/>
      <c r="BR27" s="628"/>
      <c r="BS27" s="634">
        <v>497675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16468492</v>
      </c>
      <c r="CS27" s="657"/>
      <c r="CT27" s="657"/>
      <c r="CU27" s="657"/>
      <c r="CV27" s="657"/>
      <c r="CW27" s="657"/>
      <c r="CX27" s="657"/>
      <c r="CY27" s="658"/>
      <c r="CZ27" s="659">
        <v>18.3</v>
      </c>
      <c r="DA27" s="660"/>
      <c r="DB27" s="660"/>
      <c r="DC27" s="661"/>
      <c r="DD27" s="634">
        <v>5145480</v>
      </c>
      <c r="DE27" s="657"/>
      <c r="DF27" s="657"/>
      <c r="DG27" s="657"/>
      <c r="DH27" s="657"/>
      <c r="DI27" s="657"/>
      <c r="DJ27" s="657"/>
      <c r="DK27" s="658"/>
      <c r="DL27" s="634">
        <v>5125246</v>
      </c>
      <c r="DM27" s="657"/>
      <c r="DN27" s="657"/>
      <c r="DO27" s="657"/>
      <c r="DP27" s="657"/>
      <c r="DQ27" s="657"/>
      <c r="DR27" s="657"/>
      <c r="DS27" s="657"/>
      <c r="DT27" s="657"/>
      <c r="DU27" s="657"/>
      <c r="DV27" s="658"/>
      <c r="DW27" s="630">
        <v>8.8000000000000007</v>
      </c>
      <c r="DX27" s="655"/>
      <c r="DY27" s="655"/>
      <c r="DZ27" s="655"/>
      <c r="EA27" s="655"/>
      <c r="EB27" s="655"/>
      <c r="EC27" s="656"/>
    </row>
    <row r="28" spans="2:133" ht="11.25" customHeight="1" x14ac:dyDescent="0.15">
      <c r="B28" s="622" t="s">
        <v>286</v>
      </c>
      <c r="C28" s="623"/>
      <c r="D28" s="623"/>
      <c r="E28" s="623"/>
      <c r="F28" s="623"/>
      <c r="G28" s="623"/>
      <c r="H28" s="623"/>
      <c r="I28" s="623"/>
      <c r="J28" s="623"/>
      <c r="K28" s="623"/>
      <c r="L28" s="623"/>
      <c r="M28" s="623"/>
      <c r="N28" s="623"/>
      <c r="O28" s="623"/>
      <c r="P28" s="623"/>
      <c r="Q28" s="624"/>
      <c r="R28" s="625">
        <v>286205</v>
      </c>
      <c r="S28" s="626"/>
      <c r="T28" s="626"/>
      <c r="U28" s="626"/>
      <c r="V28" s="626"/>
      <c r="W28" s="626"/>
      <c r="X28" s="626"/>
      <c r="Y28" s="627"/>
      <c r="Z28" s="628">
        <v>0.3</v>
      </c>
      <c r="AA28" s="628"/>
      <c r="AB28" s="628"/>
      <c r="AC28" s="628"/>
      <c r="AD28" s="629">
        <v>96590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10574887</v>
      </c>
      <c r="CS28" s="626"/>
      <c r="CT28" s="626"/>
      <c r="CU28" s="626"/>
      <c r="CV28" s="626"/>
      <c r="CW28" s="626"/>
      <c r="CX28" s="626"/>
      <c r="CY28" s="627"/>
      <c r="CZ28" s="659">
        <v>11.7</v>
      </c>
      <c r="DA28" s="660"/>
      <c r="DB28" s="660"/>
      <c r="DC28" s="661"/>
      <c r="DD28" s="634">
        <v>10358315</v>
      </c>
      <c r="DE28" s="626"/>
      <c r="DF28" s="626"/>
      <c r="DG28" s="626"/>
      <c r="DH28" s="626"/>
      <c r="DI28" s="626"/>
      <c r="DJ28" s="626"/>
      <c r="DK28" s="627"/>
      <c r="DL28" s="634">
        <v>10358315</v>
      </c>
      <c r="DM28" s="626"/>
      <c r="DN28" s="626"/>
      <c r="DO28" s="626"/>
      <c r="DP28" s="626"/>
      <c r="DQ28" s="626"/>
      <c r="DR28" s="626"/>
      <c r="DS28" s="626"/>
      <c r="DT28" s="626"/>
      <c r="DU28" s="626"/>
      <c r="DV28" s="627"/>
      <c r="DW28" s="630">
        <v>17.8</v>
      </c>
      <c r="DX28" s="655"/>
      <c r="DY28" s="655"/>
      <c r="DZ28" s="655"/>
      <c r="EA28" s="655"/>
      <c r="EB28" s="655"/>
      <c r="EC28" s="656"/>
    </row>
    <row r="29" spans="2:133" ht="11.25" customHeight="1" x14ac:dyDescent="0.15">
      <c r="B29" s="622" t="s">
        <v>288</v>
      </c>
      <c r="C29" s="623"/>
      <c r="D29" s="623"/>
      <c r="E29" s="623"/>
      <c r="F29" s="623"/>
      <c r="G29" s="623"/>
      <c r="H29" s="623"/>
      <c r="I29" s="623"/>
      <c r="J29" s="623"/>
      <c r="K29" s="623"/>
      <c r="L29" s="623"/>
      <c r="M29" s="623"/>
      <c r="N29" s="623"/>
      <c r="O29" s="623"/>
      <c r="P29" s="623"/>
      <c r="Q29" s="624"/>
      <c r="R29" s="625">
        <v>63027</v>
      </c>
      <c r="S29" s="626"/>
      <c r="T29" s="626"/>
      <c r="U29" s="626"/>
      <c r="V29" s="626"/>
      <c r="W29" s="626"/>
      <c r="X29" s="626"/>
      <c r="Y29" s="627"/>
      <c r="Z29" s="628">
        <v>0.1</v>
      </c>
      <c r="AA29" s="628"/>
      <c r="AB29" s="628"/>
      <c r="AC29" s="628"/>
      <c r="AD29" s="629" t="s">
        <v>224</v>
      </c>
      <c r="AE29" s="629"/>
      <c r="AF29" s="629"/>
      <c r="AG29" s="629"/>
      <c r="AH29" s="629"/>
      <c r="AI29" s="629"/>
      <c r="AJ29" s="629"/>
      <c r="AK29" s="629"/>
      <c r="AL29" s="630" t="s">
        <v>224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292</v>
      </c>
      <c r="CG29" s="640"/>
      <c r="CH29" s="640"/>
      <c r="CI29" s="640"/>
      <c r="CJ29" s="640"/>
      <c r="CK29" s="640"/>
      <c r="CL29" s="640"/>
      <c r="CM29" s="640"/>
      <c r="CN29" s="640"/>
      <c r="CO29" s="640"/>
      <c r="CP29" s="640"/>
      <c r="CQ29" s="641"/>
      <c r="CR29" s="625">
        <v>10574887</v>
      </c>
      <c r="CS29" s="657"/>
      <c r="CT29" s="657"/>
      <c r="CU29" s="657"/>
      <c r="CV29" s="657"/>
      <c r="CW29" s="657"/>
      <c r="CX29" s="657"/>
      <c r="CY29" s="658"/>
      <c r="CZ29" s="659">
        <v>11.7</v>
      </c>
      <c r="DA29" s="660"/>
      <c r="DB29" s="660"/>
      <c r="DC29" s="661"/>
      <c r="DD29" s="634">
        <v>10358315</v>
      </c>
      <c r="DE29" s="657"/>
      <c r="DF29" s="657"/>
      <c r="DG29" s="657"/>
      <c r="DH29" s="657"/>
      <c r="DI29" s="657"/>
      <c r="DJ29" s="657"/>
      <c r="DK29" s="658"/>
      <c r="DL29" s="634">
        <v>10358315</v>
      </c>
      <c r="DM29" s="657"/>
      <c r="DN29" s="657"/>
      <c r="DO29" s="657"/>
      <c r="DP29" s="657"/>
      <c r="DQ29" s="657"/>
      <c r="DR29" s="657"/>
      <c r="DS29" s="657"/>
      <c r="DT29" s="657"/>
      <c r="DU29" s="657"/>
      <c r="DV29" s="658"/>
      <c r="DW29" s="630">
        <v>17.8</v>
      </c>
      <c r="DX29" s="655"/>
      <c r="DY29" s="655"/>
      <c r="DZ29" s="655"/>
      <c r="EA29" s="655"/>
      <c r="EB29" s="655"/>
      <c r="EC29" s="656"/>
    </row>
    <row r="30" spans="2:133" ht="11.25" customHeight="1" x14ac:dyDescent="0.15">
      <c r="B30" s="622" t="s">
        <v>293</v>
      </c>
      <c r="C30" s="623"/>
      <c r="D30" s="623"/>
      <c r="E30" s="623"/>
      <c r="F30" s="623"/>
      <c r="G30" s="623"/>
      <c r="H30" s="623"/>
      <c r="I30" s="623"/>
      <c r="J30" s="623"/>
      <c r="K30" s="623"/>
      <c r="L30" s="623"/>
      <c r="M30" s="623"/>
      <c r="N30" s="623"/>
      <c r="O30" s="623"/>
      <c r="P30" s="623"/>
      <c r="Q30" s="624"/>
      <c r="R30" s="625">
        <v>1870397</v>
      </c>
      <c r="S30" s="626"/>
      <c r="T30" s="626"/>
      <c r="U30" s="626"/>
      <c r="V30" s="626"/>
      <c r="W30" s="626"/>
      <c r="X30" s="626"/>
      <c r="Y30" s="627"/>
      <c r="Z30" s="628">
        <v>2</v>
      </c>
      <c r="AA30" s="628"/>
      <c r="AB30" s="628"/>
      <c r="AC30" s="628"/>
      <c r="AD30" s="629" t="s">
        <v>224</v>
      </c>
      <c r="AE30" s="629"/>
      <c r="AF30" s="629"/>
      <c r="AG30" s="629"/>
      <c r="AH30" s="629"/>
      <c r="AI30" s="629"/>
      <c r="AJ30" s="629"/>
      <c r="AK30" s="629"/>
      <c r="AL30" s="630" t="s">
        <v>224</v>
      </c>
      <c r="AM30" s="631"/>
      <c r="AN30" s="631"/>
      <c r="AO30" s="632"/>
      <c r="AP30" s="671" t="s">
        <v>294</v>
      </c>
      <c r="AQ30" s="672"/>
      <c r="AR30" s="672"/>
      <c r="AS30" s="672"/>
      <c r="AT30" s="677" t="s">
        <v>295</v>
      </c>
      <c r="AU30" s="184"/>
      <c r="AV30" s="184"/>
      <c r="AW30" s="184"/>
      <c r="AX30" s="611" t="s">
        <v>172</v>
      </c>
      <c r="AY30" s="612"/>
      <c r="AZ30" s="612"/>
      <c r="BA30" s="612"/>
      <c r="BB30" s="612"/>
      <c r="BC30" s="612"/>
      <c r="BD30" s="612"/>
      <c r="BE30" s="612"/>
      <c r="BF30" s="613"/>
      <c r="BG30" s="683">
        <v>98.9</v>
      </c>
      <c r="BH30" s="684"/>
      <c r="BI30" s="684"/>
      <c r="BJ30" s="684"/>
      <c r="BK30" s="684"/>
      <c r="BL30" s="684"/>
      <c r="BM30" s="620">
        <v>95.9</v>
      </c>
      <c r="BN30" s="684"/>
      <c r="BO30" s="684"/>
      <c r="BP30" s="684"/>
      <c r="BQ30" s="685"/>
      <c r="BR30" s="683">
        <v>98.7</v>
      </c>
      <c r="BS30" s="684"/>
      <c r="BT30" s="684"/>
      <c r="BU30" s="684"/>
      <c r="BV30" s="684"/>
      <c r="BW30" s="684"/>
      <c r="BX30" s="620">
        <v>95.4</v>
      </c>
      <c r="BY30" s="684"/>
      <c r="BZ30" s="684"/>
      <c r="CA30" s="684"/>
      <c r="CB30" s="685"/>
      <c r="CD30" s="688"/>
      <c r="CE30" s="689"/>
      <c r="CF30" s="639" t="s">
        <v>296</v>
      </c>
      <c r="CG30" s="640"/>
      <c r="CH30" s="640"/>
      <c r="CI30" s="640"/>
      <c r="CJ30" s="640"/>
      <c r="CK30" s="640"/>
      <c r="CL30" s="640"/>
      <c r="CM30" s="640"/>
      <c r="CN30" s="640"/>
      <c r="CO30" s="640"/>
      <c r="CP30" s="640"/>
      <c r="CQ30" s="641"/>
      <c r="CR30" s="625">
        <v>9965067</v>
      </c>
      <c r="CS30" s="626"/>
      <c r="CT30" s="626"/>
      <c r="CU30" s="626"/>
      <c r="CV30" s="626"/>
      <c r="CW30" s="626"/>
      <c r="CX30" s="626"/>
      <c r="CY30" s="627"/>
      <c r="CZ30" s="659">
        <v>11.1</v>
      </c>
      <c r="DA30" s="660"/>
      <c r="DB30" s="660"/>
      <c r="DC30" s="661"/>
      <c r="DD30" s="634">
        <v>9772474</v>
      </c>
      <c r="DE30" s="626"/>
      <c r="DF30" s="626"/>
      <c r="DG30" s="626"/>
      <c r="DH30" s="626"/>
      <c r="DI30" s="626"/>
      <c r="DJ30" s="626"/>
      <c r="DK30" s="627"/>
      <c r="DL30" s="634">
        <v>9772474</v>
      </c>
      <c r="DM30" s="626"/>
      <c r="DN30" s="626"/>
      <c r="DO30" s="626"/>
      <c r="DP30" s="626"/>
      <c r="DQ30" s="626"/>
      <c r="DR30" s="626"/>
      <c r="DS30" s="626"/>
      <c r="DT30" s="626"/>
      <c r="DU30" s="626"/>
      <c r="DV30" s="627"/>
      <c r="DW30" s="630">
        <v>16.8</v>
      </c>
      <c r="DX30" s="655"/>
      <c r="DY30" s="655"/>
      <c r="DZ30" s="655"/>
      <c r="EA30" s="655"/>
      <c r="EB30" s="655"/>
      <c r="EC30" s="656"/>
    </row>
    <row r="31" spans="2:133" ht="11.25" customHeight="1" x14ac:dyDescent="0.15">
      <c r="B31" s="622" t="s">
        <v>297</v>
      </c>
      <c r="C31" s="623"/>
      <c r="D31" s="623"/>
      <c r="E31" s="623"/>
      <c r="F31" s="623"/>
      <c r="G31" s="623"/>
      <c r="H31" s="623"/>
      <c r="I31" s="623"/>
      <c r="J31" s="623"/>
      <c r="K31" s="623"/>
      <c r="L31" s="623"/>
      <c r="M31" s="623"/>
      <c r="N31" s="623"/>
      <c r="O31" s="623"/>
      <c r="P31" s="623"/>
      <c r="Q31" s="624"/>
      <c r="R31" s="625">
        <v>3867133</v>
      </c>
      <c r="S31" s="626"/>
      <c r="T31" s="626"/>
      <c r="U31" s="626"/>
      <c r="V31" s="626"/>
      <c r="W31" s="626"/>
      <c r="X31" s="626"/>
      <c r="Y31" s="627"/>
      <c r="Z31" s="628">
        <v>4.2</v>
      </c>
      <c r="AA31" s="628"/>
      <c r="AB31" s="628"/>
      <c r="AC31" s="628"/>
      <c r="AD31" s="629" t="s">
        <v>224</v>
      </c>
      <c r="AE31" s="629"/>
      <c r="AF31" s="629"/>
      <c r="AG31" s="629"/>
      <c r="AH31" s="629"/>
      <c r="AI31" s="629"/>
      <c r="AJ31" s="629"/>
      <c r="AK31" s="629"/>
      <c r="AL31" s="630" t="s">
        <v>224</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98.9</v>
      </c>
      <c r="BH31" s="657"/>
      <c r="BI31" s="657"/>
      <c r="BJ31" s="657"/>
      <c r="BK31" s="657"/>
      <c r="BL31" s="657"/>
      <c r="BM31" s="631">
        <v>96.2</v>
      </c>
      <c r="BN31" s="681"/>
      <c r="BO31" s="681"/>
      <c r="BP31" s="681"/>
      <c r="BQ31" s="682"/>
      <c r="BR31" s="680">
        <v>98.8</v>
      </c>
      <c r="BS31" s="657"/>
      <c r="BT31" s="657"/>
      <c r="BU31" s="657"/>
      <c r="BV31" s="657"/>
      <c r="BW31" s="657"/>
      <c r="BX31" s="631">
        <v>96</v>
      </c>
      <c r="BY31" s="681"/>
      <c r="BZ31" s="681"/>
      <c r="CA31" s="681"/>
      <c r="CB31" s="682"/>
      <c r="CD31" s="688"/>
      <c r="CE31" s="689"/>
      <c r="CF31" s="639" t="s">
        <v>300</v>
      </c>
      <c r="CG31" s="640"/>
      <c r="CH31" s="640"/>
      <c r="CI31" s="640"/>
      <c r="CJ31" s="640"/>
      <c r="CK31" s="640"/>
      <c r="CL31" s="640"/>
      <c r="CM31" s="640"/>
      <c r="CN31" s="640"/>
      <c r="CO31" s="640"/>
      <c r="CP31" s="640"/>
      <c r="CQ31" s="641"/>
      <c r="CR31" s="625">
        <v>609820</v>
      </c>
      <c r="CS31" s="657"/>
      <c r="CT31" s="657"/>
      <c r="CU31" s="657"/>
      <c r="CV31" s="657"/>
      <c r="CW31" s="657"/>
      <c r="CX31" s="657"/>
      <c r="CY31" s="658"/>
      <c r="CZ31" s="659">
        <v>0.7</v>
      </c>
      <c r="DA31" s="660"/>
      <c r="DB31" s="660"/>
      <c r="DC31" s="661"/>
      <c r="DD31" s="634">
        <v>585841</v>
      </c>
      <c r="DE31" s="657"/>
      <c r="DF31" s="657"/>
      <c r="DG31" s="657"/>
      <c r="DH31" s="657"/>
      <c r="DI31" s="657"/>
      <c r="DJ31" s="657"/>
      <c r="DK31" s="658"/>
      <c r="DL31" s="634">
        <v>585841</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301</v>
      </c>
      <c r="C32" s="623"/>
      <c r="D32" s="623"/>
      <c r="E32" s="623"/>
      <c r="F32" s="623"/>
      <c r="G32" s="623"/>
      <c r="H32" s="623"/>
      <c r="I32" s="623"/>
      <c r="J32" s="623"/>
      <c r="K32" s="623"/>
      <c r="L32" s="623"/>
      <c r="M32" s="623"/>
      <c r="N32" s="623"/>
      <c r="O32" s="623"/>
      <c r="P32" s="623"/>
      <c r="Q32" s="624"/>
      <c r="R32" s="625">
        <v>3375330</v>
      </c>
      <c r="S32" s="626"/>
      <c r="T32" s="626"/>
      <c r="U32" s="626"/>
      <c r="V32" s="626"/>
      <c r="W32" s="626"/>
      <c r="X32" s="626"/>
      <c r="Y32" s="627"/>
      <c r="Z32" s="628">
        <v>3.7</v>
      </c>
      <c r="AA32" s="628"/>
      <c r="AB32" s="628"/>
      <c r="AC32" s="628"/>
      <c r="AD32" s="629">
        <v>121868</v>
      </c>
      <c r="AE32" s="629"/>
      <c r="AF32" s="629"/>
      <c r="AG32" s="629"/>
      <c r="AH32" s="629"/>
      <c r="AI32" s="629"/>
      <c r="AJ32" s="629"/>
      <c r="AK32" s="629"/>
      <c r="AL32" s="630">
        <v>0.2</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98.8</v>
      </c>
      <c r="BH32" s="693"/>
      <c r="BI32" s="693"/>
      <c r="BJ32" s="693"/>
      <c r="BK32" s="693"/>
      <c r="BL32" s="693"/>
      <c r="BM32" s="694">
        <v>95.1</v>
      </c>
      <c r="BN32" s="693"/>
      <c r="BO32" s="693"/>
      <c r="BP32" s="693"/>
      <c r="BQ32" s="695"/>
      <c r="BR32" s="692">
        <v>98.6</v>
      </c>
      <c r="BS32" s="693"/>
      <c r="BT32" s="693"/>
      <c r="BU32" s="693"/>
      <c r="BV32" s="693"/>
      <c r="BW32" s="693"/>
      <c r="BX32" s="694">
        <v>94.4</v>
      </c>
      <c r="BY32" s="693"/>
      <c r="BZ32" s="693"/>
      <c r="CA32" s="693"/>
      <c r="CB32" s="695"/>
      <c r="CD32" s="690"/>
      <c r="CE32" s="691"/>
      <c r="CF32" s="639" t="s">
        <v>303</v>
      </c>
      <c r="CG32" s="640"/>
      <c r="CH32" s="640"/>
      <c r="CI32" s="640"/>
      <c r="CJ32" s="640"/>
      <c r="CK32" s="640"/>
      <c r="CL32" s="640"/>
      <c r="CM32" s="640"/>
      <c r="CN32" s="640"/>
      <c r="CO32" s="640"/>
      <c r="CP32" s="640"/>
      <c r="CQ32" s="641"/>
      <c r="CR32" s="625" t="s">
        <v>224</v>
      </c>
      <c r="CS32" s="626"/>
      <c r="CT32" s="626"/>
      <c r="CU32" s="626"/>
      <c r="CV32" s="626"/>
      <c r="CW32" s="626"/>
      <c r="CX32" s="626"/>
      <c r="CY32" s="627"/>
      <c r="CZ32" s="659" t="s">
        <v>224</v>
      </c>
      <c r="DA32" s="660"/>
      <c r="DB32" s="660"/>
      <c r="DC32" s="661"/>
      <c r="DD32" s="634" t="s">
        <v>224</v>
      </c>
      <c r="DE32" s="626"/>
      <c r="DF32" s="626"/>
      <c r="DG32" s="626"/>
      <c r="DH32" s="626"/>
      <c r="DI32" s="626"/>
      <c r="DJ32" s="626"/>
      <c r="DK32" s="627"/>
      <c r="DL32" s="634" t="s">
        <v>224</v>
      </c>
      <c r="DM32" s="626"/>
      <c r="DN32" s="626"/>
      <c r="DO32" s="626"/>
      <c r="DP32" s="626"/>
      <c r="DQ32" s="626"/>
      <c r="DR32" s="626"/>
      <c r="DS32" s="626"/>
      <c r="DT32" s="626"/>
      <c r="DU32" s="626"/>
      <c r="DV32" s="627"/>
      <c r="DW32" s="630" t="s">
        <v>224</v>
      </c>
      <c r="DX32" s="655"/>
      <c r="DY32" s="655"/>
      <c r="DZ32" s="655"/>
      <c r="EA32" s="655"/>
      <c r="EB32" s="655"/>
      <c r="EC32" s="656"/>
    </row>
    <row r="33" spans="2:133" ht="11.25" customHeight="1" x14ac:dyDescent="0.15">
      <c r="B33" s="622" t="s">
        <v>304</v>
      </c>
      <c r="C33" s="623"/>
      <c r="D33" s="623"/>
      <c r="E33" s="623"/>
      <c r="F33" s="623"/>
      <c r="G33" s="623"/>
      <c r="H33" s="623"/>
      <c r="I33" s="623"/>
      <c r="J33" s="623"/>
      <c r="K33" s="623"/>
      <c r="L33" s="623"/>
      <c r="M33" s="623"/>
      <c r="N33" s="623"/>
      <c r="O33" s="623"/>
      <c r="P33" s="623"/>
      <c r="Q33" s="624"/>
      <c r="R33" s="625">
        <v>6159000</v>
      </c>
      <c r="S33" s="626"/>
      <c r="T33" s="626"/>
      <c r="U33" s="626"/>
      <c r="V33" s="626"/>
      <c r="W33" s="626"/>
      <c r="X33" s="626"/>
      <c r="Y33" s="627"/>
      <c r="Z33" s="628">
        <v>6.7</v>
      </c>
      <c r="AA33" s="628"/>
      <c r="AB33" s="628"/>
      <c r="AC33" s="628"/>
      <c r="AD33" s="629" t="s">
        <v>224</v>
      </c>
      <c r="AE33" s="629"/>
      <c r="AF33" s="629"/>
      <c r="AG33" s="629"/>
      <c r="AH33" s="629"/>
      <c r="AI33" s="629"/>
      <c r="AJ33" s="629"/>
      <c r="AK33" s="629"/>
      <c r="AL33" s="630" t="s">
        <v>224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38422274</v>
      </c>
      <c r="CS33" s="657"/>
      <c r="CT33" s="657"/>
      <c r="CU33" s="657"/>
      <c r="CV33" s="657"/>
      <c r="CW33" s="657"/>
      <c r="CX33" s="657"/>
      <c r="CY33" s="658"/>
      <c r="CZ33" s="659">
        <v>42.6</v>
      </c>
      <c r="DA33" s="660"/>
      <c r="DB33" s="660"/>
      <c r="DC33" s="661"/>
      <c r="DD33" s="634">
        <v>30752939</v>
      </c>
      <c r="DE33" s="657"/>
      <c r="DF33" s="657"/>
      <c r="DG33" s="657"/>
      <c r="DH33" s="657"/>
      <c r="DI33" s="657"/>
      <c r="DJ33" s="657"/>
      <c r="DK33" s="658"/>
      <c r="DL33" s="634">
        <v>20886506</v>
      </c>
      <c r="DM33" s="657"/>
      <c r="DN33" s="657"/>
      <c r="DO33" s="657"/>
      <c r="DP33" s="657"/>
      <c r="DQ33" s="657"/>
      <c r="DR33" s="657"/>
      <c r="DS33" s="657"/>
      <c r="DT33" s="657"/>
      <c r="DU33" s="657"/>
      <c r="DV33" s="658"/>
      <c r="DW33" s="630">
        <v>35.799999999999997</v>
      </c>
      <c r="DX33" s="655"/>
      <c r="DY33" s="655"/>
      <c r="DZ33" s="655"/>
      <c r="EA33" s="655"/>
      <c r="EB33" s="655"/>
      <c r="EC33" s="656"/>
    </row>
    <row r="34" spans="2:133" ht="11.25" customHeight="1" x14ac:dyDescent="0.15">
      <c r="B34" s="622" t="s">
        <v>306</v>
      </c>
      <c r="C34" s="623"/>
      <c r="D34" s="623"/>
      <c r="E34" s="623"/>
      <c r="F34" s="623"/>
      <c r="G34" s="623"/>
      <c r="H34" s="623"/>
      <c r="I34" s="623"/>
      <c r="J34" s="623"/>
      <c r="K34" s="623"/>
      <c r="L34" s="623"/>
      <c r="M34" s="623"/>
      <c r="N34" s="623"/>
      <c r="O34" s="623"/>
      <c r="P34" s="623"/>
      <c r="Q34" s="624"/>
      <c r="R34" s="625" t="s">
        <v>224</v>
      </c>
      <c r="S34" s="626"/>
      <c r="T34" s="626"/>
      <c r="U34" s="626"/>
      <c r="V34" s="626"/>
      <c r="W34" s="626"/>
      <c r="X34" s="626"/>
      <c r="Y34" s="627"/>
      <c r="Z34" s="628" t="s">
        <v>224</v>
      </c>
      <c r="AA34" s="628"/>
      <c r="AB34" s="628"/>
      <c r="AC34" s="628"/>
      <c r="AD34" s="629" t="s">
        <v>224</v>
      </c>
      <c r="AE34" s="629"/>
      <c r="AF34" s="629"/>
      <c r="AG34" s="629"/>
      <c r="AH34" s="629"/>
      <c r="AI34" s="629"/>
      <c r="AJ34" s="629"/>
      <c r="AK34" s="629"/>
      <c r="AL34" s="630" t="s">
        <v>224</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11674361</v>
      </c>
      <c r="CS34" s="626"/>
      <c r="CT34" s="626"/>
      <c r="CU34" s="626"/>
      <c r="CV34" s="626"/>
      <c r="CW34" s="626"/>
      <c r="CX34" s="626"/>
      <c r="CY34" s="627"/>
      <c r="CZ34" s="659">
        <v>13</v>
      </c>
      <c r="DA34" s="660"/>
      <c r="DB34" s="660"/>
      <c r="DC34" s="661"/>
      <c r="DD34" s="634">
        <v>9511345</v>
      </c>
      <c r="DE34" s="626"/>
      <c r="DF34" s="626"/>
      <c r="DG34" s="626"/>
      <c r="DH34" s="626"/>
      <c r="DI34" s="626"/>
      <c r="DJ34" s="626"/>
      <c r="DK34" s="627"/>
      <c r="DL34" s="634">
        <v>7079254</v>
      </c>
      <c r="DM34" s="626"/>
      <c r="DN34" s="626"/>
      <c r="DO34" s="626"/>
      <c r="DP34" s="626"/>
      <c r="DQ34" s="626"/>
      <c r="DR34" s="626"/>
      <c r="DS34" s="626"/>
      <c r="DT34" s="626"/>
      <c r="DU34" s="626"/>
      <c r="DV34" s="627"/>
      <c r="DW34" s="630">
        <v>12.1</v>
      </c>
      <c r="DX34" s="655"/>
      <c r="DY34" s="655"/>
      <c r="DZ34" s="655"/>
      <c r="EA34" s="655"/>
      <c r="EB34" s="655"/>
      <c r="EC34" s="656"/>
    </row>
    <row r="35" spans="2:133" ht="11.25" customHeight="1" x14ac:dyDescent="0.15">
      <c r="B35" s="622" t="s">
        <v>310</v>
      </c>
      <c r="C35" s="623"/>
      <c r="D35" s="623"/>
      <c r="E35" s="623"/>
      <c r="F35" s="623"/>
      <c r="G35" s="623"/>
      <c r="H35" s="623"/>
      <c r="I35" s="623"/>
      <c r="J35" s="623"/>
      <c r="K35" s="623"/>
      <c r="L35" s="623"/>
      <c r="M35" s="623"/>
      <c r="N35" s="623"/>
      <c r="O35" s="623"/>
      <c r="P35" s="623"/>
      <c r="Q35" s="624"/>
      <c r="R35" s="625">
        <v>3831300</v>
      </c>
      <c r="S35" s="626"/>
      <c r="T35" s="626"/>
      <c r="U35" s="626"/>
      <c r="V35" s="626"/>
      <c r="W35" s="626"/>
      <c r="X35" s="626"/>
      <c r="Y35" s="627"/>
      <c r="Z35" s="628">
        <v>4.2</v>
      </c>
      <c r="AA35" s="628"/>
      <c r="AB35" s="628"/>
      <c r="AC35" s="628"/>
      <c r="AD35" s="629" t="s">
        <v>224</v>
      </c>
      <c r="AE35" s="629"/>
      <c r="AF35" s="629"/>
      <c r="AG35" s="629"/>
      <c r="AH35" s="629"/>
      <c r="AI35" s="629"/>
      <c r="AJ35" s="629"/>
      <c r="AK35" s="629"/>
      <c r="AL35" s="630" t="s">
        <v>224</v>
      </c>
      <c r="AM35" s="631"/>
      <c r="AN35" s="631"/>
      <c r="AO35" s="632"/>
      <c r="AP35" s="188"/>
      <c r="AQ35" s="636" t="s">
        <v>311</v>
      </c>
      <c r="AR35" s="637"/>
      <c r="AS35" s="637"/>
      <c r="AT35" s="637"/>
      <c r="AU35" s="637"/>
      <c r="AV35" s="637"/>
      <c r="AW35" s="637"/>
      <c r="AX35" s="637"/>
      <c r="AY35" s="638"/>
      <c r="AZ35" s="614">
        <v>11968771</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661312</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1221978</v>
      </c>
      <c r="CS35" s="657"/>
      <c r="CT35" s="657"/>
      <c r="CU35" s="657"/>
      <c r="CV35" s="657"/>
      <c r="CW35" s="657"/>
      <c r="CX35" s="657"/>
      <c r="CY35" s="658"/>
      <c r="CZ35" s="659">
        <v>1.4</v>
      </c>
      <c r="DA35" s="660"/>
      <c r="DB35" s="660"/>
      <c r="DC35" s="661"/>
      <c r="DD35" s="634">
        <v>1148411</v>
      </c>
      <c r="DE35" s="657"/>
      <c r="DF35" s="657"/>
      <c r="DG35" s="657"/>
      <c r="DH35" s="657"/>
      <c r="DI35" s="657"/>
      <c r="DJ35" s="657"/>
      <c r="DK35" s="658"/>
      <c r="DL35" s="634">
        <v>819483</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314</v>
      </c>
      <c r="C36" s="669"/>
      <c r="D36" s="669"/>
      <c r="E36" s="669"/>
      <c r="F36" s="669"/>
      <c r="G36" s="669"/>
      <c r="H36" s="669"/>
      <c r="I36" s="669"/>
      <c r="J36" s="669"/>
      <c r="K36" s="669"/>
      <c r="L36" s="669"/>
      <c r="M36" s="669"/>
      <c r="N36" s="669"/>
      <c r="O36" s="669"/>
      <c r="P36" s="669"/>
      <c r="Q36" s="670"/>
      <c r="R36" s="697">
        <v>91808970</v>
      </c>
      <c r="S36" s="698"/>
      <c r="T36" s="698"/>
      <c r="U36" s="698"/>
      <c r="V36" s="698"/>
      <c r="W36" s="698"/>
      <c r="X36" s="698"/>
      <c r="Y36" s="699"/>
      <c r="Z36" s="700">
        <v>100</v>
      </c>
      <c r="AA36" s="700"/>
      <c r="AB36" s="700"/>
      <c r="AC36" s="700"/>
      <c r="AD36" s="701">
        <v>54460365</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2542853</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564384</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11433648</v>
      </c>
      <c r="CS36" s="626"/>
      <c r="CT36" s="626"/>
      <c r="CU36" s="626"/>
      <c r="CV36" s="626"/>
      <c r="CW36" s="626"/>
      <c r="CX36" s="626"/>
      <c r="CY36" s="627"/>
      <c r="CZ36" s="659">
        <v>12.7</v>
      </c>
      <c r="DA36" s="660"/>
      <c r="DB36" s="660"/>
      <c r="DC36" s="661"/>
      <c r="DD36" s="634">
        <v>9578059</v>
      </c>
      <c r="DE36" s="626"/>
      <c r="DF36" s="626"/>
      <c r="DG36" s="626"/>
      <c r="DH36" s="626"/>
      <c r="DI36" s="626"/>
      <c r="DJ36" s="626"/>
      <c r="DK36" s="627"/>
      <c r="DL36" s="634">
        <v>7026823</v>
      </c>
      <c r="DM36" s="626"/>
      <c r="DN36" s="626"/>
      <c r="DO36" s="626"/>
      <c r="DP36" s="626"/>
      <c r="DQ36" s="626"/>
      <c r="DR36" s="626"/>
      <c r="DS36" s="626"/>
      <c r="DT36" s="626"/>
      <c r="DU36" s="626"/>
      <c r="DV36" s="627"/>
      <c r="DW36" s="630">
        <v>12.1</v>
      </c>
      <c r="DX36" s="655"/>
      <c r="DY36" s="655"/>
      <c r="DZ36" s="655"/>
      <c r="EA36" s="655"/>
      <c r="EB36" s="655"/>
      <c r="EC36" s="656"/>
    </row>
    <row r="37" spans="2:133" ht="11.25" customHeight="1" x14ac:dyDescent="0.15">
      <c r="AQ37" s="704" t="s">
        <v>318</v>
      </c>
      <c r="AR37" s="705"/>
      <c r="AS37" s="705"/>
      <c r="AT37" s="705"/>
      <c r="AU37" s="705"/>
      <c r="AV37" s="705"/>
      <c r="AW37" s="705"/>
      <c r="AX37" s="705"/>
      <c r="AY37" s="706"/>
      <c r="AZ37" s="625">
        <v>542806</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32934</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3142270</v>
      </c>
      <c r="CS37" s="657"/>
      <c r="CT37" s="657"/>
      <c r="CU37" s="657"/>
      <c r="CV37" s="657"/>
      <c r="CW37" s="657"/>
      <c r="CX37" s="657"/>
      <c r="CY37" s="658"/>
      <c r="CZ37" s="659">
        <v>3.5</v>
      </c>
      <c r="DA37" s="660"/>
      <c r="DB37" s="660"/>
      <c r="DC37" s="661"/>
      <c r="DD37" s="634">
        <v>3139493</v>
      </c>
      <c r="DE37" s="657"/>
      <c r="DF37" s="657"/>
      <c r="DG37" s="657"/>
      <c r="DH37" s="657"/>
      <c r="DI37" s="657"/>
      <c r="DJ37" s="657"/>
      <c r="DK37" s="658"/>
      <c r="DL37" s="634">
        <v>2817139</v>
      </c>
      <c r="DM37" s="657"/>
      <c r="DN37" s="657"/>
      <c r="DO37" s="657"/>
      <c r="DP37" s="657"/>
      <c r="DQ37" s="657"/>
      <c r="DR37" s="657"/>
      <c r="DS37" s="657"/>
      <c r="DT37" s="657"/>
      <c r="DU37" s="657"/>
      <c r="DV37" s="658"/>
      <c r="DW37" s="630">
        <v>4.8</v>
      </c>
      <c r="DX37" s="655"/>
      <c r="DY37" s="655"/>
      <c r="DZ37" s="655"/>
      <c r="EA37" s="655"/>
      <c r="EB37" s="655"/>
      <c r="EC37" s="656"/>
    </row>
    <row r="38" spans="2:133" ht="11.25" customHeight="1" x14ac:dyDescent="0.15">
      <c r="AQ38" s="704" t="s">
        <v>321</v>
      </c>
      <c r="AR38" s="705"/>
      <c r="AS38" s="705"/>
      <c r="AT38" s="705"/>
      <c r="AU38" s="705"/>
      <c r="AV38" s="705"/>
      <c r="AW38" s="705"/>
      <c r="AX38" s="705"/>
      <c r="AY38" s="706"/>
      <c r="AZ38" s="625">
        <v>294037</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54172</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8677588</v>
      </c>
      <c r="CS38" s="626"/>
      <c r="CT38" s="626"/>
      <c r="CU38" s="626"/>
      <c r="CV38" s="626"/>
      <c r="CW38" s="626"/>
      <c r="CX38" s="626"/>
      <c r="CY38" s="627"/>
      <c r="CZ38" s="659">
        <v>9.6</v>
      </c>
      <c r="DA38" s="660"/>
      <c r="DB38" s="660"/>
      <c r="DC38" s="661"/>
      <c r="DD38" s="634">
        <v>7328417</v>
      </c>
      <c r="DE38" s="626"/>
      <c r="DF38" s="626"/>
      <c r="DG38" s="626"/>
      <c r="DH38" s="626"/>
      <c r="DI38" s="626"/>
      <c r="DJ38" s="626"/>
      <c r="DK38" s="627"/>
      <c r="DL38" s="634">
        <v>5960946</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v>181338</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105</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3349212</v>
      </c>
      <c r="CS39" s="657"/>
      <c r="CT39" s="657"/>
      <c r="CU39" s="657"/>
      <c r="CV39" s="657"/>
      <c r="CW39" s="657"/>
      <c r="CX39" s="657"/>
      <c r="CY39" s="658"/>
      <c r="CZ39" s="659">
        <v>3.7</v>
      </c>
      <c r="DA39" s="660"/>
      <c r="DB39" s="660"/>
      <c r="DC39" s="661"/>
      <c r="DD39" s="634">
        <v>3153349</v>
      </c>
      <c r="DE39" s="657"/>
      <c r="DF39" s="657"/>
      <c r="DG39" s="657"/>
      <c r="DH39" s="657"/>
      <c r="DI39" s="657"/>
      <c r="DJ39" s="657"/>
      <c r="DK39" s="658"/>
      <c r="DL39" s="634" t="s">
        <v>328</v>
      </c>
      <c r="DM39" s="657"/>
      <c r="DN39" s="657"/>
      <c r="DO39" s="657"/>
      <c r="DP39" s="657"/>
      <c r="DQ39" s="657"/>
      <c r="DR39" s="657"/>
      <c r="DS39" s="657"/>
      <c r="DT39" s="657"/>
      <c r="DU39" s="657"/>
      <c r="DV39" s="658"/>
      <c r="DW39" s="630" t="s">
        <v>328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2455906</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110</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2065487</v>
      </c>
      <c r="CS40" s="626"/>
      <c r="CT40" s="626"/>
      <c r="CU40" s="626"/>
      <c r="CV40" s="626"/>
      <c r="CW40" s="626"/>
      <c r="CX40" s="626"/>
      <c r="CY40" s="627"/>
      <c r="CZ40" s="659">
        <v>2.2999999999999998</v>
      </c>
      <c r="DA40" s="660"/>
      <c r="DB40" s="660"/>
      <c r="DC40" s="661"/>
      <c r="DD40" s="634">
        <v>33358</v>
      </c>
      <c r="DE40" s="626"/>
      <c r="DF40" s="626"/>
      <c r="DG40" s="626"/>
      <c r="DH40" s="626"/>
      <c r="DI40" s="626"/>
      <c r="DJ40" s="626"/>
      <c r="DK40" s="627"/>
      <c r="DL40" s="634" t="s">
        <v>328</v>
      </c>
      <c r="DM40" s="626"/>
      <c r="DN40" s="626"/>
      <c r="DO40" s="626"/>
      <c r="DP40" s="626"/>
      <c r="DQ40" s="626"/>
      <c r="DR40" s="626"/>
      <c r="DS40" s="626"/>
      <c r="DT40" s="626"/>
      <c r="DU40" s="626"/>
      <c r="DV40" s="627"/>
      <c r="DW40" s="630" t="s">
        <v>328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5951831</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314</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9889037</v>
      </c>
      <c r="CS42" s="626"/>
      <c r="CT42" s="626"/>
      <c r="CU42" s="626"/>
      <c r="CV42" s="626"/>
      <c r="CW42" s="626"/>
      <c r="CX42" s="626"/>
      <c r="CY42" s="627"/>
      <c r="CZ42" s="659">
        <v>11</v>
      </c>
      <c r="DA42" s="708"/>
      <c r="DB42" s="708"/>
      <c r="DC42" s="709"/>
      <c r="DD42" s="634">
        <v>4073563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260322</v>
      </c>
      <c r="CS43" s="657"/>
      <c r="CT43" s="657"/>
      <c r="CU43" s="657"/>
      <c r="CV43" s="657"/>
      <c r="CW43" s="657"/>
      <c r="CX43" s="657"/>
      <c r="CY43" s="658"/>
      <c r="CZ43" s="659">
        <v>0.3</v>
      </c>
      <c r="DA43" s="660"/>
      <c r="DB43" s="660"/>
      <c r="DC43" s="661"/>
      <c r="DD43" s="634">
        <v>260322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340</v>
      </c>
      <c r="CD44" s="731" t="s">
        <v>291</v>
      </c>
      <c r="CE44" s="732"/>
      <c r="CF44" s="622" t="s">
        <v>341</v>
      </c>
      <c r="CG44" s="623"/>
      <c r="CH44" s="623"/>
      <c r="CI44" s="623"/>
      <c r="CJ44" s="623"/>
      <c r="CK44" s="623"/>
      <c r="CL44" s="623"/>
      <c r="CM44" s="623"/>
      <c r="CN44" s="623"/>
      <c r="CO44" s="623"/>
      <c r="CP44" s="623"/>
      <c r="CQ44" s="624"/>
      <c r="CR44" s="625">
        <v>9889037</v>
      </c>
      <c r="CS44" s="626"/>
      <c r="CT44" s="626"/>
      <c r="CU44" s="626"/>
      <c r="CV44" s="626"/>
      <c r="CW44" s="626"/>
      <c r="CX44" s="626"/>
      <c r="CY44" s="627"/>
      <c r="CZ44" s="659">
        <v>11</v>
      </c>
      <c r="DA44" s="708"/>
      <c r="DB44" s="708"/>
      <c r="DC44" s="709"/>
      <c r="DD44" s="634">
        <v>4073563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342</v>
      </c>
      <c r="CG45" s="623"/>
      <c r="CH45" s="623"/>
      <c r="CI45" s="623"/>
      <c r="CJ45" s="623"/>
      <c r="CK45" s="623"/>
      <c r="CL45" s="623"/>
      <c r="CM45" s="623"/>
      <c r="CN45" s="623"/>
      <c r="CO45" s="623"/>
      <c r="CP45" s="623"/>
      <c r="CQ45" s="624"/>
      <c r="CR45" s="625">
        <v>4459268</v>
      </c>
      <c r="CS45" s="657"/>
      <c r="CT45" s="657"/>
      <c r="CU45" s="657"/>
      <c r="CV45" s="657"/>
      <c r="CW45" s="657"/>
      <c r="CX45" s="657"/>
      <c r="CY45" s="658"/>
      <c r="CZ45" s="659">
        <v>4.9000000000000004</v>
      </c>
      <c r="DA45" s="660"/>
      <c r="DB45" s="660"/>
      <c r="DC45" s="661"/>
      <c r="DD45" s="634">
        <v>692782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343</v>
      </c>
      <c r="CG46" s="623"/>
      <c r="CH46" s="623"/>
      <c r="CI46" s="623"/>
      <c r="CJ46" s="623"/>
      <c r="CK46" s="623"/>
      <c r="CL46" s="623"/>
      <c r="CM46" s="623"/>
      <c r="CN46" s="623"/>
      <c r="CO46" s="623"/>
      <c r="CP46" s="623"/>
      <c r="CQ46" s="624"/>
      <c r="CR46" s="625">
        <v>5253481</v>
      </c>
      <c r="CS46" s="626"/>
      <c r="CT46" s="626"/>
      <c r="CU46" s="626"/>
      <c r="CV46" s="626"/>
      <c r="CW46" s="626"/>
      <c r="CX46" s="626"/>
      <c r="CY46" s="627"/>
      <c r="CZ46" s="659">
        <v>5.8</v>
      </c>
      <c r="DA46" s="708"/>
      <c r="DB46" s="708"/>
      <c r="DC46" s="709"/>
      <c r="DD46" s="634">
        <v>3250918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344</v>
      </c>
      <c r="CG47" s="623"/>
      <c r="CH47" s="623"/>
      <c r="CI47" s="623"/>
      <c r="CJ47" s="623"/>
      <c r="CK47" s="623"/>
      <c r="CL47" s="623"/>
      <c r="CM47" s="623"/>
      <c r="CN47" s="623"/>
      <c r="CO47" s="623"/>
      <c r="CP47" s="623"/>
      <c r="CQ47" s="624"/>
      <c r="CR47" s="625" t="s">
        <v>224</v>
      </c>
      <c r="CS47" s="657"/>
      <c r="CT47" s="657"/>
      <c r="CU47" s="657"/>
      <c r="CV47" s="657"/>
      <c r="CW47" s="657"/>
      <c r="CX47" s="657"/>
      <c r="CY47" s="658"/>
      <c r="CZ47" s="659" t="s">
        <v>224</v>
      </c>
      <c r="DA47" s="660"/>
      <c r="DB47" s="660"/>
      <c r="DC47" s="661"/>
      <c r="DD47" s="634" t="s">
        <v>224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345</v>
      </c>
      <c r="CG48" s="623"/>
      <c r="CH48" s="623"/>
      <c r="CI48" s="623"/>
      <c r="CJ48" s="623"/>
      <c r="CK48" s="623"/>
      <c r="CL48" s="623"/>
      <c r="CM48" s="623"/>
      <c r="CN48" s="623"/>
      <c r="CO48" s="623"/>
      <c r="CP48" s="623"/>
      <c r="CQ48" s="624"/>
      <c r="CR48" s="625" t="s">
        <v>224</v>
      </c>
      <c r="CS48" s="626"/>
      <c r="CT48" s="626"/>
      <c r="CU48" s="626"/>
      <c r="CV48" s="626"/>
      <c r="CW48" s="626"/>
      <c r="CX48" s="626"/>
      <c r="CY48" s="627"/>
      <c r="CZ48" s="659" t="s">
        <v>224</v>
      </c>
      <c r="DA48" s="708"/>
      <c r="DB48" s="708"/>
      <c r="DC48" s="709"/>
      <c r="DD48" s="634" t="s">
        <v>224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346</v>
      </c>
      <c r="CE49" s="669"/>
      <c r="CF49" s="669"/>
      <c r="CG49" s="669"/>
      <c r="CH49" s="669"/>
      <c r="CI49" s="669"/>
      <c r="CJ49" s="669"/>
      <c r="CK49" s="669"/>
      <c r="CL49" s="669"/>
      <c r="CM49" s="669"/>
      <c r="CN49" s="669"/>
      <c r="CO49" s="669"/>
      <c r="CP49" s="669"/>
      <c r="CQ49" s="670"/>
      <c r="CR49" s="697">
        <v>90128796</v>
      </c>
      <c r="CS49" s="693"/>
      <c r="CT49" s="693"/>
      <c r="CU49" s="693"/>
      <c r="CV49" s="693"/>
      <c r="CW49" s="693"/>
      <c r="CX49" s="693"/>
      <c r="CY49" s="720"/>
      <c r="CZ49" s="721">
        <v>100</v>
      </c>
      <c r="DA49" s="722"/>
      <c r="DB49" s="722"/>
      <c r="DC49" s="723"/>
      <c r="DD49" s="724">
        <v>63562044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369</v>
      </c>
      <c r="C7" s="752"/>
      <c r="D7" s="752"/>
      <c r="E7" s="752"/>
      <c r="F7" s="752"/>
      <c r="G7" s="752"/>
      <c r="H7" s="752"/>
      <c r="I7" s="752"/>
      <c r="J7" s="752"/>
      <c r="K7" s="752"/>
      <c r="L7" s="752"/>
      <c r="M7" s="752"/>
      <c r="N7" s="752"/>
      <c r="O7" s="752"/>
      <c r="P7" s="753"/>
      <c r="Q7" s="754">
        <v>92165</v>
      </c>
      <c r="R7" s="755"/>
      <c r="S7" s="755"/>
      <c r="T7" s="755"/>
      <c r="U7" s="755"/>
      <c r="V7" s="755">
        <v>90490</v>
      </c>
      <c r="W7" s="755"/>
      <c r="X7" s="755"/>
      <c r="Y7" s="755"/>
      <c r="Z7" s="755"/>
      <c r="AA7" s="755">
        <v>1675</v>
      </c>
      <c r="AB7" s="755"/>
      <c r="AC7" s="755"/>
      <c r="AD7" s="755"/>
      <c r="AE7" s="756"/>
      <c r="AF7" s="757">
        <v>1552</v>
      </c>
      <c r="AG7" s="758"/>
      <c r="AH7" s="758"/>
      <c r="AI7" s="758"/>
      <c r="AJ7" s="759"/>
      <c r="AK7" s="794">
        <v>1870</v>
      </c>
      <c r="AL7" s="795"/>
      <c r="AM7" s="795"/>
      <c r="AN7" s="795"/>
      <c r="AO7" s="795"/>
      <c r="AP7" s="795">
        <v>78659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572</v>
      </c>
      <c r="BT7" s="799"/>
      <c r="BU7" s="799"/>
      <c r="BV7" s="799"/>
      <c r="BW7" s="799"/>
      <c r="BX7" s="799"/>
      <c r="BY7" s="799"/>
      <c r="BZ7" s="799"/>
      <c r="CA7" s="799"/>
      <c r="CB7" s="799"/>
      <c r="CC7" s="799"/>
      <c r="CD7" s="799"/>
      <c r="CE7" s="799"/>
      <c r="CF7" s="799"/>
      <c r="CG7" s="800"/>
      <c r="CH7" s="791">
        <v>1</v>
      </c>
      <c r="CI7" s="792"/>
      <c r="CJ7" s="792"/>
      <c r="CK7" s="792"/>
      <c r="CL7" s="793"/>
      <c r="CM7" s="791">
        <v>8</v>
      </c>
      <c r="CN7" s="792"/>
      <c r="CO7" s="792"/>
      <c r="CP7" s="792"/>
      <c r="CQ7" s="793"/>
      <c r="CR7" s="791">
        <v>3</v>
      </c>
      <c r="CS7" s="792"/>
      <c r="CT7" s="792"/>
      <c r="CU7" s="792"/>
      <c r="CV7" s="793"/>
      <c r="CW7" s="791" t="s">
        <v>586</v>
      </c>
      <c r="CX7" s="792"/>
      <c r="CY7" s="792"/>
      <c r="CZ7" s="792"/>
      <c r="DA7" s="793"/>
      <c r="DB7" s="791" t="s">
        <v>586</v>
      </c>
      <c r="DC7" s="792"/>
      <c r="DD7" s="792"/>
      <c r="DE7" s="792"/>
      <c r="DF7" s="793"/>
      <c r="DG7" s="791" t="s">
        <v>586</v>
      </c>
      <c r="DH7" s="792"/>
      <c r="DI7" s="792"/>
      <c r="DJ7" s="792"/>
      <c r="DK7" s="793"/>
      <c r="DL7" s="791" t="s">
        <v>589</v>
      </c>
      <c r="DM7" s="792"/>
      <c r="DN7" s="792"/>
      <c r="DO7" s="792"/>
      <c r="DP7" s="793"/>
      <c r="DQ7" s="791" t="s">
        <v>586</v>
      </c>
      <c r="DR7" s="792"/>
      <c r="DS7" s="792"/>
      <c r="DT7" s="792"/>
      <c r="DU7" s="793"/>
      <c r="DV7" s="772"/>
      <c r="DW7" s="773"/>
      <c r="DX7" s="773"/>
      <c r="DY7" s="773"/>
      <c r="DZ7" s="774"/>
      <c r="EA7" s="207"/>
    </row>
    <row r="8" spans="1:131" s="208" customFormat="1" ht="26.25" customHeight="1" x14ac:dyDescent="0.15">
      <c r="A8" s="214">
        <v>2</v>
      </c>
      <c r="B8" s="775" t="s">
        <v>370</v>
      </c>
      <c r="C8" s="776"/>
      <c r="D8" s="776"/>
      <c r="E8" s="776"/>
      <c r="F8" s="776"/>
      <c r="G8" s="776"/>
      <c r="H8" s="776"/>
      <c r="I8" s="776"/>
      <c r="J8" s="776"/>
      <c r="K8" s="776"/>
      <c r="L8" s="776"/>
      <c r="M8" s="776"/>
      <c r="N8" s="776"/>
      <c r="O8" s="776"/>
      <c r="P8" s="777"/>
      <c r="Q8" s="778">
        <v>176</v>
      </c>
      <c r="R8" s="779"/>
      <c r="S8" s="779"/>
      <c r="T8" s="779"/>
      <c r="U8" s="779"/>
      <c r="V8" s="779">
        <v>171</v>
      </c>
      <c r="W8" s="779"/>
      <c r="X8" s="779"/>
      <c r="Y8" s="779"/>
      <c r="Z8" s="779"/>
      <c r="AA8" s="779">
        <v>5</v>
      </c>
      <c r="AB8" s="779"/>
      <c r="AC8" s="779"/>
      <c r="AD8" s="779"/>
      <c r="AE8" s="780"/>
      <c r="AF8" s="781">
        <v>5</v>
      </c>
      <c r="AG8" s="782"/>
      <c r="AH8" s="782"/>
      <c r="AI8" s="782"/>
      <c r="AJ8" s="783"/>
      <c r="AK8" s="784">
        <v>52</v>
      </c>
      <c r="AL8" s="785"/>
      <c r="AM8" s="785"/>
      <c r="AN8" s="785"/>
      <c r="AO8" s="785"/>
      <c r="AP8" s="785">
        <v>104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573</v>
      </c>
      <c r="BT8" s="789"/>
      <c r="BU8" s="789"/>
      <c r="BV8" s="789"/>
      <c r="BW8" s="789"/>
      <c r="BX8" s="789"/>
      <c r="BY8" s="789"/>
      <c r="BZ8" s="789"/>
      <c r="CA8" s="789"/>
      <c r="CB8" s="789"/>
      <c r="CC8" s="789"/>
      <c r="CD8" s="789"/>
      <c r="CE8" s="789"/>
      <c r="CF8" s="789"/>
      <c r="CG8" s="790"/>
      <c r="CH8" s="801">
        <v>-14</v>
      </c>
      <c r="CI8" s="802"/>
      <c r="CJ8" s="802"/>
      <c r="CK8" s="802"/>
      <c r="CL8" s="803"/>
      <c r="CM8" s="801">
        <v>264</v>
      </c>
      <c r="CN8" s="802"/>
      <c r="CO8" s="802"/>
      <c r="CP8" s="802"/>
      <c r="CQ8" s="803"/>
      <c r="CR8" s="801">
        <v>22</v>
      </c>
      <c r="CS8" s="802"/>
      <c r="CT8" s="802"/>
      <c r="CU8" s="802"/>
      <c r="CV8" s="803"/>
      <c r="CW8" s="801">
        <v>13</v>
      </c>
      <c r="CX8" s="802"/>
      <c r="CY8" s="802"/>
      <c r="CZ8" s="802"/>
      <c r="DA8" s="803"/>
      <c r="DB8" s="801" t="s">
        <v>586</v>
      </c>
      <c r="DC8" s="802"/>
      <c r="DD8" s="802"/>
      <c r="DE8" s="802"/>
      <c r="DF8" s="803"/>
      <c r="DG8" s="801" t="s">
        <v>586</v>
      </c>
      <c r="DH8" s="802"/>
      <c r="DI8" s="802"/>
      <c r="DJ8" s="802"/>
      <c r="DK8" s="803"/>
      <c r="DL8" s="801" t="s">
        <v>589</v>
      </c>
      <c r="DM8" s="802"/>
      <c r="DN8" s="802"/>
      <c r="DO8" s="802"/>
      <c r="DP8" s="803"/>
      <c r="DQ8" s="801" t="s">
        <v>586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574</v>
      </c>
      <c r="BT9" s="789"/>
      <c r="BU9" s="789"/>
      <c r="BV9" s="789"/>
      <c r="BW9" s="789"/>
      <c r="BX9" s="789"/>
      <c r="BY9" s="789"/>
      <c r="BZ9" s="789"/>
      <c r="CA9" s="789"/>
      <c r="CB9" s="789"/>
      <c r="CC9" s="789"/>
      <c r="CD9" s="789"/>
      <c r="CE9" s="789"/>
      <c r="CF9" s="789"/>
      <c r="CG9" s="790"/>
      <c r="CH9" s="801">
        <v>29</v>
      </c>
      <c r="CI9" s="802"/>
      <c r="CJ9" s="802"/>
      <c r="CK9" s="802"/>
      <c r="CL9" s="803"/>
      <c r="CM9" s="801">
        <v>194</v>
      </c>
      <c r="CN9" s="802"/>
      <c r="CO9" s="802"/>
      <c r="CP9" s="802"/>
      <c r="CQ9" s="803"/>
      <c r="CR9" s="801">
        <v>30</v>
      </c>
      <c r="CS9" s="802"/>
      <c r="CT9" s="802"/>
      <c r="CU9" s="802"/>
      <c r="CV9" s="803"/>
      <c r="CW9" s="801">
        <v>100</v>
      </c>
      <c r="CX9" s="802"/>
      <c r="CY9" s="802"/>
      <c r="CZ9" s="802"/>
      <c r="DA9" s="803"/>
      <c r="DB9" s="801" t="s">
        <v>587</v>
      </c>
      <c r="DC9" s="802"/>
      <c r="DD9" s="802"/>
      <c r="DE9" s="802"/>
      <c r="DF9" s="803"/>
      <c r="DG9" s="801" t="s">
        <v>586</v>
      </c>
      <c r="DH9" s="802"/>
      <c r="DI9" s="802"/>
      <c r="DJ9" s="802"/>
      <c r="DK9" s="803"/>
      <c r="DL9" s="801" t="s">
        <v>589</v>
      </c>
      <c r="DM9" s="802"/>
      <c r="DN9" s="802"/>
      <c r="DO9" s="802"/>
      <c r="DP9" s="803"/>
      <c r="DQ9" s="801" t="s">
        <v>586</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575</v>
      </c>
      <c r="BT10" s="789"/>
      <c r="BU10" s="789"/>
      <c r="BV10" s="789"/>
      <c r="BW10" s="789"/>
      <c r="BX10" s="789"/>
      <c r="BY10" s="789"/>
      <c r="BZ10" s="789"/>
      <c r="CA10" s="789"/>
      <c r="CB10" s="789"/>
      <c r="CC10" s="789"/>
      <c r="CD10" s="789"/>
      <c r="CE10" s="789"/>
      <c r="CF10" s="789"/>
      <c r="CG10" s="790"/>
      <c r="CH10" s="801">
        <v>0</v>
      </c>
      <c r="CI10" s="802"/>
      <c r="CJ10" s="802"/>
      <c r="CK10" s="802"/>
      <c r="CL10" s="803"/>
      <c r="CM10" s="801">
        <v>47</v>
      </c>
      <c r="CN10" s="802"/>
      <c r="CO10" s="802"/>
      <c r="CP10" s="802"/>
      <c r="CQ10" s="803"/>
      <c r="CR10" s="801">
        <v>5</v>
      </c>
      <c r="CS10" s="802"/>
      <c r="CT10" s="802"/>
      <c r="CU10" s="802"/>
      <c r="CV10" s="803"/>
      <c r="CW10" s="801">
        <v>21</v>
      </c>
      <c r="CX10" s="802"/>
      <c r="CY10" s="802"/>
      <c r="CZ10" s="802"/>
      <c r="DA10" s="803"/>
      <c r="DB10" s="801" t="s">
        <v>587</v>
      </c>
      <c r="DC10" s="802"/>
      <c r="DD10" s="802"/>
      <c r="DE10" s="802"/>
      <c r="DF10" s="803"/>
      <c r="DG10" s="801" t="s">
        <v>586</v>
      </c>
      <c r="DH10" s="802"/>
      <c r="DI10" s="802"/>
      <c r="DJ10" s="802"/>
      <c r="DK10" s="803"/>
      <c r="DL10" s="801" t="s">
        <v>587</v>
      </c>
      <c r="DM10" s="802"/>
      <c r="DN10" s="802"/>
      <c r="DO10" s="802"/>
      <c r="DP10" s="803"/>
      <c r="DQ10" s="801" t="s">
        <v>586</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584</v>
      </c>
      <c r="BS11" s="788" t="s">
        <v>576</v>
      </c>
      <c r="BT11" s="789"/>
      <c r="BU11" s="789"/>
      <c r="BV11" s="789"/>
      <c r="BW11" s="789"/>
      <c r="BX11" s="789"/>
      <c r="BY11" s="789"/>
      <c r="BZ11" s="789"/>
      <c r="CA11" s="789"/>
      <c r="CB11" s="789"/>
      <c r="CC11" s="789"/>
      <c r="CD11" s="789"/>
      <c r="CE11" s="789"/>
      <c r="CF11" s="789"/>
      <c r="CG11" s="790"/>
      <c r="CH11" s="801">
        <v>1</v>
      </c>
      <c r="CI11" s="802"/>
      <c r="CJ11" s="802"/>
      <c r="CK11" s="802"/>
      <c r="CL11" s="803"/>
      <c r="CM11" s="801">
        <v>68</v>
      </c>
      <c r="CN11" s="802"/>
      <c r="CO11" s="802"/>
      <c r="CP11" s="802"/>
      <c r="CQ11" s="803"/>
      <c r="CR11" s="801">
        <v>7</v>
      </c>
      <c r="CS11" s="802"/>
      <c r="CT11" s="802"/>
      <c r="CU11" s="802"/>
      <c r="CV11" s="803"/>
      <c r="CW11" s="801">
        <v>4</v>
      </c>
      <c r="CX11" s="802"/>
      <c r="CY11" s="802"/>
      <c r="CZ11" s="802"/>
      <c r="DA11" s="803"/>
      <c r="DB11" s="801">
        <v>257</v>
      </c>
      <c r="DC11" s="802"/>
      <c r="DD11" s="802"/>
      <c r="DE11" s="802"/>
      <c r="DF11" s="803"/>
      <c r="DG11" s="801" t="s">
        <v>587</v>
      </c>
      <c r="DH11" s="802"/>
      <c r="DI11" s="802"/>
      <c r="DJ11" s="802"/>
      <c r="DK11" s="803"/>
      <c r="DL11" s="801" t="s">
        <v>587</v>
      </c>
      <c r="DM11" s="802"/>
      <c r="DN11" s="802"/>
      <c r="DO11" s="802"/>
      <c r="DP11" s="803"/>
      <c r="DQ11" s="801" t="s">
        <v>586</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577</v>
      </c>
      <c r="BT12" s="789"/>
      <c r="BU12" s="789"/>
      <c r="BV12" s="789"/>
      <c r="BW12" s="789"/>
      <c r="BX12" s="789"/>
      <c r="BY12" s="789"/>
      <c r="BZ12" s="789"/>
      <c r="CA12" s="789"/>
      <c r="CB12" s="789"/>
      <c r="CC12" s="789"/>
      <c r="CD12" s="789"/>
      <c r="CE12" s="789"/>
      <c r="CF12" s="789"/>
      <c r="CG12" s="790"/>
      <c r="CH12" s="801">
        <v>9</v>
      </c>
      <c r="CI12" s="802"/>
      <c r="CJ12" s="802"/>
      <c r="CK12" s="802"/>
      <c r="CL12" s="803"/>
      <c r="CM12" s="801">
        <v>20</v>
      </c>
      <c r="CN12" s="802"/>
      <c r="CO12" s="802"/>
      <c r="CP12" s="802"/>
      <c r="CQ12" s="803"/>
      <c r="CR12" s="801">
        <v>17</v>
      </c>
      <c r="CS12" s="802"/>
      <c r="CT12" s="802"/>
      <c r="CU12" s="802"/>
      <c r="CV12" s="803"/>
      <c r="CW12" s="801" t="s">
        <v>586</v>
      </c>
      <c r="CX12" s="802"/>
      <c r="CY12" s="802"/>
      <c r="CZ12" s="802"/>
      <c r="DA12" s="803"/>
      <c r="DB12" s="801" t="s">
        <v>587</v>
      </c>
      <c r="DC12" s="802"/>
      <c r="DD12" s="802"/>
      <c r="DE12" s="802"/>
      <c r="DF12" s="803"/>
      <c r="DG12" s="801" t="s">
        <v>587</v>
      </c>
      <c r="DH12" s="802"/>
      <c r="DI12" s="802"/>
      <c r="DJ12" s="802"/>
      <c r="DK12" s="803"/>
      <c r="DL12" s="801" t="s">
        <v>588</v>
      </c>
      <c r="DM12" s="802"/>
      <c r="DN12" s="802"/>
      <c r="DO12" s="802"/>
      <c r="DP12" s="803"/>
      <c r="DQ12" s="801" t="s">
        <v>586</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578</v>
      </c>
      <c r="BT13" s="789"/>
      <c r="BU13" s="789"/>
      <c r="BV13" s="789"/>
      <c r="BW13" s="789"/>
      <c r="BX13" s="789"/>
      <c r="BY13" s="789"/>
      <c r="BZ13" s="789"/>
      <c r="CA13" s="789"/>
      <c r="CB13" s="789"/>
      <c r="CC13" s="789"/>
      <c r="CD13" s="789"/>
      <c r="CE13" s="789"/>
      <c r="CF13" s="789"/>
      <c r="CG13" s="790"/>
      <c r="CH13" s="801">
        <v>-1</v>
      </c>
      <c r="CI13" s="802"/>
      <c r="CJ13" s="802"/>
      <c r="CK13" s="802"/>
      <c r="CL13" s="803"/>
      <c r="CM13" s="801">
        <v>22</v>
      </c>
      <c r="CN13" s="802"/>
      <c r="CO13" s="802"/>
      <c r="CP13" s="802"/>
      <c r="CQ13" s="803"/>
      <c r="CR13" s="801">
        <v>3</v>
      </c>
      <c r="CS13" s="802"/>
      <c r="CT13" s="802"/>
      <c r="CU13" s="802"/>
      <c r="CV13" s="803"/>
      <c r="CW13" s="801" t="s">
        <v>586</v>
      </c>
      <c r="CX13" s="802"/>
      <c r="CY13" s="802"/>
      <c r="CZ13" s="802"/>
      <c r="DA13" s="803"/>
      <c r="DB13" s="801" t="s">
        <v>587</v>
      </c>
      <c r="DC13" s="802"/>
      <c r="DD13" s="802"/>
      <c r="DE13" s="802"/>
      <c r="DF13" s="803"/>
      <c r="DG13" s="801" t="s">
        <v>587</v>
      </c>
      <c r="DH13" s="802"/>
      <c r="DI13" s="802"/>
      <c r="DJ13" s="802"/>
      <c r="DK13" s="803"/>
      <c r="DL13" s="801" t="s">
        <v>589</v>
      </c>
      <c r="DM13" s="802"/>
      <c r="DN13" s="802"/>
      <c r="DO13" s="802"/>
      <c r="DP13" s="803"/>
      <c r="DQ13" s="801" t="s">
        <v>586</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579</v>
      </c>
      <c r="BT14" s="789"/>
      <c r="BU14" s="789"/>
      <c r="BV14" s="789"/>
      <c r="BW14" s="789"/>
      <c r="BX14" s="789"/>
      <c r="BY14" s="789"/>
      <c r="BZ14" s="789"/>
      <c r="CA14" s="789"/>
      <c r="CB14" s="789"/>
      <c r="CC14" s="789"/>
      <c r="CD14" s="789"/>
      <c r="CE14" s="789"/>
      <c r="CF14" s="789"/>
      <c r="CG14" s="790"/>
      <c r="CH14" s="801">
        <v>-33</v>
      </c>
      <c r="CI14" s="802"/>
      <c r="CJ14" s="802"/>
      <c r="CK14" s="802"/>
      <c r="CL14" s="803"/>
      <c r="CM14" s="801">
        <v>461</v>
      </c>
      <c r="CN14" s="802"/>
      <c r="CO14" s="802"/>
      <c r="CP14" s="802"/>
      <c r="CQ14" s="803"/>
      <c r="CR14" s="801">
        <v>3</v>
      </c>
      <c r="CS14" s="802"/>
      <c r="CT14" s="802"/>
      <c r="CU14" s="802"/>
      <c r="CV14" s="803"/>
      <c r="CW14" s="801" t="s">
        <v>586</v>
      </c>
      <c r="CX14" s="802"/>
      <c r="CY14" s="802"/>
      <c r="CZ14" s="802"/>
      <c r="DA14" s="803"/>
      <c r="DB14" s="801" t="s">
        <v>587</v>
      </c>
      <c r="DC14" s="802"/>
      <c r="DD14" s="802"/>
      <c r="DE14" s="802"/>
      <c r="DF14" s="803"/>
      <c r="DG14" s="801" t="s">
        <v>586</v>
      </c>
      <c r="DH14" s="802"/>
      <c r="DI14" s="802"/>
      <c r="DJ14" s="802"/>
      <c r="DK14" s="803"/>
      <c r="DL14" s="801" t="s">
        <v>587</v>
      </c>
      <c r="DM14" s="802"/>
      <c r="DN14" s="802"/>
      <c r="DO14" s="802"/>
      <c r="DP14" s="803"/>
      <c r="DQ14" s="801" t="s">
        <v>586</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580</v>
      </c>
      <c r="BT15" s="789"/>
      <c r="BU15" s="789"/>
      <c r="BV15" s="789"/>
      <c r="BW15" s="789"/>
      <c r="BX15" s="789"/>
      <c r="BY15" s="789"/>
      <c r="BZ15" s="789"/>
      <c r="CA15" s="789"/>
      <c r="CB15" s="789"/>
      <c r="CC15" s="789"/>
      <c r="CD15" s="789"/>
      <c r="CE15" s="789"/>
      <c r="CF15" s="789"/>
      <c r="CG15" s="790"/>
      <c r="CH15" s="801">
        <v>10</v>
      </c>
      <c r="CI15" s="802"/>
      <c r="CJ15" s="802"/>
      <c r="CK15" s="802"/>
      <c r="CL15" s="803"/>
      <c r="CM15" s="801">
        <v>398</v>
      </c>
      <c r="CN15" s="802"/>
      <c r="CO15" s="802"/>
      <c r="CP15" s="802"/>
      <c r="CQ15" s="803"/>
      <c r="CR15" s="801">
        <v>5</v>
      </c>
      <c r="CS15" s="802"/>
      <c r="CT15" s="802"/>
      <c r="CU15" s="802"/>
      <c r="CV15" s="803"/>
      <c r="CW15" s="801" t="s">
        <v>586</v>
      </c>
      <c r="CX15" s="802"/>
      <c r="CY15" s="802"/>
      <c r="CZ15" s="802"/>
      <c r="DA15" s="803"/>
      <c r="DB15" s="801" t="s">
        <v>587</v>
      </c>
      <c r="DC15" s="802"/>
      <c r="DD15" s="802"/>
      <c r="DE15" s="802"/>
      <c r="DF15" s="803"/>
      <c r="DG15" s="801" t="s">
        <v>587</v>
      </c>
      <c r="DH15" s="802"/>
      <c r="DI15" s="802"/>
      <c r="DJ15" s="802"/>
      <c r="DK15" s="803"/>
      <c r="DL15" s="801" t="s">
        <v>587</v>
      </c>
      <c r="DM15" s="802"/>
      <c r="DN15" s="802"/>
      <c r="DO15" s="802"/>
      <c r="DP15" s="803"/>
      <c r="DQ15" s="801" t="s">
        <v>586</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581</v>
      </c>
      <c r="BT16" s="789"/>
      <c r="BU16" s="789"/>
      <c r="BV16" s="789"/>
      <c r="BW16" s="789"/>
      <c r="BX16" s="789"/>
      <c r="BY16" s="789"/>
      <c r="BZ16" s="789"/>
      <c r="CA16" s="789"/>
      <c r="CB16" s="789"/>
      <c r="CC16" s="789"/>
      <c r="CD16" s="789"/>
      <c r="CE16" s="789"/>
      <c r="CF16" s="789"/>
      <c r="CG16" s="790"/>
      <c r="CH16" s="801">
        <v>-10</v>
      </c>
      <c r="CI16" s="802"/>
      <c r="CJ16" s="802"/>
      <c r="CK16" s="802"/>
      <c r="CL16" s="803"/>
      <c r="CM16" s="801">
        <v>66</v>
      </c>
      <c r="CN16" s="802"/>
      <c r="CO16" s="802"/>
      <c r="CP16" s="802"/>
      <c r="CQ16" s="803"/>
      <c r="CR16" s="801">
        <v>4</v>
      </c>
      <c r="CS16" s="802"/>
      <c r="CT16" s="802"/>
      <c r="CU16" s="802"/>
      <c r="CV16" s="803"/>
      <c r="CW16" s="801" t="s">
        <v>586</v>
      </c>
      <c r="CX16" s="802"/>
      <c r="CY16" s="802"/>
      <c r="CZ16" s="802"/>
      <c r="DA16" s="803"/>
      <c r="DB16" s="801" t="s">
        <v>587</v>
      </c>
      <c r="DC16" s="802"/>
      <c r="DD16" s="802"/>
      <c r="DE16" s="802"/>
      <c r="DF16" s="803"/>
      <c r="DG16" s="801" t="s">
        <v>587</v>
      </c>
      <c r="DH16" s="802"/>
      <c r="DI16" s="802"/>
      <c r="DJ16" s="802"/>
      <c r="DK16" s="803"/>
      <c r="DL16" s="801" t="s">
        <v>587</v>
      </c>
      <c r="DM16" s="802"/>
      <c r="DN16" s="802"/>
      <c r="DO16" s="802"/>
      <c r="DP16" s="803"/>
      <c r="DQ16" s="801" t="s">
        <v>586</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582</v>
      </c>
      <c r="BT17" s="789"/>
      <c r="BU17" s="789"/>
      <c r="BV17" s="789"/>
      <c r="BW17" s="789"/>
      <c r="BX17" s="789"/>
      <c r="BY17" s="789"/>
      <c r="BZ17" s="789"/>
      <c r="CA17" s="789"/>
      <c r="CB17" s="789"/>
      <c r="CC17" s="789"/>
      <c r="CD17" s="789"/>
      <c r="CE17" s="789"/>
      <c r="CF17" s="789"/>
      <c r="CG17" s="790"/>
      <c r="CH17" s="801">
        <v>8</v>
      </c>
      <c r="CI17" s="802"/>
      <c r="CJ17" s="802"/>
      <c r="CK17" s="802"/>
      <c r="CL17" s="803"/>
      <c r="CM17" s="801">
        <v>147</v>
      </c>
      <c r="CN17" s="802"/>
      <c r="CO17" s="802"/>
      <c r="CP17" s="802"/>
      <c r="CQ17" s="803"/>
      <c r="CR17" s="801">
        <v>40</v>
      </c>
      <c r="CS17" s="802"/>
      <c r="CT17" s="802"/>
      <c r="CU17" s="802"/>
      <c r="CV17" s="803"/>
      <c r="CW17" s="801">
        <v>10</v>
      </c>
      <c r="CX17" s="802"/>
      <c r="CY17" s="802"/>
      <c r="CZ17" s="802"/>
      <c r="DA17" s="803"/>
      <c r="DB17" s="801" t="s">
        <v>587</v>
      </c>
      <c r="DC17" s="802"/>
      <c r="DD17" s="802"/>
      <c r="DE17" s="802"/>
      <c r="DF17" s="803"/>
      <c r="DG17" s="801" t="s">
        <v>587</v>
      </c>
      <c r="DH17" s="802"/>
      <c r="DI17" s="802"/>
      <c r="DJ17" s="802"/>
      <c r="DK17" s="803"/>
      <c r="DL17" s="801" t="s">
        <v>586</v>
      </c>
      <c r="DM17" s="802"/>
      <c r="DN17" s="802"/>
      <c r="DO17" s="802"/>
      <c r="DP17" s="803"/>
      <c r="DQ17" s="801" t="s">
        <v>590</v>
      </c>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t="s">
        <v>584</v>
      </c>
      <c r="BS18" s="788" t="s">
        <v>583</v>
      </c>
      <c r="BT18" s="789"/>
      <c r="BU18" s="789"/>
      <c r="BV18" s="789"/>
      <c r="BW18" s="789"/>
      <c r="BX18" s="789"/>
      <c r="BY18" s="789"/>
      <c r="BZ18" s="789"/>
      <c r="CA18" s="789"/>
      <c r="CB18" s="789"/>
      <c r="CC18" s="789"/>
      <c r="CD18" s="789"/>
      <c r="CE18" s="789"/>
      <c r="CF18" s="789"/>
      <c r="CG18" s="790"/>
      <c r="CH18" s="801">
        <v>486</v>
      </c>
      <c r="CI18" s="802"/>
      <c r="CJ18" s="802"/>
      <c r="CK18" s="802"/>
      <c r="CL18" s="803"/>
      <c r="CM18" s="801">
        <v>11589</v>
      </c>
      <c r="CN18" s="802"/>
      <c r="CO18" s="802"/>
      <c r="CP18" s="802"/>
      <c r="CQ18" s="803"/>
      <c r="CR18" s="801" t="s">
        <v>592</v>
      </c>
      <c r="CS18" s="802"/>
      <c r="CT18" s="802"/>
      <c r="CU18" s="802"/>
      <c r="CV18" s="803"/>
      <c r="CW18" s="801" t="s">
        <v>586</v>
      </c>
      <c r="CX18" s="802"/>
      <c r="CY18" s="802"/>
      <c r="CZ18" s="802"/>
      <c r="DA18" s="803"/>
      <c r="DB18" s="801" t="s">
        <v>588</v>
      </c>
      <c r="DC18" s="802"/>
      <c r="DD18" s="802"/>
      <c r="DE18" s="802"/>
      <c r="DF18" s="803"/>
      <c r="DG18" s="801" t="s">
        <v>587</v>
      </c>
      <c r="DH18" s="802"/>
      <c r="DI18" s="802"/>
      <c r="DJ18" s="802"/>
      <c r="DK18" s="803"/>
      <c r="DL18" s="801" t="s">
        <v>586</v>
      </c>
      <c r="DM18" s="802"/>
      <c r="DN18" s="802"/>
      <c r="DO18" s="802"/>
      <c r="DP18" s="803"/>
      <c r="DQ18" s="801">
        <v>288</v>
      </c>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585</v>
      </c>
      <c r="BT19" s="789"/>
      <c r="BU19" s="789"/>
      <c r="BV19" s="789"/>
      <c r="BW19" s="789"/>
      <c r="BX19" s="789"/>
      <c r="BY19" s="789"/>
      <c r="BZ19" s="789"/>
      <c r="CA19" s="789"/>
      <c r="CB19" s="789"/>
      <c r="CC19" s="789"/>
      <c r="CD19" s="789"/>
      <c r="CE19" s="789"/>
      <c r="CF19" s="789"/>
      <c r="CG19" s="790"/>
      <c r="CH19" s="801">
        <v>14</v>
      </c>
      <c r="CI19" s="802"/>
      <c r="CJ19" s="802"/>
      <c r="CK19" s="802"/>
      <c r="CL19" s="803"/>
      <c r="CM19" s="801">
        <v>44</v>
      </c>
      <c r="CN19" s="802"/>
      <c r="CO19" s="802"/>
      <c r="CP19" s="802"/>
      <c r="CQ19" s="803"/>
      <c r="CR19" s="801">
        <v>30</v>
      </c>
      <c r="CS19" s="802"/>
      <c r="CT19" s="802"/>
      <c r="CU19" s="802"/>
      <c r="CV19" s="803"/>
      <c r="CW19" s="801">
        <v>16</v>
      </c>
      <c r="CX19" s="802"/>
      <c r="CY19" s="802"/>
      <c r="CZ19" s="802"/>
      <c r="DA19" s="803"/>
      <c r="DB19" s="801" t="s">
        <v>586</v>
      </c>
      <c r="DC19" s="802"/>
      <c r="DD19" s="802"/>
      <c r="DE19" s="802"/>
      <c r="DF19" s="803"/>
      <c r="DG19" s="801" t="s">
        <v>589</v>
      </c>
      <c r="DH19" s="802"/>
      <c r="DI19" s="802"/>
      <c r="DJ19" s="802"/>
      <c r="DK19" s="803"/>
      <c r="DL19" s="801" t="s">
        <v>587</v>
      </c>
      <c r="DM19" s="802"/>
      <c r="DN19" s="802"/>
      <c r="DO19" s="802"/>
      <c r="DP19" s="803"/>
      <c r="DQ19" s="801" t="s">
        <v>591</v>
      </c>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92289</v>
      </c>
      <c r="R23" s="814"/>
      <c r="S23" s="814"/>
      <c r="T23" s="814"/>
      <c r="U23" s="814"/>
      <c r="V23" s="814">
        <v>90609</v>
      </c>
      <c r="W23" s="814"/>
      <c r="X23" s="814"/>
      <c r="Y23" s="814"/>
      <c r="Z23" s="814"/>
      <c r="AA23" s="814">
        <v>1680</v>
      </c>
      <c r="AB23" s="814"/>
      <c r="AC23" s="814"/>
      <c r="AD23" s="814"/>
      <c r="AE23" s="815"/>
      <c r="AF23" s="816">
        <v>1557</v>
      </c>
      <c r="AG23" s="814"/>
      <c r="AH23" s="814"/>
      <c r="AI23" s="814"/>
      <c r="AJ23" s="817"/>
      <c r="AK23" s="818"/>
      <c r="AL23" s="819"/>
      <c r="AM23" s="819"/>
      <c r="AN23" s="819"/>
      <c r="AO23" s="819"/>
      <c r="AP23" s="814">
        <v>78764</v>
      </c>
      <c r="AQ23" s="814"/>
      <c r="AR23" s="814"/>
      <c r="AS23" s="814"/>
      <c r="AT23" s="814"/>
      <c r="AU23" s="820"/>
      <c r="AV23" s="820"/>
      <c r="AW23" s="820"/>
      <c r="AX23" s="820"/>
      <c r="AY23" s="821"/>
      <c r="AZ23" s="829" t="s">
        <v>554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352</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28841</v>
      </c>
      <c r="R28" s="843"/>
      <c r="S28" s="843"/>
      <c r="T28" s="843"/>
      <c r="U28" s="843"/>
      <c r="V28" s="843">
        <v>28180</v>
      </c>
      <c r="W28" s="843"/>
      <c r="X28" s="843"/>
      <c r="Y28" s="843"/>
      <c r="Z28" s="843"/>
      <c r="AA28" s="843">
        <v>661</v>
      </c>
      <c r="AB28" s="843"/>
      <c r="AC28" s="843"/>
      <c r="AD28" s="843"/>
      <c r="AE28" s="844"/>
      <c r="AF28" s="845">
        <v>661</v>
      </c>
      <c r="AG28" s="843"/>
      <c r="AH28" s="843"/>
      <c r="AI28" s="843"/>
      <c r="AJ28" s="846"/>
      <c r="AK28" s="847">
        <v>2180</v>
      </c>
      <c r="AL28" s="838"/>
      <c r="AM28" s="838"/>
      <c r="AN28" s="838"/>
      <c r="AO28" s="838"/>
      <c r="AP28" s="838" t="s">
        <v>555</v>
      </c>
      <c r="AQ28" s="838"/>
      <c r="AR28" s="838"/>
      <c r="AS28" s="838"/>
      <c r="AT28" s="838"/>
      <c r="AU28" s="838" t="s">
        <v>555</v>
      </c>
      <c r="AV28" s="838"/>
      <c r="AW28" s="838"/>
      <c r="AX28" s="838"/>
      <c r="AY28" s="838"/>
      <c r="AZ28" s="839" t="s">
        <v>555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21003</v>
      </c>
      <c r="R29" s="779"/>
      <c r="S29" s="779"/>
      <c r="T29" s="779"/>
      <c r="U29" s="779"/>
      <c r="V29" s="779">
        <v>20666</v>
      </c>
      <c r="W29" s="779"/>
      <c r="X29" s="779"/>
      <c r="Y29" s="779"/>
      <c r="Z29" s="779"/>
      <c r="AA29" s="779">
        <v>336</v>
      </c>
      <c r="AB29" s="779"/>
      <c r="AC29" s="779"/>
      <c r="AD29" s="779"/>
      <c r="AE29" s="780"/>
      <c r="AF29" s="781">
        <v>336</v>
      </c>
      <c r="AG29" s="782"/>
      <c r="AH29" s="782"/>
      <c r="AI29" s="782"/>
      <c r="AJ29" s="783"/>
      <c r="AK29" s="850">
        <v>2820</v>
      </c>
      <c r="AL29" s="851"/>
      <c r="AM29" s="851"/>
      <c r="AN29" s="851"/>
      <c r="AO29" s="851"/>
      <c r="AP29" s="851" t="s">
        <v>558</v>
      </c>
      <c r="AQ29" s="851"/>
      <c r="AR29" s="851"/>
      <c r="AS29" s="851"/>
      <c r="AT29" s="851"/>
      <c r="AU29" s="851" t="s">
        <v>555</v>
      </c>
      <c r="AV29" s="851"/>
      <c r="AW29" s="851"/>
      <c r="AX29" s="851"/>
      <c r="AY29" s="851"/>
      <c r="AZ29" s="852" t="s">
        <v>555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2768</v>
      </c>
      <c r="R30" s="779"/>
      <c r="S30" s="779"/>
      <c r="T30" s="779"/>
      <c r="U30" s="779"/>
      <c r="V30" s="779">
        <v>2689</v>
      </c>
      <c r="W30" s="779"/>
      <c r="X30" s="779"/>
      <c r="Y30" s="779"/>
      <c r="Z30" s="779"/>
      <c r="AA30" s="779">
        <v>79</v>
      </c>
      <c r="AB30" s="779"/>
      <c r="AC30" s="779"/>
      <c r="AD30" s="779"/>
      <c r="AE30" s="780"/>
      <c r="AF30" s="781">
        <v>79</v>
      </c>
      <c r="AG30" s="782"/>
      <c r="AH30" s="782"/>
      <c r="AI30" s="782"/>
      <c r="AJ30" s="783"/>
      <c r="AK30" s="850">
        <v>506</v>
      </c>
      <c r="AL30" s="851"/>
      <c r="AM30" s="851"/>
      <c r="AN30" s="851"/>
      <c r="AO30" s="851"/>
      <c r="AP30" s="851" t="s">
        <v>555</v>
      </c>
      <c r="AQ30" s="851"/>
      <c r="AR30" s="851"/>
      <c r="AS30" s="851"/>
      <c r="AT30" s="851"/>
      <c r="AU30" s="851" t="s">
        <v>555</v>
      </c>
      <c r="AV30" s="851"/>
      <c r="AW30" s="851"/>
      <c r="AX30" s="851"/>
      <c r="AY30" s="851"/>
      <c r="AZ30" s="852" t="s">
        <v>556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387</v>
      </c>
      <c r="C31" s="776"/>
      <c r="D31" s="776"/>
      <c r="E31" s="776"/>
      <c r="F31" s="776"/>
      <c r="G31" s="776"/>
      <c r="H31" s="776"/>
      <c r="I31" s="776"/>
      <c r="J31" s="776"/>
      <c r="K31" s="776"/>
      <c r="L31" s="776"/>
      <c r="M31" s="776"/>
      <c r="N31" s="776"/>
      <c r="O31" s="776"/>
      <c r="P31" s="777"/>
      <c r="Q31" s="778">
        <v>693</v>
      </c>
      <c r="R31" s="779"/>
      <c r="S31" s="779"/>
      <c r="T31" s="779"/>
      <c r="U31" s="779"/>
      <c r="V31" s="779">
        <v>693</v>
      </c>
      <c r="W31" s="779"/>
      <c r="X31" s="779"/>
      <c r="Y31" s="779"/>
      <c r="Z31" s="779"/>
      <c r="AA31" s="779">
        <v>0</v>
      </c>
      <c r="AB31" s="779"/>
      <c r="AC31" s="779"/>
      <c r="AD31" s="779"/>
      <c r="AE31" s="780"/>
      <c r="AF31" s="781" t="s">
        <v>224</v>
      </c>
      <c r="AG31" s="782"/>
      <c r="AH31" s="782"/>
      <c r="AI31" s="782"/>
      <c r="AJ31" s="783"/>
      <c r="AK31" s="850">
        <v>123</v>
      </c>
      <c r="AL31" s="851"/>
      <c r="AM31" s="851"/>
      <c r="AN31" s="851"/>
      <c r="AO31" s="851"/>
      <c r="AP31" s="851">
        <v>932</v>
      </c>
      <c r="AQ31" s="851"/>
      <c r="AR31" s="851"/>
      <c r="AS31" s="851"/>
      <c r="AT31" s="851"/>
      <c r="AU31" s="851">
        <v>160</v>
      </c>
      <c r="AV31" s="851"/>
      <c r="AW31" s="851"/>
      <c r="AX31" s="851"/>
      <c r="AY31" s="851"/>
      <c r="AZ31" s="852" t="s">
        <v>555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330</v>
      </c>
      <c r="R32" s="779"/>
      <c r="S32" s="779"/>
      <c r="T32" s="779"/>
      <c r="U32" s="779"/>
      <c r="V32" s="779">
        <v>330</v>
      </c>
      <c r="W32" s="779"/>
      <c r="X32" s="779"/>
      <c r="Y32" s="779"/>
      <c r="Z32" s="779"/>
      <c r="AA32" s="779">
        <v>0</v>
      </c>
      <c r="AB32" s="779"/>
      <c r="AC32" s="779"/>
      <c r="AD32" s="779"/>
      <c r="AE32" s="780"/>
      <c r="AF32" s="781" t="s">
        <v>224</v>
      </c>
      <c r="AG32" s="782"/>
      <c r="AH32" s="782"/>
      <c r="AI32" s="782"/>
      <c r="AJ32" s="783"/>
      <c r="AK32" s="850">
        <v>7</v>
      </c>
      <c r="AL32" s="851"/>
      <c r="AM32" s="851"/>
      <c r="AN32" s="851"/>
      <c r="AO32" s="851"/>
      <c r="AP32" s="851">
        <v>83</v>
      </c>
      <c r="AQ32" s="851"/>
      <c r="AR32" s="851"/>
      <c r="AS32" s="851"/>
      <c r="AT32" s="851"/>
      <c r="AU32" s="851">
        <v>1</v>
      </c>
      <c r="AV32" s="851"/>
      <c r="AW32" s="851"/>
      <c r="AX32" s="851"/>
      <c r="AY32" s="851"/>
      <c r="AZ32" s="852" t="s">
        <v>556</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5226</v>
      </c>
      <c r="R33" s="779"/>
      <c r="S33" s="779"/>
      <c r="T33" s="779"/>
      <c r="U33" s="779"/>
      <c r="V33" s="779">
        <v>4662</v>
      </c>
      <c r="W33" s="779"/>
      <c r="X33" s="779"/>
      <c r="Y33" s="779"/>
      <c r="Z33" s="779"/>
      <c r="AA33" s="779">
        <v>565</v>
      </c>
      <c r="AB33" s="779"/>
      <c r="AC33" s="779"/>
      <c r="AD33" s="779"/>
      <c r="AE33" s="780"/>
      <c r="AF33" s="781">
        <v>1514</v>
      </c>
      <c r="AG33" s="782"/>
      <c r="AH33" s="782"/>
      <c r="AI33" s="782"/>
      <c r="AJ33" s="783"/>
      <c r="AK33" s="850">
        <v>294</v>
      </c>
      <c r="AL33" s="851"/>
      <c r="AM33" s="851"/>
      <c r="AN33" s="851"/>
      <c r="AO33" s="851"/>
      <c r="AP33" s="851">
        <v>10590</v>
      </c>
      <c r="AQ33" s="851"/>
      <c r="AR33" s="851"/>
      <c r="AS33" s="851"/>
      <c r="AT33" s="851"/>
      <c r="AU33" s="851">
        <v>1599</v>
      </c>
      <c r="AV33" s="851"/>
      <c r="AW33" s="851"/>
      <c r="AX33" s="851"/>
      <c r="AY33" s="851"/>
      <c r="AZ33" s="852" t="s">
        <v>555</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391</v>
      </c>
      <c r="C34" s="776"/>
      <c r="D34" s="776"/>
      <c r="E34" s="776"/>
      <c r="F34" s="776"/>
      <c r="G34" s="776"/>
      <c r="H34" s="776"/>
      <c r="I34" s="776"/>
      <c r="J34" s="776"/>
      <c r="K34" s="776"/>
      <c r="L34" s="776"/>
      <c r="M34" s="776"/>
      <c r="N34" s="776"/>
      <c r="O34" s="776"/>
      <c r="P34" s="777"/>
      <c r="Q34" s="778">
        <v>7389</v>
      </c>
      <c r="R34" s="779"/>
      <c r="S34" s="779"/>
      <c r="T34" s="779"/>
      <c r="U34" s="779"/>
      <c r="V34" s="779">
        <v>6327</v>
      </c>
      <c r="W34" s="779"/>
      <c r="X34" s="779"/>
      <c r="Y34" s="779"/>
      <c r="Z34" s="779"/>
      <c r="AA34" s="779">
        <v>1062</v>
      </c>
      <c r="AB34" s="779"/>
      <c r="AC34" s="779"/>
      <c r="AD34" s="779"/>
      <c r="AE34" s="780"/>
      <c r="AF34" s="781">
        <v>1916</v>
      </c>
      <c r="AG34" s="782"/>
      <c r="AH34" s="782"/>
      <c r="AI34" s="782"/>
      <c r="AJ34" s="783"/>
      <c r="AK34" s="850">
        <v>2454</v>
      </c>
      <c r="AL34" s="851"/>
      <c r="AM34" s="851"/>
      <c r="AN34" s="851"/>
      <c r="AO34" s="851"/>
      <c r="AP34" s="851">
        <v>35006</v>
      </c>
      <c r="AQ34" s="851"/>
      <c r="AR34" s="851"/>
      <c r="AS34" s="851"/>
      <c r="AT34" s="851"/>
      <c r="AU34" s="851">
        <v>14353</v>
      </c>
      <c r="AV34" s="851"/>
      <c r="AW34" s="851"/>
      <c r="AX34" s="851"/>
      <c r="AY34" s="851"/>
      <c r="AZ34" s="852" t="s">
        <v>555</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392</v>
      </c>
      <c r="C35" s="776"/>
      <c r="D35" s="776"/>
      <c r="E35" s="776"/>
      <c r="F35" s="776"/>
      <c r="G35" s="776"/>
      <c r="H35" s="776"/>
      <c r="I35" s="776"/>
      <c r="J35" s="776"/>
      <c r="K35" s="776"/>
      <c r="L35" s="776"/>
      <c r="M35" s="776"/>
      <c r="N35" s="776"/>
      <c r="O35" s="776"/>
      <c r="P35" s="777"/>
      <c r="Q35" s="778">
        <v>4667</v>
      </c>
      <c r="R35" s="779"/>
      <c r="S35" s="779"/>
      <c r="T35" s="779"/>
      <c r="U35" s="779"/>
      <c r="V35" s="779">
        <v>4927</v>
      </c>
      <c r="W35" s="779"/>
      <c r="X35" s="779"/>
      <c r="Y35" s="779"/>
      <c r="Z35" s="779"/>
      <c r="AA35" s="779">
        <v>-261</v>
      </c>
      <c r="AB35" s="779"/>
      <c r="AC35" s="779"/>
      <c r="AD35" s="779"/>
      <c r="AE35" s="780"/>
      <c r="AF35" s="781">
        <v>1603</v>
      </c>
      <c r="AG35" s="782"/>
      <c r="AH35" s="782"/>
      <c r="AI35" s="782"/>
      <c r="AJ35" s="783"/>
      <c r="AK35" s="850">
        <v>549</v>
      </c>
      <c r="AL35" s="851"/>
      <c r="AM35" s="851"/>
      <c r="AN35" s="851"/>
      <c r="AO35" s="851"/>
      <c r="AP35" s="851">
        <v>2535</v>
      </c>
      <c r="AQ35" s="851"/>
      <c r="AR35" s="851"/>
      <c r="AS35" s="851"/>
      <c r="AT35" s="851"/>
      <c r="AU35" s="851">
        <v>1545</v>
      </c>
      <c r="AV35" s="851"/>
      <c r="AW35" s="851"/>
      <c r="AX35" s="851"/>
      <c r="AY35" s="851"/>
      <c r="AZ35" s="852" t="s">
        <v>556</v>
      </c>
      <c r="BA35" s="852"/>
      <c r="BB35" s="852"/>
      <c r="BC35" s="852"/>
      <c r="BD35" s="852"/>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393</v>
      </c>
      <c r="C36" s="776"/>
      <c r="D36" s="776"/>
      <c r="E36" s="776"/>
      <c r="F36" s="776"/>
      <c r="G36" s="776"/>
      <c r="H36" s="776"/>
      <c r="I36" s="776"/>
      <c r="J36" s="776"/>
      <c r="K36" s="776"/>
      <c r="L36" s="776"/>
      <c r="M36" s="776"/>
      <c r="N36" s="776"/>
      <c r="O36" s="776"/>
      <c r="P36" s="777"/>
      <c r="Q36" s="778">
        <v>318</v>
      </c>
      <c r="R36" s="779"/>
      <c r="S36" s="779"/>
      <c r="T36" s="779"/>
      <c r="U36" s="779"/>
      <c r="V36" s="779">
        <v>310</v>
      </c>
      <c r="W36" s="779"/>
      <c r="X36" s="779"/>
      <c r="Y36" s="779"/>
      <c r="Z36" s="779"/>
      <c r="AA36" s="779">
        <v>7</v>
      </c>
      <c r="AB36" s="779"/>
      <c r="AC36" s="779"/>
      <c r="AD36" s="779"/>
      <c r="AE36" s="780"/>
      <c r="AF36" s="781">
        <v>89</v>
      </c>
      <c r="AG36" s="782"/>
      <c r="AH36" s="782"/>
      <c r="AI36" s="782"/>
      <c r="AJ36" s="783"/>
      <c r="AK36" s="850" t="s">
        <v>586</v>
      </c>
      <c r="AL36" s="851"/>
      <c r="AM36" s="851"/>
      <c r="AN36" s="851"/>
      <c r="AO36" s="851"/>
      <c r="AP36" s="851">
        <v>380</v>
      </c>
      <c r="AQ36" s="851"/>
      <c r="AR36" s="851"/>
      <c r="AS36" s="851"/>
      <c r="AT36" s="851"/>
      <c r="AU36" s="851">
        <v>111</v>
      </c>
      <c r="AV36" s="851"/>
      <c r="AW36" s="851"/>
      <c r="AX36" s="851"/>
      <c r="AY36" s="851"/>
      <c r="AZ36" s="852" t="s">
        <v>557</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394</v>
      </c>
      <c r="C37" s="776"/>
      <c r="D37" s="776"/>
      <c r="E37" s="776"/>
      <c r="F37" s="776"/>
      <c r="G37" s="776"/>
      <c r="H37" s="776"/>
      <c r="I37" s="776"/>
      <c r="J37" s="776"/>
      <c r="K37" s="776"/>
      <c r="L37" s="776"/>
      <c r="M37" s="776"/>
      <c r="N37" s="776"/>
      <c r="O37" s="776"/>
      <c r="P37" s="777"/>
      <c r="Q37" s="778">
        <v>444</v>
      </c>
      <c r="R37" s="779"/>
      <c r="S37" s="779"/>
      <c r="T37" s="779"/>
      <c r="U37" s="779"/>
      <c r="V37" s="779">
        <v>444</v>
      </c>
      <c r="W37" s="779"/>
      <c r="X37" s="779"/>
      <c r="Y37" s="779"/>
      <c r="Z37" s="779"/>
      <c r="AA37" s="779">
        <v>0</v>
      </c>
      <c r="AB37" s="779"/>
      <c r="AC37" s="779"/>
      <c r="AD37" s="779"/>
      <c r="AE37" s="780"/>
      <c r="AF37" s="781" t="s">
        <v>224</v>
      </c>
      <c r="AG37" s="782"/>
      <c r="AH37" s="782"/>
      <c r="AI37" s="782"/>
      <c r="AJ37" s="783"/>
      <c r="AK37" s="850">
        <v>74</v>
      </c>
      <c r="AL37" s="851"/>
      <c r="AM37" s="851"/>
      <c r="AN37" s="851"/>
      <c r="AO37" s="851"/>
      <c r="AP37" s="851">
        <v>96</v>
      </c>
      <c r="AQ37" s="851"/>
      <c r="AR37" s="851"/>
      <c r="AS37" s="851"/>
      <c r="AT37" s="851"/>
      <c r="AU37" s="851">
        <v>55</v>
      </c>
      <c r="AV37" s="851"/>
      <c r="AW37" s="851"/>
      <c r="AX37" s="851"/>
      <c r="AY37" s="851"/>
      <c r="AZ37" s="852" t="s">
        <v>555</v>
      </c>
      <c r="BA37" s="852"/>
      <c r="BB37" s="852"/>
      <c r="BC37" s="852"/>
      <c r="BD37" s="852"/>
      <c r="BE37" s="848" t="s">
        <v>395</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396</v>
      </c>
      <c r="C38" s="776"/>
      <c r="D38" s="776"/>
      <c r="E38" s="776"/>
      <c r="F38" s="776"/>
      <c r="G38" s="776"/>
      <c r="H38" s="776"/>
      <c r="I38" s="776"/>
      <c r="J38" s="776"/>
      <c r="K38" s="776"/>
      <c r="L38" s="776"/>
      <c r="M38" s="776"/>
      <c r="N38" s="776"/>
      <c r="O38" s="776"/>
      <c r="P38" s="777"/>
      <c r="Q38" s="778">
        <v>90</v>
      </c>
      <c r="R38" s="779"/>
      <c r="S38" s="779"/>
      <c r="T38" s="779"/>
      <c r="U38" s="779"/>
      <c r="V38" s="779">
        <v>90</v>
      </c>
      <c r="W38" s="779"/>
      <c r="X38" s="779"/>
      <c r="Y38" s="779"/>
      <c r="Z38" s="779"/>
      <c r="AA38" s="779">
        <v>0</v>
      </c>
      <c r="AB38" s="779"/>
      <c r="AC38" s="779"/>
      <c r="AD38" s="779"/>
      <c r="AE38" s="780"/>
      <c r="AF38" s="781" t="s">
        <v>224</v>
      </c>
      <c r="AG38" s="782"/>
      <c r="AH38" s="782"/>
      <c r="AI38" s="782"/>
      <c r="AJ38" s="783"/>
      <c r="AK38" s="850">
        <v>46</v>
      </c>
      <c r="AL38" s="851"/>
      <c r="AM38" s="851"/>
      <c r="AN38" s="851"/>
      <c r="AO38" s="851"/>
      <c r="AP38" s="851">
        <v>444</v>
      </c>
      <c r="AQ38" s="851"/>
      <c r="AR38" s="851"/>
      <c r="AS38" s="851"/>
      <c r="AT38" s="851"/>
      <c r="AU38" s="851">
        <v>444</v>
      </c>
      <c r="AV38" s="851"/>
      <c r="AW38" s="851"/>
      <c r="AX38" s="851"/>
      <c r="AY38" s="851"/>
      <c r="AZ38" s="852" t="s">
        <v>555</v>
      </c>
      <c r="BA38" s="852"/>
      <c r="BB38" s="852"/>
      <c r="BC38" s="852"/>
      <c r="BD38" s="852"/>
      <c r="BE38" s="848" t="s">
        <v>395</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397</v>
      </c>
      <c r="C39" s="776"/>
      <c r="D39" s="776"/>
      <c r="E39" s="776"/>
      <c r="F39" s="776"/>
      <c r="G39" s="776"/>
      <c r="H39" s="776"/>
      <c r="I39" s="776"/>
      <c r="J39" s="776"/>
      <c r="K39" s="776"/>
      <c r="L39" s="776"/>
      <c r="M39" s="776"/>
      <c r="N39" s="776"/>
      <c r="O39" s="776"/>
      <c r="P39" s="777"/>
      <c r="Q39" s="778">
        <v>175</v>
      </c>
      <c r="R39" s="779"/>
      <c r="S39" s="779"/>
      <c r="T39" s="779"/>
      <c r="U39" s="779"/>
      <c r="V39" s="779">
        <v>175</v>
      </c>
      <c r="W39" s="779"/>
      <c r="X39" s="779"/>
      <c r="Y39" s="779"/>
      <c r="Z39" s="779"/>
      <c r="AA39" s="779">
        <v>0</v>
      </c>
      <c r="AB39" s="779"/>
      <c r="AC39" s="779"/>
      <c r="AD39" s="779"/>
      <c r="AE39" s="780"/>
      <c r="AF39" s="781" t="s">
        <v>224</v>
      </c>
      <c r="AG39" s="782"/>
      <c r="AH39" s="782"/>
      <c r="AI39" s="782"/>
      <c r="AJ39" s="783"/>
      <c r="AK39" s="850">
        <v>92</v>
      </c>
      <c r="AL39" s="851"/>
      <c r="AM39" s="851"/>
      <c r="AN39" s="851"/>
      <c r="AO39" s="851"/>
      <c r="AP39" s="851">
        <v>358</v>
      </c>
      <c r="AQ39" s="851"/>
      <c r="AR39" s="851"/>
      <c r="AS39" s="851"/>
      <c r="AT39" s="851"/>
      <c r="AU39" s="851">
        <v>333</v>
      </c>
      <c r="AV39" s="851"/>
      <c r="AW39" s="851"/>
      <c r="AX39" s="851"/>
      <c r="AY39" s="851"/>
      <c r="AZ39" s="852" t="s">
        <v>555</v>
      </c>
      <c r="BA39" s="852"/>
      <c r="BB39" s="852"/>
      <c r="BC39" s="852"/>
      <c r="BD39" s="852"/>
      <c r="BE39" s="848" t="s">
        <v>395</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398</v>
      </c>
      <c r="C40" s="776"/>
      <c r="D40" s="776"/>
      <c r="E40" s="776"/>
      <c r="F40" s="776"/>
      <c r="G40" s="776"/>
      <c r="H40" s="776"/>
      <c r="I40" s="776"/>
      <c r="J40" s="776"/>
      <c r="K40" s="776"/>
      <c r="L40" s="776"/>
      <c r="M40" s="776"/>
      <c r="N40" s="776"/>
      <c r="O40" s="776"/>
      <c r="P40" s="777"/>
      <c r="Q40" s="778">
        <v>681</v>
      </c>
      <c r="R40" s="779"/>
      <c r="S40" s="779"/>
      <c r="T40" s="779"/>
      <c r="U40" s="779"/>
      <c r="V40" s="779">
        <v>630</v>
      </c>
      <c r="W40" s="779"/>
      <c r="X40" s="779"/>
      <c r="Y40" s="779"/>
      <c r="Z40" s="779"/>
      <c r="AA40" s="779">
        <v>52</v>
      </c>
      <c r="AB40" s="779"/>
      <c r="AC40" s="779"/>
      <c r="AD40" s="779"/>
      <c r="AE40" s="780"/>
      <c r="AF40" s="781">
        <v>52</v>
      </c>
      <c r="AG40" s="782"/>
      <c r="AH40" s="782"/>
      <c r="AI40" s="782"/>
      <c r="AJ40" s="783"/>
      <c r="AK40" s="850">
        <v>81</v>
      </c>
      <c r="AL40" s="851"/>
      <c r="AM40" s="851"/>
      <c r="AN40" s="851"/>
      <c r="AO40" s="851"/>
      <c r="AP40" s="851" t="s">
        <v>555</v>
      </c>
      <c r="AQ40" s="851"/>
      <c r="AR40" s="851"/>
      <c r="AS40" s="851"/>
      <c r="AT40" s="851"/>
      <c r="AU40" s="851" t="s">
        <v>555</v>
      </c>
      <c r="AV40" s="851"/>
      <c r="AW40" s="851"/>
      <c r="AX40" s="851"/>
      <c r="AY40" s="851"/>
      <c r="AZ40" s="852" t="s">
        <v>556</v>
      </c>
      <c r="BA40" s="852"/>
      <c r="BB40" s="852"/>
      <c r="BC40" s="852"/>
      <c r="BD40" s="852"/>
      <c r="BE40" s="848" t="s">
        <v>395</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t="s">
        <v>399</v>
      </c>
      <c r="C41" s="776"/>
      <c r="D41" s="776"/>
      <c r="E41" s="776"/>
      <c r="F41" s="776"/>
      <c r="G41" s="776"/>
      <c r="H41" s="776"/>
      <c r="I41" s="776"/>
      <c r="J41" s="776"/>
      <c r="K41" s="776"/>
      <c r="L41" s="776"/>
      <c r="M41" s="776"/>
      <c r="N41" s="776"/>
      <c r="O41" s="776"/>
      <c r="P41" s="777"/>
      <c r="Q41" s="778">
        <v>117</v>
      </c>
      <c r="R41" s="779"/>
      <c r="S41" s="779"/>
      <c r="T41" s="779"/>
      <c r="U41" s="779"/>
      <c r="V41" s="779">
        <v>117</v>
      </c>
      <c r="W41" s="779"/>
      <c r="X41" s="779"/>
      <c r="Y41" s="779"/>
      <c r="Z41" s="779"/>
      <c r="AA41" s="779">
        <v>0</v>
      </c>
      <c r="AB41" s="779"/>
      <c r="AC41" s="779"/>
      <c r="AD41" s="779"/>
      <c r="AE41" s="780"/>
      <c r="AF41" s="781" t="s">
        <v>224</v>
      </c>
      <c r="AG41" s="782"/>
      <c r="AH41" s="782"/>
      <c r="AI41" s="782"/>
      <c r="AJ41" s="783"/>
      <c r="AK41" s="850">
        <v>50</v>
      </c>
      <c r="AL41" s="851"/>
      <c r="AM41" s="851"/>
      <c r="AN41" s="851"/>
      <c r="AO41" s="851"/>
      <c r="AP41" s="851">
        <v>252</v>
      </c>
      <c r="AQ41" s="851"/>
      <c r="AR41" s="851"/>
      <c r="AS41" s="851"/>
      <c r="AT41" s="851"/>
      <c r="AU41" s="851">
        <v>252</v>
      </c>
      <c r="AV41" s="851"/>
      <c r="AW41" s="851"/>
      <c r="AX41" s="851"/>
      <c r="AY41" s="851"/>
      <c r="AZ41" s="852" t="s">
        <v>555</v>
      </c>
      <c r="BA41" s="852"/>
      <c r="BB41" s="852"/>
      <c r="BC41" s="852"/>
      <c r="BD41" s="852"/>
      <c r="BE41" s="848" t="s">
        <v>395</v>
      </c>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t="s">
        <v>400</v>
      </c>
      <c r="C42" s="776"/>
      <c r="D42" s="776"/>
      <c r="E42" s="776"/>
      <c r="F42" s="776"/>
      <c r="G42" s="776"/>
      <c r="H42" s="776"/>
      <c r="I42" s="776"/>
      <c r="J42" s="776"/>
      <c r="K42" s="776"/>
      <c r="L42" s="776"/>
      <c r="M42" s="776"/>
      <c r="N42" s="776"/>
      <c r="O42" s="776"/>
      <c r="P42" s="777"/>
      <c r="Q42" s="778">
        <v>1131</v>
      </c>
      <c r="R42" s="779"/>
      <c r="S42" s="779"/>
      <c r="T42" s="779"/>
      <c r="U42" s="779"/>
      <c r="V42" s="779">
        <v>1128</v>
      </c>
      <c r="W42" s="779"/>
      <c r="X42" s="779"/>
      <c r="Y42" s="779"/>
      <c r="Z42" s="779"/>
      <c r="AA42" s="779">
        <v>3</v>
      </c>
      <c r="AB42" s="779"/>
      <c r="AC42" s="779"/>
      <c r="AD42" s="779"/>
      <c r="AE42" s="780"/>
      <c r="AF42" s="781" t="s">
        <v>224</v>
      </c>
      <c r="AG42" s="782"/>
      <c r="AH42" s="782"/>
      <c r="AI42" s="782"/>
      <c r="AJ42" s="783"/>
      <c r="AK42" s="850">
        <v>75</v>
      </c>
      <c r="AL42" s="851"/>
      <c r="AM42" s="851"/>
      <c r="AN42" s="851"/>
      <c r="AO42" s="851"/>
      <c r="AP42" s="851">
        <v>1806</v>
      </c>
      <c r="AQ42" s="851"/>
      <c r="AR42" s="851"/>
      <c r="AS42" s="851"/>
      <c r="AT42" s="851"/>
      <c r="AU42" s="851" t="s">
        <v>586</v>
      </c>
      <c r="AV42" s="851"/>
      <c r="AW42" s="851"/>
      <c r="AX42" s="851"/>
      <c r="AY42" s="851"/>
      <c r="AZ42" s="852" t="s">
        <v>556</v>
      </c>
      <c r="BA42" s="852"/>
      <c r="BB42" s="852"/>
      <c r="BC42" s="852"/>
      <c r="BD42" s="852"/>
      <c r="BE42" s="848" t="s">
        <v>395</v>
      </c>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401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402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10222</v>
      </c>
      <c r="AG63" s="862"/>
      <c r="AH63" s="862"/>
      <c r="AI63" s="862"/>
      <c r="AJ63" s="863"/>
      <c r="AK63" s="864"/>
      <c r="AL63" s="859"/>
      <c r="AM63" s="859"/>
      <c r="AN63" s="859"/>
      <c r="AO63" s="859"/>
      <c r="AP63" s="862">
        <v>52482</v>
      </c>
      <c r="AQ63" s="862"/>
      <c r="AR63" s="862"/>
      <c r="AS63" s="862"/>
      <c r="AT63" s="862"/>
      <c r="AU63" s="862">
        <v>18852</v>
      </c>
      <c r="AV63" s="862"/>
      <c r="AW63" s="862"/>
      <c r="AX63" s="862"/>
      <c r="AY63" s="862"/>
      <c r="AZ63" s="866"/>
      <c r="BA63" s="867"/>
      <c r="BB63" s="867"/>
      <c r="BC63" s="867"/>
      <c r="BD63" s="868"/>
      <c r="BE63" s="869"/>
      <c r="BF63" s="870"/>
      <c r="BG63" s="870"/>
      <c r="BH63" s="870"/>
      <c r="BI63" s="871"/>
      <c r="BJ63" s="872" t="s">
        <v>403</v>
      </c>
      <c r="BK63" s="873"/>
      <c r="BL63" s="873"/>
      <c r="BM63" s="873"/>
      <c r="BN63" s="874"/>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404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405</v>
      </c>
      <c r="B66" s="761"/>
      <c r="C66" s="761"/>
      <c r="D66" s="761"/>
      <c r="E66" s="761"/>
      <c r="F66" s="761"/>
      <c r="G66" s="761"/>
      <c r="H66" s="761"/>
      <c r="I66" s="761"/>
      <c r="J66" s="761"/>
      <c r="K66" s="761"/>
      <c r="L66" s="761"/>
      <c r="M66" s="761"/>
      <c r="N66" s="761"/>
      <c r="O66" s="761"/>
      <c r="P66" s="762"/>
      <c r="Q66" s="737" t="s">
        <v>406</v>
      </c>
      <c r="R66" s="738"/>
      <c r="S66" s="738"/>
      <c r="T66" s="738"/>
      <c r="U66" s="739"/>
      <c r="V66" s="737" t="s">
        <v>407</v>
      </c>
      <c r="W66" s="738"/>
      <c r="X66" s="738"/>
      <c r="Y66" s="738"/>
      <c r="Z66" s="739"/>
      <c r="AA66" s="737" t="s">
        <v>408</v>
      </c>
      <c r="AB66" s="738"/>
      <c r="AC66" s="738"/>
      <c r="AD66" s="738"/>
      <c r="AE66" s="739"/>
      <c r="AF66" s="875" t="s">
        <v>409</v>
      </c>
      <c r="AG66" s="833"/>
      <c r="AH66" s="833"/>
      <c r="AI66" s="833"/>
      <c r="AJ66" s="876"/>
      <c r="AK66" s="737" t="s">
        <v>410</v>
      </c>
      <c r="AL66" s="761"/>
      <c r="AM66" s="761"/>
      <c r="AN66" s="761"/>
      <c r="AO66" s="762"/>
      <c r="AP66" s="737" t="s">
        <v>411</v>
      </c>
      <c r="AQ66" s="738"/>
      <c r="AR66" s="738"/>
      <c r="AS66" s="738"/>
      <c r="AT66" s="739"/>
      <c r="AU66" s="737" t="s">
        <v>412</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2" t="s">
        <v>593</v>
      </c>
      <c r="C68" s="893"/>
      <c r="D68" s="893"/>
      <c r="E68" s="893"/>
      <c r="F68" s="893"/>
      <c r="G68" s="893"/>
      <c r="H68" s="893"/>
      <c r="I68" s="893"/>
      <c r="J68" s="893"/>
      <c r="K68" s="893"/>
      <c r="L68" s="893"/>
      <c r="M68" s="893"/>
      <c r="N68" s="893"/>
      <c r="O68" s="893"/>
      <c r="P68" s="894"/>
      <c r="Q68" s="895">
        <v>4365</v>
      </c>
      <c r="R68" s="889"/>
      <c r="S68" s="889"/>
      <c r="T68" s="889"/>
      <c r="U68" s="889"/>
      <c r="V68" s="889">
        <v>4198</v>
      </c>
      <c r="W68" s="889"/>
      <c r="X68" s="889"/>
      <c r="Y68" s="889"/>
      <c r="Z68" s="889"/>
      <c r="AA68" s="889">
        <v>168</v>
      </c>
      <c r="AB68" s="889"/>
      <c r="AC68" s="889"/>
      <c r="AD68" s="889"/>
      <c r="AE68" s="889"/>
      <c r="AF68" s="889">
        <v>168</v>
      </c>
      <c r="AG68" s="889"/>
      <c r="AH68" s="889"/>
      <c r="AI68" s="889"/>
      <c r="AJ68" s="889"/>
      <c r="AK68" s="889" t="s">
        <v>557</v>
      </c>
      <c r="AL68" s="889"/>
      <c r="AM68" s="889"/>
      <c r="AN68" s="889"/>
      <c r="AO68" s="889"/>
      <c r="AP68" s="889">
        <v>492</v>
      </c>
      <c r="AQ68" s="889"/>
      <c r="AR68" s="889"/>
      <c r="AS68" s="889"/>
      <c r="AT68" s="889"/>
      <c r="AU68" s="889">
        <v>242</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6" t="s">
        <v>594</v>
      </c>
      <c r="C69" s="897"/>
      <c r="D69" s="897"/>
      <c r="E69" s="897"/>
      <c r="F69" s="897"/>
      <c r="G69" s="897"/>
      <c r="H69" s="897"/>
      <c r="I69" s="897"/>
      <c r="J69" s="897"/>
      <c r="K69" s="897"/>
      <c r="L69" s="897"/>
      <c r="M69" s="897"/>
      <c r="N69" s="897"/>
      <c r="O69" s="897"/>
      <c r="P69" s="898"/>
      <c r="Q69" s="899">
        <v>23</v>
      </c>
      <c r="R69" s="851"/>
      <c r="S69" s="851"/>
      <c r="T69" s="851"/>
      <c r="U69" s="851"/>
      <c r="V69" s="851">
        <v>15</v>
      </c>
      <c r="W69" s="851"/>
      <c r="X69" s="851"/>
      <c r="Y69" s="851"/>
      <c r="Z69" s="851"/>
      <c r="AA69" s="851">
        <v>7</v>
      </c>
      <c r="AB69" s="851"/>
      <c r="AC69" s="851"/>
      <c r="AD69" s="851"/>
      <c r="AE69" s="851"/>
      <c r="AF69" s="851">
        <v>7</v>
      </c>
      <c r="AG69" s="851"/>
      <c r="AH69" s="851"/>
      <c r="AI69" s="851"/>
      <c r="AJ69" s="851"/>
      <c r="AK69" s="851" t="s">
        <v>595</v>
      </c>
      <c r="AL69" s="851"/>
      <c r="AM69" s="851"/>
      <c r="AN69" s="851"/>
      <c r="AO69" s="851"/>
      <c r="AP69" s="851" t="s">
        <v>595</v>
      </c>
      <c r="AQ69" s="851"/>
      <c r="AR69" s="851"/>
      <c r="AS69" s="851"/>
      <c r="AT69" s="851"/>
      <c r="AU69" s="851" t="s">
        <v>595</v>
      </c>
      <c r="AV69" s="851"/>
      <c r="AW69" s="851"/>
      <c r="AX69" s="851"/>
      <c r="AY69" s="851"/>
      <c r="AZ69" s="900"/>
      <c r="BA69" s="900"/>
      <c r="BB69" s="900"/>
      <c r="BC69" s="900"/>
      <c r="BD69" s="901"/>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6" t="s">
        <v>559</v>
      </c>
      <c r="C70" s="897"/>
      <c r="D70" s="897"/>
      <c r="E70" s="897"/>
      <c r="F70" s="897"/>
      <c r="G70" s="897"/>
      <c r="H70" s="897"/>
      <c r="I70" s="897"/>
      <c r="J70" s="897"/>
      <c r="K70" s="897"/>
      <c r="L70" s="897"/>
      <c r="M70" s="897"/>
      <c r="N70" s="897"/>
      <c r="O70" s="897"/>
      <c r="P70" s="898"/>
      <c r="Q70" s="899">
        <v>4729</v>
      </c>
      <c r="R70" s="851"/>
      <c r="S70" s="851"/>
      <c r="T70" s="851"/>
      <c r="U70" s="851"/>
      <c r="V70" s="851">
        <v>4677</v>
      </c>
      <c r="W70" s="851"/>
      <c r="X70" s="851"/>
      <c r="Y70" s="851"/>
      <c r="Z70" s="851"/>
      <c r="AA70" s="851">
        <v>52</v>
      </c>
      <c r="AB70" s="851"/>
      <c r="AC70" s="851"/>
      <c r="AD70" s="851"/>
      <c r="AE70" s="851"/>
      <c r="AF70" s="851">
        <v>52</v>
      </c>
      <c r="AG70" s="851"/>
      <c r="AH70" s="851"/>
      <c r="AI70" s="851"/>
      <c r="AJ70" s="851"/>
      <c r="AK70" s="851">
        <v>147</v>
      </c>
      <c r="AL70" s="851"/>
      <c r="AM70" s="851"/>
      <c r="AN70" s="851"/>
      <c r="AO70" s="851"/>
      <c r="AP70" s="851">
        <v>228</v>
      </c>
      <c r="AQ70" s="851"/>
      <c r="AR70" s="851"/>
      <c r="AS70" s="851"/>
      <c r="AT70" s="851"/>
      <c r="AU70" s="851">
        <v>216</v>
      </c>
      <c r="AV70" s="851"/>
      <c r="AW70" s="851"/>
      <c r="AX70" s="851"/>
      <c r="AY70" s="851"/>
      <c r="AZ70" s="900"/>
      <c r="BA70" s="900"/>
      <c r="BB70" s="900"/>
      <c r="BC70" s="900"/>
      <c r="BD70" s="901"/>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6" t="s">
        <v>560</v>
      </c>
      <c r="C71" s="897"/>
      <c r="D71" s="897"/>
      <c r="E71" s="897"/>
      <c r="F71" s="897"/>
      <c r="G71" s="897"/>
      <c r="H71" s="897"/>
      <c r="I71" s="897"/>
      <c r="J71" s="897"/>
      <c r="K71" s="897"/>
      <c r="L71" s="897"/>
      <c r="M71" s="897"/>
      <c r="N71" s="897"/>
      <c r="O71" s="897"/>
      <c r="P71" s="898"/>
      <c r="Q71" s="899">
        <v>144</v>
      </c>
      <c r="R71" s="851"/>
      <c r="S71" s="851"/>
      <c r="T71" s="851"/>
      <c r="U71" s="851"/>
      <c r="V71" s="851">
        <v>139</v>
      </c>
      <c r="W71" s="851"/>
      <c r="X71" s="851"/>
      <c r="Y71" s="851"/>
      <c r="Z71" s="851"/>
      <c r="AA71" s="851">
        <v>5</v>
      </c>
      <c r="AB71" s="851"/>
      <c r="AC71" s="851"/>
      <c r="AD71" s="851"/>
      <c r="AE71" s="851"/>
      <c r="AF71" s="851">
        <v>5</v>
      </c>
      <c r="AG71" s="851"/>
      <c r="AH71" s="851"/>
      <c r="AI71" s="851"/>
      <c r="AJ71" s="851"/>
      <c r="AK71" s="851" t="s">
        <v>554</v>
      </c>
      <c r="AL71" s="851"/>
      <c r="AM71" s="851"/>
      <c r="AN71" s="851"/>
      <c r="AO71" s="851"/>
      <c r="AP71" s="851">
        <v>116</v>
      </c>
      <c r="AQ71" s="851"/>
      <c r="AR71" s="851"/>
      <c r="AS71" s="851"/>
      <c r="AT71" s="851"/>
      <c r="AU71" s="851">
        <v>16</v>
      </c>
      <c r="AV71" s="851"/>
      <c r="AW71" s="851"/>
      <c r="AX71" s="851"/>
      <c r="AY71" s="851"/>
      <c r="AZ71" s="900"/>
      <c r="BA71" s="900"/>
      <c r="BB71" s="900"/>
      <c r="BC71" s="900"/>
      <c r="BD71" s="901"/>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6" t="s">
        <v>561</v>
      </c>
      <c r="C72" s="897"/>
      <c r="D72" s="897"/>
      <c r="E72" s="897"/>
      <c r="F72" s="897"/>
      <c r="G72" s="897"/>
      <c r="H72" s="897"/>
      <c r="I72" s="897"/>
      <c r="J72" s="897"/>
      <c r="K72" s="897"/>
      <c r="L72" s="897"/>
      <c r="M72" s="897"/>
      <c r="N72" s="897"/>
      <c r="O72" s="897"/>
      <c r="P72" s="898"/>
      <c r="Q72" s="899">
        <v>4406</v>
      </c>
      <c r="R72" s="851"/>
      <c r="S72" s="851"/>
      <c r="T72" s="851"/>
      <c r="U72" s="851"/>
      <c r="V72" s="851">
        <v>4295</v>
      </c>
      <c r="W72" s="851"/>
      <c r="X72" s="851"/>
      <c r="Y72" s="851"/>
      <c r="Z72" s="851"/>
      <c r="AA72" s="851">
        <v>111</v>
      </c>
      <c r="AB72" s="851"/>
      <c r="AC72" s="851"/>
      <c r="AD72" s="851"/>
      <c r="AE72" s="851"/>
      <c r="AF72" s="851">
        <v>111</v>
      </c>
      <c r="AG72" s="851"/>
      <c r="AH72" s="851"/>
      <c r="AI72" s="851"/>
      <c r="AJ72" s="851"/>
      <c r="AK72" s="851">
        <v>565</v>
      </c>
      <c r="AL72" s="851"/>
      <c r="AM72" s="851"/>
      <c r="AN72" s="851"/>
      <c r="AO72" s="851"/>
      <c r="AP72" s="851">
        <v>2863</v>
      </c>
      <c r="AQ72" s="851"/>
      <c r="AR72" s="851"/>
      <c r="AS72" s="851"/>
      <c r="AT72" s="851"/>
      <c r="AU72" s="851">
        <v>2630</v>
      </c>
      <c r="AV72" s="851"/>
      <c r="AW72" s="851"/>
      <c r="AX72" s="851"/>
      <c r="AY72" s="851"/>
      <c r="AZ72" s="900"/>
      <c r="BA72" s="900"/>
      <c r="BB72" s="900"/>
      <c r="BC72" s="900"/>
      <c r="BD72" s="901"/>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6" t="s">
        <v>562</v>
      </c>
      <c r="C73" s="897"/>
      <c r="D73" s="897"/>
      <c r="E73" s="897"/>
      <c r="F73" s="897"/>
      <c r="G73" s="897"/>
      <c r="H73" s="897"/>
      <c r="I73" s="897"/>
      <c r="J73" s="897"/>
      <c r="K73" s="897"/>
      <c r="L73" s="897"/>
      <c r="M73" s="897"/>
      <c r="N73" s="897"/>
      <c r="O73" s="897"/>
      <c r="P73" s="898"/>
      <c r="Q73" s="899">
        <v>337</v>
      </c>
      <c r="R73" s="851"/>
      <c r="S73" s="851"/>
      <c r="T73" s="851"/>
      <c r="U73" s="851"/>
      <c r="V73" s="851">
        <v>320</v>
      </c>
      <c r="W73" s="851"/>
      <c r="X73" s="851"/>
      <c r="Y73" s="851"/>
      <c r="Z73" s="851"/>
      <c r="AA73" s="851">
        <v>17</v>
      </c>
      <c r="AB73" s="851"/>
      <c r="AC73" s="851"/>
      <c r="AD73" s="851"/>
      <c r="AE73" s="851"/>
      <c r="AF73" s="851">
        <v>17</v>
      </c>
      <c r="AG73" s="851"/>
      <c r="AH73" s="851"/>
      <c r="AI73" s="851"/>
      <c r="AJ73" s="851"/>
      <c r="AK73" s="851" t="s">
        <v>554</v>
      </c>
      <c r="AL73" s="851"/>
      <c r="AM73" s="851"/>
      <c r="AN73" s="851"/>
      <c r="AO73" s="851"/>
      <c r="AP73" s="851" t="s">
        <v>554</v>
      </c>
      <c r="AQ73" s="851"/>
      <c r="AR73" s="851"/>
      <c r="AS73" s="851"/>
      <c r="AT73" s="851"/>
      <c r="AU73" s="851" t="s">
        <v>554</v>
      </c>
      <c r="AV73" s="851"/>
      <c r="AW73" s="851"/>
      <c r="AX73" s="851"/>
      <c r="AY73" s="851"/>
      <c r="AZ73" s="900"/>
      <c r="BA73" s="900"/>
      <c r="BB73" s="900"/>
      <c r="BC73" s="900"/>
      <c r="BD73" s="901"/>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6" t="s">
        <v>563</v>
      </c>
      <c r="C74" s="897"/>
      <c r="D74" s="897"/>
      <c r="E74" s="897"/>
      <c r="F74" s="897"/>
      <c r="G74" s="897"/>
      <c r="H74" s="897"/>
      <c r="I74" s="897"/>
      <c r="J74" s="897"/>
      <c r="K74" s="897"/>
      <c r="L74" s="897"/>
      <c r="M74" s="897"/>
      <c r="N74" s="897"/>
      <c r="O74" s="897"/>
      <c r="P74" s="898"/>
      <c r="Q74" s="899">
        <v>151</v>
      </c>
      <c r="R74" s="851"/>
      <c r="S74" s="851"/>
      <c r="T74" s="851"/>
      <c r="U74" s="851"/>
      <c r="V74" s="851">
        <v>140</v>
      </c>
      <c r="W74" s="851"/>
      <c r="X74" s="851"/>
      <c r="Y74" s="851"/>
      <c r="Z74" s="851"/>
      <c r="AA74" s="851">
        <v>12</v>
      </c>
      <c r="AB74" s="851"/>
      <c r="AC74" s="851"/>
      <c r="AD74" s="851"/>
      <c r="AE74" s="851"/>
      <c r="AF74" s="851">
        <v>12</v>
      </c>
      <c r="AG74" s="851"/>
      <c r="AH74" s="851"/>
      <c r="AI74" s="851"/>
      <c r="AJ74" s="851"/>
      <c r="AK74" s="851" t="s">
        <v>554</v>
      </c>
      <c r="AL74" s="851"/>
      <c r="AM74" s="851"/>
      <c r="AN74" s="851"/>
      <c r="AO74" s="851"/>
      <c r="AP74" s="851" t="s">
        <v>554</v>
      </c>
      <c r="AQ74" s="851"/>
      <c r="AR74" s="851"/>
      <c r="AS74" s="851"/>
      <c r="AT74" s="851"/>
      <c r="AU74" s="851" t="s">
        <v>554</v>
      </c>
      <c r="AV74" s="851"/>
      <c r="AW74" s="851"/>
      <c r="AX74" s="851"/>
      <c r="AY74" s="851"/>
      <c r="AZ74" s="900"/>
      <c r="BA74" s="900"/>
      <c r="BB74" s="900"/>
      <c r="BC74" s="900"/>
      <c r="BD74" s="901"/>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6" t="s">
        <v>564</v>
      </c>
      <c r="C75" s="897"/>
      <c r="D75" s="897"/>
      <c r="E75" s="897"/>
      <c r="F75" s="897"/>
      <c r="G75" s="897"/>
      <c r="H75" s="897"/>
      <c r="I75" s="897"/>
      <c r="J75" s="897"/>
      <c r="K75" s="897"/>
      <c r="L75" s="897"/>
      <c r="M75" s="897"/>
      <c r="N75" s="897"/>
      <c r="O75" s="897"/>
      <c r="P75" s="898"/>
      <c r="Q75" s="899">
        <v>373</v>
      </c>
      <c r="R75" s="851"/>
      <c r="S75" s="851"/>
      <c r="T75" s="851"/>
      <c r="U75" s="851"/>
      <c r="V75" s="851">
        <v>345</v>
      </c>
      <c r="W75" s="851"/>
      <c r="X75" s="851"/>
      <c r="Y75" s="851"/>
      <c r="Z75" s="851"/>
      <c r="AA75" s="851">
        <v>29</v>
      </c>
      <c r="AB75" s="851"/>
      <c r="AC75" s="851"/>
      <c r="AD75" s="851"/>
      <c r="AE75" s="851"/>
      <c r="AF75" s="851">
        <v>29</v>
      </c>
      <c r="AG75" s="851"/>
      <c r="AH75" s="851"/>
      <c r="AI75" s="851"/>
      <c r="AJ75" s="851"/>
      <c r="AK75" s="851" t="s">
        <v>554</v>
      </c>
      <c r="AL75" s="851"/>
      <c r="AM75" s="851"/>
      <c r="AN75" s="851"/>
      <c r="AO75" s="851"/>
      <c r="AP75" s="851">
        <v>548</v>
      </c>
      <c r="AQ75" s="851"/>
      <c r="AR75" s="851"/>
      <c r="AS75" s="851"/>
      <c r="AT75" s="851"/>
      <c r="AU75" s="851">
        <v>262</v>
      </c>
      <c r="AV75" s="851"/>
      <c r="AW75" s="851"/>
      <c r="AX75" s="851"/>
      <c r="AY75" s="851"/>
      <c r="AZ75" s="900"/>
      <c r="BA75" s="900"/>
      <c r="BB75" s="900"/>
      <c r="BC75" s="900"/>
      <c r="BD75" s="901"/>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6" t="s">
        <v>565</v>
      </c>
      <c r="C76" s="897"/>
      <c r="D76" s="897"/>
      <c r="E76" s="897"/>
      <c r="F76" s="897"/>
      <c r="G76" s="897"/>
      <c r="H76" s="897"/>
      <c r="I76" s="897"/>
      <c r="J76" s="897"/>
      <c r="K76" s="897"/>
      <c r="L76" s="897"/>
      <c r="M76" s="897"/>
      <c r="N76" s="897"/>
      <c r="O76" s="897"/>
      <c r="P76" s="898"/>
      <c r="Q76" s="904">
        <v>455</v>
      </c>
      <c r="R76" s="903"/>
      <c r="S76" s="903"/>
      <c r="T76" s="903"/>
      <c r="U76" s="850"/>
      <c r="V76" s="902">
        <v>429</v>
      </c>
      <c r="W76" s="903"/>
      <c r="X76" s="903"/>
      <c r="Y76" s="903"/>
      <c r="Z76" s="850"/>
      <c r="AA76" s="902">
        <v>26</v>
      </c>
      <c r="AB76" s="903"/>
      <c r="AC76" s="903"/>
      <c r="AD76" s="903"/>
      <c r="AE76" s="850"/>
      <c r="AF76" s="902">
        <v>26</v>
      </c>
      <c r="AG76" s="903"/>
      <c r="AH76" s="903"/>
      <c r="AI76" s="903"/>
      <c r="AJ76" s="850"/>
      <c r="AK76" s="902" t="s">
        <v>554</v>
      </c>
      <c r="AL76" s="903"/>
      <c r="AM76" s="903"/>
      <c r="AN76" s="903"/>
      <c r="AO76" s="850"/>
      <c r="AP76" s="902" t="s">
        <v>554</v>
      </c>
      <c r="AQ76" s="903"/>
      <c r="AR76" s="903"/>
      <c r="AS76" s="903"/>
      <c r="AT76" s="850"/>
      <c r="AU76" s="902" t="s">
        <v>554</v>
      </c>
      <c r="AV76" s="903"/>
      <c r="AW76" s="903"/>
      <c r="AX76" s="903"/>
      <c r="AY76" s="850"/>
      <c r="AZ76" s="900"/>
      <c r="BA76" s="900"/>
      <c r="BB76" s="900"/>
      <c r="BC76" s="900"/>
      <c r="BD76" s="901"/>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6" t="s">
        <v>566</v>
      </c>
      <c r="C77" s="897"/>
      <c r="D77" s="897"/>
      <c r="E77" s="897"/>
      <c r="F77" s="897"/>
      <c r="G77" s="897"/>
      <c r="H77" s="897"/>
      <c r="I77" s="897"/>
      <c r="J77" s="897"/>
      <c r="K77" s="897"/>
      <c r="L77" s="897"/>
      <c r="M77" s="897"/>
      <c r="N77" s="897"/>
      <c r="O77" s="897"/>
      <c r="P77" s="898"/>
      <c r="Q77" s="904">
        <v>2125</v>
      </c>
      <c r="R77" s="903"/>
      <c r="S77" s="903"/>
      <c r="T77" s="903"/>
      <c r="U77" s="850"/>
      <c r="V77" s="902">
        <v>2067</v>
      </c>
      <c r="W77" s="903"/>
      <c r="X77" s="903"/>
      <c r="Y77" s="903"/>
      <c r="Z77" s="850"/>
      <c r="AA77" s="902">
        <v>58</v>
      </c>
      <c r="AB77" s="903"/>
      <c r="AC77" s="903"/>
      <c r="AD77" s="903"/>
      <c r="AE77" s="850"/>
      <c r="AF77" s="902">
        <v>58</v>
      </c>
      <c r="AG77" s="903"/>
      <c r="AH77" s="903"/>
      <c r="AI77" s="903"/>
      <c r="AJ77" s="850"/>
      <c r="AK77" s="902">
        <v>125</v>
      </c>
      <c r="AL77" s="903"/>
      <c r="AM77" s="903"/>
      <c r="AN77" s="903"/>
      <c r="AO77" s="850"/>
      <c r="AP77" s="902" t="s">
        <v>554</v>
      </c>
      <c r="AQ77" s="903"/>
      <c r="AR77" s="903"/>
      <c r="AS77" s="903"/>
      <c r="AT77" s="850"/>
      <c r="AU77" s="902" t="s">
        <v>554</v>
      </c>
      <c r="AV77" s="903"/>
      <c r="AW77" s="903"/>
      <c r="AX77" s="903"/>
      <c r="AY77" s="850"/>
      <c r="AZ77" s="900"/>
      <c r="BA77" s="900"/>
      <c r="BB77" s="900"/>
      <c r="BC77" s="900"/>
      <c r="BD77" s="901"/>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6" t="s">
        <v>567</v>
      </c>
      <c r="C78" s="897"/>
      <c r="D78" s="897"/>
      <c r="E78" s="897"/>
      <c r="F78" s="897"/>
      <c r="G78" s="897"/>
      <c r="H78" s="897"/>
      <c r="I78" s="897"/>
      <c r="J78" s="897"/>
      <c r="K78" s="897"/>
      <c r="L78" s="897"/>
      <c r="M78" s="897"/>
      <c r="N78" s="897"/>
      <c r="O78" s="897"/>
      <c r="P78" s="898"/>
      <c r="Q78" s="904">
        <v>273707</v>
      </c>
      <c r="R78" s="903"/>
      <c r="S78" s="903"/>
      <c r="T78" s="903"/>
      <c r="U78" s="850"/>
      <c r="V78" s="902">
        <v>260942</v>
      </c>
      <c r="W78" s="903"/>
      <c r="X78" s="903"/>
      <c r="Y78" s="903"/>
      <c r="Z78" s="850"/>
      <c r="AA78" s="902">
        <v>12765</v>
      </c>
      <c r="AB78" s="903"/>
      <c r="AC78" s="903"/>
      <c r="AD78" s="903"/>
      <c r="AE78" s="850"/>
      <c r="AF78" s="902">
        <v>12765</v>
      </c>
      <c r="AG78" s="903"/>
      <c r="AH78" s="903"/>
      <c r="AI78" s="903"/>
      <c r="AJ78" s="850"/>
      <c r="AK78" s="902">
        <v>1788</v>
      </c>
      <c r="AL78" s="903"/>
      <c r="AM78" s="903"/>
      <c r="AN78" s="903"/>
      <c r="AO78" s="850"/>
      <c r="AP78" s="902" t="s">
        <v>554</v>
      </c>
      <c r="AQ78" s="903"/>
      <c r="AR78" s="903"/>
      <c r="AS78" s="903"/>
      <c r="AT78" s="850"/>
      <c r="AU78" s="902" t="s">
        <v>554</v>
      </c>
      <c r="AV78" s="903"/>
      <c r="AW78" s="903"/>
      <c r="AX78" s="903"/>
      <c r="AY78" s="850"/>
      <c r="AZ78" s="900"/>
      <c r="BA78" s="900"/>
      <c r="BB78" s="900"/>
      <c r="BC78" s="900"/>
      <c r="BD78" s="901"/>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6" t="s">
        <v>568</v>
      </c>
      <c r="C79" s="897"/>
      <c r="D79" s="897"/>
      <c r="E79" s="897"/>
      <c r="F79" s="897"/>
      <c r="G79" s="897"/>
      <c r="H79" s="897"/>
      <c r="I79" s="897"/>
      <c r="J79" s="897"/>
      <c r="K79" s="897"/>
      <c r="L79" s="897"/>
      <c r="M79" s="897"/>
      <c r="N79" s="897"/>
      <c r="O79" s="897"/>
      <c r="P79" s="898"/>
      <c r="Q79" s="899">
        <v>25</v>
      </c>
      <c r="R79" s="851"/>
      <c r="S79" s="851"/>
      <c r="T79" s="851"/>
      <c r="U79" s="851"/>
      <c r="V79" s="851">
        <v>22</v>
      </c>
      <c r="W79" s="851"/>
      <c r="X79" s="851"/>
      <c r="Y79" s="851"/>
      <c r="Z79" s="851"/>
      <c r="AA79" s="851">
        <v>3</v>
      </c>
      <c r="AB79" s="851"/>
      <c r="AC79" s="851"/>
      <c r="AD79" s="851"/>
      <c r="AE79" s="851"/>
      <c r="AF79" s="851">
        <v>3</v>
      </c>
      <c r="AG79" s="851"/>
      <c r="AH79" s="851"/>
      <c r="AI79" s="851"/>
      <c r="AJ79" s="851"/>
      <c r="AK79" s="851" t="s">
        <v>554</v>
      </c>
      <c r="AL79" s="851"/>
      <c r="AM79" s="851"/>
      <c r="AN79" s="851"/>
      <c r="AO79" s="851"/>
      <c r="AP79" s="851" t="s">
        <v>554</v>
      </c>
      <c r="AQ79" s="851"/>
      <c r="AR79" s="851"/>
      <c r="AS79" s="851"/>
      <c r="AT79" s="851"/>
      <c r="AU79" s="851" t="s">
        <v>554</v>
      </c>
      <c r="AV79" s="851"/>
      <c r="AW79" s="851"/>
      <c r="AX79" s="851"/>
      <c r="AY79" s="851"/>
      <c r="AZ79" s="900"/>
      <c r="BA79" s="900"/>
      <c r="BB79" s="900"/>
      <c r="BC79" s="900"/>
      <c r="BD79" s="901"/>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6" t="s">
        <v>569</v>
      </c>
      <c r="C80" s="897"/>
      <c r="D80" s="897"/>
      <c r="E80" s="897"/>
      <c r="F80" s="897"/>
      <c r="G80" s="897"/>
      <c r="H80" s="897"/>
      <c r="I80" s="897"/>
      <c r="J80" s="897"/>
      <c r="K80" s="897"/>
      <c r="L80" s="897"/>
      <c r="M80" s="897"/>
      <c r="N80" s="897"/>
      <c r="O80" s="897"/>
      <c r="P80" s="898"/>
      <c r="Q80" s="899">
        <v>16</v>
      </c>
      <c r="R80" s="851"/>
      <c r="S80" s="851"/>
      <c r="T80" s="851"/>
      <c r="U80" s="851"/>
      <c r="V80" s="851">
        <v>9</v>
      </c>
      <c r="W80" s="851"/>
      <c r="X80" s="851"/>
      <c r="Y80" s="851"/>
      <c r="Z80" s="851"/>
      <c r="AA80" s="851">
        <v>7</v>
      </c>
      <c r="AB80" s="851"/>
      <c r="AC80" s="851"/>
      <c r="AD80" s="851"/>
      <c r="AE80" s="851"/>
      <c r="AF80" s="851">
        <v>7</v>
      </c>
      <c r="AG80" s="851"/>
      <c r="AH80" s="851"/>
      <c r="AI80" s="851"/>
      <c r="AJ80" s="851"/>
      <c r="AK80" s="851" t="s">
        <v>554</v>
      </c>
      <c r="AL80" s="851"/>
      <c r="AM80" s="851"/>
      <c r="AN80" s="851"/>
      <c r="AO80" s="851"/>
      <c r="AP80" s="851" t="s">
        <v>554</v>
      </c>
      <c r="AQ80" s="851"/>
      <c r="AR80" s="851"/>
      <c r="AS80" s="851"/>
      <c r="AT80" s="851"/>
      <c r="AU80" s="851" t="s">
        <v>554</v>
      </c>
      <c r="AV80" s="851"/>
      <c r="AW80" s="851"/>
      <c r="AX80" s="851"/>
      <c r="AY80" s="851"/>
      <c r="AZ80" s="900"/>
      <c r="BA80" s="900"/>
      <c r="BB80" s="900"/>
      <c r="BC80" s="900"/>
      <c r="BD80" s="901"/>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6" t="s">
        <v>570</v>
      </c>
      <c r="C81" s="897"/>
      <c r="D81" s="897"/>
      <c r="E81" s="897"/>
      <c r="F81" s="897"/>
      <c r="G81" s="897"/>
      <c r="H81" s="897"/>
      <c r="I81" s="897"/>
      <c r="J81" s="897"/>
      <c r="K81" s="897"/>
      <c r="L81" s="897"/>
      <c r="M81" s="897"/>
      <c r="N81" s="897"/>
      <c r="O81" s="897"/>
      <c r="P81" s="898"/>
      <c r="Q81" s="899">
        <v>368</v>
      </c>
      <c r="R81" s="851"/>
      <c r="S81" s="851"/>
      <c r="T81" s="851"/>
      <c r="U81" s="851"/>
      <c r="V81" s="851">
        <v>221</v>
      </c>
      <c r="W81" s="851"/>
      <c r="X81" s="851"/>
      <c r="Y81" s="851"/>
      <c r="Z81" s="851"/>
      <c r="AA81" s="851">
        <v>146</v>
      </c>
      <c r="AB81" s="851"/>
      <c r="AC81" s="851"/>
      <c r="AD81" s="851"/>
      <c r="AE81" s="851"/>
      <c r="AF81" s="851">
        <v>146</v>
      </c>
      <c r="AG81" s="851"/>
      <c r="AH81" s="851"/>
      <c r="AI81" s="851"/>
      <c r="AJ81" s="851"/>
      <c r="AK81" s="851">
        <v>4</v>
      </c>
      <c r="AL81" s="851"/>
      <c r="AM81" s="851"/>
      <c r="AN81" s="851"/>
      <c r="AO81" s="851"/>
      <c r="AP81" s="851" t="s">
        <v>554</v>
      </c>
      <c r="AQ81" s="851"/>
      <c r="AR81" s="851"/>
      <c r="AS81" s="851"/>
      <c r="AT81" s="851"/>
      <c r="AU81" s="851" t="s">
        <v>554</v>
      </c>
      <c r="AV81" s="851"/>
      <c r="AW81" s="851"/>
      <c r="AX81" s="851"/>
      <c r="AY81" s="851"/>
      <c r="AZ81" s="900"/>
      <c r="BA81" s="900"/>
      <c r="BB81" s="900"/>
      <c r="BC81" s="900"/>
      <c r="BD81" s="901"/>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6" t="s">
        <v>571</v>
      </c>
      <c r="C82" s="897"/>
      <c r="D82" s="897"/>
      <c r="E82" s="897"/>
      <c r="F82" s="897"/>
      <c r="G82" s="897"/>
      <c r="H82" s="897"/>
      <c r="I82" s="897"/>
      <c r="J82" s="897"/>
      <c r="K82" s="897"/>
      <c r="L82" s="897"/>
      <c r="M82" s="897"/>
      <c r="N82" s="897"/>
      <c r="O82" s="897"/>
      <c r="P82" s="898"/>
      <c r="Q82" s="899">
        <v>193</v>
      </c>
      <c r="R82" s="851"/>
      <c r="S82" s="851"/>
      <c r="T82" s="851"/>
      <c r="U82" s="851"/>
      <c r="V82" s="851">
        <v>181</v>
      </c>
      <c r="W82" s="851"/>
      <c r="X82" s="851"/>
      <c r="Y82" s="851"/>
      <c r="Z82" s="851"/>
      <c r="AA82" s="851">
        <v>12</v>
      </c>
      <c r="AB82" s="851"/>
      <c r="AC82" s="851"/>
      <c r="AD82" s="851"/>
      <c r="AE82" s="851"/>
      <c r="AF82" s="851">
        <v>12</v>
      </c>
      <c r="AG82" s="851"/>
      <c r="AH82" s="851"/>
      <c r="AI82" s="851"/>
      <c r="AJ82" s="851"/>
      <c r="AK82" s="851" t="s">
        <v>554</v>
      </c>
      <c r="AL82" s="851"/>
      <c r="AM82" s="851"/>
      <c r="AN82" s="851"/>
      <c r="AO82" s="851"/>
      <c r="AP82" s="851" t="s">
        <v>554</v>
      </c>
      <c r="AQ82" s="851"/>
      <c r="AR82" s="851"/>
      <c r="AS82" s="851"/>
      <c r="AT82" s="851"/>
      <c r="AU82" s="851" t="s">
        <v>554</v>
      </c>
      <c r="AV82" s="851"/>
      <c r="AW82" s="851"/>
      <c r="AX82" s="851"/>
      <c r="AY82" s="851"/>
      <c r="AZ82" s="900"/>
      <c r="BA82" s="900"/>
      <c r="BB82" s="900"/>
      <c r="BC82" s="900"/>
      <c r="BD82" s="901"/>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0"/>
      <c r="BA83" s="900"/>
      <c r="BB83" s="900"/>
      <c r="BC83" s="900"/>
      <c r="BD83" s="901"/>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0"/>
      <c r="BA84" s="900"/>
      <c r="BB84" s="900"/>
      <c r="BC84" s="900"/>
      <c r="BD84" s="901"/>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0"/>
      <c r="BA85" s="900"/>
      <c r="BB85" s="900"/>
      <c r="BC85" s="900"/>
      <c r="BD85" s="901"/>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0"/>
      <c r="BA86" s="900"/>
      <c r="BB86" s="900"/>
      <c r="BC86" s="900"/>
      <c r="BD86" s="901"/>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372</v>
      </c>
      <c r="B88" s="810" t="s">
        <v>413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13418</v>
      </c>
      <c r="AG88" s="862"/>
      <c r="AH88" s="862"/>
      <c r="AI88" s="862"/>
      <c r="AJ88" s="862"/>
      <c r="AK88" s="859"/>
      <c r="AL88" s="859"/>
      <c r="AM88" s="859"/>
      <c r="AN88" s="859"/>
      <c r="AO88" s="859"/>
      <c r="AP88" s="862">
        <v>4246</v>
      </c>
      <c r="AQ88" s="862"/>
      <c r="AR88" s="862"/>
      <c r="AS88" s="862"/>
      <c r="AT88" s="862"/>
      <c r="AU88" s="862">
        <v>3366</v>
      </c>
      <c r="AV88" s="862"/>
      <c r="AW88" s="862"/>
      <c r="AX88" s="862"/>
      <c r="AY88" s="862"/>
      <c r="AZ88" s="912"/>
      <c r="BA88" s="912"/>
      <c r="BB88" s="912"/>
      <c r="BC88" s="912"/>
      <c r="BD88" s="913"/>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414</v>
      </c>
      <c r="BS102" s="811"/>
      <c r="BT102" s="811"/>
      <c r="BU102" s="811"/>
      <c r="BV102" s="811"/>
      <c r="BW102" s="811"/>
      <c r="BX102" s="811"/>
      <c r="BY102" s="811"/>
      <c r="BZ102" s="811"/>
      <c r="CA102" s="811"/>
      <c r="CB102" s="811"/>
      <c r="CC102" s="811"/>
      <c r="CD102" s="811"/>
      <c r="CE102" s="811"/>
      <c r="CF102" s="811"/>
      <c r="CG102" s="812"/>
      <c r="CH102" s="914"/>
      <c r="CI102" s="915"/>
      <c r="CJ102" s="915"/>
      <c r="CK102" s="915"/>
      <c r="CL102" s="916"/>
      <c r="CM102" s="914"/>
      <c r="CN102" s="915"/>
      <c r="CO102" s="915"/>
      <c r="CP102" s="915"/>
      <c r="CQ102" s="916"/>
      <c r="CR102" s="917">
        <v>169</v>
      </c>
      <c r="CS102" s="873"/>
      <c r="CT102" s="873"/>
      <c r="CU102" s="873"/>
      <c r="CV102" s="918"/>
      <c r="CW102" s="917">
        <v>164</v>
      </c>
      <c r="CX102" s="873"/>
      <c r="CY102" s="873"/>
      <c r="CZ102" s="873"/>
      <c r="DA102" s="918"/>
      <c r="DB102" s="917">
        <v>257</v>
      </c>
      <c r="DC102" s="873"/>
      <c r="DD102" s="873"/>
      <c r="DE102" s="873"/>
      <c r="DF102" s="918"/>
      <c r="DG102" s="917" t="s">
        <v>586</v>
      </c>
      <c r="DH102" s="873"/>
      <c r="DI102" s="873"/>
      <c r="DJ102" s="873"/>
      <c r="DK102" s="918"/>
      <c r="DL102" s="917" t="s">
        <v>586</v>
      </c>
      <c r="DM102" s="873"/>
      <c r="DN102" s="873"/>
      <c r="DO102" s="873"/>
      <c r="DP102" s="918"/>
      <c r="DQ102" s="917">
        <v>288</v>
      </c>
      <c r="DR102" s="873"/>
      <c r="DS102" s="873"/>
      <c r="DT102" s="873"/>
      <c r="DU102" s="918"/>
      <c r="DV102" s="941"/>
      <c r="DW102" s="870"/>
      <c r="DX102" s="870"/>
      <c r="DY102" s="870"/>
      <c r="DZ102" s="871"/>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415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416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417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4" t="s">
        <v>419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x14ac:dyDescent="0.15">
      <c r="A109" s="939" t="s">
        <v>421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422</v>
      </c>
      <c r="AB109" s="920"/>
      <c r="AC109" s="920"/>
      <c r="AD109" s="920"/>
      <c r="AE109" s="921"/>
      <c r="AF109" s="919" t="s">
        <v>290</v>
      </c>
      <c r="AG109" s="920"/>
      <c r="AH109" s="920"/>
      <c r="AI109" s="920"/>
      <c r="AJ109" s="921"/>
      <c r="AK109" s="919" t="s">
        <v>289</v>
      </c>
      <c r="AL109" s="920"/>
      <c r="AM109" s="920"/>
      <c r="AN109" s="920"/>
      <c r="AO109" s="921"/>
      <c r="AP109" s="919" t="s">
        <v>423</v>
      </c>
      <c r="AQ109" s="920"/>
      <c r="AR109" s="920"/>
      <c r="AS109" s="920"/>
      <c r="AT109" s="922"/>
      <c r="AU109" s="939" t="s">
        <v>421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422</v>
      </c>
      <c r="BR109" s="920"/>
      <c r="BS109" s="920"/>
      <c r="BT109" s="920"/>
      <c r="BU109" s="921"/>
      <c r="BV109" s="919" t="s">
        <v>290</v>
      </c>
      <c r="BW109" s="920"/>
      <c r="BX109" s="920"/>
      <c r="BY109" s="920"/>
      <c r="BZ109" s="921"/>
      <c r="CA109" s="919" t="s">
        <v>289</v>
      </c>
      <c r="CB109" s="920"/>
      <c r="CC109" s="920"/>
      <c r="CD109" s="920"/>
      <c r="CE109" s="921"/>
      <c r="CF109" s="940" t="s">
        <v>423</v>
      </c>
      <c r="CG109" s="940"/>
      <c r="CH109" s="940"/>
      <c r="CI109" s="940"/>
      <c r="CJ109" s="940"/>
      <c r="CK109" s="919" t="s">
        <v>424</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422</v>
      </c>
      <c r="DH109" s="920"/>
      <c r="DI109" s="920"/>
      <c r="DJ109" s="920"/>
      <c r="DK109" s="921"/>
      <c r="DL109" s="919" t="s">
        <v>290</v>
      </c>
      <c r="DM109" s="920"/>
      <c r="DN109" s="920"/>
      <c r="DO109" s="920"/>
      <c r="DP109" s="921"/>
      <c r="DQ109" s="919" t="s">
        <v>289</v>
      </c>
      <c r="DR109" s="920"/>
      <c r="DS109" s="920"/>
      <c r="DT109" s="920"/>
      <c r="DU109" s="921"/>
      <c r="DV109" s="919" t="s">
        <v>423</v>
      </c>
      <c r="DW109" s="920"/>
      <c r="DX109" s="920"/>
      <c r="DY109" s="920"/>
      <c r="DZ109" s="922"/>
    </row>
    <row r="110" spans="1:131" s="199" customFormat="1" ht="26.25" customHeight="1" x14ac:dyDescent="0.15">
      <c r="A110" s="923" t="s">
        <v>425</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10919896</v>
      </c>
      <c r="AB110" s="927"/>
      <c r="AC110" s="927"/>
      <c r="AD110" s="927"/>
      <c r="AE110" s="928"/>
      <c r="AF110" s="929">
        <v>10623713</v>
      </c>
      <c r="AG110" s="927"/>
      <c r="AH110" s="927"/>
      <c r="AI110" s="927"/>
      <c r="AJ110" s="928"/>
      <c r="AK110" s="929">
        <v>10574887</v>
      </c>
      <c r="AL110" s="927"/>
      <c r="AM110" s="927"/>
      <c r="AN110" s="927"/>
      <c r="AO110" s="928"/>
      <c r="AP110" s="930">
        <v>22.2</v>
      </c>
      <c r="AQ110" s="931"/>
      <c r="AR110" s="931"/>
      <c r="AS110" s="931"/>
      <c r="AT110" s="932"/>
      <c r="AU110" s="933" t="s">
        <v>61</v>
      </c>
      <c r="AV110" s="934"/>
      <c r="AW110" s="934"/>
      <c r="AX110" s="934"/>
      <c r="AY110" s="934"/>
      <c r="AZ110" s="973" t="s">
        <v>426</v>
      </c>
      <c r="BA110" s="924"/>
      <c r="BB110" s="924"/>
      <c r="BC110" s="924"/>
      <c r="BD110" s="924"/>
      <c r="BE110" s="924"/>
      <c r="BF110" s="924"/>
      <c r="BG110" s="924"/>
      <c r="BH110" s="924"/>
      <c r="BI110" s="924"/>
      <c r="BJ110" s="924"/>
      <c r="BK110" s="924"/>
      <c r="BL110" s="924"/>
      <c r="BM110" s="924"/>
      <c r="BN110" s="924"/>
      <c r="BO110" s="924"/>
      <c r="BP110" s="925"/>
      <c r="BQ110" s="959">
        <v>85568559</v>
      </c>
      <c r="BR110" s="960"/>
      <c r="BS110" s="960"/>
      <c r="BT110" s="960"/>
      <c r="BU110" s="960"/>
      <c r="BV110" s="960">
        <v>82569663</v>
      </c>
      <c r="BW110" s="960"/>
      <c r="BX110" s="960"/>
      <c r="BY110" s="960"/>
      <c r="BZ110" s="960"/>
      <c r="CA110" s="960">
        <v>78763597</v>
      </c>
      <c r="CB110" s="960"/>
      <c r="CC110" s="960"/>
      <c r="CD110" s="960"/>
      <c r="CE110" s="960"/>
      <c r="CF110" s="974">
        <v>165.4</v>
      </c>
      <c r="CG110" s="975"/>
      <c r="CH110" s="975"/>
      <c r="CI110" s="975"/>
      <c r="CJ110" s="975"/>
      <c r="CK110" s="976" t="s">
        <v>427</v>
      </c>
      <c r="CL110" s="977"/>
      <c r="CM110" s="956" t="s">
        <v>428</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224</v>
      </c>
      <c r="DH110" s="960"/>
      <c r="DI110" s="960"/>
      <c r="DJ110" s="960"/>
      <c r="DK110" s="960"/>
      <c r="DL110" s="960" t="s">
        <v>224</v>
      </c>
      <c r="DM110" s="960"/>
      <c r="DN110" s="960"/>
      <c r="DO110" s="960"/>
      <c r="DP110" s="960"/>
      <c r="DQ110" s="960" t="s">
        <v>224</v>
      </c>
      <c r="DR110" s="960"/>
      <c r="DS110" s="960"/>
      <c r="DT110" s="960"/>
      <c r="DU110" s="960"/>
      <c r="DV110" s="961" t="s">
        <v>224</v>
      </c>
      <c r="DW110" s="961"/>
      <c r="DX110" s="961"/>
      <c r="DY110" s="961"/>
      <c r="DZ110" s="962"/>
    </row>
    <row r="111" spans="1:131" s="199" customFormat="1" ht="26.25" customHeight="1" x14ac:dyDescent="0.15">
      <c r="A111" s="963" t="s">
        <v>429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224</v>
      </c>
      <c r="AB111" s="967"/>
      <c r="AC111" s="967"/>
      <c r="AD111" s="967"/>
      <c r="AE111" s="968"/>
      <c r="AF111" s="969" t="s">
        <v>224</v>
      </c>
      <c r="AG111" s="967"/>
      <c r="AH111" s="967"/>
      <c r="AI111" s="967"/>
      <c r="AJ111" s="968"/>
      <c r="AK111" s="969" t="s">
        <v>224</v>
      </c>
      <c r="AL111" s="967"/>
      <c r="AM111" s="967"/>
      <c r="AN111" s="967"/>
      <c r="AO111" s="968"/>
      <c r="AP111" s="970" t="s">
        <v>224</v>
      </c>
      <c r="AQ111" s="971"/>
      <c r="AR111" s="971"/>
      <c r="AS111" s="971"/>
      <c r="AT111" s="972"/>
      <c r="AU111" s="935"/>
      <c r="AV111" s="936"/>
      <c r="AW111" s="936"/>
      <c r="AX111" s="936"/>
      <c r="AY111" s="936"/>
      <c r="AZ111" s="982" t="s">
        <v>430</v>
      </c>
      <c r="BA111" s="983"/>
      <c r="BB111" s="983"/>
      <c r="BC111" s="983"/>
      <c r="BD111" s="983"/>
      <c r="BE111" s="983"/>
      <c r="BF111" s="983"/>
      <c r="BG111" s="983"/>
      <c r="BH111" s="983"/>
      <c r="BI111" s="983"/>
      <c r="BJ111" s="983"/>
      <c r="BK111" s="983"/>
      <c r="BL111" s="983"/>
      <c r="BM111" s="983"/>
      <c r="BN111" s="983"/>
      <c r="BO111" s="983"/>
      <c r="BP111" s="984"/>
      <c r="BQ111" s="952">
        <v>334436</v>
      </c>
      <c r="BR111" s="953"/>
      <c r="BS111" s="953"/>
      <c r="BT111" s="953"/>
      <c r="BU111" s="953"/>
      <c r="BV111" s="953">
        <v>220139</v>
      </c>
      <c r="BW111" s="953"/>
      <c r="BX111" s="953"/>
      <c r="BY111" s="953"/>
      <c r="BZ111" s="953"/>
      <c r="CA111" s="953">
        <v>135387</v>
      </c>
      <c r="CB111" s="953"/>
      <c r="CC111" s="953"/>
      <c r="CD111" s="953"/>
      <c r="CE111" s="953"/>
      <c r="CF111" s="947">
        <v>0.3</v>
      </c>
      <c r="CG111" s="948"/>
      <c r="CH111" s="948"/>
      <c r="CI111" s="948"/>
      <c r="CJ111" s="948"/>
      <c r="CK111" s="978"/>
      <c r="CL111" s="979"/>
      <c r="CM111" s="949" t="s">
        <v>431</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224</v>
      </c>
      <c r="DH111" s="953"/>
      <c r="DI111" s="953"/>
      <c r="DJ111" s="953"/>
      <c r="DK111" s="953"/>
      <c r="DL111" s="953" t="s">
        <v>224</v>
      </c>
      <c r="DM111" s="953"/>
      <c r="DN111" s="953"/>
      <c r="DO111" s="953"/>
      <c r="DP111" s="953"/>
      <c r="DQ111" s="953" t="s">
        <v>224</v>
      </c>
      <c r="DR111" s="953"/>
      <c r="DS111" s="953"/>
      <c r="DT111" s="953"/>
      <c r="DU111" s="953"/>
      <c r="DV111" s="954" t="s">
        <v>224</v>
      </c>
      <c r="DW111" s="954"/>
      <c r="DX111" s="954"/>
      <c r="DY111" s="954"/>
      <c r="DZ111" s="955"/>
    </row>
    <row r="112" spans="1:131" s="199" customFormat="1" ht="26.25" customHeight="1" x14ac:dyDescent="0.15">
      <c r="A112" s="985" t="s">
        <v>432</v>
      </c>
      <c r="B112" s="986"/>
      <c r="C112" s="983" t="s">
        <v>433</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224</v>
      </c>
      <c r="AB112" s="992"/>
      <c r="AC112" s="992"/>
      <c r="AD112" s="992"/>
      <c r="AE112" s="993"/>
      <c r="AF112" s="994" t="s">
        <v>224</v>
      </c>
      <c r="AG112" s="992"/>
      <c r="AH112" s="992"/>
      <c r="AI112" s="992"/>
      <c r="AJ112" s="993"/>
      <c r="AK112" s="994" t="s">
        <v>224</v>
      </c>
      <c r="AL112" s="992"/>
      <c r="AM112" s="992"/>
      <c r="AN112" s="992"/>
      <c r="AO112" s="993"/>
      <c r="AP112" s="995" t="s">
        <v>224</v>
      </c>
      <c r="AQ112" s="996"/>
      <c r="AR112" s="996"/>
      <c r="AS112" s="996"/>
      <c r="AT112" s="997"/>
      <c r="AU112" s="935"/>
      <c r="AV112" s="936"/>
      <c r="AW112" s="936"/>
      <c r="AX112" s="936"/>
      <c r="AY112" s="936"/>
      <c r="AZ112" s="982" t="s">
        <v>434</v>
      </c>
      <c r="BA112" s="983"/>
      <c r="BB112" s="983"/>
      <c r="BC112" s="983"/>
      <c r="BD112" s="983"/>
      <c r="BE112" s="983"/>
      <c r="BF112" s="983"/>
      <c r="BG112" s="983"/>
      <c r="BH112" s="983"/>
      <c r="BI112" s="983"/>
      <c r="BJ112" s="983"/>
      <c r="BK112" s="983"/>
      <c r="BL112" s="983"/>
      <c r="BM112" s="983"/>
      <c r="BN112" s="983"/>
      <c r="BO112" s="983"/>
      <c r="BP112" s="984"/>
      <c r="BQ112" s="952">
        <v>23732668</v>
      </c>
      <c r="BR112" s="953"/>
      <c r="BS112" s="953"/>
      <c r="BT112" s="953"/>
      <c r="BU112" s="953"/>
      <c r="BV112" s="953">
        <v>20731123</v>
      </c>
      <c r="BW112" s="953"/>
      <c r="BX112" s="953"/>
      <c r="BY112" s="953"/>
      <c r="BZ112" s="953"/>
      <c r="CA112" s="953">
        <v>18853228</v>
      </c>
      <c r="CB112" s="953"/>
      <c r="CC112" s="953"/>
      <c r="CD112" s="953"/>
      <c r="CE112" s="953"/>
      <c r="CF112" s="947">
        <v>39.6</v>
      </c>
      <c r="CG112" s="948"/>
      <c r="CH112" s="948"/>
      <c r="CI112" s="948"/>
      <c r="CJ112" s="948"/>
      <c r="CK112" s="978"/>
      <c r="CL112" s="979"/>
      <c r="CM112" s="949" t="s">
        <v>435</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v>119694</v>
      </c>
      <c r="DH112" s="953"/>
      <c r="DI112" s="953"/>
      <c r="DJ112" s="953"/>
      <c r="DK112" s="953"/>
      <c r="DL112" s="953">
        <v>93977</v>
      </c>
      <c r="DM112" s="953"/>
      <c r="DN112" s="953"/>
      <c r="DO112" s="953"/>
      <c r="DP112" s="953"/>
      <c r="DQ112" s="953">
        <v>72739</v>
      </c>
      <c r="DR112" s="953"/>
      <c r="DS112" s="953"/>
      <c r="DT112" s="953"/>
      <c r="DU112" s="953"/>
      <c r="DV112" s="954">
        <v>0.2</v>
      </c>
      <c r="DW112" s="954"/>
      <c r="DX112" s="954"/>
      <c r="DY112" s="954"/>
      <c r="DZ112" s="955"/>
    </row>
    <row r="113" spans="1:130" s="199" customFormat="1" ht="26.25" customHeight="1" x14ac:dyDescent="0.15">
      <c r="A113" s="987"/>
      <c r="B113" s="988"/>
      <c r="C113" s="983" t="s">
        <v>436</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2747947</v>
      </c>
      <c r="AB113" s="967"/>
      <c r="AC113" s="967"/>
      <c r="AD113" s="967"/>
      <c r="AE113" s="968"/>
      <c r="AF113" s="969">
        <v>2654482</v>
      </c>
      <c r="AG113" s="967"/>
      <c r="AH113" s="967"/>
      <c r="AI113" s="967"/>
      <c r="AJ113" s="968"/>
      <c r="AK113" s="969">
        <v>2671763</v>
      </c>
      <c r="AL113" s="967"/>
      <c r="AM113" s="967"/>
      <c r="AN113" s="967"/>
      <c r="AO113" s="968"/>
      <c r="AP113" s="970">
        <v>5.6</v>
      </c>
      <c r="AQ113" s="971"/>
      <c r="AR113" s="971"/>
      <c r="AS113" s="971"/>
      <c r="AT113" s="972"/>
      <c r="AU113" s="935"/>
      <c r="AV113" s="936"/>
      <c r="AW113" s="936"/>
      <c r="AX113" s="936"/>
      <c r="AY113" s="936"/>
      <c r="AZ113" s="982" t="s">
        <v>437</v>
      </c>
      <c r="BA113" s="983"/>
      <c r="BB113" s="983"/>
      <c r="BC113" s="983"/>
      <c r="BD113" s="983"/>
      <c r="BE113" s="983"/>
      <c r="BF113" s="983"/>
      <c r="BG113" s="983"/>
      <c r="BH113" s="983"/>
      <c r="BI113" s="983"/>
      <c r="BJ113" s="983"/>
      <c r="BK113" s="983"/>
      <c r="BL113" s="983"/>
      <c r="BM113" s="983"/>
      <c r="BN113" s="983"/>
      <c r="BO113" s="983"/>
      <c r="BP113" s="984"/>
      <c r="BQ113" s="952">
        <v>1672201</v>
      </c>
      <c r="BR113" s="953"/>
      <c r="BS113" s="953"/>
      <c r="BT113" s="953"/>
      <c r="BU113" s="953"/>
      <c r="BV113" s="953">
        <v>2626342</v>
      </c>
      <c r="BW113" s="953"/>
      <c r="BX113" s="953"/>
      <c r="BY113" s="953"/>
      <c r="BZ113" s="953"/>
      <c r="CA113" s="953">
        <v>3365783</v>
      </c>
      <c r="CB113" s="953"/>
      <c r="CC113" s="953"/>
      <c r="CD113" s="953"/>
      <c r="CE113" s="953"/>
      <c r="CF113" s="947">
        <v>7.1</v>
      </c>
      <c r="CG113" s="948"/>
      <c r="CH113" s="948"/>
      <c r="CI113" s="948"/>
      <c r="CJ113" s="948"/>
      <c r="CK113" s="978"/>
      <c r="CL113" s="979"/>
      <c r="CM113" s="949" t="s">
        <v>438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224</v>
      </c>
      <c r="DH113" s="992"/>
      <c r="DI113" s="992"/>
      <c r="DJ113" s="992"/>
      <c r="DK113" s="993"/>
      <c r="DL113" s="994" t="s">
        <v>224</v>
      </c>
      <c r="DM113" s="992"/>
      <c r="DN113" s="992"/>
      <c r="DO113" s="992"/>
      <c r="DP113" s="993"/>
      <c r="DQ113" s="994" t="s">
        <v>224</v>
      </c>
      <c r="DR113" s="992"/>
      <c r="DS113" s="992"/>
      <c r="DT113" s="992"/>
      <c r="DU113" s="993"/>
      <c r="DV113" s="995" t="s">
        <v>224</v>
      </c>
      <c r="DW113" s="996"/>
      <c r="DX113" s="996"/>
      <c r="DY113" s="996"/>
      <c r="DZ113" s="997"/>
    </row>
    <row r="114" spans="1:130" s="199" customFormat="1" ht="26.25" customHeight="1" x14ac:dyDescent="0.15">
      <c r="A114" s="987"/>
      <c r="B114" s="988"/>
      <c r="C114" s="983" t="s">
        <v>439</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229564</v>
      </c>
      <c r="AB114" s="992"/>
      <c r="AC114" s="992"/>
      <c r="AD114" s="992"/>
      <c r="AE114" s="993"/>
      <c r="AF114" s="994">
        <v>228981</v>
      </c>
      <c r="AG114" s="992"/>
      <c r="AH114" s="992"/>
      <c r="AI114" s="992"/>
      <c r="AJ114" s="993"/>
      <c r="AK114" s="994">
        <v>231843</v>
      </c>
      <c r="AL114" s="992"/>
      <c r="AM114" s="992"/>
      <c r="AN114" s="992"/>
      <c r="AO114" s="993"/>
      <c r="AP114" s="995">
        <v>0.5</v>
      </c>
      <c r="AQ114" s="996"/>
      <c r="AR114" s="996"/>
      <c r="AS114" s="996"/>
      <c r="AT114" s="997"/>
      <c r="AU114" s="935"/>
      <c r="AV114" s="936"/>
      <c r="AW114" s="936"/>
      <c r="AX114" s="936"/>
      <c r="AY114" s="936"/>
      <c r="AZ114" s="982" t="s">
        <v>440</v>
      </c>
      <c r="BA114" s="983"/>
      <c r="BB114" s="983"/>
      <c r="BC114" s="983"/>
      <c r="BD114" s="983"/>
      <c r="BE114" s="983"/>
      <c r="BF114" s="983"/>
      <c r="BG114" s="983"/>
      <c r="BH114" s="983"/>
      <c r="BI114" s="983"/>
      <c r="BJ114" s="983"/>
      <c r="BK114" s="983"/>
      <c r="BL114" s="983"/>
      <c r="BM114" s="983"/>
      <c r="BN114" s="983"/>
      <c r="BO114" s="983"/>
      <c r="BP114" s="984"/>
      <c r="BQ114" s="952">
        <v>12435824</v>
      </c>
      <c r="BR114" s="953"/>
      <c r="BS114" s="953"/>
      <c r="BT114" s="953"/>
      <c r="BU114" s="953"/>
      <c r="BV114" s="953">
        <v>11947973</v>
      </c>
      <c r="BW114" s="953"/>
      <c r="BX114" s="953"/>
      <c r="BY114" s="953"/>
      <c r="BZ114" s="953"/>
      <c r="CA114" s="953">
        <v>11858293</v>
      </c>
      <c r="CB114" s="953"/>
      <c r="CC114" s="953"/>
      <c r="CD114" s="953"/>
      <c r="CE114" s="953"/>
      <c r="CF114" s="947">
        <v>24.9</v>
      </c>
      <c r="CG114" s="948"/>
      <c r="CH114" s="948"/>
      <c r="CI114" s="948"/>
      <c r="CJ114" s="948"/>
      <c r="CK114" s="978"/>
      <c r="CL114" s="979"/>
      <c r="CM114" s="949" t="s">
        <v>441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224</v>
      </c>
      <c r="DH114" s="992"/>
      <c r="DI114" s="992"/>
      <c r="DJ114" s="992"/>
      <c r="DK114" s="993"/>
      <c r="DL114" s="994" t="s">
        <v>224</v>
      </c>
      <c r="DM114" s="992"/>
      <c r="DN114" s="992"/>
      <c r="DO114" s="992"/>
      <c r="DP114" s="993"/>
      <c r="DQ114" s="994" t="s">
        <v>224</v>
      </c>
      <c r="DR114" s="992"/>
      <c r="DS114" s="992"/>
      <c r="DT114" s="992"/>
      <c r="DU114" s="993"/>
      <c r="DV114" s="995" t="s">
        <v>224</v>
      </c>
      <c r="DW114" s="996"/>
      <c r="DX114" s="996"/>
      <c r="DY114" s="996"/>
      <c r="DZ114" s="997"/>
    </row>
    <row r="115" spans="1:130" s="199" customFormat="1" ht="26.25" customHeight="1" x14ac:dyDescent="0.15">
      <c r="A115" s="987"/>
      <c r="B115" s="988"/>
      <c r="C115" s="983" t="s">
        <v>442</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71950</v>
      </c>
      <c r="AB115" s="967"/>
      <c r="AC115" s="967"/>
      <c r="AD115" s="967"/>
      <c r="AE115" s="968"/>
      <c r="AF115" s="969">
        <v>70264</v>
      </c>
      <c r="AG115" s="967"/>
      <c r="AH115" s="967"/>
      <c r="AI115" s="967"/>
      <c r="AJ115" s="968"/>
      <c r="AK115" s="969">
        <v>65195</v>
      </c>
      <c r="AL115" s="967"/>
      <c r="AM115" s="967"/>
      <c r="AN115" s="967"/>
      <c r="AO115" s="968"/>
      <c r="AP115" s="970">
        <v>0.1</v>
      </c>
      <c r="AQ115" s="971"/>
      <c r="AR115" s="971"/>
      <c r="AS115" s="971"/>
      <c r="AT115" s="972"/>
      <c r="AU115" s="935"/>
      <c r="AV115" s="936"/>
      <c r="AW115" s="936"/>
      <c r="AX115" s="936"/>
      <c r="AY115" s="936"/>
      <c r="AZ115" s="982" t="s">
        <v>443</v>
      </c>
      <c r="BA115" s="983"/>
      <c r="BB115" s="983"/>
      <c r="BC115" s="983"/>
      <c r="BD115" s="983"/>
      <c r="BE115" s="983"/>
      <c r="BF115" s="983"/>
      <c r="BG115" s="983"/>
      <c r="BH115" s="983"/>
      <c r="BI115" s="983"/>
      <c r="BJ115" s="983"/>
      <c r="BK115" s="983"/>
      <c r="BL115" s="983"/>
      <c r="BM115" s="983"/>
      <c r="BN115" s="983"/>
      <c r="BO115" s="983"/>
      <c r="BP115" s="984"/>
      <c r="BQ115" s="952">
        <v>454700</v>
      </c>
      <c r="BR115" s="953"/>
      <c r="BS115" s="953"/>
      <c r="BT115" s="953"/>
      <c r="BU115" s="953"/>
      <c r="BV115" s="953">
        <v>337380</v>
      </c>
      <c r="BW115" s="953"/>
      <c r="BX115" s="953"/>
      <c r="BY115" s="953"/>
      <c r="BZ115" s="953"/>
      <c r="CA115" s="953">
        <v>287805</v>
      </c>
      <c r="CB115" s="953"/>
      <c r="CC115" s="953"/>
      <c r="CD115" s="953"/>
      <c r="CE115" s="953"/>
      <c r="CF115" s="947">
        <v>0.6</v>
      </c>
      <c r="CG115" s="948"/>
      <c r="CH115" s="948"/>
      <c r="CI115" s="948"/>
      <c r="CJ115" s="948"/>
      <c r="CK115" s="978"/>
      <c r="CL115" s="979"/>
      <c r="CM115" s="982" t="s">
        <v>444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224</v>
      </c>
      <c r="DH115" s="992"/>
      <c r="DI115" s="992"/>
      <c r="DJ115" s="992"/>
      <c r="DK115" s="993"/>
      <c r="DL115" s="994" t="s">
        <v>224</v>
      </c>
      <c r="DM115" s="992"/>
      <c r="DN115" s="992"/>
      <c r="DO115" s="992"/>
      <c r="DP115" s="993"/>
      <c r="DQ115" s="994" t="s">
        <v>224</v>
      </c>
      <c r="DR115" s="992"/>
      <c r="DS115" s="992"/>
      <c r="DT115" s="992"/>
      <c r="DU115" s="993"/>
      <c r="DV115" s="995" t="s">
        <v>224</v>
      </c>
      <c r="DW115" s="996"/>
      <c r="DX115" s="996"/>
      <c r="DY115" s="996"/>
      <c r="DZ115" s="997"/>
    </row>
    <row r="116" spans="1:130" s="199" customFormat="1" ht="26.25" customHeight="1" x14ac:dyDescent="0.15">
      <c r="A116" s="989"/>
      <c r="B116" s="990"/>
      <c r="C116" s="998" t="s">
        <v>445</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224</v>
      </c>
      <c r="AB116" s="992"/>
      <c r="AC116" s="992"/>
      <c r="AD116" s="992"/>
      <c r="AE116" s="993"/>
      <c r="AF116" s="994" t="s">
        <v>224</v>
      </c>
      <c r="AG116" s="992"/>
      <c r="AH116" s="992"/>
      <c r="AI116" s="992"/>
      <c r="AJ116" s="993"/>
      <c r="AK116" s="994" t="s">
        <v>224</v>
      </c>
      <c r="AL116" s="992"/>
      <c r="AM116" s="992"/>
      <c r="AN116" s="992"/>
      <c r="AO116" s="993"/>
      <c r="AP116" s="995" t="s">
        <v>224</v>
      </c>
      <c r="AQ116" s="996"/>
      <c r="AR116" s="996"/>
      <c r="AS116" s="996"/>
      <c r="AT116" s="997"/>
      <c r="AU116" s="935"/>
      <c r="AV116" s="936"/>
      <c r="AW116" s="936"/>
      <c r="AX116" s="936"/>
      <c r="AY116" s="936"/>
      <c r="AZ116" s="1000" t="s">
        <v>446</v>
      </c>
      <c r="BA116" s="1001"/>
      <c r="BB116" s="1001"/>
      <c r="BC116" s="1001"/>
      <c r="BD116" s="1001"/>
      <c r="BE116" s="1001"/>
      <c r="BF116" s="1001"/>
      <c r="BG116" s="1001"/>
      <c r="BH116" s="1001"/>
      <c r="BI116" s="1001"/>
      <c r="BJ116" s="1001"/>
      <c r="BK116" s="1001"/>
      <c r="BL116" s="1001"/>
      <c r="BM116" s="1001"/>
      <c r="BN116" s="1001"/>
      <c r="BO116" s="1001"/>
      <c r="BP116" s="1002"/>
      <c r="BQ116" s="952" t="s">
        <v>224</v>
      </c>
      <c r="BR116" s="953"/>
      <c r="BS116" s="953"/>
      <c r="BT116" s="953"/>
      <c r="BU116" s="953"/>
      <c r="BV116" s="953" t="s">
        <v>224</v>
      </c>
      <c r="BW116" s="953"/>
      <c r="BX116" s="953"/>
      <c r="BY116" s="953"/>
      <c r="BZ116" s="953"/>
      <c r="CA116" s="953" t="s">
        <v>224</v>
      </c>
      <c r="CB116" s="953"/>
      <c r="CC116" s="953"/>
      <c r="CD116" s="953"/>
      <c r="CE116" s="953"/>
      <c r="CF116" s="947" t="s">
        <v>224</v>
      </c>
      <c r="CG116" s="948"/>
      <c r="CH116" s="948"/>
      <c r="CI116" s="948"/>
      <c r="CJ116" s="948"/>
      <c r="CK116" s="978"/>
      <c r="CL116" s="979"/>
      <c r="CM116" s="949" t="s">
        <v>447</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81923</v>
      </c>
      <c r="DH116" s="992"/>
      <c r="DI116" s="992"/>
      <c r="DJ116" s="992"/>
      <c r="DK116" s="993"/>
      <c r="DL116" s="994">
        <v>37458</v>
      </c>
      <c r="DM116" s="992"/>
      <c r="DN116" s="992"/>
      <c r="DO116" s="992"/>
      <c r="DP116" s="993"/>
      <c r="DQ116" s="994">
        <v>18165</v>
      </c>
      <c r="DR116" s="992"/>
      <c r="DS116" s="992"/>
      <c r="DT116" s="992"/>
      <c r="DU116" s="993"/>
      <c r="DV116" s="995">
        <v>0</v>
      </c>
      <c r="DW116" s="996"/>
      <c r="DX116" s="996"/>
      <c r="DY116" s="996"/>
      <c r="DZ116" s="997"/>
    </row>
    <row r="117" spans="1:130" s="199" customFormat="1" ht="26.25" customHeight="1" x14ac:dyDescent="0.15">
      <c r="A117" s="939" t="s">
        <v>172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8" t="s">
        <v>448</v>
      </c>
      <c r="Z117" s="921"/>
      <c r="AA117" s="1009">
        <v>13969357</v>
      </c>
      <c r="AB117" s="1010"/>
      <c r="AC117" s="1010"/>
      <c r="AD117" s="1010"/>
      <c r="AE117" s="1011"/>
      <c r="AF117" s="1012">
        <v>13577440</v>
      </c>
      <c r="AG117" s="1010"/>
      <c r="AH117" s="1010"/>
      <c r="AI117" s="1010"/>
      <c r="AJ117" s="1011"/>
      <c r="AK117" s="1012">
        <v>13543688</v>
      </c>
      <c r="AL117" s="1010"/>
      <c r="AM117" s="1010"/>
      <c r="AN117" s="1010"/>
      <c r="AO117" s="1011"/>
      <c r="AP117" s="1013"/>
      <c r="AQ117" s="1014"/>
      <c r="AR117" s="1014"/>
      <c r="AS117" s="1014"/>
      <c r="AT117" s="1015"/>
      <c r="AU117" s="935"/>
      <c r="AV117" s="936"/>
      <c r="AW117" s="936"/>
      <c r="AX117" s="936"/>
      <c r="AY117" s="936"/>
      <c r="AZ117" s="1000" t="s">
        <v>449</v>
      </c>
      <c r="BA117" s="1001"/>
      <c r="BB117" s="1001"/>
      <c r="BC117" s="1001"/>
      <c r="BD117" s="1001"/>
      <c r="BE117" s="1001"/>
      <c r="BF117" s="1001"/>
      <c r="BG117" s="1001"/>
      <c r="BH117" s="1001"/>
      <c r="BI117" s="1001"/>
      <c r="BJ117" s="1001"/>
      <c r="BK117" s="1001"/>
      <c r="BL117" s="1001"/>
      <c r="BM117" s="1001"/>
      <c r="BN117" s="1001"/>
      <c r="BO117" s="1001"/>
      <c r="BP117" s="1002"/>
      <c r="BQ117" s="952" t="s">
        <v>224</v>
      </c>
      <c r="BR117" s="953"/>
      <c r="BS117" s="953"/>
      <c r="BT117" s="953"/>
      <c r="BU117" s="953"/>
      <c r="BV117" s="953" t="s">
        <v>224</v>
      </c>
      <c r="BW117" s="953"/>
      <c r="BX117" s="953"/>
      <c r="BY117" s="953"/>
      <c r="BZ117" s="953"/>
      <c r="CA117" s="953" t="s">
        <v>224</v>
      </c>
      <c r="CB117" s="953"/>
      <c r="CC117" s="953"/>
      <c r="CD117" s="953"/>
      <c r="CE117" s="953"/>
      <c r="CF117" s="947" t="s">
        <v>224</v>
      </c>
      <c r="CG117" s="948"/>
      <c r="CH117" s="948"/>
      <c r="CI117" s="948"/>
      <c r="CJ117" s="948"/>
      <c r="CK117" s="978"/>
      <c r="CL117" s="979"/>
      <c r="CM117" s="949" t="s">
        <v>450</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224</v>
      </c>
      <c r="DH117" s="992"/>
      <c r="DI117" s="992"/>
      <c r="DJ117" s="992"/>
      <c r="DK117" s="993"/>
      <c r="DL117" s="994" t="s">
        <v>224</v>
      </c>
      <c r="DM117" s="992"/>
      <c r="DN117" s="992"/>
      <c r="DO117" s="992"/>
      <c r="DP117" s="993"/>
      <c r="DQ117" s="994" t="s">
        <v>224</v>
      </c>
      <c r="DR117" s="992"/>
      <c r="DS117" s="992"/>
      <c r="DT117" s="992"/>
      <c r="DU117" s="993"/>
      <c r="DV117" s="995" t="s">
        <v>224</v>
      </c>
      <c r="DW117" s="996"/>
      <c r="DX117" s="996"/>
      <c r="DY117" s="996"/>
      <c r="DZ117" s="997"/>
    </row>
    <row r="118" spans="1:130" s="199" customFormat="1" ht="26.25" customHeight="1" x14ac:dyDescent="0.15">
      <c r="A118" s="939" t="s">
        <v>424</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422</v>
      </c>
      <c r="AB118" s="920"/>
      <c r="AC118" s="920"/>
      <c r="AD118" s="920"/>
      <c r="AE118" s="921"/>
      <c r="AF118" s="919" t="s">
        <v>290</v>
      </c>
      <c r="AG118" s="920"/>
      <c r="AH118" s="920"/>
      <c r="AI118" s="920"/>
      <c r="AJ118" s="921"/>
      <c r="AK118" s="919" t="s">
        <v>289</v>
      </c>
      <c r="AL118" s="920"/>
      <c r="AM118" s="920"/>
      <c r="AN118" s="920"/>
      <c r="AO118" s="921"/>
      <c r="AP118" s="1004" t="s">
        <v>423</v>
      </c>
      <c r="AQ118" s="1005"/>
      <c r="AR118" s="1005"/>
      <c r="AS118" s="1005"/>
      <c r="AT118" s="1006"/>
      <c r="AU118" s="935"/>
      <c r="AV118" s="936"/>
      <c r="AW118" s="936"/>
      <c r="AX118" s="936"/>
      <c r="AY118" s="936"/>
      <c r="AZ118" s="1007" t="s">
        <v>451</v>
      </c>
      <c r="BA118" s="998"/>
      <c r="BB118" s="998"/>
      <c r="BC118" s="998"/>
      <c r="BD118" s="998"/>
      <c r="BE118" s="998"/>
      <c r="BF118" s="998"/>
      <c r="BG118" s="998"/>
      <c r="BH118" s="998"/>
      <c r="BI118" s="998"/>
      <c r="BJ118" s="998"/>
      <c r="BK118" s="998"/>
      <c r="BL118" s="998"/>
      <c r="BM118" s="998"/>
      <c r="BN118" s="998"/>
      <c r="BO118" s="998"/>
      <c r="BP118" s="999"/>
      <c r="BQ118" s="1030" t="s">
        <v>224</v>
      </c>
      <c r="BR118" s="1031"/>
      <c r="BS118" s="1031"/>
      <c r="BT118" s="1031"/>
      <c r="BU118" s="1031"/>
      <c r="BV118" s="1031" t="s">
        <v>224</v>
      </c>
      <c r="BW118" s="1031"/>
      <c r="BX118" s="1031"/>
      <c r="BY118" s="1031"/>
      <c r="BZ118" s="1031"/>
      <c r="CA118" s="1031" t="s">
        <v>224</v>
      </c>
      <c r="CB118" s="1031"/>
      <c r="CC118" s="1031"/>
      <c r="CD118" s="1031"/>
      <c r="CE118" s="1031"/>
      <c r="CF118" s="947" t="s">
        <v>224</v>
      </c>
      <c r="CG118" s="948"/>
      <c r="CH118" s="948"/>
      <c r="CI118" s="948"/>
      <c r="CJ118" s="948"/>
      <c r="CK118" s="978"/>
      <c r="CL118" s="979"/>
      <c r="CM118" s="949" t="s">
        <v>452</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224</v>
      </c>
      <c r="DH118" s="992"/>
      <c r="DI118" s="992"/>
      <c r="DJ118" s="992"/>
      <c r="DK118" s="993"/>
      <c r="DL118" s="994" t="s">
        <v>224</v>
      </c>
      <c r="DM118" s="992"/>
      <c r="DN118" s="992"/>
      <c r="DO118" s="992"/>
      <c r="DP118" s="993"/>
      <c r="DQ118" s="994" t="s">
        <v>224</v>
      </c>
      <c r="DR118" s="992"/>
      <c r="DS118" s="992"/>
      <c r="DT118" s="992"/>
      <c r="DU118" s="993"/>
      <c r="DV118" s="995" t="s">
        <v>224</v>
      </c>
      <c r="DW118" s="996"/>
      <c r="DX118" s="996"/>
      <c r="DY118" s="996"/>
      <c r="DZ118" s="997"/>
    </row>
    <row r="119" spans="1:130" s="199" customFormat="1" ht="26.25" customHeight="1" x14ac:dyDescent="0.15">
      <c r="A119" s="1091" t="s">
        <v>427</v>
      </c>
      <c r="B119" s="977"/>
      <c r="C119" s="956" t="s">
        <v>428</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6" t="s">
        <v>224</v>
      </c>
      <c r="AB119" s="927"/>
      <c r="AC119" s="927"/>
      <c r="AD119" s="927"/>
      <c r="AE119" s="928"/>
      <c r="AF119" s="929" t="s">
        <v>224</v>
      </c>
      <c r="AG119" s="927"/>
      <c r="AH119" s="927"/>
      <c r="AI119" s="927"/>
      <c r="AJ119" s="928"/>
      <c r="AK119" s="929" t="s">
        <v>224</v>
      </c>
      <c r="AL119" s="927"/>
      <c r="AM119" s="927"/>
      <c r="AN119" s="927"/>
      <c r="AO119" s="928"/>
      <c r="AP119" s="930" t="s">
        <v>224</v>
      </c>
      <c r="AQ119" s="931"/>
      <c r="AR119" s="931"/>
      <c r="AS119" s="931"/>
      <c r="AT119" s="932"/>
      <c r="AU119" s="937"/>
      <c r="AV119" s="938"/>
      <c r="AW119" s="938"/>
      <c r="AX119" s="938"/>
      <c r="AY119" s="938"/>
      <c r="AZ119" s="230" t="s">
        <v>172</v>
      </c>
      <c r="BA119" s="230"/>
      <c r="BB119" s="230"/>
      <c r="BC119" s="230"/>
      <c r="BD119" s="230"/>
      <c r="BE119" s="230"/>
      <c r="BF119" s="230"/>
      <c r="BG119" s="230"/>
      <c r="BH119" s="230"/>
      <c r="BI119" s="230"/>
      <c r="BJ119" s="230"/>
      <c r="BK119" s="230"/>
      <c r="BL119" s="230"/>
      <c r="BM119" s="230"/>
      <c r="BN119" s="230"/>
      <c r="BO119" s="1008" t="s">
        <v>453</v>
      </c>
      <c r="BP119" s="1039"/>
      <c r="BQ119" s="1030">
        <v>124198388</v>
      </c>
      <c r="BR119" s="1031"/>
      <c r="BS119" s="1031"/>
      <c r="BT119" s="1031"/>
      <c r="BU119" s="1031"/>
      <c r="BV119" s="1031">
        <v>118432620</v>
      </c>
      <c r="BW119" s="1031"/>
      <c r="BX119" s="1031"/>
      <c r="BY119" s="1031"/>
      <c r="BZ119" s="1031"/>
      <c r="CA119" s="1031">
        <v>113264093</v>
      </c>
      <c r="CB119" s="1031"/>
      <c r="CC119" s="1031"/>
      <c r="CD119" s="1031"/>
      <c r="CE119" s="1031"/>
      <c r="CF119" s="1032"/>
      <c r="CG119" s="1033"/>
      <c r="CH119" s="1033"/>
      <c r="CI119" s="1033"/>
      <c r="CJ119" s="1034"/>
      <c r="CK119" s="980"/>
      <c r="CL119" s="981"/>
      <c r="CM119" s="1035" t="s">
        <v>454</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132819</v>
      </c>
      <c r="DH119" s="1017"/>
      <c r="DI119" s="1017"/>
      <c r="DJ119" s="1017"/>
      <c r="DK119" s="1018"/>
      <c r="DL119" s="1016">
        <v>88704</v>
      </c>
      <c r="DM119" s="1017"/>
      <c r="DN119" s="1017"/>
      <c r="DO119" s="1017"/>
      <c r="DP119" s="1018"/>
      <c r="DQ119" s="1016">
        <v>44483</v>
      </c>
      <c r="DR119" s="1017"/>
      <c r="DS119" s="1017"/>
      <c r="DT119" s="1017"/>
      <c r="DU119" s="1018"/>
      <c r="DV119" s="1019">
        <v>0.1</v>
      </c>
      <c r="DW119" s="1020"/>
      <c r="DX119" s="1020"/>
      <c r="DY119" s="1020"/>
      <c r="DZ119" s="1021"/>
    </row>
    <row r="120" spans="1:130" s="199" customFormat="1" ht="26.25" customHeight="1" x14ac:dyDescent="0.15">
      <c r="A120" s="1092"/>
      <c r="B120" s="979"/>
      <c r="C120" s="949" t="s">
        <v>431</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224</v>
      </c>
      <c r="AB120" s="992"/>
      <c r="AC120" s="992"/>
      <c r="AD120" s="992"/>
      <c r="AE120" s="993"/>
      <c r="AF120" s="994" t="s">
        <v>224</v>
      </c>
      <c r="AG120" s="992"/>
      <c r="AH120" s="992"/>
      <c r="AI120" s="992"/>
      <c r="AJ120" s="993"/>
      <c r="AK120" s="994" t="s">
        <v>224</v>
      </c>
      <c r="AL120" s="992"/>
      <c r="AM120" s="992"/>
      <c r="AN120" s="992"/>
      <c r="AO120" s="993"/>
      <c r="AP120" s="995" t="s">
        <v>224</v>
      </c>
      <c r="AQ120" s="996"/>
      <c r="AR120" s="996"/>
      <c r="AS120" s="996"/>
      <c r="AT120" s="997"/>
      <c r="AU120" s="1022" t="s">
        <v>455</v>
      </c>
      <c r="AV120" s="1023"/>
      <c r="AW120" s="1023"/>
      <c r="AX120" s="1023"/>
      <c r="AY120" s="1024"/>
      <c r="AZ120" s="973" t="s">
        <v>456</v>
      </c>
      <c r="BA120" s="924"/>
      <c r="BB120" s="924"/>
      <c r="BC120" s="924"/>
      <c r="BD120" s="924"/>
      <c r="BE120" s="924"/>
      <c r="BF120" s="924"/>
      <c r="BG120" s="924"/>
      <c r="BH120" s="924"/>
      <c r="BI120" s="924"/>
      <c r="BJ120" s="924"/>
      <c r="BK120" s="924"/>
      <c r="BL120" s="924"/>
      <c r="BM120" s="924"/>
      <c r="BN120" s="924"/>
      <c r="BO120" s="924"/>
      <c r="BP120" s="925"/>
      <c r="BQ120" s="959">
        <v>32072232</v>
      </c>
      <c r="BR120" s="960"/>
      <c r="BS120" s="960"/>
      <c r="BT120" s="960"/>
      <c r="BU120" s="960"/>
      <c r="BV120" s="960">
        <v>32556441</v>
      </c>
      <c r="BW120" s="960"/>
      <c r="BX120" s="960"/>
      <c r="BY120" s="960"/>
      <c r="BZ120" s="960"/>
      <c r="CA120" s="960">
        <v>34993790</v>
      </c>
      <c r="CB120" s="960"/>
      <c r="CC120" s="960"/>
      <c r="CD120" s="960"/>
      <c r="CE120" s="960"/>
      <c r="CF120" s="974">
        <v>73.5</v>
      </c>
      <c r="CG120" s="975"/>
      <c r="CH120" s="975"/>
      <c r="CI120" s="975"/>
      <c r="CJ120" s="975"/>
      <c r="CK120" s="1040" t="s">
        <v>457</v>
      </c>
      <c r="CL120" s="1041"/>
      <c r="CM120" s="1041"/>
      <c r="CN120" s="1041"/>
      <c r="CO120" s="1042"/>
      <c r="CP120" s="1048" t="s">
        <v>391</v>
      </c>
      <c r="CQ120" s="1049"/>
      <c r="CR120" s="1049"/>
      <c r="CS120" s="1049"/>
      <c r="CT120" s="1049"/>
      <c r="CU120" s="1049"/>
      <c r="CV120" s="1049"/>
      <c r="CW120" s="1049"/>
      <c r="CX120" s="1049"/>
      <c r="CY120" s="1049"/>
      <c r="CZ120" s="1049"/>
      <c r="DA120" s="1049"/>
      <c r="DB120" s="1049"/>
      <c r="DC120" s="1049"/>
      <c r="DD120" s="1049"/>
      <c r="DE120" s="1049"/>
      <c r="DF120" s="1050"/>
      <c r="DG120" s="959">
        <v>17251164</v>
      </c>
      <c r="DH120" s="960"/>
      <c r="DI120" s="960"/>
      <c r="DJ120" s="960"/>
      <c r="DK120" s="960"/>
      <c r="DL120" s="960">
        <v>15674727</v>
      </c>
      <c r="DM120" s="960"/>
      <c r="DN120" s="960"/>
      <c r="DO120" s="960"/>
      <c r="DP120" s="960"/>
      <c r="DQ120" s="960">
        <v>14352527</v>
      </c>
      <c r="DR120" s="960"/>
      <c r="DS120" s="960"/>
      <c r="DT120" s="960"/>
      <c r="DU120" s="960"/>
      <c r="DV120" s="961">
        <v>30.1</v>
      </c>
      <c r="DW120" s="961"/>
      <c r="DX120" s="961"/>
      <c r="DY120" s="961"/>
      <c r="DZ120" s="962"/>
    </row>
    <row r="121" spans="1:130" s="199" customFormat="1" ht="26.25" customHeight="1" x14ac:dyDescent="0.15">
      <c r="A121" s="1092"/>
      <c r="B121" s="979"/>
      <c r="C121" s="1000" t="s">
        <v>458</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18796</v>
      </c>
      <c r="AB121" s="992"/>
      <c r="AC121" s="992"/>
      <c r="AD121" s="992"/>
      <c r="AE121" s="993"/>
      <c r="AF121" s="994">
        <v>18796</v>
      </c>
      <c r="AG121" s="992"/>
      <c r="AH121" s="992"/>
      <c r="AI121" s="992"/>
      <c r="AJ121" s="993"/>
      <c r="AK121" s="994">
        <v>18796</v>
      </c>
      <c r="AL121" s="992"/>
      <c r="AM121" s="992"/>
      <c r="AN121" s="992"/>
      <c r="AO121" s="993"/>
      <c r="AP121" s="995">
        <v>0</v>
      </c>
      <c r="AQ121" s="996"/>
      <c r="AR121" s="996"/>
      <c r="AS121" s="996"/>
      <c r="AT121" s="997"/>
      <c r="AU121" s="1025"/>
      <c r="AV121" s="1026"/>
      <c r="AW121" s="1026"/>
      <c r="AX121" s="1026"/>
      <c r="AY121" s="1027"/>
      <c r="AZ121" s="982" t="s">
        <v>459</v>
      </c>
      <c r="BA121" s="983"/>
      <c r="BB121" s="983"/>
      <c r="BC121" s="983"/>
      <c r="BD121" s="983"/>
      <c r="BE121" s="983"/>
      <c r="BF121" s="983"/>
      <c r="BG121" s="983"/>
      <c r="BH121" s="983"/>
      <c r="BI121" s="983"/>
      <c r="BJ121" s="983"/>
      <c r="BK121" s="983"/>
      <c r="BL121" s="983"/>
      <c r="BM121" s="983"/>
      <c r="BN121" s="983"/>
      <c r="BO121" s="983"/>
      <c r="BP121" s="984"/>
      <c r="BQ121" s="952">
        <v>4900819</v>
      </c>
      <c r="BR121" s="953"/>
      <c r="BS121" s="953"/>
      <c r="BT121" s="953"/>
      <c r="BU121" s="953"/>
      <c r="BV121" s="953">
        <v>7103712</v>
      </c>
      <c r="BW121" s="953"/>
      <c r="BX121" s="953"/>
      <c r="BY121" s="953"/>
      <c r="BZ121" s="953"/>
      <c r="CA121" s="953">
        <v>6223788</v>
      </c>
      <c r="CB121" s="953"/>
      <c r="CC121" s="953"/>
      <c r="CD121" s="953"/>
      <c r="CE121" s="953"/>
      <c r="CF121" s="947">
        <v>13.1</v>
      </c>
      <c r="CG121" s="948"/>
      <c r="CH121" s="948"/>
      <c r="CI121" s="948"/>
      <c r="CJ121" s="948"/>
      <c r="CK121" s="1043"/>
      <c r="CL121" s="1044"/>
      <c r="CM121" s="1044"/>
      <c r="CN121" s="1044"/>
      <c r="CO121" s="1045"/>
      <c r="CP121" s="1053" t="s">
        <v>389</v>
      </c>
      <c r="CQ121" s="1054"/>
      <c r="CR121" s="1054"/>
      <c r="CS121" s="1054"/>
      <c r="CT121" s="1054"/>
      <c r="CU121" s="1054"/>
      <c r="CV121" s="1054"/>
      <c r="CW121" s="1054"/>
      <c r="CX121" s="1054"/>
      <c r="CY121" s="1054"/>
      <c r="CZ121" s="1054"/>
      <c r="DA121" s="1054"/>
      <c r="DB121" s="1054"/>
      <c r="DC121" s="1054"/>
      <c r="DD121" s="1054"/>
      <c r="DE121" s="1054"/>
      <c r="DF121" s="1055"/>
      <c r="DG121" s="952">
        <v>1609250</v>
      </c>
      <c r="DH121" s="953"/>
      <c r="DI121" s="953"/>
      <c r="DJ121" s="953"/>
      <c r="DK121" s="953"/>
      <c r="DL121" s="953">
        <v>2141007</v>
      </c>
      <c r="DM121" s="953"/>
      <c r="DN121" s="953"/>
      <c r="DO121" s="953"/>
      <c r="DP121" s="953"/>
      <c r="DQ121" s="953">
        <v>1599162</v>
      </c>
      <c r="DR121" s="953"/>
      <c r="DS121" s="953"/>
      <c r="DT121" s="953"/>
      <c r="DU121" s="953"/>
      <c r="DV121" s="954">
        <v>3.4</v>
      </c>
      <c r="DW121" s="954"/>
      <c r="DX121" s="954"/>
      <c r="DY121" s="954"/>
      <c r="DZ121" s="955"/>
    </row>
    <row r="122" spans="1:130" s="199" customFormat="1" ht="26.25" customHeight="1" x14ac:dyDescent="0.15">
      <c r="A122" s="1092"/>
      <c r="B122" s="979"/>
      <c r="C122" s="949" t="s">
        <v>441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v>5731</v>
      </c>
      <c r="AB122" s="992"/>
      <c r="AC122" s="992"/>
      <c r="AD122" s="992"/>
      <c r="AE122" s="993"/>
      <c r="AF122" s="994">
        <v>5734</v>
      </c>
      <c r="AG122" s="992"/>
      <c r="AH122" s="992"/>
      <c r="AI122" s="992"/>
      <c r="AJ122" s="993"/>
      <c r="AK122" s="994">
        <v>5738</v>
      </c>
      <c r="AL122" s="992"/>
      <c r="AM122" s="992"/>
      <c r="AN122" s="992"/>
      <c r="AO122" s="993"/>
      <c r="AP122" s="995">
        <v>0</v>
      </c>
      <c r="AQ122" s="996"/>
      <c r="AR122" s="996"/>
      <c r="AS122" s="996"/>
      <c r="AT122" s="997"/>
      <c r="AU122" s="1025"/>
      <c r="AV122" s="1026"/>
      <c r="AW122" s="1026"/>
      <c r="AX122" s="1026"/>
      <c r="AY122" s="1027"/>
      <c r="AZ122" s="1007" t="s">
        <v>460</v>
      </c>
      <c r="BA122" s="998"/>
      <c r="BB122" s="998"/>
      <c r="BC122" s="998"/>
      <c r="BD122" s="998"/>
      <c r="BE122" s="998"/>
      <c r="BF122" s="998"/>
      <c r="BG122" s="998"/>
      <c r="BH122" s="998"/>
      <c r="BI122" s="998"/>
      <c r="BJ122" s="998"/>
      <c r="BK122" s="998"/>
      <c r="BL122" s="998"/>
      <c r="BM122" s="998"/>
      <c r="BN122" s="998"/>
      <c r="BO122" s="998"/>
      <c r="BP122" s="999"/>
      <c r="BQ122" s="1030">
        <v>92695436</v>
      </c>
      <c r="BR122" s="1031"/>
      <c r="BS122" s="1031"/>
      <c r="BT122" s="1031"/>
      <c r="BU122" s="1031"/>
      <c r="BV122" s="1031">
        <v>90863021</v>
      </c>
      <c r="BW122" s="1031"/>
      <c r="BX122" s="1031"/>
      <c r="BY122" s="1031"/>
      <c r="BZ122" s="1031"/>
      <c r="CA122" s="1031">
        <v>86491669</v>
      </c>
      <c r="CB122" s="1031"/>
      <c r="CC122" s="1031"/>
      <c r="CD122" s="1031"/>
      <c r="CE122" s="1031"/>
      <c r="CF122" s="1051">
        <v>181.6</v>
      </c>
      <c r="CG122" s="1052"/>
      <c r="CH122" s="1052"/>
      <c r="CI122" s="1052"/>
      <c r="CJ122" s="1052"/>
      <c r="CK122" s="1043"/>
      <c r="CL122" s="1044"/>
      <c r="CM122" s="1044"/>
      <c r="CN122" s="1044"/>
      <c r="CO122" s="1045"/>
      <c r="CP122" s="1053" t="s">
        <v>392</v>
      </c>
      <c r="CQ122" s="1054"/>
      <c r="CR122" s="1054"/>
      <c r="CS122" s="1054"/>
      <c r="CT122" s="1054"/>
      <c r="CU122" s="1054"/>
      <c r="CV122" s="1054"/>
      <c r="CW122" s="1054"/>
      <c r="CX122" s="1054"/>
      <c r="CY122" s="1054"/>
      <c r="CZ122" s="1054"/>
      <c r="DA122" s="1054"/>
      <c r="DB122" s="1054"/>
      <c r="DC122" s="1054"/>
      <c r="DD122" s="1054"/>
      <c r="DE122" s="1054"/>
      <c r="DF122" s="1055"/>
      <c r="DG122" s="952">
        <v>1635747</v>
      </c>
      <c r="DH122" s="953"/>
      <c r="DI122" s="953"/>
      <c r="DJ122" s="953"/>
      <c r="DK122" s="953"/>
      <c r="DL122" s="953">
        <v>1558807</v>
      </c>
      <c r="DM122" s="953"/>
      <c r="DN122" s="953"/>
      <c r="DO122" s="953"/>
      <c r="DP122" s="953"/>
      <c r="DQ122" s="953">
        <v>1545161</v>
      </c>
      <c r="DR122" s="953"/>
      <c r="DS122" s="953"/>
      <c r="DT122" s="953"/>
      <c r="DU122" s="953"/>
      <c r="DV122" s="954">
        <v>3.2</v>
      </c>
      <c r="DW122" s="954"/>
      <c r="DX122" s="954"/>
      <c r="DY122" s="954"/>
      <c r="DZ122" s="955"/>
    </row>
    <row r="123" spans="1:130" s="199" customFormat="1" ht="26.25" customHeight="1" x14ac:dyDescent="0.15">
      <c r="A123" s="1092"/>
      <c r="B123" s="979"/>
      <c r="C123" s="949" t="s">
        <v>447</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19630</v>
      </c>
      <c r="AB123" s="992"/>
      <c r="AC123" s="992"/>
      <c r="AD123" s="992"/>
      <c r="AE123" s="993"/>
      <c r="AF123" s="994">
        <v>19274</v>
      </c>
      <c r="AG123" s="992"/>
      <c r="AH123" s="992"/>
      <c r="AI123" s="992"/>
      <c r="AJ123" s="993"/>
      <c r="AK123" s="994">
        <v>18929</v>
      </c>
      <c r="AL123" s="992"/>
      <c r="AM123" s="992"/>
      <c r="AN123" s="992"/>
      <c r="AO123" s="993"/>
      <c r="AP123" s="995">
        <v>0</v>
      </c>
      <c r="AQ123" s="996"/>
      <c r="AR123" s="996"/>
      <c r="AS123" s="996"/>
      <c r="AT123" s="997"/>
      <c r="AU123" s="1028"/>
      <c r="AV123" s="1029"/>
      <c r="AW123" s="1029"/>
      <c r="AX123" s="1029"/>
      <c r="AY123" s="1029"/>
      <c r="AZ123" s="230" t="s">
        <v>172</v>
      </c>
      <c r="BA123" s="230"/>
      <c r="BB123" s="230"/>
      <c r="BC123" s="230"/>
      <c r="BD123" s="230"/>
      <c r="BE123" s="230"/>
      <c r="BF123" s="230"/>
      <c r="BG123" s="230"/>
      <c r="BH123" s="230"/>
      <c r="BI123" s="230"/>
      <c r="BJ123" s="230"/>
      <c r="BK123" s="230"/>
      <c r="BL123" s="230"/>
      <c r="BM123" s="230"/>
      <c r="BN123" s="230"/>
      <c r="BO123" s="1008" t="s">
        <v>461</v>
      </c>
      <c r="BP123" s="1039"/>
      <c r="BQ123" s="1098">
        <v>129668487</v>
      </c>
      <c r="BR123" s="1099"/>
      <c r="BS123" s="1099"/>
      <c r="BT123" s="1099"/>
      <c r="BU123" s="1099"/>
      <c r="BV123" s="1099">
        <v>130523174</v>
      </c>
      <c r="BW123" s="1099"/>
      <c r="BX123" s="1099"/>
      <c r="BY123" s="1099"/>
      <c r="BZ123" s="1099"/>
      <c r="CA123" s="1099">
        <v>127709247</v>
      </c>
      <c r="CB123" s="1099"/>
      <c r="CC123" s="1099"/>
      <c r="CD123" s="1099"/>
      <c r="CE123" s="1099"/>
      <c r="CF123" s="1032"/>
      <c r="CG123" s="1033"/>
      <c r="CH123" s="1033"/>
      <c r="CI123" s="1033"/>
      <c r="CJ123" s="1034"/>
      <c r="CK123" s="1043"/>
      <c r="CL123" s="1044"/>
      <c r="CM123" s="1044"/>
      <c r="CN123" s="1044"/>
      <c r="CO123" s="1045"/>
      <c r="CP123" s="1053" t="s">
        <v>396</v>
      </c>
      <c r="CQ123" s="1054"/>
      <c r="CR123" s="1054"/>
      <c r="CS123" s="1054"/>
      <c r="CT123" s="1054"/>
      <c r="CU123" s="1054"/>
      <c r="CV123" s="1054"/>
      <c r="CW123" s="1054"/>
      <c r="CX123" s="1054"/>
      <c r="CY123" s="1054"/>
      <c r="CZ123" s="1054"/>
      <c r="DA123" s="1054"/>
      <c r="DB123" s="1054"/>
      <c r="DC123" s="1054"/>
      <c r="DD123" s="1054"/>
      <c r="DE123" s="1054"/>
      <c r="DF123" s="1055"/>
      <c r="DG123" s="991">
        <v>496755</v>
      </c>
      <c r="DH123" s="992"/>
      <c r="DI123" s="992"/>
      <c r="DJ123" s="992"/>
      <c r="DK123" s="993"/>
      <c r="DL123" s="994">
        <v>470742</v>
      </c>
      <c r="DM123" s="992"/>
      <c r="DN123" s="992"/>
      <c r="DO123" s="992"/>
      <c r="DP123" s="993"/>
      <c r="DQ123" s="994">
        <v>444248</v>
      </c>
      <c r="DR123" s="992"/>
      <c r="DS123" s="992"/>
      <c r="DT123" s="992"/>
      <c r="DU123" s="993"/>
      <c r="DV123" s="995">
        <v>0.9</v>
      </c>
      <c r="DW123" s="996"/>
      <c r="DX123" s="996"/>
      <c r="DY123" s="996"/>
      <c r="DZ123" s="997"/>
    </row>
    <row r="124" spans="1:130" s="199" customFormat="1" ht="26.25" customHeight="1" thickBot="1" x14ac:dyDescent="0.2">
      <c r="A124" s="1092"/>
      <c r="B124" s="979"/>
      <c r="C124" s="949" t="s">
        <v>450</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224</v>
      </c>
      <c r="AB124" s="992"/>
      <c r="AC124" s="992"/>
      <c r="AD124" s="992"/>
      <c r="AE124" s="993"/>
      <c r="AF124" s="994" t="s">
        <v>224</v>
      </c>
      <c r="AG124" s="992"/>
      <c r="AH124" s="992"/>
      <c r="AI124" s="992"/>
      <c r="AJ124" s="993"/>
      <c r="AK124" s="994" t="s">
        <v>224</v>
      </c>
      <c r="AL124" s="992"/>
      <c r="AM124" s="992"/>
      <c r="AN124" s="992"/>
      <c r="AO124" s="993"/>
      <c r="AP124" s="995" t="s">
        <v>224</v>
      </c>
      <c r="AQ124" s="996"/>
      <c r="AR124" s="996"/>
      <c r="AS124" s="996"/>
      <c r="AT124" s="997"/>
      <c r="AU124" s="1094" t="s">
        <v>462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224</v>
      </c>
      <c r="BR124" s="1061"/>
      <c r="BS124" s="1061"/>
      <c r="BT124" s="1061"/>
      <c r="BU124" s="1061"/>
      <c r="BV124" s="1061" t="s">
        <v>224</v>
      </c>
      <c r="BW124" s="1061"/>
      <c r="BX124" s="1061"/>
      <c r="BY124" s="1061"/>
      <c r="BZ124" s="1061"/>
      <c r="CA124" s="1061" t="s">
        <v>224</v>
      </c>
      <c r="CB124" s="1061"/>
      <c r="CC124" s="1061"/>
      <c r="CD124" s="1061"/>
      <c r="CE124" s="1061"/>
      <c r="CF124" s="1062"/>
      <c r="CG124" s="1063"/>
      <c r="CH124" s="1063"/>
      <c r="CI124" s="1063"/>
      <c r="CJ124" s="1064"/>
      <c r="CK124" s="1046"/>
      <c r="CL124" s="1046"/>
      <c r="CM124" s="1046"/>
      <c r="CN124" s="1046"/>
      <c r="CO124" s="1047"/>
      <c r="CP124" s="1053" t="s">
        <v>463</v>
      </c>
      <c r="CQ124" s="1054"/>
      <c r="CR124" s="1054"/>
      <c r="CS124" s="1054"/>
      <c r="CT124" s="1054"/>
      <c r="CU124" s="1054"/>
      <c r="CV124" s="1054"/>
      <c r="CW124" s="1054"/>
      <c r="CX124" s="1054"/>
      <c r="CY124" s="1054"/>
      <c r="CZ124" s="1054"/>
      <c r="DA124" s="1054"/>
      <c r="DB124" s="1054"/>
      <c r="DC124" s="1054"/>
      <c r="DD124" s="1054"/>
      <c r="DE124" s="1054"/>
      <c r="DF124" s="1055"/>
      <c r="DG124" s="1038">
        <v>2739752</v>
      </c>
      <c r="DH124" s="1017"/>
      <c r="DI124" s="1017"/>
      <c r="DJ124" s="1017"/>
      <c r="DK124" s="1018"/>
      <c r="DL124" s="1016">
        <v>885840</v>
      </c>
      <c r="DM124" s="1017"/>
      <c r="DN124" s="1017"/>
      <c r="DO124" s="1017"/>
      <c r="DP124" s="1018"/>
      <c r="DQ124" s="1016">
        <v>912130</v>
      </c>
      <c r="DR124" s="1017"/>
      <c r="DS124" s="1017"/>
      <c r="DT124" s="1017"/>
      <c r="DU124" s="1018"/>
      <c r="DV124" s="1019">
        <v>1.9</v>
      </c>
      <c r="DW124" s="1020"/>
      <c r="DX124" s="1020"/>
      <c r="DY124" s="1020"/>
      <c r="DZ124" s="1021"/>
    </row>
    <row r="125" spans="1:130" s="199" customFormat="1" ht="26.25" customHeight="1" x14ac:dyDescent="0.15">
      <c r="A125" s="1092"/>
      <c r="B125" s="979"/>
      <c r="C125" s="949" t="s">
        <v>452</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224</v>
      </c>
      <c r="AB125" s="992"/>
      <c r="AC125" s="992"/>
      <c r="AD125" s="992"/>
      <c r="AE125" s="993"/>
      <c r="AF125" s="994" t="s">
        <v>224</v>
      </c>
      <c r="AG125" s="992"/>
      <c r="AH125" s="992"/>
      <c r="AI125" s="992"/>
      <c r="AJ125" s="993"/>
      <c r="AK125" s="994" t="s">
        <v>224</v>
      </c>
      <c r="AL125" s="992"/>
      <c r="AM125" s="992"/>
      <c r="AN125" s="992"/>
      <c r="AO125" s="993"/>
      <c r="AP125" s="995" t="s">
        <v>224</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464</v>
      </c>
      <c r="CL125" s="1041"/>
      <c r="CM125" s="1041"/>
      <c r="CN125" s="1041"/>
      <c r="CO125" s="1042"/>
      <c r="CP125" s="973" t="s">
        <v>465</v>
      </c>
      <c r="CQ125" s="924"/>
      <c r="CR125" s="924"/>
      <c r="CS125" s="924"/>
      <c r="CT125" s="924"/>
      <c r="CU125" s="924"/>
      <c r="CV125" s="924"/>
      <c r="CW125" s="924"/>
      <c r="CX125" s="924"/>
      <c r="CY125" s="924"/>
      <c r="CZ125" s="924"/>
      <c r="DA125" s="924"/>
      <c r="DB125" s="924"/>
      <c r="DC125" s="924"/>
      <c r="DD125" s="924"/>
      <c r="DE125" s="924"/>
      <c r="DF125" s="925"/>
      <c r="DG125" s="959" t="s">
        <v>224</v>
      </c>
      <c r="DH125" s="960"/>
      <c r="DI125" s="960"/>
      <c r="DJ125" s="960"/>
      <c r="DK125" s="960"/>
      <c r="DL125" s="960" t="s">
        <v>224</v>
      </c>
      <c r="DM125" s="960"/>
      <c r="DN125" s="960"/>
      <c r="DO125" s="960"/>
      <c r="DP125" s="960"/>
      <c r="DQ125" s="960" t="s">
        <v>224</v>
      </c>
      <c r="DR125" s="960"/>
      <c r="DS125" s="960"/>
      <c r="DT125" s="960"/>
      <c r="DU125" s="960"/>
      <c r="DV125" s="961" t="s">
        <v>224</v>
      </c>
      <c r="DW125" s="961"/>
      <c r="DX125" s="961"/>
      <c r="DY125" s="961"/>
      <c r="DZ125" s="962"/>
    </row>
    <row r="126" spans="1:130" s="199" customFormat="1" ht="26.25" customHeight="1" thickBot="1" x14ac:dyDescent="0.2">
      <c r="A126" s="1092"/>
      <c r="B126" s="979"/>
      <c r="C126" s="949" t="s">
        <v>454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27793</v>
      </c>
      <c r="AB126" s="992"/>
      <c r="AC126" s="992"/>
      <c r="AD126" s="992"/>
      <c r="AE126" s="993"/>
      <c r="AF126" s="994">
        <v>26460</v>
      </c>
      <c r="AG126" s="992"/>
      <c r="AH126" s="992"/>
      <c r="AI126" s="992"/>
      <c r="AJ126" s="993"/>
      <c r="AK126" s="994">
        <v>21732</v>
      </c>
      <c r="AL126" s="992"/>
      <c r="AM126" s="992"/>
      <c r="AN126" s="992"/>
      <c r="AO126" s="993"/>
      <c r="AP126" s="995">
        <v>0</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466</v>
      </c>
      <c r="CQ126" s="983"/>
      <c r="CR126" s="983"/>
      <c r="CS126" s="983"/>
      <c r="CT126" s="983"/>
      <c r="CU126" s="983"/>
      <c r="CV126" s="983"/>
      <c r="CW126" s="983"/>
      <c r="CX126" s="983"/>
      <c r="CY126" s="983"/>
      <c r="CZ126" s="983"/>
      <c r="DA126" s="983"/>
      <c r="DB126" s="983"/>
      <c r="DC126" s="983"/>
      <c r="DD126" s="983"/>
      <c r="DE126" s="983"/>
      <c r="DF126" s="984"/>
      <c r="DG126" s="952" t="s">
        <v>224</v>
      </c>
      <c r="DH126" s="953"/>
      <c r="DI126" s="953"/>
      <c r="DJ126" s="953"/>
      <c r="DK126" s="953"/>
      <c r="DL126" s="953" t="s">
        <v>224</v>
      </c>
      <c r="DM126" s="953"/>
      <c r="DN126" s="953"/>
      <c r="DO126" s="953"/>
      <c r="DP126" s="953"/>
      <c r="DQ126" s="953" t="s">
        <v>224</v>
      </c>
      <c r="DR126" s="953"/>
      <c r="DS126" s="953"/>
      <c r="DT126" s="953"/>
      <c r="DU126" s="953"/>
      <c r="DV126" s="954" t="s">
        <v>224</v>
      </c>
      <c r="DW126" s="954"/>
      <c r="DX126" s="954"/>
      <c r="DY126" s="954"/>
      <c r="DZ126" s="955"/>
    </row>
    <row r="127" spans="1:130" s="199" customFormat="1" ht="26.25" customHeight="1" x14ac:dyDescent="0.15">
      <c r="A127" s="1093"/>
      <c r="B127" s="981"/>
      <c r="C127" s="1035" t="s">
        <v>467</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224</v>
      </c>
      <c r="AB127" s="992"/>
      <c r="AC127" s="992"/>
      <c r="AD127" s="992"/>
      <c r="AE127" s="993"/>
      <c r="AF127" s="994" t="s">
        <v>224</v>
      </c>
      <c r="AG127" s="992"/>
      <c r="AH127" s="992"/>
      <c r="AI127" s="992"/>
      <c r="AJ127" s="993"/>
      <c r="AK127" s="994" t="s">
        <v>224</v>
      </c>
      <c r="AL127" s="992"/>
      <c r="AM127" s="992"/>
      <c r="AN127" s="992"/>
      <c r="AO127" s="993"/>
      <c r="AP127" s="995" t="s">
        <v>224</v>
      </c>
      <c r="AQ127" s="996"/>
      <c r="AR127" s="996"/>
      <c r="AS127" s="996"/>
      <c r="AT127" s="997"/>
      <c r="AU127" s="235"/>
      <c r="AV127" s="235"/>
      <c r="AW127" s="235"/>
      <c r="AX127" s="1065" t="s">
        <v>468</v>
      </c>
      <c r="AY127" s="1066"/>
      <c r="AZ127" s="1066"/>
      <c r="BA127" s="1066"/>
      <c r="BB127" s="1066"/>
      <c r="BC127" s="1066"/>
      <c r="BD127" s="1066"/>
      <c r="BE127" s="1067"/>
      <c r="BF127" s="1068" t="s">
        <v>469</v>
      </c>
      <c r="BG127" s="1066"/>
      <c r="BH127" s="1066"/>
      <c r="BI127" s="1066"/>
      <c r="BJ127" s="1066"/>
      <c r="BK127" s="1066"/>
      <c r="BL127" s="1067"/>
      <c r="BM127" s="1068" t="s">
        <v>470</v>
      </c>
      <c r="BN127" s="1066"/>
      <c r="BO127" s="1066"/>
      <c r="BP127" s="1066"/>
      <c r="BQ127" s="1066"/>
      <c r="BR127" s="1066"/>
      <c r="BS127" s="1067"/>
      <c r="BT127" s="1068" t="s">
        <v>471</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472</v>
      </c>
      <c r="CQ127" s="983"/>
      <c r="CR127" s="983"/>
      <c r="CS127" s="983"/>
      <c r="CT127" s="983"/>
      <c r="CU127" s="983"/>
      <c r="CV127" s="983"/>
      <c r="CW127" s="983"/>
      <c r="CX127" s="983"/>
      <c r="CY127" s="983"/>
      <c r="CZ127" s="983"/>
      <c r="DA127" s="983"/>
      <c r="DB127" s="983"/>
      <c r="DC127" s="983"/>
      <c r="DD127" s="983"/>
      <c r="DE127" s="983"/>
      <c r="DF127" s="984"/>
      <c r="DG127" s="952" t="s">
        <v>224</v>
      </c>
      <c r="DH127" s="953"/>
      <c r="DI127" s="953"/>
      <c r="DJ127" s="953"/>
      <c r="DK127" s="953"/>
      <c r="DL127" s="953" t="s">
        <v>224</v>
      </c>
      <c r="DM127" s="953"/>
      <c r="DN127" s="953"/>
      <c r="DO127" s="953"/>
      <c r="DP127" s="953"/>
      <c r="DQ127" s="953" t="s">
        <v>224</v>
      </c>
      <c r="DR127" s="953"/>
      <c r="DS127" s="953"/>
      <c r="DT127" s="953"/>
      <c r="DU127" s="953"/>
      <c r="DV127" s="954" t="s">
        <v>224</v>
      </c>
      <c r="DW127" s="954"/>
      <c r="DX127" s="954"/>
      <c r="DY127" s="954"/>
      <c r="DZ127" s="955"/>
    </row>
    <row r="128" spans="1:130" s="199" customFormat="1" ht="26.25" customHeight="1" thickBot="1" x14ac:dyDescent="0.2">
      <c r="A128" s="1076" t="s">
        <v>473</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474</v>
      </c>
      <c r="X128" s="1078"/>
      <c r="Y128" s="1078"/>
      <c r="Z128" s="1079"/>
      <c r="AA128" s="1080">
        <v>1453733</v>
      </c>
      <c r="AB128" s="1081"/>
      <c r="AC128" s="1081"/>
      <c r="AD128" s="1081"/>
      <c r="AE128" s="1082"/>
      <c r="AF128" s="1083">
        <v>1446002</v>
      </c>
      <c r="AG128" s="1081"/>
      <c r="AH128" s="1081"/>
      <c r="AI128" s="1081"/>
      <c r="AJ128" s="1082"/>
      <c r="AK128" s="1083">
        <v>1324110</v>
      </c>
      <c r="AL128" s="1081"/>
      <c r="AM128" s="1081"/>
      <c r="AN128" s="1081"/>
      <c r="AO128" s="1082"/>
      <c r="AP128" s="1084"/>
      <c r="AQ128" s="1085"/>
      <c r="AR128" s="1085"/>
      <c r="AS128" s="1085"/>
      <c r="AT128" s="1086"/>
      <c r="AU128" s="235"/>
      <c r="AV128" s="235"/>
      <c r="AW128" s="235"/>
      <c r="AX128" s="923" t="s">
        <v>475</v>
      </c>
      <c r="AY128" s="924"/>
      <c r="AZ128" s="924"/>
      <c r="BA128" s="924"/>
      <c r="BB128" s="924"/>
      <c r="BC128" s="924"/>
      <c r="BD128" s="924"/>
      <c r="BE128" s="925"/>
      <c r="BF128" s="1087" t="s">
        <v>224</v>
      </c>
      <c r="BG128" s="1088"/>
      <c r="BH128" s="1088"/>
      <c r="BI128" s="1088"/>
      <c r="BJ128" s="1088"/>
      <c r="BK128" s="1088"/>
      <c r="BL128" s="1089"/>
      <c r="BM128" s="1087">
        <v>11.25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476</v>
      </c>
      <c r="CQ128" s="1070"/>
      <c r="CR128" s="1070"/>
      <c r="CS128" s="1070"/>
      <c r="CT128" s="1070"/>
      <c r="CU128" s="1070"/>
      <c r="CV128" s="1070"/>
      <c r="CW128" s="1070"/>
      <c r="CX128" s="1070"/>
      <c r="CY128" s="1070"/>
      <c r="CZ128" s="1070"/>
      <c r="DA128" s="1070"/>
      <c r="DB128" s="1070"/>
      <c r="DC128" s="1070"/>
      <c r="DD128" s="1070"/>
      <c r="DE128" s="1070"/>
      <c r="DF128" s="1071"/>
      <c r="DG128" s="1072">
        <v>454700</v>
      </c>
      <c r="DH128" s="1073"/>
      <c r="DI128" s="1073"/>
      <c r="DJ128" s="1073"/>
      <c r="DK128" s="1073"/>
      <c r="DL128" s="1073">
        <v>337380</v>
      </c>
      <c r="DM128" s="1073"/>
      <c r="DN128" s="1073"/>
      <c r="DO128" s="1073"/>
      <c r="DP128" s="1073"/>
      <c r="DQ128" s="1073">
        <v>287805</v>
      </c>
      <c r="DR128" s="1073"/>
      <c r="DS128" s="1073"/>
      <c r="DT128" s="1073"/>
      <c r="DU128" s="1073"/>
      <c r="DV128" s="1074">
        <v>0.6</v>
      </c>
      <c r="DW128" s="1074"/>
      <c r="DX128" s="1074"/>
      <c r="DY128" s="1074"/>
      <c r="DZ128" s="1075"/>
    </row>
    <row r="129" spans="1:131" s="199" customFormat="1" ht="26.25" customHeight="1" x14ac:dyDescent="0.15">
      <c r="A129" s="963" t="s">
        <v>91</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477</v>
      </c>
      <c r="X129" s="1107"/>
      <c r="Y129" s="1107"/>
      <c r="Z129" s="1108"/>
      <c r="AA129" s="991">
        <v>57576785</v>
      </c>
      <c r="AB129" s="992"/>
      <c r="AC129" s="992"/>
      <c r="AD129" s="992"/>
      <c r="AE129" s="993"/>
      <c r="AF129" s="994">
        <v>57867540</v>
      </c>
      <c r="AG129" s="992"/>
      <c r="AH129" s="992"/>
      <c r="AI129" s="992"/>
      <c r="AJ129" s="993"/>
      <c r="AK129" s="994">
        <v>57475414</v>
      </c>
      <c r="AL129" s="992"/>
      <c r="AM129" s="992"/>
      <c r="AN129" s="992"/>
      <c r="AO129" s="993"/>
      <c r="AP129" s="1109"/>
      <c r="AQ129" s="1110"/>
      <c r="AR129" s="1110"/>
      <c r="AS129" s="1110"/>
      <c r="AT129" s="1111"/>
      <c r="AU129" s="237"/>
      <c r="AV129" s="237"/>
      <c r="AW129" s="237"/>
      <c r="AX129" s="1100" t="s">
        <v>478</v>
      </c>
      <c r="AY129" s="983"/>
      <c r="AZ129" s="983"/>
      <c r="BA129" s="983"/>
      <c r="BB129" s="983"/>
      <c r="BC129" s="983"/>
      <c r="BD129" s="983"/>
      <c r="BE129" s="984"/>
      <c r="BF129" s="1101" t="s">
        <v>224</v>
      </c>
      <c r="BG129" s="1102"/>
      <c r="BH129" s="1102"/>
      <c r="BI129" s="1102"/>
      <c r="BJ129" s="1102"/>
      <c r="BK129" s="1102"/>
      <c r="BL129" s="1103"/>
      <c r="BM129" s="1101">
        <v>16.25</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3" t="s">
        <v>479</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480</v>
      </c>
      <c r="X130" s="1107"/>
      <c r="Y130" s="1107"/>
      <c r="Z130" s="1108"/>
      <c r="AA130" s="991">
        <v>10372715</v>
      </c>
      <c r="AB130" s="992"/>
      <c r="AC130" s="992"/>
      <c r="AD130" s="992"/>
      <c r="AE130" s="993"/>
      <c r="AF130" s="994">
        <v>9857566</v>
      </c>
      <c r="AG130" s="992"/>
      <c r="AH130" s="992"/>
      <c r="AI130" s="992"/>
      <c r="AJ130" s="993"/>
      <c r="AK130" s="994">
        <v>9848990</v>
      </c>
      <c r="AL130" s="992"/>
      <c r="AM130" s="992"/>
      <c r="AN130" s="992"/>
      <c r="AO130" s="993"/>
      <c r="AP130" s="1109"/>
      <c r="AQ130" s="1110"/>
      <c r="AR130" s="1110"/>
      <c r="AS130" s="1110"/>
      <c r="AT130" s="1111"/>
      <c r="AU130" s="237"/>
      <c r="AV130" s="237"/>
      <c r="AW130" s="237"/>
      <c r="AX130" s="1100" t="s">
        <v>481</v>
      </c>
      <c r="AY130" s="983"/>
      <c r="AZ130" s="983"/>
      <c r="BA130" s="983"/>
      <c r="BB130" s="983"/>
      <c r="BC130" s="983"/>
      <c r="BD130" s="983"/>
      <c r="BE130" s="984"/>
      <c r="BF130" s="1137">
        <v>4.7</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482</v>
      </c>
      <c r="X131" s="1145"/>
      <c r="Y131" s="1145"/>
      <c r="Z131" s="1146"/>
      <c r="AA131" s="1038">
        <v>47204070</v>
      </c>
      <c r="AB131" s="1017"/>
      <c r="AC131" s="1017"/>
      <c r="AD131" s="1017"/>
      <c r="AE131" s="1018"/>
      <c r="AF131" s="1016">
        <v>48009974</v>
      </c>
      <c r="AG131" s="1017"/>
      <c r="AH131" s="1017"/>
      <c r="AI131" s="1017"/>
      <c r="AJ131" s="1018"/>
      <c r="AK131" s="1016">
        <v>47626424</v>
      </c>
      <c r="AL131" s="1017"/>
      <c r="AM131" s="1017"/>
      <c r="AN131" s="1017"/>
      <c r="AO131" s="1018"/>
      <c r="AP131" s="1147"/>
      <c r="AQ131" s="1148"/>
      <c r="AR131" s="1148"/>
      <c r="AS131" s="1148"/>
      <c r="AT131" s="1149"/>
      <c r="AU131" s="237"/>
      <c r="AV131" s="237"/>
      <c r="AW131" s="237"/>
      <c r="AX131" s="1119" t="s">
        <v>483</v>
      </c>
      <c r="AY131" s="1070"/>
      <c r="AZ131" s="1070"/>
      <c r="BA131" s="1070"/>
      <c r="BB131" s="1070"/>
      <c r="BC131" s="1070"/>
      <c r="BD131" s="1070"/>
      <c r="BE131" s="1071"/>
      <c r="BF131" s="1120" t="s">
        <v>224</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6" t="s">
        <v>484</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485</v>
      </c>
      <c r="W132" s="1130"/>
      <c r="X132" s="1130"/>
      <c r="Y132" s="1130"/>
      <c r="Z132" s="1131"/>
      <c r="AA132" s="1132">
        <v>4.5396699900000002</v>
      </c>
      <c r="AB132" s="1133"/>
      <c r="AC132" s="1133"/>
      <c r="AD132" s="1133"/>
      <c r="AE132" s="1134"/>
      <c r="AF132" s="1135">
        <v>4.7362491799999997</v>
      </c>
      <c r="AG132" s="1133"/>
      <c r="AH132" s="1133"/>
      <c r="AI132" s="1133"/>
      <c r="AJ132" s="1134"/>
      <c r="AK132" s="1135">
        <v>4.977463771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486</v>
      </c>
      <c r="W133" s="1113"/>
      <c r="X133" s="1113"/>
      <c r="Y133" s="1113"/>
      <c r="Z133" s="1114"/>
      <c r="AA133" s="1115">
        <v>6.4</v>
      </c>
      <c r="AB133" s="1116"/>
      <c r="AC133" s="1116"/>
      <c r="AD133" s="1116"/>
      <c r="AE133" s="1117"/>
      <c r="AF133" s="1115">
        <v>5.4</v>
      </c>
      <c r="AG133" s="1116"/>
      <c r="AH133" s="1116"/>
      <c r="AI133" s="1116"/>
      <c r="AJ133" s="1117"/>
      <c r="AK133" s="1115">
        <v>4.7</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487</v>
      </c>
      <c r="B5" s="248"/>
      <c r="C5" s="248"/>
      <c r="D5" s="248"/>
      <c r="E5" s="248"/>
      <c r="F5" s="248"/>
      <c r="G5" s="248"/>
      <c r="H5" s="248"/>
      <c r="I5" s="248"/>
      <c r="J5" s="248"/>
      <c r="K5" s="248"/>
      <c r="L5" s="248"/>
      <c r="M5" s="248"/>
      <c r="N5" s="248"/>
      <c r="O5" s="249"/>
    </row>
    <row r="6" spans="1:16" x14ac:dyDescent="0.15">
      <c r="A6" s="250"/>
      <c r="B6" s="246"/>
      <c r="C6" s="246"/>
      <c r="D6" s="246"/>
      <c r="E6" s="246"/>
      <c r="F6" s="246"/>
      <c r="G6" s="251" t="s">
        <v>488</v>
      </c>
      <c r="H6" s="251"/>
      <c r="I6" s="251"/>
      <c r="J6" s="251"/>
      <c r="K6" s="246"/>
      <c r="L6" s="246"/>
      <c r="M6" s="246"/>
      <c r="N6" s="246"/>
    </row>
    <row r="7" spans="1:16" x14ac:dyDescent="0.15">
      <c r="A7" s="250"/>
      <c r="B7" s="246"/>
      <c r="C7" s="246"/>
      <c r="D7" s="246"/>
      <c r="E7" s="246"/>
      <c r="F7" s="246"/>
      <c r="G7" s="253"/>
      <c r="H7" s="254"/>
      <c r="I7" s="254"/>
      <c r="J7" s="255"/>
      <c r="K7" s="1153" t="s">
        <v>489</v>
      </c>
      <c r="L7" s="256"/>
      <c r="M7" s="257" t="s">
        <v>490</v>
      </c>
      <c r="N7" s="258"/>
    </row>
    <row r="8" spans="1:16" x14ac:dyDescent="0.15">
      <c r="A8" s="250"/>
      <c r="B8" s="246"/>
      <c r="C8" s="246"/>
      <c r="D8" s="246"/>
      <c r="E8" s="246"/>
      <c r="F8" s="246"/>
      <c r="G8" s="259"/>
      <c r="H8" s="260"/>
      <c r="I8" s="260"/>
      <c r="J8" s="261"/>
      <c r="K8" s="1154"/>
      <c r="L8" s="262" t="s">
        <v>491</v>
      </c>
      <c r="M8" s="263" t="s">
        <v>492</v>
      </c>
      <c r="N8" s="264" t="s">
        <v>493</v>
      </c>
    </row>
    <row r="9" spans="1:16" x14ac:dyDescent="0.15">
      <c r="A9" s="250"/>
      <c r="B9" s="246"/>
      <c r="C9" s="246"/>
      <c r="D9" s="246"/>
      <c r="E9" s="246"/>
      <c r="F9" s="246"/>
      <c r="G9" s="1155" t="s">
        <v>494</v>
      </c>
      <c r="H9" s="1156"/>
      <c r="I9" s="1156"/>
      <c r="J9" s="1157"/>
      <c r="K9" s="265">
        <v>14774106</v>
      </c>
      <c r="L9" s="266">
        <v>61234</v>
      </c>
      <c r="M9" s="267">
        <v>55816</v>
      </c>
      <c r="N9" s="268">
        <v>9.6999999999999993</v>
      </c>
    </row>
    <row r="10" spans="1:16" x14ac:dyDescent="0.15">
      <c r="A10" s="250"/>
      <c r="B10" s="246"/>
      <c r="C10" s="246"/>
      <c r="D10" s="246"/>
      <c r="E10" s="246"/>
      <c r="F10" s="246"/>
      <c r="G10" s="1155" t="s">
        <v>495</v>
      </c>
      <c r="H10" s="1156"/>
      <c r="I10" s="1156"/>
      <c r="J10" s="1157"/>
      <c r="K10" s="269">
        <v>868032</v>
      </c>
      <c r="L10" s="270">
        <v>3598</v>
      </c>
      <c r="M10" s="271">
        <v>3693</v>
      </c>
      <c r="N10" s="272">
        <v>-2.6</v>
      </c>
    </row>
    <row r="11" spans="1:16" ht="13.5" customHeight="1" x14ac:dyDescent="0.15">
      <c r="A11" s="250"/>
      <c r="B11" s="246"/>
      <c r="C11" s="246"/>
      <c r="D11" s="246"/>
      <c r="E11" s="246"/>
      <c r="F11" s="246"/>
      <c r="G11" s="1155" t="s">
        <v>496</v>
      </c>
      <c r="H11" s="1156"/>
      <c r="I11" s="1156"/>
      <c r="J11" s="1157"/>
      <c r="K11" s="269">
        <v>1806023</v>
      </c>
      <c r="L11" s="270">
        <v>7485</v>
      </c>
      <c r="M11" s="271">
        <v>2201</v>
      </c>
      <c r="N11" s="272">
        <v>240.1</v>
      </c>
    </row>
    <row r="12" spans="1:16" ht="13.5" customHeight="1" x14ac:dyDescent="0.15">
      <c r="A12" s="250"/>
      <c r="B12" s="246"/>
      <c r="C12" s="246"/>
      <c r="D12" s="246"/>
      <c r="E12" s="246"/>
      <c r="F12" s="246"/>
      <c r="G12" s="1155" t="s">
        <v>497</v>
      </c>
      <c r="H12" s="1156"/>
      <c r="I12" s="1156"/>
      <c r="J12" s="1157"/>
      <c r="K12" s="269">
        <v>38735</v>
      </c>
      <c r="L12" s="270">
        <v>161</v>
      </c>
      <c r="M12" s="271">
        <v>1372</v>
      </c>
      <c r="N12" s="272">
        <v>-88.3</v>
      </c>
    </row>
    <row r="13" spans="1:16" ht="13.5" customHeight="1" x14ac:dyDescent="0.15">
      <c r="A13" s="250"/>
      <c r="B13" s="246"/>
      <c r="C13" s="246"/>
      <c r="D13" s="246"/>
      <c r="E13" s="246"/>
      <c r="F13" s="246"/>
      <c r="G13" s="1155" t="s">
        <v>498</v>
      </c>
      <c r="H13" s="1156"/>
      <c r="I13" s="1156"/>
      <c r="J13" s="1157"/>
      <c r="K13" s="269" t="s">
        <v>499</v>
      </c>
      <c r="L13" s="270" t="s">
        <v>499</v>
      </c>
      <c r="M13" s="271">
        <v>67</v>
      </c>
      <c r="N13" s="272" t="s">
        <v>499</v>
      </c>
    </row>
    <row r="14" spans="1:16" ht="13.5" customHeight="1" x14ac:dyDescent="0.15">
      <c r="A14" s="250"/>
      <c r="B14" s="246"/>
      <c r="C14" s="246"/>
      <c r="D14" s="246"/>
      <c r="E14" s="246"/>
      <c r="F14" s="246"/>
      <c r="G14" s="1155" t="s">
        <v>500</v>
      </c>
      <c r="H14" s="1156"/>
      <c r="I14" s="1156"/>
      <c r="J14" s="1157"/>
      <c r="K14" s="269">
        <v>652635</v>
      </c>
      <c r="L14" s="270">
        <v>2705</v>
      </c>
      <c r="M14" s="271">
        <v>1915</v>
      </c>
      <c r="N14" s="272">
        <v>41.3</v>
      </c>
    </row>
    <row r="15" spans="1:16" ht="13.5" customHeight="1" x14ac:dyDescent="0.15">
      <c r="A15" s="250"/>
      <c r="B15" s="246"/>
      <c r="C15" s="246"/>
      <c r="D15" s="246"/>
      <c r="E15" s="246"/>
      <c r="F15" s="246"/>
      <c r="G15" s="1155" t="s">
        <v>501</v>
      </c>
      <c r="H15" s="1156"/>
      <c r="I15" s="1156"/>
      <c r="J15" s="1157"/>
      <c r="K15" s="269">
        <v>260322</v>
      </c>
      <c r="L15" s="270">
        <v>1079</v>
      </c>
      <c r="M15" s="271">
        <v>1099</v>
      </c>
      <c r="N15" s="272">
        <v>-1.8</v>
      </c>
    </row>
    <row r="16" spans="1:16" x14ac:dyDescent="0.15">
      <c r="A16" s="250"/>
      <c r="B16" s="246"/>
      <c r="C16" s="246"/>
      <c r="D16" s="246"/>
      <c r="E16" s="246"/>
      <c r="F16" s="246"/>
      <c r="G16" s="1158" t="s">
        <v>502</v>
      </c>
      <c r="H16" s="1159"/>
      <c r="I16" s="1159"/>
      <c r="J16" s="1160"/>
      <c r="K16" s="270">
        <v>-1012805</v>
      </c>
      <c r="L16" s="270">
        <v>-4198</v>
      </c>
      <c r="M16" s="271">
        <v>-4462</v>
      </c>
      <c r="N16" s="272">
        <v>-5.9</v>
      </c>
    </row>
    <row r="17" spans="1:16" x14ac:dyDescent="0.15">
      <c r="A17" s="250"/>
      <c r="B17" s="246"/>
      <c r="C17" s="246"/>
      <c r="D17" s="246"/>
      <c r="E17" s="246"/>
      <c r="F17" s="246"/>
      <c r="G17" s="1158" t="s">
        <v>172</v>
      </c>
      <c r="H17" s="1159"/>
      <c r="I17" s="1159"/>
      <c r="J17" s="1160"/>
      <c r="K17" s="270">
        <v>17387048</v>
      </c>
      <c r="L17" s="270">
        <v>72064</v>
      </c>
      <c r="M17" s="271">
        <v>61701</v>
      </c>
      <c r="N17" s="272">
        <v>16.8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503</v>
      </c>
      <c r="H19" s="246"/>
      <c r="I19" s="246"/>
      <c r="J19" s="246"/>
      <c r="K19" s="246"/>
      <c r="L19" s="246"/>
      <c r="M19" s="246"/>
      <c r="N19" s="246"/>
    </row>
    <row r="20" spans="1:16" x14ac:dyDescent="0.15">
      <c r="A20" s="250"/>
      <c r="B20" s="246"/>
      <c r="C20" s="246"/>
      <c r="D20" s="246"/>
      <c r="E20" s="246"/>
      <c r="F20" s="246"/>
      <c r="G20" s="274"/>
      <c r="H20" s="275"/>
      <c r="I20" s="275"/>
      <c r="J20" s="276"/>
      <c r="K20" s="277" t="s">
        <v>504</v>
      </c>
      <c r="L20" s="278" t="s">
        <v>505</v>
      </c>
      <c r="M20" s="279" t="s">
        <v>506</v>
      </c>
      <c r="N20" s="280"/>
    </row>
    <row r="21" spans="1:16" s="286" customFormat="1" x14ac:dyDescent="0.15">
      <c r="A21" s="281"/>
      <c r="B21" s="251"/>
      <c r="C21" s="251"/>
      <c r="D21" s="251"/>
      <c r="E21" s="251"/>
      <c r="F21" s="251"/>
      <c r="G21" s="1150" t="s">
        <v>507</v>
      </c>
      <c r="H21" s="1151"/>
      <c r="I21" s="1151"/>
      <c r="J21" s="1152"/>
      <c r="K21" s="282">
        <v>6.26</v>
      </c>
      <c r="L21" s="283">
        <v>6.17</v>
      </c>
      <c r="M21" s="284">
        <v>0.09</v>
      </c>
      <c r="N21" s="251"/>
      <c r="O21" s="285"/>
      <c r="P21" s="281"/>
    </row>
    <row r="22" spans="1:16" s="286" customFormat="1" x14ac:dyDescent="0.15">
      <c r="A22" s="281"/>
      <c r="B22" s="251"/>
      <c r="C22" s="251"/>
      <c r="D22" s="251"/>
      <c r="E22" s="251"/>
      <c r="F22" s="251"/>
      <c r="G22" s="1150" t="s">
        <v>508</v>
      </c>
      <c r="H22" s="1151"/>
      <c r="I22" s="1151"/>
      <c r="J22" s="1152"/>
      <c r="K22" s="287">
        <v>99</v>
      </c>
      <c r="L22" s="288">
        <v>100.1</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510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511</v>
      </c>
      <c r="H29" s="251"/>
      <c r="I29" s="251"/>
      <c r="J29" s="251"/>
      <c r="K29" s="246"/>
      <c r="L29" s="246"/>
      <c r="M29" s="246"/>
      <c r="N29" s="246"/>
      <c r="O29" s="295"/>
    </row>
    <row r="30" spans="1:16" x14ac:dyDescent="0.15">
      <c r="A30" s="250"/>
      <c r="B30" s="246"/>
      <c r="C30" s="246"/>
      <c r="D30" s="246"/>
      <c r="E30" s="246"/>
      <c r="F30" s="246"/>
      <c r="G30" s="253"/>
      <c r="H30" s="254"/>
      <c r="I30" s="254"/>
      <c r="J30" s="255"/>
      <c r="K30" s="1153" t="s">
        <v>489</v>
      </c>
      <c r="L30" s="256"/>
      <c r="M30" s="257" t="s">
        <v>490</v>
      </c>
      <c r="N30" s="258"/>
    </row>
    <row r="31" spans="1:16" x14ac:dyDescent="0.15">
      <c r="A31" s="250"/>
      <c r="B31" s="246"/>
      <c r="C31" s="246"/>
      <c r="D31" s="246"/>
      <c r="E31" s="246"/>
      <c r="F31" s="246"/>
      <c r="G31" s="259"/>
      <c r="H31" s="260"/>
      <c r="I31" s="260"/>
      <c r="J31" s="261"/>
      <c r="K31" s="1154"/>
      <c r="L31" s="262" t="s">
        <v>491</v>
      </c>
      <c r="M31" s="263" t="s">
        <v>492</v>
      </c>
      <c r="N31" s="264" t="s">
        <v>493</v>
      </c>
    </row>
    <row r="32" spans="1:16" ht="27" customHeight="1" x14ac:dyDescent="0.15">
      <c r="A32" s="250"/>
      <c r="B32" s="246"/>
      <c r="C32" s="246"/>
      <c r="D32" s="246"/>
      <c r="E32" s="246"/>
      <c r="F32" s="246"/>
      <c r="G32" s="1166" t="s">
        <v>512</v>
      </c>
      <c r="H32" s="1167"/>
      <c r="I32" s="1167"/>
      <c r="J32" s="1168"/>
      <c r="K32" s="296">
        <v>10574887</v>
      </c>
      <c r="L32" s="296">
        <v>43830</v>
      </c>
      <c r="M32" s="297">
        <v>31774</v>
      </c>
      <c r="N32" s="298">
        <v>37.9</v>
      </c>
    </row>
    <row r="33" spans="1:16" ht="13.5" customHeight="1" x14ac:dyDescent="0.15">
      <c r="A33" s="250"/>
      <c r="B33" s="246"/>
      <c r="C33" s="246"/>
      <c r="D33" s="246"/>
      <c r="E33" s="246"/>
      <c r="F33" s="246"/>
      <c r="G33" s="1166" t="s">
        <v>513</v>
      </c>
      <c r="H33" s="1167"/>
      <c r="I33" s="1167"/>
      <c r="J33" s="1168"/>
      <c r="K33" s="296" t="s">
        <v>499</v>
      </c>
      <c r="L33" s="296" t="s">
        <v>499</v>
      </c>
      <c r="M33" s="297">
        <v>8</v>
      </c>
      <c r="N33" s="298" t="s">
        <v>499</v>
      </c>
    </row>
    <row r="34" spans="1:16" ht="27" customHeight="1" x14ac:dyDescent="0.15">
      <c r="A34" s="250"/>
      <c r="B34" s="246"/>
      <c r="C34" s="246"/>
      <c r="D34" s="246"/>
      <c r="E34" s="246"/>
      <c r="F34" s="246"/>
      <c r="G34" s="1166" t="s">
        <v>514</v>
      </c>
      <c r="H34" s="1167"/>
      <c r="I34" s="1167"/>
      <c r="J34" s="1168"/>
      <c r="K34" s="296" t="s">
        <v>499</v>
      </c>
      <c r="L34" s="296" t="s">
        <v>499</v>
      </c>
      <c r="M34" s="297">
        <v>51</v>
      </c>
      <c r="N34" s="298" t="s">
        <v>499</v>
      </c>
    </row>
    <row r="35" spans="1:16" ht="27" customHeight="1" x14ac:dyDescent="0.15">
      <c r="A35" s="250"/>
      <c r="B35" s="246"/>
      <c r="C35" s="246"/>
      <c r="D35" s="246"/>
      <c r="E35" s="246"/>
      <c r="F35" s="246"/>
      <c r="G35" s="1166" t="s">
        <v>515</v>
      </c>
      <c r="H35" s="1167"/>
      <c r="I35" s="1167"/>
      <c r="J35" s="1168"/>
      <c r="K35" s="296">
        <v>2671763</v>
      </c>
      <c r="L35" s="296">
        <v>11074</v>
      </c>
      <c r="M35" s="297">
        <v>10918</v>
      </c>
      <c r="N35" s="298">
        <v>1.4</v>
      </c>
    </row>
    <row r="36" spans="1:16" ht="27" customHeight="1" x14ac:dyDescent="0.15">
      <c r="A36" s="250"/>
      <c r="B36" s="246"/>
      <c r="C36" s="246"/>
      <c r="D36" s="246"/>
      <c r="E36" s="246"/>
      <c r="F36" s="246"/>
      <c r="G36" s="1166" t="s">
        <v>516</v>
      </c>
      <c r="H36" s="1167"/>
      <c r="I36" s="1167"/>
      <c r="J36" s="1168"/>
      <c r="K36" s="296">
        <v>231843</v>
      </c>
      <c r="L36" s="296">
        <v>961</v>
      </c>
      <c r="M36" s="297">
        <v>463</v>
      </c>
      <c r="N36" s="298">
        <v>107.6</v>
      </c>
    </row>
    <row r="37" spans="1:16" ht="13.5" customHeight="1" x14ac:dyDescent="0.15">
      <c r="A37" s="250"/>
      <c r="B37" s="246"/>
      <c r="C37" s="246"/>
      <c r="D37" s="246"/>
      <c r="E37" s="246"/>
      <c r="F37" s="246"/>
      <c r="G37" s="1166" t="s">
        <v>517</v>
      </c>
      <c r="H37" s="1167"/>
      <c r="I37" s="1167"/>
      <c r="J37" s="1168"/>
      <c r="K37" s="296">
        <v>65195</v>
      </c>
      <c r="L37" s="296">
        <v>270</v>
      </c>
      <c r="M37" s="297">
        <v>976</v>
      </c>
      <c r="N37" s="298">
        <v>-72.3</v>
      </c>
    </row>
    <row r="38" spans="1:16" ht="27" customHeight="1" x14ac:dyDescent="0.15">
      <c r="A38" s="250"/>
      <c r="B38" s="246"/>
      <c r="C38" s="246"/>
      <c r="D38" s="246"/>
      <c r="E38" s="246"/>
      <c r="F38" s="246"/>
      <c r="G38" s="1169" t="s">
        <v>518</v>
      </c>
      <c r="H38" s="1170"/>
      <c r="I38" s="1170"/>
      <c r="J38" s="1171"/>
      <c r="K38" s="299" t="s">
        <v>499</v>
      </c>
      <c r="L38" s="299" t="s">
        <v>499</v>
      </c>
      <c r="M38" s="300">
        <v>2</v>
      </c>
      <c r="N38" s="301" t="s">
        <v>499</v>
      </c>
      <c r="O38" s="295"/>
    </row>
    <row r="39" spans="1:16" x14ac:dyDescent="0.15">
      <c r="A39" s="250"/>
      <c r="B39" s="246"/>
      <c r="C39" s="246"/>
      <c r="D39" s="246"/>
      <c r="E39" s="246"/>
      <c r="F39" s="246"/>
      <c r="G39" s="1169" t="s">
        <v>519</v>
      </c>
      <c r="H39" s="1170"/>
      <c r="I39" s="1170"/>
      <c r="J39" s="1171"/>
      <c r="K39" s="302">
        <v>-1324110</v>
      </c>
      <c r="L39" s="302">
        <v>-5488</v>
      </c>
      <c r="M39" s="303">
        <v>-8001</v>
      </c>
      <c r="N39" s="304">
        <v>-31.4</v>
      </c>
      <c r="O39" s="295"/>
    </row>
    <row r="40" spans="1:16" ht="27" customHeight="1" x14ac:dyDescent="0.15">
      <c r="A40" s="250"/>
      <c r="B40" s="246"/>
      <c r="C40" s="246"/>
      <c r="D40" s="246"/>
      <c r="E40" s="246"/>
      <c r="F40" s="246"/>
      <c r="G40" s="1166" t="s">
        <v>520</v>
      </c>
      <c r="H40" s="1167"/>
      <c r="I40" s="1167"/>
      <c r="J40" s="1168"/>
      <c r="K40" s="302">
        <v>-9848990</v>
      </c>
      <c r="L40" s="302">
        <v>-40821</v>
      </c>
      <c r="M40" s="303">
        <v>-27445</v>
      </c>
      <c r="N40" s="304">
        <v>48.7</v>
      </c>
      <c r="O40" s="295"/>
    </row>
    <row r="41" spans="1:16" x14ac:dyDescent="0.15">
      <c r="A41" s="250"/>
      <c r="B41" s="246"/>
      <c r="C41" s="246"/>
      <c r="D41" s="246"/>
      <c r="E41" s="246"/>
      <c r="F41" s="246"/>
      <c r="G41" s="1172" t="s">
        <v>284</v>
      </c>
      <c r="H41" s="1173"/>
      <c r="I41" s="1173"/>
      <c r="J41" s="1174"/>
      <c r="K41" s="296">
        <v>2370588</v>
      </c>
      <c r="L41" s="302">
        <v>9825</v>
      </c>
      <c r="M41" s="303">
        <v>8747</v>
      </c>
      <c r="N41" s="304">
        <v>12.3</v>
      </c>
      <c r="O41" s="295"/>
    </row>
    <row r="42" spans="1:16" x14ac:dyDescent="0.15">
      <c r="A42" s="250"/>
      <c r="B42" s="246"/>
      <c r="C42" s="246"/>
      <c r="D42" s="246"/>
      <c r="E42" s="246"/>
      <c r="F42" s="246"/>
      <c r="G42" s="305" t="s">
        <v>521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522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523</v>
      </c>
      <c r="H48" s="310"/>
      <c r="I48" s="310"/>
      <c r="J48" s="310"/>
      <c r="K48" s="310"/>
      <c r="L48" s="310"/>
      <c r="M48" s="311"/>
      <c r="N48" s="310"/>
    </row>
    <row r="49" spans="1:14" ht="13.5" customHeight="1" x14ac:dyDescent="0.15">
      <c r="A49" s="250"/>
      <c r="B49" s="246"/>
      <c r="C49" s="246"/>
      <c r="D49" s="246"/>
      <c r="E49" s="246"/>
      <c r="F49" s="246"/>
      <c r="G49" s="312"/>
      <c r="H49" s="313"/>
      <c r="I49" s="1161" t="s">
        <v>489</v>
      </c>
      <c r="J49" s="1163" t="s">
        <v>524</v>
      </c>
      <c r="K49" s="1164"/>
      <c r="L49" s="1164"/>
      <c r="M49" s="1164"/>
      <c r="N49" s="1165"/>
    </row>
    <row r="50" spans="1:14" x14ac:dyDescent="0.15">
      <c r="A50" s="250"/>
      <c r="B50" s="246"/>
      <c r="C50" s="246"/>
      <c r="D50" s="246"/>
      <c r="E50" s="246"/>
      <c r="F50" s="246"/>
      <c r="G50" s="314"/>
      <c r="H50" s="315"/>
      <c r="I50" s="1162"/>
      <c r="J50" s="316" t="s">
        <v>525</v>
      </c>
      <c r="K50" s="317" t="s">
        <v>526</v>
      </c>
      <c r="L50" s="318" t="s">
        <v>527</v>
      </c>
      <c r="M50" s="319" t="s">
        <v>528</v>
      </c>
      <c r="N50" s="320" t="s">
        <v>529</v>
      </c>
    </row>
    <row r="51" spans="1:14" x14ac:dyDescent="0.15">
      <c r="A51" s="250"/>
      <c r="B51" s="246"/>
      <c r="C51" s="246"/>
      <c r="D51" s="246"/>
      <c r="E51" s="246"/>
      <c r="F51" s="246"/>
      <c r="G51" s="312" t="s">
        <v>530</v>
      </c>
      <c r="H51" s="313"/>
      <c r="I51" s="321">
        <v>11379822</v>
      </c>
      <c r="J51" s="322">
        <v>46917</v>
      </c>
      <c r="K51" s="323">
        <v>5.9</v>
      </c>
      <c r="L51" s="324">
        <v>39052</v>
      </c>
      <c r="M51" s="325">
        <v>6.2</v>
      </c>
      <c r="N51" s="326">
        <v>-0.3</v>
      </c>
    </row>
    <row r="52" spans="1:14" x14ac:dyDescent="0.15">
      <c r="A52" s="250"/>
      <c r="B52" s="246"/>
      <c r="C52" s="246"/>
      <c r="D52" s="246"/>
      <c r="E52" s="246"/>
      <c r="F52" s="246"/>
      <c r="G52" s="327"/>
      <c r="H52" s="328" t="s">
        <v>531</v>
      </c>
      <c r="I52" s="329">
        <v>6023161</v>
      </c>
      <c r="J52" s="330">
        <v>24832</v>
      </c>
      <c r="K52" s="331">
        <v>3</v>
      </c>
      <c r="L52" s="332">
        <v>21186</v>
      </c>
      <c r="M52" s="333">
        <v>1</v>
      </c>
      <c r="N52" s="334">
        <v>2</v>
      </c>
    </row>
    <row r="53" spans="1:14" x14ac:dyDescent="0.15">
      <c r="A53" s="250"/>
      <c r="B53" s="246"/>
      <c r="C53" s="246"/>
      <c r="D53" s="246"/>
      <c r="E53" s="246"/>
      <c r="F53" s="246"/>
      <c r="G53" s="312" t="s">
        <v>532</v>
      </c>
      <c r="H53" s="313"/>
      <c r="I53" s="321">
        <v>11294869</v>
      </c>
      <c r="J53" s="322">
        <v>46429</v>
      </c>
      <c r="K53" s="323">
        <v>-1</v>
      </c>
      <c r="L53" s="324">
        <v>41235</v>
      </c>
      <c r="M53" s="325">
        <v>5.6</v>
      </c>
      <c r="N53" s="326">
        <v>-6.6</v>
      </c>
    </row>
    <row r="54" spans="1:14" x14ac:dyDescent="0.15">
      <c r="A54" s="250"/>
      <c r="B54" s="246"/>
      <c r="C54" s="246"/>
      <c r="D54" s="246"/>
      <c r="E54" s="246"/>
      <c r="F54" s="246"/>
      <c r="G54" s="327"/>
      <c r="H54" s="328" t="s">
        <v>531</v>
      </c>
      <c r="I54" s="329">
        <v>5842040</v>
      </c>
      <c r="J54" s="330">
        <v>24015</v>
      </c>
      <c r="K54" s="331">
        <v>-3.3</v>
      </c>
      <c r="L54" s="332">
        <v>22086</v>
      </c>
      <c r="M54" s="333">
        <v>4.2</v>
      </c>
      <c r="N54" s="334">
        <v>-7.5</v>
      </c>
    </row>
    <row r="55" spans="1:14" x14ac:dyDescent="0.15">
      <c r="A55" s="250"/>
      <c r="B55" s="246"/>
      <c r="C55" s="246"/>
      <c r="D55" s="246"/>
      <c r="E55" s="246"/>
      <c r="F55" s="246"/>
      <c r="G55" s="312" t="s">
        <v>533</v>
      </c>
      <c r="H55" s="313"/>
      <c r="I55" s="321">
        <v>13204152</v>
      </c>
      <c r="J55" s="322">
        <v>54462</v>
      </c>
      <c r="K55" s="323">
        <v>17.3</v>
      </c>
      <c r="L55" s="324">
        <v>41862</v>
      </c>
      <c r="M55" s="325">
        <v>1.5</v>
      </c>
      <c r="N55" s="326">
        <v>15.8</v>
      </c>
    </row>
    <row r="56" spans="1:14" x14ac:dyDescent="0.15">
      <c r="A56" s="250"/>
      <c r="B56" s="246"/>
      <c r="C56" s="246"/>
      <c r="D56" s="246"/>
      <c r="E56" s="246"/>
      <c r="F56" s="246"/>
      <c r="G56" s="327"/>
      <c r="H56" s="328" t="s">
        <v>531</v>
      </c>
      <c r="I56" s="329">
        <v>7035804</v>
      </c>
      <c r="J56" s="330">
        <v>29020</v>
      </c>
      <c r="K56" s="331">
        <v>20.8</v>
      </c>
      <c r="L56" s="332">
        <v>23710</v>
      </c>
      <c r="M56" s="333">
        <v>7.4</v>
      </c>
      <c r="N56" s="334">
        <v>13.4</v>
      </c>
    </row>
    <row r="57" spans="1:14" x14ac:dyDescent="0.15">
      <c r="A57" s="250"/>
      <c r="B57" s="246"/>
      <c r="C57" s="246"/>
      <c r="D57" s="246"/>
      <c r="E57" s="246"/>
      <c r="F57" s="246"/>
      <c r="G57" s="312" t="s">
        <v>534</v>
      </c>
      <c r="H57" s="313"/>
      <c r="I57" s="321">
        <v>9826020</v>
      </c>
      <c r="J57" s="322">
        <v>40638</v>
      </c>
      <c r="K57" s="323">
        <v>-25.4</v>
      </c>
      <c r="L57" s="324">
        <v>43554</v>
      </c>
      <c r="M57" s="325">
        <v>4</v>
      </c>
      <c r="N57" s="326">
        <v>-29.4</v>
      </c>
    </row>
    <row r="58" spans="1:14" x14ac:dyDescent="0.15">
      <c r="A58" s="250"/>
      <c r="B58" s="246"/>
      <c r="C58" s="246"/>
      <c r="D58" s="246"/>
      <c r="E58" s="246"/>
      <c r="F58" s="246"/>
      <c r="G58" s="327"/>
      <c r="H58" s="328" t="s">
        <v>531</v>
      </c>
      <c r="I58" s="329">
        <v>6004320</v>
      </c>
      <c r="J58" s="330">
        <v>24832</v>
      </c>
      <c r="K58" s="331">
        <v>-14.4</v>
      </c>
      <c r="L58" s="332">
        <v>24811</v>
      </c>
      <c r="M58" s="333">
        <v>4.5999999999999996</v>
      </c>
      <c r="N58" s="334">
        <v>-19</v>
      </c>
    </row>
    <row r="59" spans="1:14" x14ac:dyDescent="0.15">
      <c r="A59" s="250"/>
      <c r="B59" s="246"/>
      <c r="C59" s="246"/>
      <c r="D59" s="246"/>
      <c r="E59" s="246"/>
      <c r="F59" s="246"/>
      <c r="G59" s="312" t="s">
        <v>535</v>
      </c>
      <c r="H59" s="313"/>
      <c r="I59" s="321">
        <v>9889037</v>
      </c>
      <c r="J59" s="322">
        <v>40987</v>
      </c>
      <c r="K59" s="323">
        <v>0.9</v>
      </c>
      <c r="L59" s="324">
        <v>42581</v>
      </c>
      <c r="M59" s="325">
        <v>-2.2000000000000002</v>
      </c>
      <c r="N59" s="326">
        <v>3.1</v>
      </c>
    </row>
    <row r="60" spans="1:14" x14ac:dyDescent="0.15">
      <c r="A60" s="250"/>
      <c r="B60" s="246"/>
      <c r="C60" s="246"/>
      <c r="D60" s="246"/>
      <c r="E60" s="246"/>
      <c r="F60" s="246"/>
      <c r="G60" s="327"/>
      <c r="H60" s="328" t="s">
        <v>531</v>
      </c>
      <c r="I60" s="335">
        <v>5253481</v>
      </c>
      <c r="J60" s="330">
        <v>21774</v>
      </c>
      <c r="K60" s="331">
        <v>-12.3</v>
      </c>
      <c r="L60" s="332">
        <v>24354</v>
      </c>
      <c r="M60" s="333">
        <v>-1.8</v>
      </c>
      <c r="N60" s="334">
        <v>-10.5</v>
      </c>
    </row>
    <row r="61" spans="1:14" x14ac:dyDescent="0.15">
      <c r="A61" s="250"/>
      <c r="B61" s="246"/>
      <c r="C61" s="246"/>
      <c r="D61" s="246"/>
      <c r="E61" s="246"/>
      <c r="F61" s="246"/>
      <c r="G61" s="312" t="s">
        <v>536</v>
      </c>
      <c r="H61" s="336"/>
      <c r="I61" s="337">
        <v>11118780</v>
      </c>
      <c r="J61" s="338">
        <v>45887</v>
      </c>
      <c r="K61" s="339">
        <v>-0.5</v>
      </c>
      <c r="L61" s="340">
        <v>41657</v>
      </c>
      <c r="M61" s="341">
        <v>3</v>
      </c>
      <c r="N61" s="326">
        <v>-3.5</v>
      </c>
    </row>
    <row r="62" spans="1:14" x14ac:dyDescent="0.15">
      <c r="A62" s="250"/>
      <c r="B62" s="246"/>
      <c r="C62" s="246"/>
      <c r="D62" s="246"/>
      <c r="E62" s="246"/>
      <c r="F62" s="246"/>
      <c r="G62" s="327"/>
      <c r="H62" s="328" t="s">
        <v>531</v>
      </c>
      <c r="I62" s="329">
        <v>6031761</v>
      </c>
      <c r="J62" s="330">
        <v>24895</v>
      </c>
      <c r="K62" s="331">
        <v>-1.2</v>
      </c>
      <c r="L62" s="332">
        <v>23229</v>
      </c>
      <c r="M62" s="333">
        <v>3.1</v>
      </c>
      <c r="N62" s="334">
        <v>-4.3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175" t="s">
        <v>3</v>
      </c>
      <c r="D47" s="1175"/>
      <c r="E47" s="1176"/>
      <c r="F47" s="11">
        <v>16.399999999999999</v>
      </c>
      <c r="G47" s="12">
        <v>17.5</v>
      </c>
      <c r="H47" s="12">
        <v>18.63</v>
      </c>
      <c r="I47" s="12">
        <v>19.63</v>
      </c>
      <c r="J47" s="13">
        <v>22.07</v>
      </c>
    </row>
    <row r="48" spans="2:10" ht="57.75" customHeight="1" x14ac:dyDescent="0.15">
      <c r="B48" s="14"/>
      <c r="C48" s="1177" t="s">
        <v>4</v>
      </c>
      <c r="D48" s="1177"/>
      <c r="E48" s="1178"/>
      <c r="F48" s="15">
        <v>2.34</v>
      </c>
      <c r="G48" s="16">
        <v>2.4</v>
      </c>
      <c r="H48" s="16">
        <v>2.52</v>
      </c>
      <c r="I48" s="16">
        <v>4.68</v>
      </c>
      <c r="J48" s="17">
        <v>2.71</v>
      </c>
    </row>
    <row r="49" spans="2:10" ht="57.75" customHeight="1" thickBot="1" x14ac:dyDescent="0.2">
      <c r="B49" s="18"/>
      <c r="C49" s="1179" t="s">
        <v>5</v>
      </c>
      <c r="D49" s="1179"/>
      <c r="E49" s="1180"/>
      <c r="F49" s="19">
        <v>1.1299999999999999</v>
      </c>
      <c r="G49" s="20">
        <v>1.23</v>
      </c>
      <c r="H49" s="20">
        <v>1.1299999999999999</v>
      </c>
      <c r="I49" s="20">
        <v>3.28</v>
      </c>
      <c r="J49" s="21">
        <v>0.28999999999999998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2018-10-23T04:58:07Z</cp:lastPrinted>
  <dcterms:created xsi:type="dcterms:W3CDTF">2018-01-24T04:53:35Z</dcterms:created>
  <dcterms:modified xsi:type="dcterms:W3CDTF">2018-10-30T06:55:05Z</dcterms:modified>
</cp:coreProperties>
</file>