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0" yWindow="0" windowWidth="19170" windowHeight="70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DQ102" i="11"/>
  <c r="DL102" i="11"/>
  <c r="DG102" i="11"/>
  <c r="DB102" i="11"/>
  <c r="CW102" i="11"/>
  <c r="CR102" i="11"/>
  <c r="Q23" i="11" l="1"/>
  <c r="AP23" i="11"/>
  <c r="AU63" i="11"/>
  <c r="AP63" i="11"/>
  <c r="V23" i="11"/>
  <c r="AA23" i="11" s="1"/>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C38" i="9"/>
  <c r="BE37" i="9"/>
  <c r="AM37" i="9"/>
  <c r="C37" i="9"/>
  <c r="BE36" i="9"/>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s="1"/>
  <c r="BE35" i="9" s="1"/>
  <c r="BW34" i="9" l="1"/>
  <c r="BW35" i="9" s="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<sst xmlns="http://schemas.openxmlformats.org/spreadsheetml/2006/main" count="1123" uniqueCount="575">
  <si>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</si>
  <si>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</si>
  <si>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</si>
  <si>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</si>
  <si>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</si>
  <si>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</si>
  <si>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</si>
  <si>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</si>
  <si>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</si>
  <si>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</si>
  <si>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</si>
  <si>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</si>
  <si>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</si>
  <si>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</si>
  <si>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</si>
  <si>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</si>
  <si>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</si>
  <si>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</si>
  <si>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</si>
  <si>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</si>
  <si>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</si>
  <si>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</si>
  <si>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</si>
  <si>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</si>
  <si>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</si>
  <si>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</si>
  <si>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</si>
  <si>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</si>
  <si>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</si>
  <si>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</si>
  <si>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</si>
  <si>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</si>
  <si>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</si>
  <si>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</si>
  <si>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</si>
  <si>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</si>
  <si>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</si>
  <si>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</si>
  <si>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</si>
  <si>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</si>
  <si>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</si>
  <si>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</si>
  <si>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</si>
  <si>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</si>
  <si>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</si>
  <si>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</si>
  <si>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</si>
  <si>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</si>
  <si>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</si>
  <si>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</si>
  <si>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</si>
  <si>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</si>
  <si>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</si>
  <si>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</si>
  <si>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</si>
  <si>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</si>
  <si>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</si>
  <si>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</si>
  <si>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</si>
  <si>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</si>
  <si>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</si>
  <si>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</si>
  <si>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</si>
  <si>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</si>
  <si>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</si>
  <si>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</si>
  <si>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</si>
  <si>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</si>
  <si>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</si>
  <si>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</si>
  <si>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</si>
  <si>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</si>
  <si>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</si>
  <si>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</si>
  <si>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</si>
  <si>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</si>
  <si>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</si>
  <si>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</si>
  <si>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</si>
  <si>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</si>
  <si>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</si>
  <si>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</si>
  <si>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</si>
  <si>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</si>
  <si>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</si>
  <si>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</si>
  <si>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</si>
  <si>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</si>
  <si>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</si>
  <si>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</si>
  <si>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</si>
  <si>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</si>
  <si>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</si>
  <si>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</si>
  <si>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</si>
  <si>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</si>
  <si>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</si>
  <si>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</si>
  <si>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</si>
  <si>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</si>
  <si>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</si>
  <si>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</si>
  <si>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</si>
  <si>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</si>
  <si>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</si>
  <si>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</si>
  <si>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</si>
  <si>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</si>
  <si>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</si>
  <si>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</si>
  <si>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</si>
  <si>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</si>
  <si>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</si>
  <si>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</si>
  <si>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</si>
  <si>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</si>
  <si>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</si>
  <si>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</si>
  <si>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</si>
  <si>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</si>
  <si>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</si>
  <si>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</si>
  <si>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</si>
  <si>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</si>
  <si>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</si>
  <si>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</si>
  <si>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</si>
  <si>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</si>
  <si>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</si>
  <si>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</si>
  <si>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</si>
  <si>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</si>
  <si>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</si>
  <si>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</si>
  <si>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</si>
  <si>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</si>
  <si>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</si>
  <si>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</si>
  <si>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</si>
  <si>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</si>
  <si>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</si>
  <si>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</si>
  <si>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</si>
  <si>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</si>
  <si>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</si>
  <si>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</si>
  <si>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</si>
  <si>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</si>
  <si>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</si>
  <si>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</si>
  <si>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</si>
  <si>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</si>
  <si>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</si>
  <si>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</si>
  <si>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</si>
  <si>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</si>
  <si>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</si>
  <si>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</si>
  <si>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</si>
  <si>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</si>
  <si>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</si>
  <si>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</si>
  <si>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</si>
  <si>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</si>
  <si>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</si>
  <si>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</si>
  <si>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</si>
  <si>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</si>
  <si>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</si>
  <si>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</si>
  <si>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</si>
  <si>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</si>
  <si>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</si>
  <si>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</si>
  <si>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</si>
  <si>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</si>
  <si>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</si>
  <si>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</si>
  <si>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</si>
  <si>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</si>
  <si>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</si>
  <si>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</si>
  <si>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</si>
  <si>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</si>
  <si>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</si>
  <si>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</si>
  <si>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</si>
  <si>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</si>
  <si>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</si>
  <si>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</si>
  <si>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</si>
  <si>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</si>
  <si>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</si>
  <si>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</si>
  <si>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</si>
  <si>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</si>
  <si>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</si>
  <si>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長野県飯田市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</si>
  <si>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</si>
  <si>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</si>
  <si>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</si>
  <si>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</si>
  <si>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</si>
  <si>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</si>
  <si>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</si>
  <si>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</si>
  <si>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</si>
  <si>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</si>
  <si>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</si>
  <si>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</si>
  <si>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</si>
  <si>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</si>
  <si>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</si>
  <si>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</si>
  <si>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</si>
  <si>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</si>
  <si>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</si>
  <si>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</si>
  <si>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</si>
  <si>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</si>
  <si>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</si>
  <si>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</si>
  <si>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</si>
  <si>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</si>
  <si>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</si>
  <si>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</si>
  <si>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</si>
  <si>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</si>
  <si>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</si>
  <si>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</si>
  <si>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</si>
  <si>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</si>
  <si>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</si>
  <si>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</si>
  <si>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</si>
  <si>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</si>
  <si>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</si>
  <si>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</si>
  <si>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</si>
  <si>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</si>
  <si>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</si>
  <si>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</si>
  <si>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</si>
  <si>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</si>
  <si>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</si>
  <si>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</si>
  <si>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</si>
  <si>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</si>
  <si>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</si>
  <si>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</si>
  <si>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</si>
  <si>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</si>
  <si>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</si>
  <si>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</si>
  <si>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</si>
  <si>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</si>
  <si>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</si>
  <si>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</si>
  <si>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</si>
  <si>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</si>
  <si>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</si>
  <si>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</si>
  <si>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</si>
  <si>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</si>
  <si>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</si>
  <si>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</si>
  <si>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</si>
  <si>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</si>
  <si>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</si>
  <si>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</si>
  <si>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</si>
  <si>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</si>
  <si>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</si>
  <si>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</si>
  <si>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</si>
  <si>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</si>
  <si>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</si>
  <si>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</si>
  <si>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</si>
  <si>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</si>
  <si>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</si>
  <si>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</si>
  <si>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</si>
  <si>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</si>
  <si>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</si>
  <si>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</si>
  <si>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</si>
  <si>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</si>
  <si>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</si>
  <si>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</si>
  <si>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</si>
  <si>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</si>
  <si>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</si>
  <si>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</si>
  <si>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</si>
  <si>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</si>
  <si>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</si>
  <si>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</si>
  <si>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</si>
  <si>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</si>
  <si>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</si>
  <si>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</si>
  <si>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</si>
  <si>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</si>
  <si>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</si>
  <si>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</si>
  <si>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</si>
  <si>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</si>
  <si>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</si>
  <si>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</si>
  <si>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</si>
  <si>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</si>
  <si>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</si>
  <si>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</si>
  <si>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</si>
  <si>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</si>
  <si>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</si>
  <si>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</si>
  <si>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</si>
  <si>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</si>
  <si>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</si>
  <si>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</si>
  <si>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</si>
  <si>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</si>
  <si>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</si>
  <si>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</si>
  <si>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</si>
  <si>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</si>
  <si>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</si>
  <si>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</si>
  <si>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</si>
  <si>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</si>
  <si>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</si>
  <si>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</si>
  <si>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</si>
  <si>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</si>
  <si>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</si>
  <si>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</si>
  <si>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</si>
  <si>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</si>
  <si>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</si>
  <si>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</si>
  <si>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</si>
  <si>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</si>
  <si>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</si>
  <si>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</si>
  <si>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</si>
  <si>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長野県飯田市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</si>
  <si>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</si>
  <si>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</si>
  <si>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</si>
  <si>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</si>
  <si>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</si>
  <si>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</si>
  <si>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</si>
  <si>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</si>
  <si>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</si>
  <si>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</si>
  <si>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</si>
  <si>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</si>
  <si>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</si>
  <si>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</si>
  <si>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</si>
  <si>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</si>
  <si>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</si>
  <si>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</si>
  <si>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</si>
  <si>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</si>
  <si>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飯田市墓地事業特別会計</t>
    <phoneticPr fontId="5"/>
  </si>
  <si>
    <t>飯田市ケーブルテレビ放送事業特別会計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</si>
  <si>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</si>
  <si>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</si>
  <si>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</si>
  <si>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</si>
  <si>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</si>
  <si>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</si>
  <si>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</si>
  <si>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</si>
  <si>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</si>
  <si>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</si>
  <si>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</si>
  <si>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</si>
  <si>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</si>
  <si>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飯田市国民健康保険特別会計</t>
    <phoneticPr fontId="5"/>
  </si>
  <si>
    <t>飯田市介護保険特別会計</t>
    <phoneticPr fontId="5"/>
  </si>
  <si>
    <t>飯田市後期高齢者医療特別会計</t>
    <phoneticPr fontId="5"/>
  </si>
  <si>
    <t>飯田市介護老人保健施設事業特別会計</t>
    <phoneticPr fontId="5"/>
  </si>
  <si>
    <t>飯田市駐車場事業特別会計</t>
    <phoneticPr fontId="5"/>
  </si>
  <si>
    <t>飯田市水道事業会計</t>
    <phoneticPr fontId="5"/>
  </si>
  <si>
    <t>法適用企業</t>
    <phoneticPr fontId="5"/>
  </si>
  <si>
    <t>飯田市病院事業会計</t>
    <phoneticPr fontId="5"/>
  </si>
  <si>
    <t>飯田市下水道事業会計</t>
    <phoneticPr fontId="5"/>
  </si>
  <si>
    <t>飯田市簡易水道事業特別会計</t>
    <phoneticPr fontId="5"/>
  </si>
  <si>
    <t>法非適用企業</t>
    <phoneticPr fontId="5"/>
  </si>
  <si>
    <t>飯田市地方卸売市場事業特別会計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</si>
  <si>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</si>
  <si>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</si>
  <si>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</si>
  <si>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</si>
  <si>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</si>
  <si>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</si>
  <si>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</si>
  <si>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</si>
  <si>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</si>
  <si>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</si>
  <si>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</si>
  <si>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</si>
  <si>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</si>
  <si>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</si>
  <si>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</si>
  <si>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</si>
  <si>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</si>
  <si>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</si>
  <si>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</si>
  <si>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</si>
  <si>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</si>
  <si>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</si>
  <si>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</si>
  <si>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</si>
  <si>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</si>
  <si>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</si>
  <si>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</si>
  <si>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</si>
  <si>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</si>
  <si>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</si>
  <si>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</si>
  <si>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</si>
  <si>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</si>
  <si>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</si>
  <si>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</si>
  <si>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</si>
  <si>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</si>
  <si>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</si>
  <si>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</si>
  <si>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</si>
  <si>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</si>
  <si>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</si>
  <si>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</si>
  <si>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</si>
  <si>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</si>
  <si>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</si>
  <si>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</si>
  <si>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</si>
  <si>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</si>
  <si>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</si>
  <si>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</si>
  <si>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</si>
  <si>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</si>
  <si>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</si>
  <si>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</si>
  <si>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</si>
  <si>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</si>
  <si>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</si>
  <si>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</si>
  <si>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</si>
  <si>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</si>
  <si>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</si>
  <si>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</si>
  <si>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</si>
  <si>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</si>
  <si>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</si>
  <si>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</si>
  <si>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</si>
  <si>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</si>
  <si>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</si>
  <si>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</si>
  <si>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</si>
  <si>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</si>
  <si>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</si>
  <si>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</si>
  <si>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</si>
  <si>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</si>
  <si>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</si>
  <si>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</si>
  <si>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</si>
  <si>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</si>
  <si>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</si>
  <si>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</si>
  <si>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</si>
  <si>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</si>
  <si>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</si>
  <si>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</si>
  <si>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</si>
  <si>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</si>
  <si>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</si>
  <si>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</si>
  <si>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</si>
  <si>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</si>
  <si>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</si>
  <si>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</si>
  <si>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</si>
  <si>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</si>
  <si>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</si>
  <si>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</si>
  <si>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</si>
  <si>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</si>
  <si>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</si>
  <si>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</si>
  <si>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</si>
  <si>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</si>
  <si>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</si>
  <si>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</si>
  <si>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</si>
  <si>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</si>
  <si>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</si>
  <si>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</si>
  <si>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</si>
  <si>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</si>
  <si>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</si>
  <si>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</si>
  <si>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</si>
  <si>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</si>
  <si>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</si>
  <si>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</si>
  <si>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</si>
  <si>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</si>
  <si>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</si>
  <si>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</si>
  <si>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</si>
  <si>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</si>
  <si>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</si>
  <si>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</si>
  <si>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</si>
  <si>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</si>
  <si>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</si>
  <si>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</si>
  <si>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</si>
  <si>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</si>
  <si>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</si>
  <si>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</si>
  <si>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0.11</t>
  </si>
  <si>
    <t>▲ 1.26</t>
  </si>
  <si>
    <t>▲ 0.56</t>
  </si>
  <si>
    <t>飯田市病院事業会計</t>
  </si>
  <si>
    <t>飯田市水道事業会計</t>
  </si>
  <si>
    <t>一般会計</t>
  </si>
  <si>
    <t>飯田市国民健康保険特別会計</t>
  </si>
  <si>
    <t>飯田市下水道事業会計</t>
  </si>
  <si>
    <t>飯田市介護保険特別会計</t>
  </si>
  <si>
    <t>飯田市介護老人保健施設事業特別会計</t>
  </si>
  <si>
    <t>飯田市後期高齢者医療特別会計</t>
  </si>
  <si>
    <t>その他会計（赤字）</t>
  </si>
  <si>
    <t>その他会計（黒字）</t>
  </si>
  <si>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</si>
  <si>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</si>
  <si>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</si>
  <si>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</si>
  <si>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</si>
  <si>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</si>
  <si>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</si>
  <si>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</si>
  <si>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長野県民交通災害共済組合（一般会計）</t>
  </si>
  <si>
    <t>飯田勤労者共済会</t>
    <rPh sb="0" eb="2">
      <t>イイダ</t>
    </rPh>
    <rPh sb="2" eb="5">
      <t>キンロウシャ</t>
    </rPh>
    <rPh sb="5" eb="8">
      <t>キョウサイカイ</t>
    </rPh>
    <phoneticPr fontId="2"/>
  </si>
  <si>
    <t>南信州・飯田産業センター</t>
    <rPh sb="0" eb="1">
      <t>ミナミ</t>
    </rPh>
    <rPh sb="1" eb="3">
      <t>シンシュウ</t>
    </rPh>
    <rPh sb="4" eb="6">
      <t>イイダ</t>
    </rPh>
    <rPh sb="6" eb="8">
      <t>サンギョウ</t>
    </rPh>
    <phoneticPr fontId="2"/>
  </si>
  <si>
    <t>飯田市体育協会</t>
    <rPh sb="0" eb="3">
      <t>イイダシ</t>
    </rPh>
    <rPh sb="3" eb="5">
      <t>タイイク</t>
    </rPh>
    <rPh sb="5" eb="7">
      <t>キョウカイ</t>
    </rPh>
    <phoneticPr fontId="2"/>
  </si>
  <si>
    <t>飯田清掃</t>
    <rPh sb="0" eb="2">
      <t>イイダ</t>
    </rPh>
    <rPh sb="2" eb="4">
      <t>セイソウ</t>
    </rPh>
    <phoneticPr fontId="2"/>
  </si>
  <si>
    <t>飯田健康温泉</t>
    <rPh sb="0" eb="2">
      <t>イイダ</t>
    </rPh>
    <rPh sb="2" eb="4">
      <t>ケンコウ</t>
    </rPh>
    <rPh sb="4" eb="6">
      <t>オンセン</t>
    </rPh>
    <phoneticPr fontId="2"/>
  </si>
  <si>
    <t>長野県食肉公社</t>
    <rPh sb="0" eb="3">
      <t>ナガノケン</t>
    </rPh>
    <rPh sb="3" eb="5">
      <t>ショクニク</t>
    </rPh>
    <rPh sb="5" eb="7">
      <t>コウシャ</t>
    </rPh>
    <phoneticPr fontId="2"/>
  </si>
  <si>
    <t>飯田市土地開発公社</t>
    <rPh sb="0" eb="3">
      <t>イイダシ</t>
    </rPh>
    <rPh sb="3" eb="5">
      <t>トチ</t>
    </rPh>
    <rPh sb="5" eb="7">
      <t>カイハツ</t>
    </rPh>
    <rPh sb="7" eb="9">
      <t>コウシャ</t>
    </rPh>
    <phoneticPr fontId="2"/>
  </si>
  <si>
    <t>いいだ有機</t>
    <rPh sb="3" eb="5">
      <t>ユウキ</t>
    </rPh>
    <phoneticPr fontId="2"/>
  </si>
  <si>
    <t>飯田市南信濃振興公社</t>
    <rPh sb="0" eb="3">
      <t>イイダシ</t>
    </rPh>
    <rPh sb="3" eb="6">
      <t>ミナミシナノ</t>
    </rPh>
    <rPh sb="6" eb="8">
      <t>シンコウ</t>
    </rPh>
    <rPh sb="8" eb="10">
      <t>コウシャ</t>
    </rPh>
    <phoneticPr fontId="2"/>
  </si>
  <si>
    <t>-</t>
    <phoneticPr fontId="30"/>
  </si>
  <si>
    <t>南信州広域連合（稲葉クリーンセンター特別会計）</t>
    <rPh sb="0" eb="7">
      <t>ミナミシンシュウコウイキレンゴウ</t>
    </rPh>
    <rPh sb="8" eb="10">
      <t>イナバク</t>
    </rPh>
    <rPh sb="11" eb="22">
      <t>ベツカイケイ</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</si>
  <si>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</si>
  <si>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</si>
  <si>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</si>
  <si>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</si>
  <si>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</si>
  <si>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</si>
  <si>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</si>
  <si>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</si>
  <si>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</si>
  <si>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</si>
  <si>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</si>
  <si>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計算上の分子を構成する額のうち、将来負担額は地方債残高と公営企業繰出見込額の減により減少したものの、将来負担額から控除する基準財政需要額算入見込額が、交付税算入される地方債償還の終了等により大きく減となり、分子は約10億６千万円の増。対して分母は普通交付税交付額と臨時財政対策債発行可能額の減により約２億６千万円の減。この結果、分子が増、分母は減となり、数値が4.9ポイント上昇した。実質公債費比率は、平成24年度の臨時財政対策債の償還開始、下水道事業の起債償還が平成28年度にピークを迎えたことなどにより、元利および準元利償還金が増加し、単年度数値で0.9ポイント、3カ年平均値は0.1ポイント前年度から上昇した。特別会計等を含めた地方債は着実な償還により、残高、元利償還金ともに減少傾向だが、今後、リニア中央新幹線関連工事、老朽化した資産の更新など地方債の発行を伴う大規模事業が想定されるため、引き続き地方債残高の縮減に向け、着実な償還と、長期視点に立った地方債の発行に留意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</si>
</sst>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64346</c:v>
                </c:pt>
                <c:pt idx="4">
                  <c:v>65942</c:v>
                </c:pt>
              </c:numCache>
            </c:numRef>
          </c:val>
          <c:smooth val="0"/>
          <c:extLst>
            <c:ext xmlns:c16="http://schemas.microsoft.com/office/drawing/2014/chart" uri="{C3380CC4-5D6E-409C-BE32-E72D297353CC}">
              <c16:uniqueId val="{00000000-2357-4E47-A31E-9BD4B87F7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45296</c:v>
                </c:pt>
                <c:pt idx="1">
                  <c:v>56561</c:v>
                </c:pt>
                <c:pt idx="2">
                  <c:v>89650</c:v>
                </c:pt>
                <c:pt idx="3">
                  <c:v>52827</c:v>
                </c:pt>
                <c:pt idx="4">
                  <c:v>51597</c:v>
                </c:pt>
              </c:numCache>
            </c:numRef>
          </c:val>
          <c:smooth val="0"/>
          <c:extLst>
            <c:ext xmlns:c16="http://schemas.microsoft.com/office/drawing/2014/chart" uri="{C3380CC4-5D6E-409C-BE32-E72D297353CC}">
              <c16:uniqueId val="{00000001-2357-4E47-A31E-9BD4B87F7B30}"/>
            </c:ext>
          </c:extLst>
        </c:ser>
        <c:dLbls>
          <c:showLegendKey val="0"/>
          <c:showVal val="0"/>
          <c:showCatName val="0"/>
          <c:showSerName val="0"/>
          <c:showPercent val="0"/>
          <c:showBubbleSize val="0"/>
        </c:dLbls>
        <c:marker val="1"/>
        <c:smooth val="0"/>
        <c:axId val="310772048"/>
        <c:axId val="320733800"/>
      </c:lineChart>
      <c:catAx>
        <c:axId val="310772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733800"/>
        <c:crosses val="autoZero"/>
        <c:auto val="1"/>
        <c:lblAlgn val="ctr"/>
        <c:lblOffset val="100"/>
        <c:tickLblSkip val="1"/>
        <c:tickMarkSkip val="1"/>
        <c:noMultiLvlLbl val="0"/>
      </c:catAx>
      <c:valAx>
        <c:axId val="3207338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772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c:v>
                </c:pt>
                <c:pt idx="1">
                  <c:v>3.96</c:v>
                </c:pt>
                <c:pt idx="2">
                  <c:v>3.52</c:v>
                </c:pt>
                <c:pt idx="3">
                  <c:v>3.79</c:v>
                </c:pt>
                <c:pt idx="4">
                  <c:v>3.63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8.51</c:v>
                </c:pt>
                <c:pt idx="1">
                  <c:v>7.69</c:v>
                </c:pt>
                <c:pt idx="2">
                  <c:v>7.09</c:v>
                </c:pt>
                <c:pt idx="3">
                  <c:v>8.2200000000000006</c:v>
                </c:pt>
                <c:pt idx="4">
                  <c:v>7.93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1871344"/>
        <c:axId val="421871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0.27</c:v>
                </c:pt>
                <c:pt idx="1">
                  <c:v>-0.11</c:v>
                </c:pt>
                <c:pt idx="2">
                  <c:v>-1.26</c:v>
                </c:pt>
                <c:pt idx="3">
                  <c:v>1.62</c:v>
                </c:pt>
                <c:pt idx="4">
                  <c:v>-0.56000000000000005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1871344"/>
        <c:axId val="421871736"/>
      </c:lineChart>
      <c:catAx>
        <c:axId val="42187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871736"/>
        <c:crosses val="autoZero"/>
        <c:auto val="1"/>
        <c:lblAlgn val="ctr"/>
        <c:lblOffset val="100"/>
        <c:tickLblSkip val="1"/>
        <c:tickMarkSkip val="1"/>
        <c:noMultiLvlLbl val="0"/>
      </c:catAx>
      <c:valAx>
        <c:axId val="421871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7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0.85</c:v>
                </c:pt>
                <c:pt idx="2">
                  <c:v>#N/A</c:v>
                </c:pt>
                <c:pt idx="3">
                  <c:v>0.52</c:v>
                </c:pt>
                <c:pt idx="4">
                  <c:v>#N/A</c:v>
                </c:pt>
                <c:pt idx="5">
                  <c:v>0.87</c:v>
                </c:pt>
                <c:pt idx="6">
                  <c:v>#N/A</c:v>
                </c:pt>
                <c:pt idx="7">
                  <c:v>0.99</c:v>
                </c:pt>
                <c:pt idx="8">
                  <c:v>#N/A</c:v>
                </c:pt>
                <c:pt idx="9">
                  <c:v>0.09</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飯田市後期高齢者医療特別会計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0.15</c:v>
                </c:pt>
                <c:pt idx="2">
                  <c:v>#N/A</c:v>
                </c:pt>
                <c:pt idx="3">
                  <c:v>0.05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飯田市介護老人保健施設事業特別会計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0.13</c:v>
                </c:pt>
                <c:pt idx="2">
                  <c:v>#N/A</c:v>
                </c:pt>
                <c:pt idx="3">
                  <c:v>0.14000000000000001</c:v>
                </c:pt>
                <c:pt idx="4">
                  <c:v>#N/A</c:v>
                </c:pt>
                <c:pt idx="5">
                  <c:v>0.16</c:v>
                </c:pt>
                <c:pt idx="6">
                  <c:v>#N/A</c:v>
                </c:pt>
                <c:pt idx="7">
                  <c:v>0.19</c:v>
                </c:pt>
                <c:pt idx="8">
                  <c:v>#N/A</c:v>
                </c:pt>
                <c:pt idx="9">
                  <c:v>0.23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飯田市介護保険特別会計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0.27</c:v>
                </c:pt>
                <c:pt idx="6">
                  <c:v>#N/A</c:v>
                </c:pt>
                <c:pt idx="7">
                  <c:v>0.24</c:v>
                </c:pt>
                <c:pt idx="8">
                  <c:v>#N/A</c:v>
                </c:pt>
                <c:pt idx="9">
                  <c:v>0.47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飯田市下水道事業会計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2.34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飯田市国民健康保険特別会計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1.05</c:v>
                </c:pt>
                <c:pt idx="2">
                  <c:v>#N/A</c:v>
                </c:pt>
                <c:pt idx="3">
                  <c:v>1.26</c:v>
                </c:pt>
                <c:pt idx="4">
                  <c:v>#N/A</c:v>
                </c:pt>
                <c:pt idx="5">
                  <c:v>1.32</c:v>
                </c:pt>
                <c:pt idx="6">
                  <c:v>#N/A</c:v>
                </c:pt>
                <c:pt idx="7">
                  <c:v>1.81</c:v>
                </c:pt>
                <c:pt idx="8">
                  <c:v>#N/A</c:v>
                </c:pt>
                <c:pt idx="9">
                  <c:v>2.82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3.36</c:v>
                </c:pt>
                <c:pt idx="2">
                  <c:v>#N/A</c:v>
                </c:pt>
                <c:pt idx="3">
                  <c:v>3.92</c:v>
                </c:pt>
                <c:pt idx="4">
                  <c:v>#N/A</c:v>
                </c:pt>
                <c:pt idx="5">
                  <c:v>3.48</c:v>
                </c:pt>
                <c:pt idx="6">
                  <c:v>#N/A</c:v>
                </c:pt>
                <c:pt idx="7">
                  <c:v>3.76</c:v>
                </c:pt>
                <c:pt idx="8">
                  <c:v>#N/A</c:v>
                </c:pt>
                <c:pt idx="9">
                  <c:v>3.59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飯田市水道事業会計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6.17</c:v>
                </c:pt>
                <c:pt idx="2">
                  <c:v>#N/A</c:v>
                </c:pt>
                <c:pt idx="3">
                  <c:v>5.92</c:v>
                </c:pt>
                <c:pt idx="4">
                  <c:v>#N/A</c:v>
                </c:pt>
                <c:pt idx="5">
                  <c:v>6.71</c:v>
                </c:pt>
                <c:pt idx="6">
                  <c:v>#N/A</c:v>
                </c:pt>
                <c:pt idx="7">
                  <c:v>6.83</c:v>
                </c:pt>
                <c:pt idx="8">
                  <c:v>#N/A</c:v>
                </c:pt>
                <c:pt idx="9">
                  <c:v>7.49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飯田市病院事業会計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20.100000000000001</c:v>
                </c:pt>
                <c:pt idx="2">
                  <c:v>#N/A</c:v>
                </c:pt>
                <c:pt idx="3">
                  <c:v>20.170000000000002</c:v>
                </c:pt>
                <c:pt idx="4">
                  <c:v>#N/A</c:v>
                </c:pt>
                <c:pt idx="5">
                  <c:v>20.62</c:v>
                </c:pt>
                <c:pt idx="6">
                  <c:v>#N/A</c:v>
                </c:pt>
                <c:pt idx="7">
                  <c:v>20.34</c:v>
                </c:pt>
                <c:pt idx="8">
                  <c:v>#N/A</c:v>
                </c:pt>
                <c:pt idx="9">
                  <c:v>18.420000000000002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1872520"/>
        <c:axId val="421872912"/>
      </c:barChart>
      <c:catAx>
        <c:axId val="421872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72912"/>
        <c:crosses val="autoZero"/>
        <c:auto val="1"/>
        <c:lblAlgn val="ctr"/>
        <c:lblOffset val="100"/>
        <c:tickLblSkip val="1"/>
        <c:tickMarkSkip val="1"/>
        <c:noMultiLvlLbl val="0"/>
      </c:catAx>
      <c:valAx>
        <c:axId val="42187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72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5802</c:v>
                </c:pt>
                <c:pt idx="5">
                  <c:v>5939</c:v>
                </c:pt>
                <c:pt idx="8">
                  <c:v>6170</c:v>
                </c:pt>
                <c:pt idx="11">
                  <c:v>6217</c:v>
                </c:pt>
                <c:pt idx="14">
                  <c:v>6193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192</c:v>
                </c:pt>
                <c:pt idx="3">
                  <c:v>194</c:v>
                </c:pt>
                <c:pt idx="6">
                  <c:v>176</c:v>
                </c:pt>
                <c:pt idx="9">
                  <c:v>159</c:v>
                </c:pt>
                <c:pt idx="12">
                  <c:v>137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279</c:v>
                </c:pt>
                <c:pt idx="6">
                  <c:v>285</c:v>
                </c:pt>
                <c:pt idx="9">
                  <c:v>314</c:v>
                </c:pt>
                <c:pt idx="12">
                  <c:v>357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2222</c:v>
                </c:pt>
                <c:pt idx="3">
                  <c:v>2368</c:v>
                </c:pt>
                <c:pt idx="6">
                  <c:v>2335</c:v>
                </c:pt>
                <c:pt idx="9">
                  <c:v>2633</c:v>
                </c:pt>
                <c:pt idx="12">
                  <c:v>2681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4904</c:v>
                </c:pt>
                <c:pt idx="3">
                  <c:v>4966</c:v>
                </c:pt>
                <c:pt idx="6">
                  <c:v>4946</c:v>
                </c:pt>
                <c:pt idx="9">
                  <c:v>4863</c:v>
                </c:pt>
                <c:pt idx="12">
                  <c:v>4927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1873696"/>
        <c:axId val="421874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1781</c:v>
                </c:pt>
                <c:pt idx="2">
                  <c:v>#N/A</c:v>
                </c:pt>
                <c:pt idx="3">
                  <c:v>#N/A</c:v>
                </c:pt>
                <c:pt idx="4">
                  <c:v>1868</c:v>
                </c:pt>
                <c:pt idx="5">
                  <c:v>#N/A</c:v>
                </c:pt>
                <c:pt idx="6">
                  <c:v>#N/A</c:v>
                </c:pt>
                <c:pt idx="7">
                  <c:v>1572</c:v>
                </c:pt>
                <c:pt idx="8">
                  <c:v>#N/A</c:v>
                </c:pt>
                <c:pt idx="9">
                  <c:v>#N/A</c:v>
                </c:pt>
                <c:pt idx="10">
                  <c:v>1752</c:v>
                </c:pt>
                <c:pt idx="11">
                  <c:v>#N/A</c:v>
                </c:pt>
                <c:pt idx="12">
                  <c:v>#N/A</c:v>
                </c:pt>
                <c:pt idx="13">
                  <c:v>1909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1873696"/>
        <c:axId val="421874088"/>
      </c:lineChart>
      <c:catAx>
        <c:axId val="42187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74088"/>
        <c:crosses val="autoZero"/>
        <c:auto val="1"/>
        <c:lblAlgn val="ctr"/>
        <c:lblOffset val="100"/>
        <c:tickLblSkip val="1"/>
        <c:tickMarkSkip val="1"/>
        <c:noMultiLvlLbl val="0"/>
      </c:catAx>
      <c:valAx>
        <c:axId val="421874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7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54528</c:v>
                </c:pt>
                <c:pt idx="5">
                  <c:v>53146</c:v>
                </c:pt>
                <c:pt idx="8">
                  <c:v>55392</c:v>
                </c:pt>
                <c:pt idx="11">
                  <c:v>52999</c:v>
                </c:pt>
                <c:pt idx="14">
                  <c:v>50987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13360</c:v>
                </c:pt>
                <c:pt idx="5">
                  <c:v>12293</c:v>
                </c:pt>
                <c:pt idx="8">
                  <c:v>11305</c:v>
                </c:pt>
                <c:pt idx="11">
                  <c:v>10124</c:v>
                </c:pt>
                <c:pt idx="14">
                  <c:v>10089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11514</c:v>
                </c:pt>
                <c:pt idx="5">
                  <c:v>11580</c:v>
                </c:pt>
                <c:pt idx="8">
                  <c:v>11243</c:v>
                </c:pt>
                <c:pt idx="11">
                  <c:v>11669</c:v>
                </c:pt>
                <c:pt idx="14">
                  <c:v>11867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8091</c:v>
                </c:pt>
                <c:pt idx="3">
                  <c:v>7895</c:v>
                </c:pt>
                <c:pt idx="6">
                  <c:v>7493</c:v>
                </c:pt>
                <c:pt idx="9">
                  <c:v>7237</c:v>
                </c:pt>
                <c:pt idx="12">
                  <c:v>7212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1248</c:v>
                </c:pt>
                <c:pt idx="3">
                  <c:v>457</c:v>
                </c:pt>
                <c:pt idx="6">
                  <c:v>374</c:v>
                </c:pt>
                <c:pt idx="9">
                  <c:v>422</c:v>
                </c:pt>
                <c:pt idx="12">
                  <c:v>1104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26348</c:v>
                </c:pt>
                <c:pt idx="3">
                  <c:v>26030</c:v>
                </c:pt>
                <c:pt idx="6">
                  <c:v>24180</c:v>
                </c:pt>
                <c:pt idx="9">
                  <c:v>23747</c:v>
                </c:pt>
                <c:pt idx="12">
                  <c:v>23507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837</c:v>
                </c:pt>
                <c:pt idx="3">
                  <c:v>759</c:v>
                </c:pt>
                <c:pt idx="6">
                  <c:v>659</c:v>
                </c:pt>
                <c:pt idx="9">
                  <c:v>569</c:v>
                </c:pt>
                <c:pt idx="12">
                  <c:v>499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40536</c:v>
                </c:pt>
                <c:pt idx="3">
                  <c:v>41167</c:v>
                </c:pt>
                <c:pt idx="6">
                  <c:v>44305</c:v>
                </c:pt>
                <c:pt idx="9">
                  <c:v>44217</c:v>
                </c:pt>
                <c:pt idx="12">
                  <c:v>43084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1874480"/>
        <c:axId val="42243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1399</c:v>
                </c:pt>
                <c:pt idx="11">
                  <c:v>#N/A</c:v>
                </c:pt>
                <c:pt idx="12">
                  <c:v>#N/A</c:v>
                </c:pt>
                <c:pt idx="13">
                  <c:v>2462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1874480"/>
        <c:axId val="422439168"/>
      </c:lineChart>
      <c:catAx>
        <c:axId val="42187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439168"/>
        <c:crosses val="autoZero"/>
        <c:auto val="1"/>
        <c:lblAlgn val="ctr"/>
        <c:lblOffset val="100"/>
        <c:tickLblSkip val="1"/>
        <c:tickMarkSkip val="1"/>
        <c:noMultiLvlLbl val="0"/>
      </c:catAx>
      <c:valAx>
        <c:axId val="42243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7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{18199C28-04E9-467D-A5D1-8C5A02C862ED}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{1DAF7992-6D1F-4A49-BEC4-AA36D7CB7CC2}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{D78587C2-92BE-40BF-A8A6-E975925FFB0A}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{C1FA2190-8196-4B35-9E0A-1E309680345B}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{CAA8F69D-1F00-4FCE-96FE-A798C0861F4F}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{20C194EC-89C6-4AD2-86F4-7ED26463B737}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{21EFA93E-64C0-4D26-92ED-04801B127C4A}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{3CEBFCC6-0925-4DA2-B237-FA01BE6CBFE5}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{B40ADF70-C582-4F9D-9E36-CFD09072C97B}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{08ADB5C4-BF75-4774-8BC3-395BEF606811}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22439952"/>
        <c:axId val="422440344"/>
      </c:scatterChart>
      <c:valAx>
        <c:axId val="422439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440344"/>
        <c:crosses val="autoZero"/>
        <c:crossBetween val="midCat"/>
      </c:valAx>
      <c:valAx>
        <c:axId val="422440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439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{010A05A4-1AD2-4022-8999-FABE33765057}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{97926D0F-B0C0-4F62-B849-FFFA6BAE78C4}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{3FFEA0AB-C5DB-4A7B-B122-6DD89D0AB3D7}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{11A607D4-BCFE-471E-AF0F-9D414D511259}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{35972764-50B6-409D-8EEB-A98B2FA2D880}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8.5</c:v>
                </c:pt>
                <c:pt idx="2">
                  <c:v>7.9</c:v>
                </c:pt>
                <c:pt idx="3">
                  <c:v>7.8</c:v>
                </c:pt>
                <c:pt idx="4">
                  <c:v>7.9</c:v>
                </c:pt>
              </c:numCache>
            </c:numRef>
          </c:xVal>
          <c:yVal>
            <c:numRef>
              <c:f>公会計指標分析・財政指標組合せ分析表!$K$73:$O$73</c:f>
              <c:numCache>
                <c:formatCode>#,##0.0;"▲ "#,##0.0</c:formatCode>
                <c:ptCount val="5"/>
                <c:pt idx="3">
                  <c:v>6.3</c:v>
                </c:pt>
                <c:pt idx="4">
                  <c:v>11.2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{86A28087-AC48-4DFA-8BDF-412864D33046}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{B9ACEAEC-FEC6-4E72-93E6-2E12DD9C47AF}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{70529EBC-0AE3-4C92-ADDD-8D9880D07EAE}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{42284B11-5E82-48DF-BC6F-577F74E55698}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{FE37FBDE-CE93-4594-992D-262EE67DD7DB}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12</c:v>
                </c:pt>
                <c:pt idx="4">
                  <c:v>8.6</c:v>
                </c:pt>
              </c:numCache>
            </c:numRef>
          </c:xVal>
          <c:yVal>
            <c:numRef>
              <c:f>公会計指標分析・財政指標組合せ分析表!$K$77:$O$77</c:f>
              <c:numCache>
                <c:formatCode>#,##0.0;"▲ "#,##0.0</c:formatCode>
                <c:ptCount val="5"/>
                <c:pt idx="0">
                  <c:v>55.4</c:v>
                </c:pt>
                <c:pt idx="1">
                  <c:v>42.2</c:v>
                </c:pt>
                <c:pt idx="2">
                  <c:v>33.299999999999997</c:v>
                </c:pt>
                <c:pt idx="3">
                  <c:v>74.400000000000006</c:v>
                </c:pt>
                <c:pt idx="4">
                  <c:v>53.1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2441128"/>
        <c:axId val="422441520"/>
      </c:scatterChart>
      <c:valAx>
        <c:axId val="422441128"/>
        <c:scaling>
          <c:orientation val="minMax"/>
          <c:max val="12.4"/>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441520"/>
        <c:crosses val="autoZero"/>
        <c:crossBetween val="midCat"/>
      </c:valAx>
      <c:valAx>
        <c:axId val="422441520"/>
        <c:scaling>
          <c:orientation val="minMax"/>
          <c:max val="8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441128"/>
        <c:crosses val="autoZero"/>
        <c:crossBetween val="midCat"/>
        <c:majorUnit val="10.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 </a:t>
          </a:r>
          <a:r>
            <a:rPr lang="ja-JP" altLang="ja-JP" sz="1100" b="0" i="0" baseline="0">
              <a:solidFill>
                <a:schemeClr val="dk1"/>
              </a:solidFill>
              <a:effectLst/>
              <a:latin typeface="+mn-ea"/>
              <a:ea typeface="+mn-ea"/>
              <a:cs typeface="+mn-cs"/>
            </a:rPr>
            <a:t>年度の</a:t>
          </a:r>
          <a:r>
            <a:rPr kumimoji="1" lang="ja-JP" altLang="ja-JP" sz="1100">
              <a:solidFill>
                <a:schemeClr val="dk1"/>
              </a:solidFill>
              <a:effectLst/>
              <a:latin typeface="+mn-ea"/>
              <a:ea typeface="+mn-ea"/>
              <a:cs typeface="+mn-cs"/>
            </a:rPr>
            <a:t>実質公債費比率の分子は、前年度と比較して</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5,700</a:t>
          </a:r>
          <a:r>
            <a:rPr kumimoji="1" lang="ja-JP" altLang="ja-JP" sz="1100">
              <a:solidFill>
                <a:schemeClr val="dk1"/>
              </a:solidFill>
              <a:effectLst/>
              <a:latin typeface="+mn-ea"/>
              <a:ea typeface="+mn-ea"/>
              <a:cs typeface="+mn-cs"/>
            </a:rPr>
            <a:t>万円の増となった。</a:t>
          </a:r>
          <a:r>
            <a:rPr kumimoji="1" lang="ja-JP" altLang="en-US" sz="1100">
              <a:solidFill>
                <a:schemeClr val="dk1"/>
              </a:solidFill>
              <a:effectLst/>
              <a:latin typeface="+mn-ea"/>
              <a:ea typeface="+mn-ea"/>
              <a:cs typeface="+mn-cs"/>
            </a:rPr>
            <a:t>これは、一般会計の</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a:t>
          </a:r>
          <a:r>
            <a:rPr lang="ja-JP" altLang="en-US" sz="1100">
              <a:solidFill>
                <a:schemeClr val="dk1"/>
              </a:solidFill>
              <a:effectLst/>
              <a:latin typeface="+mn-ea"/>
              <a:ea typeface="+mn-ea"/>
              <a:cs typeface="+mn-cs"/>
            </a:rPr>
            <a:t>に</a:t>
          </a:r>
          <a:r>
            <a:rPr lang="ja-JP" altLang="ja-JP" sz="1100">
              <a:solidFill>
                <a:schemeClr val="dk1"/>
              </a:solidFill>
              <a:effectLst/>
              <a:latin typeface="+mn-ea"/>
              <a:ea typeface="+mn-ea"/>
              <a:cs typeface="+mn-cs"/>
            </a:rPr>
            <a:t>借入</a:t>
          </a:r>
          <a:r>
            <a:rPr lang="ja-JP" altLang="en-US" sz="1100">
              <a:solidFill>
                <a:schemeClr val="dk1"/>
              </a:solidFill>
              <a:effectLst/>
              <a:latin typeface="+mn-ea"/>
              <a:ea typeface="+mn-ea"/>
              <a:cs typeface="+mn-cs"/>
            </a:rPr>
            <a:t>れた</a:t>
          </a:r>
          <a:r>
            <a:rPr lang="ja-JP" altLang="ja-JP" sz="1100">
              <a:solidFill>
                <a:schemeClr val="dk1"/>
              </a:solidFill>
              <a:effectLst/>
              <a:latin typeface="+mn-ea"/>
              <a:ea typeface="+mn-ea"/>
              <a:cs typeface="+mn-cs"/>
            </a:rPr>
            <a:t>臨時財政対策債の元利償還金</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増加</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下水道事業</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準元利償還金</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増加、広域消防</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年度借入</a:t>
          </a:r>
          <a:r>
            <a:rPr lang="ja-JP" altLang="en-US" sz="1100">
              <a:solidFill>
                <a:schemeClr val="dk1"/>
              </a:solidFill>
              <a:effectLst/>
              <a:latin typeface="+mn-ea"/>
              <a:ea typeface="+mn-ea"/>
              <a:cs typeface="+mn-cs"/>
            </a:rPr>
            <a:t>債の</a:t>
          </a:r>
          <a:r>
            <a:rPr lang="ja-JP" altLang="ja-JP" sz="1100">
              <a:solidFill>
                <a:schemeClr val="dk1"/>
              </a:solidFill>
              <a:effectLst/>
              <a:latin typeface="+mn-ea"/>
              <a:ea typeface="+mn-ea"/>
              <a:cs typeface="+mn-cs"/>
            </a:rPr>
            <a:t>準元利償還金</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増加</a:t>
          </a:r>
          <a:r>
            <a:rPr lang="ja-JP" altLang="en-US" sz="1100">
              <a:solidFill>
                <a:schemeClr val="dk1"/>
              </a:solidFill>
              <a:effectLst/>
              <a:latin typeface="+mn-ea"/>
              <a:ea typeface="+mn-ea"/>
              <a:cs typeface="+mn-cs"/>
            </a:rPr>
            <a:t>などが主な要因である。</a:t>
          </a:r>
          <a:endParaRPr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一般会計の元利償還金額は</a:t>
          </a:r>
          <a:r>
            <a:rPr kumimoji="1" lang="ja-JP" altLang="en-US" sz="1100">
              <a:solidFill>
                <a:schemeClr val="dk1"/>
              </a:solidFill>
              <a:effectLst/>
              <a:latin typeface="+mn-ea"/>
              <a:ea typeface="+mn-ea"/>
              <a:cs typeface="+mn-cs"/>
            </a:rPr>
            <a:t>これまで</a:t>
          </a:r>
          <a:r>
            <a:rPr kumimoji="1" lang="ja-JP" altLang="ja-JP" sz="1100">
              <a:solidFill>
                <a:schemeClr val="dk1"/>
              </a:solidFill>
              <a:effectLst/>
              <a:latin typeface="+mn-ea"/>
              <a:ea typeface="+mn-ea"/>
              <a:cs typeface="+mn-cs"/>
            </a:rPr>
            <a:t>減少傾向</a:t>
          </a:r>
          <a:r>
            <a:rPr kumimoji="1" lang="ja-JP" altLang="en-US" sz="1100">
              <a:solidFill>
                <a:schemeClr val="dk1"/>
              </a:solidFill>
              <a:effectLst/>
              <a:latin typeface="+mn-ea"/>
              <a:ea typeface="+mn-ea"/>
              <a:cs typeface="+mn-cs"/>
            </a:rPr>
            <a:t>であったが、今後は平成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年まで行った庁舎整備等のため借入れた地方債の元金償還が始まることにより、償還が完了するまでの間増加する見込みである。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公</a:t>
          </a:r>
          <a:r>
            <a:rPr kumimoji="1" lang="ja-JP" altLang="ja-JP" sz="1100">
              <a:solidFill>
                <a:schemeClr val="dk1"/>
              </a:solidFill>
              <a:effectLst/>
              <a:latin typeface="+mn-ea"/>
              <a:ea typeface="+mn-ea"/>
              <a:cs typeface="+mn-cs"/>
            </a:rPr>
            <a:t>営企業債の元利償還金に対する繰入金（準元利償還金）</a:t>
          </a:r>
          <a:r>
            <a:rPr kumimoji="1" lang="ja-JP" altLang="en-US" sz="1100">
              <a:solidFill>
                <a:schemeClr val="dk1"/>
              </a:solidFill>
              <a:effectLst/>
              <a:latin typeface="+mn-ea"/>
              <a:ea typeface="+mn-ea"/>
              <a:cs typeface="+mn-cs"/>
            </a:rPr>
            <a:t>はピークを越えており、今後減少していく見込みである。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地方債については今後も着実に償還を進めるとともに、</a:t>
          </a:r>
          <a:r>
            <a:rPr kumimoji="1" lang="ja-JP" altLang="ja-JP" sz="1100">
              <a:solidFill>
                <a:schemeClr val="dk1"/>
              </a:solidFill>
              <a:effectLst/>
              <a:latin typeface="+mn-ea"/>
              <a:ea typeface="+mn-ea"/>
              <a:cs typeface="+mn-cs"/>
            </a:rPr>
            <a:t>決算</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状況を見ながら</a:t>
          </a:r>
          <a:r>
            <a:rPr kumimoji="1" lang="ja-JP" altLang="en-US" sz="1100">
              <a:solidFill>
                <a:schemeClr val="dk1"/>
              </a:solidFill>
              <a:effectLst/>
              <a:latin typeface="+mn-ea"/>
              <a:ea typeface="+mn-ea"/>
              <a:cs typeface="+mn-cs"/>
            </a:rPr>
            <a:t>状況によっては</a:t>
          </a:r>
          <a:r>
            <a:rPr kumimoji="1" lang="ja-JP" altLang="ja-JP" sz="1100">
              <a:solidFill>
                <a:schemeClr val="dk1"/>
              </a:solidFill>
              <a:effectLst/>
              <a:latin typeface="+mn-ea"/>
              <a:ea typeface="+mn-ea"/>
              <a:cs typeface="+mn-cs"/>
            </a:rPr>
            <a:t>交付税算入の</a:t>
          </a:r>
          <a:r>
            <a:rPr kumimoji="1" lang="ja-JP" altLang="en-US" sz="1100">
              <a:solidFill>
                <a:schemeClr val="dk1"/>
              </a:solidFill>
              <a:effectLst/>
              <a:latin typeface="+mn-ea"/>
              <a:ea typeface="+mn-ea"/>
              <a:cs typeface="+mn-cs"/>
            </a:rPr>
            <a:t>無い</a:t>
          </a:r>
          <a:r>
            <a:rPr kumimoji="1" lang="ja-JP" altLang="ja-JP" sz="1100">
              <a:solidFill>
                <a:schemeClr val="dk1"/>
              </a:solidFill>
              <a:effectLst/>
              <a:latin typeface="+mn-ea"/>
              <a:ea typeface="+mn-ea"/>
              <a:cs typeface="+mn-cs"/>
            </a:rPr>
            <a:t>地方債は借入れを行わないなど、</a:t>
          </a:r>
          <a:r>
            <a:rPr kumimoji="1" lang="ja-JP" altLang="en-US" sz="1100">
              <a:solidFill>
                <a:schemeClr val="dk1"/>
              </a:solidFill>
              <a:effectLst/>
              <a:latin typeface="+mn-ea"/>
              <a:ea typeface="+mn-ea"/>
              <a:cs typeface="+mn-cs"/>
            </a:rPr>
            <a:t>将来の財政状況を見据え</a:t>
          </a:r>
          <a:r>
            <a:rPr kumimoji="1" lang="ja-JP" altLang="ja-JP" sz="1100">
              <a:solidFill>
                <a:schemeClr val="dk1"/>
              </a:solidFill>
              <a:effectLst/>
              <a:latin typeface="+mn-ea"/>
              <a:ea typeface="+mn-ea"/>
              <a:cs typeface="+mn-cs"/>
            </a:rPr>
            <a:t>長期的な視点に立った</a:t>
          </a:r>
          <a:r>
            <a:rPr kumimoji="1" lang="ja-JP" altLang="en-US" sz="1100">
              <a:solidFill>
                <a:schemeClr val="dk1"/>
              </a:solidFill>
              <a:effectLst/>
              <a:latin typeface="+mn-ea"/>
              <a:ea typeface="+mn-ea"/>
              <a:cs typeface="+mn-cs"/>
            </a:rPr>
            <a:t>活用</a:t>
          </a:r>
          <a:r>
            <a:rPr kumimoji="1" lang="ja-JP" altLang="ja-JP" sz="1100">
              <a:solidFill>
                <a:schemeClr val="dk1"/>
              </a:solidFill>
              <a:effectLst/>
              <a:latin typeface="+mn-ea"/>
              <a:ea typeface="+mn-ea"/>
              <a:cs typeface="+mn-cs"/>
            </a:rPr>
            <a:t>に留意していく。</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 </a:t>
          </a:r>
          <a:r>
            <a:rPr lang="ja-JP" altLang="ja-JP" sz="1100" b="0" i="0" baseline="0">
              <a:solidFill>
                <a:schemeClr val="dk1"/>
              </a:solidFill>
              <a:effectLst/>
              <a:latin typeface="+mn-ea"/>
              <a:ea typeface="+mn-ea"/>
              <a:cs typeface="+mn-cs"/>
            </a:rPr>
            <a:t>年度の</a:t>
          </a:r>
          <a:r>
            <a:rPr lang="ja-JP" altLang="en-US" sz="1100" b="0" i="0" u="none" strike="noStrike" baseline="0" smtClean="0">
              <a:solidFill>
                <a:schemeClr val="dk1"/>
              </a:solidFill>
              <a:latin typeface="+mn-ea"/>
              <a:ea typeface="+mn-ea"/>
              <a:cs typeface="+mn-cs"/>
            </a:rPr>
            <a:t>将来負担比率の分子を構成する額のうち、「将来負担額」は</a:t>
          </a:r>
          <a:r>
            <a:rPr lang="en-US" altLang="ja-JP" sz="1100" b="0" i="0" u="none" strike="noStrike" baseline="0" smtClean="0">
              <a:solidFill>
                <a:schemeClr val="dk1"/>
              </a:solidFill>
              <a:latin typeface="+mn-ea"/>
              <a:ea typeface="+mn-ea"/>
              <a:cs typeface="+mn-cs"/>
            </a:rPr>
            <a:t>754</a:t>
          </a:r>
          <a:r>
            <a:rPr lang="ja-JP" altLang="en-US" sz="1100" b="0" i="0" u="none" strike="noStrike" baseline="0" smtClean="0">
              <a:solidFill>
                <a:schemeClr val="dk1"/>
              </a:solidFill>
              <a:latin typeface="+mn-ea"/>
              <a:ea typeface="+mn-ea"/>
              <a:cs typeface="+mn-cs"/>
            </a:rPr>
            <a:t>億</a:t>
          </a:r>
          <a:r>
            <a:rPr lang="en-US" altLang="ja-JP" sz="1100" b="0" i="0" u="none" strike="noStrike" baseline="0" smtClean="0">
              <a:solidFill>
                <a:schemeClr val="dk1"/>
              </a:solidFill>
              <a:latin typeface="+mn-ea"/>
              <a:ea typeface="+mn-ea"/>
              <a:cs typeface="+mn-cs"/>
            </a:rPr>
            <a:t>490</a:t>
          </a:r>
          <a:r>
            <a:rPr lang="ja-JP" altLang="en-US" sz="1100" b="0" i="0" u="none" strike="noStrike" baseline="0" smtClean="0">
              <a:solidFill>
                <a:schemeClr val="dk1"/>
              </a:solidFill>
              <a:latin typeface="+mn-ea"/>
              <a:ea typeface="+mn-ea"/>
              <a:cs typeface="+mn-cs"/>
            </a:rPr>
            <a:t>万円で、一般会計等地方債残高と公営企業繰出見込額などの減により、前年度比で７億</a:t>
          </a:r>
          <a:r>
            <a:rPr lang="en-US" altLang="ja-JP" sz="1100" b="0" i="0" u="none" strike="noStrike" baseline="0" smtClean="0">
              <a:solidFill>
                <a:schemeClr val="dk1"/>
              </a:solidFill>
              <a:latin typeface="+mn-ea"/>
              <a:ea typeface="+mn-ea"/>
              <a:cs typeface="+mn-cs"/>
            </a:rPr>
            <a:t>8,633</a:t>
          </a:r>
          <a:r>
            <a:rPr lang="ja-JP" altLang="en-US" sz="1100" b="0" i="0" u="none" strike="noStrike" baseline="0" smtClean="0">
              <a:solidFill>
                <a:schemeClr val="dk1"/>
              </a:solidFill>
              <a:latin typeface="+mn-ea"/>
              <a:ea typeface="+mn-ea"/>
              <a:cs typeface="+mn-cs"/>
            </a:rPr>
            <a:t>万円減少した。</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同じく</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 </a:t>
          </a:r>
          <a:r>
            <a:rPr lang="ja-JP" altLang="ja-JP" sz="1100" b="0" i="0" baseline="0">
              <a:solidFill>
                <a:schemeClr val="dk1"/>
              </a:solidFill>
              <a:effectLst/>
              <a:latin typeface="+mn-ea"/>
              <a:ea typeface="+mn-ea"/>
              <a:cs typeface="+mn-cs"/>
            </a:rPr>
            <a:t>年度の将来負担比率の分子を構成する額のうち、</a:t>
          </a:r>
          <a:r>
            <a:rPr lang="ja-JP" altLang="en-US" sz="1100" b="0" i="0" baseline="0">
              <a:solidFill>
                <a:schemeClr val="dk1"/>
              </a:solidFill>
              <a:effectLst/>
              <a:latin typeface="+mn-ea"/>
              <a:ea typeface="+mn-ea"/>
              <a:cs typeface="+mn-cs"/>
            </a:rPr>
            <a:t>「</a:t>
          </a:r>
          <a:r>
            <a:rPr lang="ja-JP" altLang="en-US" sz="1100" b="0" i="0" u="none" strike="noStrike" baseline="0" smtClean="0">
              <a:solidFill>
                <a:schemeClr val="dk1"/>
              </a:solidFill>
              <a:latin typeface="+mn-ea"/>
              <a:ea typeface="+mn-ea"/>
              <a:cs typeface="+mn-cs"/>
            </a:rPr>
            <a:t>将来負担額に対して充当可能な財源」は</a:t>
          </a:r>
          <a:r>
            <a:rPr lang="en-US" altLang="ja-JP" sz="1100" b="0" i="0" baseline="0">
              <a:solidFill>
                <a:schemeClr val="dk1"/>
              </a:solidFill>
              <a:effectLst/>
              <a:latin typeface="+mn-ea"/>
              <a:ea typeface="+mn-ea"/>
              <a:cs typeface="+mn-cs"/>
            </a:rPr>
            <a:t>729</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4,254</a:t>
          </a:r>
          <a:r>
            <a:rPr lang="ja-JP" altLang="ja-JP" sz="1100" b="0" i="0" baseline="0">
              <a:solidFill>
                <a:schemeClr val="dk1"/>
              </a:solidFill>
              <a:effectLst/>
              <a:latin typeface="+mn-ea"/>
              <a:ea typeface="+mn-ea"/>
              <a:cs typeface="+mn-cs"/>
            </a:rPr>
            <a:t>万円</a:t>
          </a:r>
          <a:r>
            <a:rPr lang="ja-JP" altLang="en-US" sz="1100" b="0" i="0" baseline="0">
              <a:solidFill>
                <a:schemeClr val="dk1"/>
              </a:solidFill>
              <a:effectLst/>
              <a:latin typeface="+mn-ea"/>
              <a:ea typeface="+mn-ea"/>
              <a:cs typeface="+mn-cs"/>
            </a:rPr>
            <a:t>で</a:t>
          </a:r>
          <a:r>
            <a:rPr lang="ja-JP" altLang="en-US" sz="1100" b="0" i="0" u="none" strike="noStrike" baseline="0" smtClean="0">
              <a:solidFill>
                <a:schemeClr val="dk1"/>
              </a:solidFill>
              <a:latin typeface="+mn-ea"/>
              <a:ea typeface="+mn-ea"/>
              <a:cs typeface="+mn-cs"/>
            </a:rPr>
            <a:t>、地方債の償還に伴い交付税に算入される「基準財政需要額算入見込額」の減等により前年度比で</a:t>
          </a:r>
          <a:r>
            <a:rPr lang="en-US" altLang="ja-JP" sz="1100" b="0" i="0" u="none" strike="noStrike" baseline="0" smtClean="0">
              <a:solidFill>
                <a:schemeClr val="dk1"/>
              </a:solidFill>
              <a:latin typeface="+mn-ea"/>
              <a:ea typeface="+mn-ea"/>
              <a:cs typeface="+mn-cs"/>
            </a:rPr>
            <a:t>18 </a:t>
          </a:r>
          <a:r>
            <a:rPr lang="ja-JP" altLang="en-US" sz="1100" b="0" i="0" u="none" strike="noStrike" baseline="0" smtClean="0">
              <a:solidFill>
                <a:schemeClr val="dk1"/>
              </a:solidFill>
              <a:latin typeface="+mn-ea"/>
              <a:ea typeface="+mn-ea"/>
              <a:cs typeface="+mn-cs"/>
            </a:rPr>
            <a:t>億</a:t>
          </a:r>
          <a:r>
            <a:rPr lang="en-US" altLang="ja-JP" sz="1100" b="0" i="0" u="none" strike="noStrike" baseline="0" smtClean="0">
              <a:solidFill>
                <a:schemeClr val="dk1"/>
              </a:solidFill>
              <a:latin typeface="+mn-ea"/>
              <a:ea typeface="+mn-ea"/>
              <a:cs typeface="+mn-cs"/>
            </a:rPr>
            <a:t>4,957</a:t>
          </a:r>
          <a:r>
            <a:rPr lang="ja-JP" altLang="en-US" sz="1100" b="0" i="0" u="none" strike="noStrike" baseline="0" smtClean="0">
              <a:solidFill>
                <a:schemeClr val="dk1"/>
              </a:solidFill>
              <a:latin typeface="+mn-ea"/>
              <a:ea typeface="+mn-ea"/>
              <a:cs typeface="+mn-cs"/>
            </a:rPr>
            <a:t>万円減少した。</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a:t>
          </a:r>
          <a:r>
            <a:rPr lang="ja-JP" altLang="ja-JP" sz="1100" b="0" i="0" baseline="0">
              <a:solidFill>
                <a:schemeClr val="dk1"/>
              </a:solidFill>
              <a:effectLst/>
              <a:latin typeface="+mn-ea"/>
              <a:ea typeface="+mn-ea"/>
              <a:cs typeface="+mn-cs"/>
            </a:rPr>
            <a:t>将来負担比率の分子となる</a:t>
          </a:r>
          <a:r>
            <a:rPr lang="ja-JP" altLang="en-US" sz="1100" b="0" i="0" u="none" strike="noStrike" baseline="0" smtClean="0">
              <a:solidFill>
                <a:schemeClr val="dk1"/>
              </a:solidFill>
              <a:latin typeface="+mn-ea"/>
              <a:ea typeface="+mn-ea"/>
              <a:cs typeface="+mn-cs"/>
            </a:rPr>
            <a:t>「</a:t>
          </a:r>
          <a:r>
            <a:rPr lang="ja-JP" altLang="ja-JP" sz="1100" b="0" i="0" baseline="0">
              <a:solidFill>
                <a:schemeClr val="dk1"/>
              </a:solidFill>
              <a:effectLst/>
              <a:latin typeface="+mn-ea"/>
              <a:ea typeface="+mn-ea"/>
              <a:cs typeface="+mn-cs"/>
            </a:rPr>
            <a:t>将来負担額</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から</a:t>
          </a:r>
          <a:r>
            <a:rPr lang="ja-JP" altLang="en-US" sz="1100" b="0" i="0" baseline="0">
              <a:solidFill>
                <a:schemeClr val="dk1"/>
              </a:solidFill>
              <a:effectLst/>
              <a:latin typeface="+mn-ea"/>
              <a:ea typeface="+mn-ea"/>
              <a:cs typeface="+mn-cs"/>
            </a:rPr>
            <a:t>「将来負担額に対して</a:t>
          </a:r>
          <a:r>
            <a:rPr lang="ja-JP" altLang="ja-JP" sz="1100" b="0" i="0" baseline="0">
              <a:solidFill>
                <a:schemeClr val="dk1"/>
              </a:solidFill>
              <a:effectLst/>
              <a:latin typeface="+mn-ea"/>
              <a:ea typeface="+mn-ea"/>
              <a:cs typeface="+mn-cs"/>
            </a:rPr>
            <a:t>充当可能</a:t>
          </a:r>
          <a:r>
            <a:rPr lang="ja-JP" altLang="en-US" sz="1100" b="0" i="0" baseline="0">
              <a:solidFill>
                <a:schemeClr val="dk1"/>
              </a:solidFill>
              <a:effectLst/>
              <a:latin typeface="+mn-ea"/>
              <a:ea typeface="+mn-ea"/>
              <a:cs typeface="+mn-cs"/>
            </a:rPr>
            <a:t>な</a:t>
          </a:r>
          <a:r>
            <a:rPr lang="ja-JP" altLang="ja-JP" sz="1100" b="0" i="0" baseline="0">
              <a:solidFill>
                <a:schemeClr val="dk1"/>
              </a:solidFill>
              <a:effectLst/>
              <a:latin typeface="+mn-ea"/>
              <a:ea typeface="+mn-ea"/>
              <a:cs typeface="+mn-cs"/>
            </a:rPr>
            <a:t>財源</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を</a:t>
          </a:r>
          <a:r>
            <a:rPr lang="ja-JP" altLang="en-US" sz="1100" b="0" i="0" baseline="0">
              <a:solidFill>
                <a:schemeClr val="dk1"/>
              </a:solidFill>
              <a:effectLst/>
              <a:latin typeface="+mn-ea"/>
              <a:ea typeface="+mn-ea"/>
              <a:cs typeface="+mn-cs"/>
            </a:rPr>
            <a:t>差し</a:t>
          </a:r>
          <a:r>
            <a:rPr lang="ja-JP" altLang="ja-JP" sz="1100" b="0" i="0" baseline="0">
              <a:solidFill>
                <a:schemeClr val="dk1"/>
              </a:solidFill>
              <a:effectLst/>
              <a:latin typeface="+mn-ea"/>
              <a:ea typeface="+mn-ea"/>
              <a:cs typeface="+mn-cs"/>
            </a:rPr>
            <a:t>引いた</a:t>
          </a:r>
          <a:r>
            <a:rPr lang="ja-JP" altLang="en-US" sz="1100" b="0" i="0" u="none" strike="noStrike" baseline="0" smtClean="0">
              <a:solidFill>
                <a:schemeClr val="dk1"/>
              </a:solidFill>
              <a:latin typeface="+mn-ea"/>
              <a:ea typeface="+mn-ea"/>
              <a:cs typeface="+mn-cs"/>
            </a:rPr>
            <a:t>額は</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6,236</a:t>
          </a:r>
          <a:r>
            <a:rPr lang="ja-JP" altLang="ja-JP" sz="1100" b="0" i="0" baseline="0">
              <a:solidFill>
                <a:schemeClr val="dk1"/>
              </a:solidFill>
              <a:effectLst/>
              <a:latin typeface="+mn-ea"/>
              <a:ea typeface="+mn-ea"/>
              <a:cs typeface="+mn-cs"/>
            </a:rPr>
            <a:t>万円</a:t>
          </a:r>
          <a:r>
            <a:rPr lang="ja-JP" altLang="en-US" sz="1100" b="0" i="0" baseline="0">
              <a:solidFill>
                <a:schemeClr val="dk1"/>
              </a:solidFill>
              <a:effectLst/>
              <a:latin typeface="+mn-ea"/>
              <a:ea typeface="+mn-ea"/>
              <a:cs typeface="+mn-cs"/>
            </a:rPr>
            <a:t>で、</a:t>
          </a:r>
          <a:r>
            <a:rPr lang="ja-JP" altLang="ja-JP" sz="1100" b="0" i="0" baseline="0">
              <a:solidFill>
                <a:schemeClr val="dk1"/>
              </a:solidFill>
              <a:effectLst/>
              <a:latin typeface="+mn-ea"/>
              <a:ea typeface="+mn-ea"/>
              <a:cs typeface="+mn-cs"/>
            </a:rPr>
            <a:t>前年度比で</a:t>
          </a:r>
          <a:r>
            <a:rPr lang="en-US" altLang="ja-JP" sz="1100" b="0" i="0" u="none" strike="noStrike" baseline="0" smtClean="0">
              <a:solidFill>
                <a:schemeClr val="dk1"/>
              </a:solidFill>
              <a:latin typeface="+mn-ea"/>
              <a:ea typeface="+mn-ea"/>
              <a:cs typeface="+mn-cs"/>
            </a:rPr>
            <a:t>10 </a:t>
          </a:r>
          <a:r>
            <a:rPr lang="ja-JP" altLang="en-US" sz="1100" b="0" i="0" u="none" strike="noStrike" baseline="0" smtClean="0">
              <a:solidFill>
                <a:schemeClr val="dk1"/>
              </a:solidFill>
              <a:latin typeface="+mn-ea"/>
              <a:ea typeface="+mn-ea"/>
              <a:cs typeface="+mn-cs"/>
            </a:rPr>
            <a:t>億</a:t>
          </a:r>
          <a:r>
            <a:rPr lang="en-US" altLang="ja-JP" sz="1100" b="0" i="0" u="none" strike="noStrike" baseline="0" smtClean="0">
              <a:solidFill>
                <a:schemeClr val="dk1"/>
              </a:solidFill>
              <a:latin typeface="+mn-ea"/>
              <a:ea typeface="+mn-ea"/>
              <a:cs typeface="+mn-cs"/>
            </a:rPr>
            <a:t>6,324</a:t>
          </a:r>
          <a:r>
            <a:rPr lang="ja-JP" altLang="en-US" sz="1100" b="0" i="0" u="none" strike="noStrike" baseline="0" smtClean="0">
              <a:solidFill>
                <a:schemeClr val="dk1"/>
              </a:solidFill>
              <a:latin typeface="+mn-ea"/>
              <a:ea typeface="+mn-ea"/>
              <a:cs typeface="+mn-cs"/>
            </a:rPr>
            <a:t>万円の増となった。</a:t>
          </a:r>
          <a:endParaRPr lang="en-US" altLang="ja-JP" sz="1100" b="0" i="0" u="none" strike="noStrike" baseline="0" smtClean="0">
            <a:solidFill>
              <a:schemeClr val="dk1"/>
            </a:solidFill>
            <a:latin typeface="+mn-ea"/>
            <a:ea typeface="+mn-ea"/>
            <a:cs typeface="+mn-cs"/>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なお、</a:t>
          </a:r>
          <a:r>
            <a:rPr kumimoji="1" lang="ja-JP" altLang="ja-JP" sz="1100">
              <a:solidFill>
                <a:schemeClr val="dk1"/>
              </a:solidFill>
              <a:effectLst/>
              <a:latin typeface="+mn-ea"/>
              <a:ea typeface="+mn-ea"/>
              <a:cs typeface="+mn-cs"/>
            </a:rPr>
            <a:t>将来負担比率</a:t>
          </a:r>
          <a:r>
            <a:rPr kumimoji="1" lang="ja-JP" altLang="en-US" sz="1100">
              <a:solidFill>
                <a:schemeClr val="dk1"/>
              </a:solidFill>
              <a:effectLst/>
              <a:latin typeface="+mn-ea"/>
              <a:ea typeface="+mn-ea"/>
              <a:cs typeface="+mn-cs"/>
            </a:rPr>
            <a:t>の</a:t>
          </a:r>
          <a:r>
            <a:rPr lang="ja-JP" altLang="en-US" sz="1100" b="0" i="0" u="none" strike="noStrike" baseline="0" smtClean="0">
              <a:solidFill>
                <a:schemeClr val="dk1"/>
              </a:solidFill>
              <a:latin typeface="+mn-ea"/>
              <a:ea typeface="+mn-ea"/>
              <a:cs typeface="+mn-cs"/>
            </a:rPr>
            <a:t>分母となる額は</a:t>
          </a:r>
          <a:r>
            <a:rPr lang="en-US" altLang="ja-JP" sz="1100" b="0" i="0" baseline="0">
              <a:solidFill>
                <a:schemeClr val="dk1"/>
              </a:solidFill>
              <a:effectLst/>
              <a:latin typeface="+mn-ea"/>
              <a:ea typeface="+mn-ea"/>
              <a:cs typeface="+mn-cs"/>
            </a:rPr>
            <a:t>218</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576</a:t>
          </a:r>
          <a:r>
            <a:rPr lang="ja-JP" altLang="ja-JP" sz="1100" b="0" i="0" baseline="0">
              <a:solidFill>
                <a:schemeClr val="dk1"/>
              </a:solidFill>
              <a:effectLst/>
              <a:latin typeface="+mn-ea"/>
              <a:ea typeface="+mn-ea"/>
              <a:cs typeface="+mn-cs"/>
            </a:rPr>
            <a:t>万円で</a:t>
          </a:r>
          <a:r>
            <a:rPr lang="ja-JP" altLang="en-US" sz="1100" b="0" i="0" u="none" strike="noStrike" baseline="0" smtClean="0">
              <a:solidFill>
                <a:schemeClr val="dk1"/>
              </a:solidFill>
              <a:latin typeface="+mn-ea"/>
              <a:ea typeface="+mn-ea"/>
              <a:cs typeface="+mn-cs"/>
            </a:rPr>
            <a:t>、普通交付税と臨財債発行可能額の減少により</a:t>
          </a:r>
          <a:r>
            <a:rPr lang="ja-JP" altLang="ja-JP" sz="1100" b="0" i="0" baseline="0">
              <a:solidFill>
                <a:schemeClr val="dk1"/>
              </a:solidFill>
              <a:effectLst/>
              <a:latin typeface="+mn-ea"/>
              <a:ea typeface="+mn-ea"/>
              <a:cs typeface="+mn-cs"/>
            </a:rPr>
            <a:t>前年度比</a:t>
          </a:r>
          <a:r>
            <a:rPr lang="ja-JP" altLang="en-US" sz="1100" b="0" i="0" u="none" strike="noStrike" baseline="0" smtClean="0">
              <a:solidFill>
                <a:schemeClr val="dk1"/>
              </a:solidFill>
              <a:latin typeface="+mn-ea"/>
              <a:ea typeface="+mn-ea"/>
              <a:cs typeface="+mn-cs"/>
            </a:rPr>
            <a:t>２億</a:t>
          </a:r>
          <a:r>
            <a:rPr lang="en-US" altLang="ja-JP" sz="1100" b="0" i="0" u="none" strike="noStrike" baseline="0" smtClean="0">
              <a:solidFill>
                <a:schemeClr val="dk1"/>
              </a:solidFill>
              <a:latin typeface="+mn-ea"/>
              <a:ea typeface="+mn-ea"/>
              <a:cs typeface="+mn-cs"/>
            </a:rPr>
            <a:t>6,300</a:t>
          </a:r>
          <a:r>
            <a:rPr lang="ja-JP" altLang="en-US" sz="1100" b="0" i="0" u="none" strike="noStrike" baseline="0" smtClean="0">
              <a:solidFill>
                <a:schemeClr val="dk1"/>
              </a:solidFill>
              <a:latin typeface="+mn-ea"/>
              <a:ea typeface="+mn-ea"/>
              <a:cs typeface="+mn-cs"/>
            </a:rPr>
            <a:t>万円の減となった。</a:t>
          </a:r>
          <a:endParaRPr lang="en-US" altLang="ja-JP" sz="1100" b="0" i="0" u="none" strike="noStrike" baseline="0" smtClean="0">
            <a:solidFill>
              <a:schemeClr val="dk1"/>
            </a:solidFill>
            <a:latin typeface="+mn-ea"/>
            <a:ea typeface="+mn-ea"/>
            <a:cs typeface="+mn-cs"/>
          </a:endParaRPr>
        </a:p>
        <a:p>
          <a:r>
            <a:rPr lang="ja-JP" altLang="en-US" sz="1100" b="0" i="0" u="none" strike="noStrike" baseline="0" smtClean="0">
              <a:solidFill>
                <a:schemeClr val="dk1"/>
              </a:solidFill>
              <a:latin typeface="+mn-ea"/>
              <a:ea typeface="+mn-ea"/>
              <a:cs typeface="+mn-cs"/>
            </a:rPr>
            <a:t>　分子が増、分母は減となったため、</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28 </a:t>
          </a:r>
          <a:r>
            <a:rPr lang="ja-JP" altLang="ja-JP" sz="1100" b="0" i="0" baseline="0">
              <a:solidFill>
                <a:schemeClr val="dk1"/>
              </a:solidFill>
              <a:effectLst/>
              <a:latin typeface="+mn-ea"/>
              <a:ea typeface="+mn-ea"/>
              <a:cs typeface="+mn-cs"/>
            </a:rPr>
            <a:t>年度の</a:t>
          </a:r>
          <a:r>
            <a:rPr lang="ja-JP" altLang="en-US" sz="1100" b="0" i="0" u="none" strike="noStrike" baseline="0" smtClean="0">
              <a:solidFill>
                <a:schemeClr val="dk1"/>
              </a:solidFill>
              <a:latin typeface="+mn-ea"/>
              <a:ea typeface="+mn-ea"/>
              <a:cs typeface="+mn-cs"/>
            </a:rPr>
            <a:t>将来負担比率は昨年度の</a:t>
          </a:r>
          <a:r>
            <a:rPr lang="en-US" altLang="ja-JP" sz="1100" b="0" i="0" u="none" strike="noStrike" baseline="0" smtClean="0">
              <a:solidFill>
                <a:schemeClr val="dk1"/>
              </a:solidFill>
              <a:latin typeface="+mn-ea"/>
              <a:ea typeface="+mn-ea"/>
              <a:cs typeface="+mn-cs"/>
            </a:rPr>
            <a:t>6.3</a:t>
          </a:r>
          <a:r>
            <a:rPr lang="ja-JP" altLang="en-US" sz="1100" b="0" i="0" u="none" strike="noStrike" baseline="0" smtClean="0">
              <a:solidFill>
                <a:schemeClr val="dk1"/>
              </a:solidFill>
              <a:latin typeface="+mn-ea"/>
              <a:ea typeface="+mn-ea"/>
              <a:cs typeface="+mn-cs"/>
            </a:rPr>
            <a:t>％からプラス</a:t>
          </a:r>
          <a:r>
            <a:rPr lang="en-US" altLang="ja-JP" sz="1100" b="0" i="0" u="none" strike="noStrike" baseline="0" smtClean="0">
              <a:solidFill>
                <a:schemeClr val="dk1"/>
              </a:solidFill>
              <a:latin typeface="+mn-ea"/>
              <a:ea typeface="+mn-ea"/>
              <a:cs typeface="+mn-cs"/>
            </a:rPr>
            <a:t>4.9</a:t>
          </a:r>
          <a:r>
            <a:rPr lang="ja-JP" altLang="en-US" sz="1100" b="0" i="0" u="none" strike="noStrike" baseline="0" smtClean="0">
              <a:solidFill>
                <a:schemeClr val="dk1"/>
              </a:solidFill>
              <a:latin typeface="+mn-ea"/>
              <a:ea typeface="+mn-ea"/>
              <a:cs typeface="+mn-cs"/>
            </a:rPr>
            <a:t>％上昇し</a:t>
          </a:r>
          <a:r>
            <a:rPr lang="en-US" altLang="ja-JP" sz="1100" b="0" i="0" baseline="0">
              <a:solidFill>
                <a:schemeClr val="dk1"/>
              </a:solidFill>
              <a:effectLst/>
              <a:latin typeface="+mn-ea"/>
              <a:ea typeface="+mn-ea"/>
              <a:cs typeface="+mn-cs"/>
            </a:rPr>
            <a:t>11.2</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と</a:t>
          </a:r>
          <a:r>
            <a:rPr lang="ja-JP" altLang="en-US" sz="1100" b="0" i="0" u="none" strike="noStrike" baseline="0" smtClean="0">
              <a:solidFill>
                <a:schemeClr val="dk1"/>
              </a:solidFill>
              <a:latin typeface="+mn-ea"/>
              <a:ea typeface="+mn-ea"/>
              <a:cs typeface="+mn-cs"/>
            </a:rPr>
            <a:t>なった。</a:t>
          </a:r>
          <a:endParaRPr lang="en-US" altLang="ja-JP" sz="1100" b="0" i="0" u="none" strike="noStrike" baseline="0" smtClean="0">
            <a:solidFill>
              <a:schemeClr val="dk1"/>
            </a:solidFill>
            <a:latin typeface="+mn-ea"/>
            <a:ea typeface="+mn-ea"/>
            <a:cs typeface="+mn-cs"/>
          </a:endParaRPr>
        </a:p>
        <a:p>
          <a:r>
            <a:rPr kumimoji="1" lang="ja-JP" altLang="en-US" sz="1100">
              <a:solidFill>
                <a:schemeClr val="dk1"/>
              </a:solidFill>
              <a:effectLst/>
              <a:latin typeface="+mn-ea"/>
              <a:ea typeface="+mn-ea"/>
              <a:cs typeface="+mn-cs"/>
            </a:rPr>
            <a:t>　将来負担額の一つである</a:t>
          </a:r>
          <a:r>
            <a:rPr kumimoji="1" lang="ja-JP" altLang="ja-JP" sz="1100">
              <a:solidFill>
                <a:schemeClr val="dk1"/>
              </a:solidFill>
              <a:effectLst/>
              <a:latin typeface="+mn-ea"/>
              <a:ea typeface="+mn-ea"/>
              <a:cs typeface="+mn-cs"/>
            </a:rPr>
            <a:t>地方債残高の</a:t>
          </a:r>
          <a:r>
            <a:rPr kumimoji="1" lang="ja-JP" altLang="en-US" sz="1100">
              <a:solidFill>
                <a:schemeClr val="dk1"/>
              </a:solidFill>
              <a:effectLst/>
              <a:latin typeface="+mn-ea"/>
              <a:ea typeface="+mn-ea"/>
              <a:cs typeface="+mn-cs"/>
            </a:rPr>
            <a:t>縮減のため、今までも</a:t>
          </a:r>
          <a:r>
            <a:rPr kumimoji="1" lang="ja-JP" altLang="ja-JP" sz="1100">
              <a:solidFill>
                <a:schemeClr val="dk1"/>
              </a:solidFill>
              <a:effectLst/>
              <a:latin typeface="+mn-ea"/>
              <a:ea typeface="+mn-ea"/>
              <a:cs typeface="+mn-cs"/>
            </a:rPr>
            <a:t>着実な償還と長期視点に立った地方債の発行に努めて</a:t>
          </a:r>
          <a:r>
            <a:rPr kumimoji="1" lang="ja-JP" altLang="en-US" sz="1100">
              <a:solidFill>
                <a:schemeClr val="dk1"/>
              </a:solidFill>
              <a:effectLst/>
              <a:latin typeface="+mn-ea"/>
              <a:ea typeface="+mn-ea"/>
              <a:cs typeface="+mn-cs"/>
            </a:rPr>
            <a:t>きて</a:t>
          </a:r>
          <a:r>
            <a:rPr kumimoji="1" lang="ja-JP" altLang="ja-JP" sz="1100">
              <a:solidFill>
                <a:schemeClr val="dk1"/>
              </a:solidFill>
              <a:effectLst/>
              <a:latin typeface="+mn-ea"/>
              <a:ea typeface="+mn-ea"/>
              <a:cs typeface="+mn-cs"/>
            </a:rPr>
            <a:t>いるが、今後リニア中央新幹線</a:t>
          </a:r>
          <a:r>
            <a:rPr kumimoji="1" lang="ja-JP" altLang="en-US" sz="1100">
              <a:solidFill>
                <a:schemeClr val="dk1"/>
              </a:solidFill>
              <a:effectLst/>
              <a:latin typeface="+mn-ea"/>
              <a:ea typeface="+mn-ea"/>
              <a:cs typeface="+mn-cs"/>
            </a:rPr>
            <a:t>長野県駅周辺整備</a:t>
          </a:r>
          <a:r>
            <a:rPr kumimoji="1" lang="ja-JP" altLang="ja-JP" sz="1100">
              <a:solidFill>
                <a:schemeClr val="dk1"/>
              </a:solidFill>
              <a:effectLst/>
              <a:latin typeface="+mn-ea"/>
              <a:ea typeface="+mn-ea"/>
              <a:cs typeface="+mn-cs"/>
            </a:rPr>
            <a:t>、老朽化する資産の更新など地方債の発行を伴う大規模事業が想定されるため、引き続き地方債の発行額に留意</a:t>
          </a:r>
          <a:r>
            <a:rPr kumimoji="1" lang="ja-JP" altLang="en-US" sz="1100">
              <a:solidFill>
                <a:schemeClr val="dk1"/>
              </a:solidFill>
              <a:effectLst/>
              <a:latin typeface="+mn-ea"/>
              <a:ea typeface="+mn-ea"/>
              <a:cs typeface="+mn-cs"/>
            </a:rPr>
            <a:t>していく</a:t>
          </a:r>
          <a:r>
            <a:rPr kumimoji="1" lang="ja-JP" altLang="ja-JP" sz="1100">
              <a:solidFill>
                <a:schemeClr val="dk1"/>
              </a:solidFill>
              <a:effectLst/>
              <a:latin typeface="+mn-ea"/>
              <a:ea typeface="+mn-ea"/>
              <a:cs typeface="+mn-cs"/>
            </a:rPr>
            <a:t>必要がある。</a:t>
          </a:r>
          <a:endParaRPr lang="ja-JP" altLang="ja-JP">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103,507
101,449
658.66
45,750,832
44,679,117
992,283
27,368,904
43,080,796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103,507
101,449
658.66
45,750,832
44,679,117
992,283
27,368,904
43,080,796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103,507
101,449
658.66
45,750,832
44,679,117
992,283
27,368,904
43,080,796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103,507
101,449
658.66
45,750,832
44,679,117
992,283
27,368,904
43,080,796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年度の財政力指数は、平成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年連続で</a:t>
          </a:r>
          <a:r>
            <a:rPr kumimoji="1" lang="en-US" altLang="ja-JP" sz="1100">
              <a:solidFill>
                <a:schemeClr val="dk1"/>
              </a:solidFill>
              <a:effectLst/>
              <a:latin typeface="+mn-ea"/>
              <a:ea typeface="+mn-ea"/>
              <a:cs typeface="+mn-cs"/>
            </a:rPr>
            <a:t>0.53</a:t>
          </a:r>
          <a:r>
            <a:rPr kumimoji="1" lang="ja-JP" altLang="en-US"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小数点第三位まで</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みると</a:t>
          </a:r>
          <a:r>
            <a:rPr kumimoji="1" lang="ja-JP" altLang="ja-JP" sz="1100">
              <a:solidFill>
                <a:schemeClr val="dk1"/>
              </a:solidFill>
              <a:effectLst/>
              <a:latin typeface="+mn-lt"/>
              <a:ea typeface="+mn-ea"/>
              <a:cs typeface="+mn-cs"/>
            </a:rPr>
            <a:t>３か</a:t>
          </a:r>
          <a:r>
            <a:rPr kumimoji="1" lang="ja-JP" altLang="en-US" sz="1100">
              <a:solidFill>
                <a:schemeClr val="dk1"/>
              </a:solidFill>
              <a:effectLst/>
              <a:latin typeface="+mn-ea"/>
              <a:ea typeface="+mn-ea"/>
              <a:cs typeface="+mn-cs"/>
            </a:rPr>
            <a:t>年平均で</a:t>
          </a:r>
          <a:r>
            <a:rPr kumimoji="1" lang="en-US" altLang="ja-JP" sz="1100">
              <a:solidFill>
                <a:schemeClr val="dk1"/>
              </a:solidFill>
              <a:effectLst/>
              <a:latin typeface="+mn-ea"/>
              <a:ea typeface="+mn-ea"/>
              <a:cs typeface="+mn-cs"/>
            </a:rPr>
            <a:t>0.530</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0.529</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0.526</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0.534</a:t>
          </a:r>
          <a:r>
            <a:rPr kumimoji="1" lang="ja-JP" altLang="en-US" sz="1100">
              <a:solidFill>
                <a:schemeClr val="dk1"/>
              </a:solidFill>
              <a:effectLst/>
              <a:latin typeface="+mn-ea"/>
              <a:ea typeface="+mn-ea"/>
              <a:cs typeface="+mn-cs"/>
            </a:rPr>
            <a:t>）となり、平成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年度の</a:t>
          </a:r>
          <a:r>
            <a:rPr kumimoji="1" lang="ja-JP" altLang="ja-JP" sz="1100">
              <a:solidFill>
                <a:schemeClr val="dk1"/>
              </a:solidFill>
              <a:effectLst/>
              <a:latin typeface="+mn-ea"/>
              <a:ea typeface="+mn-ea"/>
              <a:cs typeface="+mn-cs"/>
            </a:rPr>
            <a:t>３</a:t>
          </a:r>
          <a:r>
            <a:rPr kumimoji="1" lang="ja-JP" altLang="en-US" sz="1100">
              <a:solidFill>
                <a:schemeClr val="dk1"/>
              </a:solidFill>
              <a:effectLst/>
              <a:latin typeface="+mn-ea"/>
              <a:ea typeface="+mn-ea"/>
              <a:cs typeface="+mn-cs"/>
            </a:rPr>
            <a:t>か</a:t>
          </a:r>
          <a:r>
            <a:rPr kumimoji="1" lang="ja-JP" altLang="ja-JP" sz="1100">
              <a:solidFill>
                <a:schemeClr val="dk1"/>
              </a:solidFill>
              <a:effectLst/>
              <a:latin typeface="+mn-ea"/>
              <a:ea typeface="+mn-ea"/>
              <a:cs typeface="+mn-cs"/>
            </a:rPr>
            <a:t>年平均</a:t>
          </a:r>
          <a:r>
            <a:rPr kumimoji="1" lang="en-US" altLang="ja-JP" sz="1100">
              <a:solidFill>
                <a:schemeClr val="dk1"/>
              </a:solidFill>
              <a:effectLst/>
              <a:latin typeface="+mn-ea"/>
              <a:ea typeface="+mn-ea"/>
              <a:cs typeface="+mn-cs"/>
            </a:rPr>
            <a:t>0.529</a:t>
          </a:r>
          <a:r>
            <a:rPr kumimoji="1" lang="ja-JP" altLang="en-US" sz="1100">
              <a:solidFill>
                <a:schemeClr val="dk1"/>
              </a:solidFill>
              <a:effectLst/>
              <a:latin typeface="+mn-ea"/>
              <a:ea typeface="+mn-ea"/>
              <a:cs typeface="+mn-cs"/>
            </a:rPr>
            <a:t>から</a:t>
          </a:r>
          <a:r>
            <a:rPr kumimoji="1" lang="en-US" altLang="ja-JP" sz="1100">
              <a:solidFill>
                <a:schemeClr val="dk1"/>
              </a:solidFill>
              <a:effectLst/>
              <a:latin typeface="+mn-ea"/>
              <a:ea typeface="+mn-ea"/>
              <a:cs typeface="+mn-cs"/>
            </a:rPr>
            <a:t>0.001</a:t>
          </a:r>
          <a:r>
            <a:rPr kumimoji="1" lang="ja-JP" altLang="en-US" sz="1100">
              <a:solidFill>
                <a:schemeClr val="dk1"/>
              </a:solidFill>
              <a:effectLst/>
              <a:latin typeface="+mn-ea"/>
              <a:ea typeface="+mn-ea"/>
              <a:cs typeface="+mn-cs"/>
            </a:rPr>
            <a:t>ポイント上昇した。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これ</a:t>
          </a:r>
          <a:r>
            <a:rPr kumimoji="1" lang="ja-JP" altLang="ja-JP" sz="1100">
              <a:solidFill>
                <a:schemeClr val="dk1"/>
              </a:solidFill>
              <a:effectLst/>
              <a:latin typeface="+mn-ea"/>
              <a:ea typeface="+mn-ea"/>
              <a:cs typeface="+mn-cs"/>
            </a:rPr>
            <a:t>は、基準財政収入額が</a:t>
          </a:r>
          <a:r>
            <a:rPr kumimoji="1" lang="ja-JP" altLang="en-US" sz="1100">
              <a:solidFill>
                <a:schemeClr val="dk1"/>
              </a:solidFill>
              <a:effectLst/>
              <a:latin typeface="+mn-ea"/>
              <a:ea typeface="+mn-ea"/>
              <a:cs typeface="+mn-cs"/>
            </a:rPr>
            <a:t>、市町村民税や固定資産税など市税の算定増、実際の歳入は減少したが地方消費税交付金の算定</a:t>
          </a:r>
          <a:r>
            <a:rPr kumimoji="1" lang="ja-JP" altLang="ja-JP" sz="1100">
              <a:solidFill>
                <a:schemeClr val="dk1"/>
              </a:solidFill>
              <a:effectLst/>
              <a:latin typeface="+mn-ea"/>
              <a:ea typeface="+mn-ea"/>
              <a:cs typeface="+mn-cs"/>
            </a:rPr>
            <a:t>増により</a:t>
          </a:r>
          <a:r>
            <a:rPr kumimoji="1" lang="ja-JP" altLang="en-US" sz="1100">
              <a:solidFill>
                <a:schemeClr val="dk1"/>
              </a:solidFill>
              <a:effectLst/>
              <a:latin typeface="+mn-ea"/>
              <a:ea typeface="+mn-ea"/>
              <a:cs typeface="+mn-cs"/>
            </a:rPr>
            <a:t>前年度比プラス</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ea"/>
              <a:ea typeface="+mn-ea"/>
              <a:cs typeface="+mn-cs"/>
            </a:rPr>
            <a:t>の増となったのに対し、</a:t>
          </a:r>
          <a:r>
            <a:rPr kumimoji="1" lang="ja-JP" altLang="ja-JP" sz="1100">
              <a:solidFill>
                <a:schemeClr val="dk1"/>
              </a:solidFill>
              <a:effectLst/>
              <a:latin typeface="+mn-ea"/>
              <a:ea typeface="+mn-ea"/>
              <a:cs typeface="+mn-cs"/>
            </a:rPr>
            <a:t>基準財政需要額</a:t>
          </a:r>
          <a:r>
            <a:rPr kumimoji="1" lang="ja-JP" altLang="en-US" sz="1100">
              <a:solidFill>
                <a:schemeClr val="dk1"/>
              </a:solidFill>
              <a:effectLst/>
              <a:latin typeface="+mn-ea"/>
              <a:ea typeface="+mn-ea"/>
              <a:cs typeface="+mn-cs"/>
            </a:rPr>
            <a:t>は前年度比プラス</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ea"/>
              <a:ea typeface="+mn-ea"/>
              <a:cs typeface="+mn-cs"/>
            </a:rPr>
            <a:t>と伸びが少なかったことが要因である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全国及び</a:t>
          </a:r>
          <a:r>
            <a:rPr kumimoji="1" lang="ja-JP" altLang="en-US" sz="1100">
              <a:solidFill>
                <a:schemeClr val="dk1"/>
              </a:solidFill>
              <a:effectLst/>
              <a:latin typeface="+mn-ea"/>
              <a:ea typeface="+mn-ea"/>
              <a:cs typeface="+mn-cs"/>
            </a:rPr>
            <a:t>長野県の</a:t>
          </a:r>
          <a:r>
            <a:rPr kumimoji="1" lang="ja-JP" altLang="ja-JP" sz="1100">
              <a:solidFill>
                <a:schemeClr val="dk1"/>
              </a:solidFill>
              <a:effectLst/>
              <a:latin typeface="+mn-ea"/>
              <a:ea typeface="+mn-ea"/>
              <a:cs typeface="+mn-cs"/>
            </a:rPr>
            <a:t>平均を上回っているものの、</a:t>
          </a:r>
          <a:r>
            <a:rPr kumimoji="1" lang="ja-JP" altLang="en-US" sz="1100">
              <a:solidFill>
                <a:schemeClr val="dk1"/>
              </a:solidFill>
              <a:effectLst/>
              <a:latin typeface="+mn-ea"/>
              <a:ea typeface="+mn-ea"/>
              <a:cs typeface="+mn-cs"/>
            </a:rPr>
            <a:t>類似団体平均及び</a:t>
          </a:r>
          <a:r>
            <a:rPr kumimoji="1" lang="ja-JP" altLang="ja-JP" sz="1100">
              <a:solidFill>
                <a:schemeClr val="dk1"/>
              </a:solidFill>
              <a:effectLst/>
              <a:latin typeface="+mn-ea"/>
              <a:ea typeface="+mn-ea"/>
              <a:cs typeface="+mn-cs"/>
            </a:rPr>
            <a:t>長野県</a:t>
          </a:r>
          <a:r>
            <a:rPr kumimoji="1" lang="ja-JP" altLang="en-US" sz="1100">
              <a:solidFill>
                <a:schemeClr val="dk1"/>
              </a:solidFill>
              <a:effectLst/>
              <a:latin typeface="+mn-ea"/>
              <a:ea typeface="+mn-ea"/>
              <a:cs typeface="+mn-cs"/>
            </a:rPr>
            <a:t>内</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市の平均（</a:t>
          </a:r>
          <a:r>
            <a:rPr kumimoji="1" lang="en-US" altLang="ja-JP" sz="1100">
              <a:solidFill>
                <a:schemeClr val="dk1"/>
              </a:solidFill>
              <a:effectLst/>
              <a:latin typeface="+mn-ea"/>
              <a:ea typeface="+mn-ea"/>
              <a:cs typeface="+mn-cs"/>
            </a:rPr>
            <a:t>H28</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0.569</a:t>
          </a:r>
          <a:r>
            <a:rPr kumimoji="1" lang="ja-JP" altLang="ja-JP" sz="1100">
              <a:solidFill>
                <a:schemeClr val="dk1"/>
              </a:solidFill>
              <a:effectLst/>
              <a:latin typeface="+mn-ea"/>
              <a:ea typeface="+mn-ea"/>
              <a:cs typeface="+mn-cs"/>
            </a:rPr>
            <a:t>）を下回っており、財政基盤の強化が課題である。</a:t>
          </a:r>
          <a:endParaRPr lang="ja-JP" altLang="ja-JP" sz="11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70" name="直線コネクタ 69"/>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3" name="直線コネクタ 72"/>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79828</xdr:rowOff>
    </xdr:from>
    <xdr:to>
      <xdr:col>6</xdr:col>
      <xdr:colOff>50800</xdr:colOff>
      <xdr:row>45</xdr:row>
      <xdr:rowOff>9978</xdr:rowOff>
    </xdr:to>
    <xdr:sp macro="" textlink="">
      <xdr:nvSpPr>
        <xdr:cNvPr id="74" name="フローチャート : 判断 73"/>
        <xdr:cNvSpPr/>
      </xdr:nvSpPr>
      <xdr:spPr>
        <a:xfrm>
          <a:off x="4064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75" name="テキスト ボックス 74"/>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6" name="直線コネクタ 75"/>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78" name="テキスト ボックス 77"/>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9" name="円/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90"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1" name="円/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139899</xdr:rowOff>
    </xdr:from>
    <xdr:ext cx="736600" cy="259045"/>
    <xdr:sp macro="" textlink="">
      <xdr:nvSpPr>
        <xdr:cNvPr id="92" name="テキスト ボックス 91"/>
        <xdr:cNvSpPr txBox="1"/>
      </xdr:nvSpPr>
      <xdr:spPr>
        <a:xfrm>
          <a:off x="3733800" y="734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a:t>
          </a:r>
          <a:r>
            <a:rPr kumimoji="1" lang="ja-JP" altLang="ja-JP" sz="1100">
              <a:solidFill>
                <a:schemeClr val="dk1"/>
              </a:solidFill>
              <a:effectLst/>
              <a:latin typeface="+mn-ea"/>
              <a:ea typeface="+mn-ea"/>
              <a:cs typeface="+mn-cs"/>
            </a:rPr>
            <a:t>経常収支比率は</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上昇し</a:t>
          </a:r>
          <a:r>
            <a:rPr kumimoji="1" lang="ja-JP" altLang="en-US" sz="1100">
              <a:solidFill>
                <a:schemeClr val="dk1"/>
              </a:solidFill>
              <a:effectLst/>
              <a:latin typeface="+mn-ea"/>
              <a:ea typeface="+mn-ea"/>
              <a:cs typeface="+mn-cs"/>
            </a:rPr>
            <a:t>、再び</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ea"/>
              <a:ea typeface="+mn-ea"/>
              <a:cs typeface="+mn-cs"/>
            </a:rPr>
            <a:t>台となった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歳出の経常的経費に充当した一般財源は、扶助費など社会保障関係経費に対する特定財源の増、人件費や投資及び出資金・貸付金の減などにより、全体で前年度比マイナス</a:t>
          </a:r>
          <a:r>
            <a:rPr kumimoji="1" lang="en-US" altLang="ja-JP" sz="1100">
              <a:solidFill>
                <a:schemeClr val="dk1"/>
              </a:solidFill>
              <a:effectLst/>
              <a:latin typeface="+mn-ea"/>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ea"/>
              <a:ea typeface="+mn-ea"/>
              <a:cs typeface="+mn-cs"/>
            </a:rPr>
            <a:t>となったが、それ以上に地方交付税及び臨時財政対策債、地方消費税交付金など、経常的経費に充当可能な歳入一般財源の減が前年度比マイナス</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en-US" sz="1100">
              <a:solidFill>
                <a:schemeClr val="dk1"/>
              </a:solidFill>
              <a:effectLst/>
              <a:latin typeface="+mn-ea"/>
              <a:ea typeface="+mn-ea"/>
              <a:cs typeface="+mn-cs"/>
            </a:rPr>
            <a:t>大きく、数値上昇の要因となった。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今後も</a:t>
          </a:r>
          <a:r>
            <a:rPr kumimoji="1" lang="ja-JP" altLang="ja-JP" sz="1100">
              <a:solidFill>
                <a:schemeClr val="dk1"/>
              </a:solidFill>
              <a:effectLst/>
              <a:latin typeface="+mn-ea"/>
              <a:ea typeface="+mn-ea"/>
              <a:cs typeface="+mn-cs"/>
            </a:rPr>
            <a:t>社会保障関係経費</a:t>
          </a:r>
          <a:r>
            <a:rPr kumimoji="1" lang="ja-JP" altLang="en-US" sz="1100">
              <a:solidFill>
                <a:schemeClr val="dk1"/>
              </a:solidFill>
              <a:effectLst/>
              <a:latin typeface="+mn-ea"/>
              <a:ea typeface="+mn-ea"/>
              <a:cs typeface="+mn-cs"/>
            </a:rPr>
            <a:t>の増加が想定されることに加え、普通交付税は合併算定替の縮減により減少していくため、一層</a:t>
          </a:r>
          <a:r>
            <a:rPr kumimoji="1" lang="ja-JP" altLang="ja-JP" sz="1100">
              <a:solidFill>
                <a:schemeClr val="dk1"/>
              </a:solidFill>
              <a:effectLst/>
              <a:latin typeface="+mn-ea"/>
              <a:ea typeface="+mn-ea"/>
              <a:cs typeface="+mn-cs"/>
            </a:rPr>
            <a:t>財政構造の硬直化が進</a:t>
          </a:r>
          <a:r>
            <a:rPr kumimoji="1" lang="ja-JP" altLang="en-US" sz="1100">
              <a:solidFill>
                <a:schemeClr val="dk1"/>
              </a:solidFill>
              <a:effectLst/>
              <a:latin typeface="+mn-ea"/>
              <a:ea typeface="+mn-ea"/>
              <a:cs typeface="+mn-cs"/>
            </a:rPr>
            <a:t>むことが懸念される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今後も</a:t>
          </a:r>
          <a:r>
            <a:rPr kumimoji="1" lang="ja-JP" altLang="ja-JP" sz="1100">
              <a:solidFill>
                <a:schemeClr val="dk1"/>
              </a:solidFill>
              <a:effectLst/>
              <a:latin typeface="+mn-ea"/>
              <a:ea typeface="+mn-ea"/>
              <a:cs typeface="+mn-cs"/>
            </a:rPr>
            <a:t>継続的</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行財政改革の取組み</a:t>
          </a:r>
          <a:r>
            <a:rPr kumimoji="1" lang="ja-JP" altLang="en-US" sz="1100">
              <a:solidFill>
                <a:schemeClr val="dk1"/>
              </a:solidFill>
              <a:effectLst/>
              <a:latin typeface="+mn-ea"/>
              <a:ea typeface="+mn-ea"/>
              <a:cs typeface="+mn-cs"/>
            </a:rPr>
            <a:t>を行い、健全な財政運営に努めていく</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61</xdr:row>
      <xdr:rowOff>114554</xdr:rowOff>
    </xdr:to>
    <xdr:cxnSp macro="">
      <xdr:nvCxnSpPr>
        <xdr:cNvPr id="131" name="直線コネクタ 130"/>
        <xdr:cNvCxnSpPr/>
      </xdr:nvCxnSpPr>
      <xdr:spPr>
        <a:xfrm>
          <a:off x="4114800" y="1049096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61</xdr:row>
      <xdr:rowOff>167640</xdr:rowOff>
    </xdr:to>
    <xdr:cxnSp macro="">
      <xdr:nvCxnSpPr>
        <xdr:cNvPr id="134" name="直線コネクタ 133"/>
        <xdr:cNvCxnSpPr/>
      </xdr:nvCxnSpPr>
      <xdr:spPr>
        <a:xfrm flipV="1">
          <a:off x="3225800" y="1049096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104902</xdr:rowOff>
    </xdr:from>
    <xdr:to>
      <xdr:col>6</xdr:col>
      <xdr:colOff>50800</xdr:colOff>
      <xdr:row>61</xdr:row>
      <xdr:rowOff>35052</xdr:rowOff>
    </xdr:to>
    <xdr:sp macro="" textlink="">
      <xdr:nvSpPr>
        <xdr:cNvPr id="135" name="フローチャート : 判断 134"/>
        <xdr:cNvSpPr/>
      </xdr:nvSpPr>
      <xdr:spPr>
        <a:xfrm>
          <a:off x="4064000" y="1039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45229</xdr:rowOff>
    </xdr:from>
    <xdr:ext cx="736600" cy="259045"/>
    <xdr:sp macro="" textlink="">
      <xdr:nvSpPr>
        <xdr:cNvPr id="136" name="テキスト ボックス 135"/>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167640</xdr:rowOff>
    </xdr:to>
    <xdr:cxnSp macro="">
      <xdr:nvCxnSpPr>
        <xdr:cNvPr id="137" name="直線コネクタ 136"/>
        <xdr:cNvCxnSpPr/>
      </xdr:nvCxnSpPr>
      <xdr:spPr>
        <a:xfrm>
          <a:off x="23368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8382</xdr:rowOff>
    </xdr:from>
    <xdr:to>
      <xdr:col>4</xdr:col>
      <xdr:colOff>533400</xdr:colOff>
      <xdr:row>60</xdr:row>
      <xdr:rowOff>109982</xdr:rowOff>
    </xdr:to>
    <xdr:sp macro="" textlink="">
      <xdr:nvSpPr>
        <xdr:cNvPr id="138" name="フローチャート : 判断 137"/>
        <xdr:cNvSpPr/>
      </xdr:nvSpPr>
      <xdr:spPr>
        <a:xfrm>
          <a:off x="3175000" y="102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120159</xdr:rowOff>
    </xdr:from>
    <xdr:ext cx="762000" cy="259045"/>
    <xdr:sp macro="" textlink="">
      <xdr:nvSpPr>
        <xdr:cNvPr id="139" name="テキスト ボックス 138"/>
        <xdr:cNvSpPr txBox="1"/>
      </xdr:nvSpPr>
      <xdr:spPr>
        <a:xfrm>
          <a:off x="2844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22860</xdr:rowOff>
    </xdr:to>
    <xdr:cxnSp macro="">
      <xdr:nvCxnSpPr>
        <xdr:cNvPr id="140" name="直線コネクタ 139"/>
        <xdr:cNvCxnSpPr/>
      </xdr:nvCxnSpPr>
      <xdr:spPr>
        <a:xfrm>
          <a:off x="1447800" y="1044270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22860</xdr:rowOff>
    </xdr:from>
    <xdr:to>
      <xdr:col>3</xdr:col>
      <xdr:colOff>330200</xdr:colOff>
      <xdr:row>60</xdr:row>
      <xdr:rowOff>124460</xdr:rowOff>
    </xdr:to>
    <xdr:sp macro="" textlink="">
      <xdr:nvSpPr>
        <xdr:cNvPr id="141" name="フローチャート : 判断 140"/>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42" name="テキスト ボックス 141"/>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42164</xdr:rowOff>
    </xdr:from>
    <xdr:to>
      <xdr:col>2</xdr:col>
      <xdr:colOff>127000</xdr:colOff>
      <xdr:row>60</xdr:row>
      <xdr:rowOff>143764</xdr:rowOff>
    </xdr:to>
    <xdr:sp macro="" textlink="">
      <xdr:nvSpPr>
        <xdr:cNvPr id="143" name="フローチャート : 判断 142"/>
        <xdr:cNvSpPr/>
      </xdr:nvSpPr>
      <xdr:spPr>
        <a:xfrm>
          <a:off x="1397000" y="103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153941</xdr:rowOff>
    </xdr:from>
    <xdr:ext cx="762000" cy="259045"/>
    <xdr:sp macro="" textlink="">
      <xdr:nvSpPr>
        <xdr:cNvPr id="144" name="テキスト ボックス 143"/>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50" name="円/楕円 149"/>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1"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52" name="円/楕円 151"/>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53" name="テキスト ボックス 152"/>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4" name="円/楕円 153"/>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5" name="テキスト ボックス 154"/>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6" name="円/楕円 155"/>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58437</xdr:rowOff>
    </xdr:from>
    <xdr:ext cx="762000" cy="259045"/>
    <xdr:sp macro="" textlink="">
      <xdr:nvSpPr>
        <xdr:cNvPr id="157" name="テキスト ボックス 156"/>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104902</xdr:rowOff>
    </xdr:from>
    <xdr:to>
      <xdr:col>2</xdr:col>
      <xdr:colOff>127000</xdr:colOff>
      <xdr:row>61</xdr:row>
      <xdr:rowOff>35052</xdr:rowOff>
    </xdr:to>
    <xdr:sp macro="" textlink="">
      <xdr:nvSpPr>
        <xdr:cNvPr id="158" name="円/楕円 157"/>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19829</xdr:rowOff>
    </xdr:from>
    <xdr:ext cx="762000" cy="259045"/>
    <xdr:sp macro="" textlink="">
      <xdr:nvSpPr>
        <xdr:cNvPr id="159" name="テキスト ボックス 158"/>
        <xdr:cNvSpPr txBox="1"/>
      </xdr:nvSpPr>
      <xdr:spPr>
        <a:xfrm>
          <a:off x="10668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年度の</a:t>
          </a:r>
          <a:r>
            <a:rPr kumimoji="1" lang="ja-JP" altLang="en-US" sz="1100">
              <a:solidFill>
                <a:schemeClr val="dk1"/>
              </a:solidFill>
              <a:effectLst/>
              <a:latin typeface="+mn-ea"/>
              <a:ea typeface="+mn-ea"/>
              <a:cs typeface="+mn-cs"/>
            </a:rPr>
            <a:t>決算額のうち</a:t>
          </a:r>
          <a:r>
            <a:rPr kumimoji="1" lang="ja-JP" altLang="ja-JP" sz="1100">
              <a:solidFill>
                <a:schemeClr val="dk1"/>
              </a:solidFill>
              <a:effectLst/>
              <a:latin typeface="+mn-ea"/>
              <a:ea typeface="+mn-ea"/>
              <a:cs typeface="+mn-cs"/>
            </a:rPr>
            <a:t>人件費は</a:t>
          </a:r>
          <a:r>
            <a:rPr kumimoji="1" lang="ja-JP" altLang="en-US" sz="1100">
              <a:solidFill>
                <a:schemeClr val="dk1"/>
              </a:solidFill>
              <a:effectLst/>
              <a:latin typeface="+mn-ea"/>
              <a:ea typeface="+mn-ea"/>
              <a:cs typeface="+mn-cs"/>
            </a:rPr>
            <a:t>、地方公務員共済組合負担金の制度変更に伴う減などにより、</a:t>
          </a:r>
          <a:r>
            <a:rPr kumimoji="1" lang="ja-JP" altLang="ja-JP" sz="1100">
              <a:solidFill>
                <a:schemeClr val="dk1"/>
              </a:solidFill>
              <a:effectLst/>
              <a:latin typeface="+mn-ea"/>
              <a:ea typeface="+mn-ea"/>
              <a:cs typeface="+mn-cs"/>
            </a:rPr>
            <a:t>昨年度</a:t>
          </a:r>
          <a:r>
            <a:rPr kumimoji="1" lang="ja-JP" altLang="en-US" sz="1100">
              <a:solidFill>
                <a:schemeClr val="dk1"/>
              </a:solidFill>
              <a:effectLst/>
              <a:latin typeface="+mn-ea"/>
              <a:ea typeface="+mn-ea"/>
              <a:cs typeface="+mn-cs"/>
            </a:rPr>
            <a:t>に比べて微減となったが、物件費は情報システムのセキュリティ対策の実施、ふるさと納税の返礼品の増などにより２億</a:t>
          </a:r>
          <a:r>
            <a:rPr kumimoji="1" lang="en-US" altLang="ja-JP" sz="1100">
              <a:solidFill>
                <a:schemeClr val="dk1"/>
              </a:solidFill>
              <a:effectLst/>
              <a:latin typeface="+mn-ea"/>
              <a:ea typeface="+mn-ea"/>
              <a:cs typeface="+mn-cs"/>
            </a:rPr>
            <a:t>2,092</a:t>
          </a:r>
          <a:r>
            <a:rPr kumimoji="1" lang="ja-JP" altLang="en-US" sz="1100">
              <a:solidFill>
                <a:schemeClr val="dk1"/>
              </a:solidFill>
              <a:effectLst/>
              <a:latin typeface="+mn-ea"/>
              <a:ea typeface="+mn-ea"/>
              <a:cs typeface="+mn-cs"/>
            </a:rPr>
            <a:t>万円の増となり、</a:t>
          </a:r>
          <a:r>
            <a:rPr kumimoji="1" lang="ja-JP" altLang="ja-JP" sz="1100">
              <a:solidFill>
                <a:schemeClr val="dk1"/>
              </a:solidFill>
              <a:effectLst/>
              <a:latin typeface="+mn-ea"/>
              <a:ea typeface="+mn-ea"/>
              <a:cs typeface="+mn-cs"/>
            </a:rPr>
            <a:t>「人口</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人当たりの人件費・物件費等」</a:t>
          </a:r>
          <a:r>
            <a:rPr kumimoji="1" lang="ja-JP" altLang="en-US" sz="1100">
              <a:solidFill>
                <a:schemeClr val="dk1"/>
              </a:solidFill>
              <a:effectLst/>
              <a:latin typeface="+mn-ea"/>
              <a:ea typeface="+mn-ea"/>
              <a:cs typeface="+mn-cs"/>
            </a:rPr>
            <a:t>は増となった。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年度の</a:t>
          </a:r>
          <a:r>
            <a:rPr kumimoji="1" lang="ja-JP" altLang="en-US" sz="1100">
              <a:solidFill>
                <a:schemeClr val="dk1"/>
              </a:solidFill>
              <a:effectLst/>
              <a:latin typeface="+mn-ea"/>
              <a:ea typeface="+mn-ea"/>
              <a:cs typeface="+mn-cs"/>
            </a:rPr>
            <a:t>額は</a:t>
          </a:r>
          <a:r>
            <a:rPr kumimoji="1" lang="ja-JP" altLang="ja-JP" sz="1100">
              <a:solidFill>
                <a:schemeClr val="dk1"/>
              </a:solidFill>
              <a:effectLst/>
              <a:latin typeface="+mn-ea"/>
              <a:ea typeface="+mn-ea"/>
              <a:cs typeface="+mn-cs"/>
            </a:rPr>
            <a:t>類似団体</a:t>
          </a:r>
          <a:r>
            <a:rPr kumimoji="1" lang="ja-JP" altLang="en-US" sz="1100">
              <a:solidFill>
                <a:schemeClr val="dk1"/>
              </a:solidFill>
              <a:effectLst/>
              <a:latin typeface="+mn-ea"/>
              <a:ea typeface="+mn-ea"/>
              <a:cs typeface="+mn-cs"/>
            </a:rPr>
            <a:t>平均</a:t>
          </a:r>
          <a:r>
            <a:rPr kumimoji="1" lang="ja-JP" altLang="ja-JP" sz="1100">
              <a:solidFill>
                <a:schemeClr val="dk1"/>
              </a:solidFill>
              <a:effectLst/>
              <a:latin typeface="+mn-ea"/>
              <a:ea typeface="+mn-ea"/>
              <a:cs typeface="+mn-cs"/>
            </a:rPr>
            <a:t>、全国平均及び長野県平均</a:t>
          </a:r>
          <a:r>
            <a:rPr kumimoji="1" lang="ja-JP" altLang="en-US" sz="1100">
              <a:solidFill>
                <a:schemeClr val="dk1"/>
              </a:solidFill>
              <a:effectLst/>
              <a:latin typeface="+mn-ea"/>
              <a:ea typeface="+mn-ea"/>
              <a:cs typeface="+mn-cs"/>
            </a:rPr>
            <a:t>のすべてを下回っているが、ここ２年間は増加する傾向にある。今後も</a:t>
          </a:r>
          <a:r>
            <a:rPr kumimoji="1" lang="ja-JP" altLang="ja-JP" sz="1100">
              <a:solidFill>
                <a:schemeClr val="dk1"/>
              </a:solidFill>
              <a:effectLst/>
              <a:latin typeface="+mn-ea"/>
              <a:ea typeface="+mn-ea"/>
              <a:cs typeface="+mn-cs"/>
            </a:rPr>
            <a:t>適正な職員数の管理、行財政改革</a:t>
          </a:r>
          <a:r>
            <a:rPr kumimoji="1" lang="ja-JP" altLang="en-US" sz="1100">
              <a:solidFill>
                <a:schemeClr val="dk1"/>
              </a:solidFill>
              <a:effectLst/>
              <a:latin typeface="+mn-ea"/>
              <a:ea typeface="+mn-ea"/>
              <a:cs typeface="+mn-cs"/>
            </a:rPr>
            <a:t>の取組み、</a:t>
          </a:r>
          <a:r>
            <a:rPr kumimoji="1" lang="ja-JP" altLang="ja-JP" sz="1100">
              <a:solidFill>
                <a:schemeClr val="dk1"/>
              </a:solidFill>
              <a:effectLst/>
              <a:latin typeface="+mn-ea"/>
              <a:ea typeface="+mn-ea"/>
              <a:cs typeface="+mn-cs"/>
            </a:rPr>
            <a:t>当初予算</a:t>
          </a:r>
          <a:r>
            <a:rPr kumimoji="1" lang="ja-JP" altLang="en-US" sz="1100">
              <a:solidFill>
                <a:schemeClr val="dk1"/>
              </a:solidFill>
              <a:effectLst/>
              <a:latin typeface="+mn-ea"/>
              <a:ea typeface="+mn-ea"/>
              <a:cs typeface="+mn-cs"/>
            </a:rPr>
            <a:t>編成</a:t>
          </a:r>
          <a:r>
            <a:rPr kumimoji="1" lang="ja-JP" altLang="ja-JP" sz="1100">
              <a:solidFill>
                <a:schemeClr val="dk1"/>
              </a:solidFill>
              <a:effectLst/>
              <a:latin typeface="+mn-ea"/>
              <a:ea typeface="+mn-ea"/>
              <a:cs typeface="+mn-cs"/>
            </a:rPr>
            <a:t>での</a:t>
          </a:r>
          <a:r>
            <a:rPr kumimoji="1" lang="ja-JP" altLang="en-US" sz="1100">
              <a:solidFill>
                <a:schemeClr val="dk1"/>
              </a:solidFill>
              <a:effectLst/>
              <a:latin typeface="+mn-ea"/>
              <a:ea typeface="+mn-ea"/>
              <a:cs typeface="+mn-cs"/>
            </a:rPr>
            <a:t>精査などを通して、経常的な歳出</a:t>
          </a:r>
          <a:r>
            <a:rPr kumimoji="1" lang="ja-JP" altLang="ja-JP" sz="1100">
              <a:solidFill>
                <a:schemeClr val="dk1"/>
              </a:solidFill>
              <a:effectLst/>
              <a:latin typeface="+mn-ea"/>
              <a:ea typeface="+mn-ea"/>
              <a:cs typeface="+mn-cs"/>
            </a:rPr>
            <a:t>経費の</a:t>
          </a:r>
          <a:r>
            <a:rPr kumimoji="1" lang="ja-JP" altLang="en-US" sz="1100">
              <a:solidFill>
                <a:schemeClr val="dk1"/>
              </a:solidFill>
              <a:effectLst/>
              <a:latin typeface="+mn-ea"/>
              <a:ea typeface="+mn-ea"/>
              <a:cs typeface="+mn-cs"/>
            </a:rPr>
            <a:t>抑制を図って</a:t>
          </a:r>
          <a:r>
            <a:rPr kumimoji="1" lang="ja-JP" altLang="ja-JP" sz="1100">
              <a:solidFill>
                <a:schemeClr val="dk1"/>
              </a:solidFill>
              <a:effectLst/>
              <a:latin typeface="+mn-ea"/>
              <a:ea typeface="+mn-ea"/>
              <a:cs typeface="+mn-cs"/>
            </a:rPr>
            <a:t>いく必要がある。</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15489</xdr:rowOff>
    </xdr:from>
    <xdr:to>
      <xdr:col>7</xdr:col>
      <xdr:colOff>152400</xdr:colOff>
      <xdr:row>84</xdr:row>
      <xdr:rowOff>66886</xdr:rowOff>
    </xdr:to>
    <xdr:cxnSp macro="">
      <xdr:nvCxnSpPr>
        <xdr:cNvPr id="194" name="直線コネクタ 193"/>
        <xdr:cNvCxnSpPr/>
      </xdr:nvCxnSpPr>
      <xdr:spPr>
        <a:xfrm>
          <a:off x="4114800" y="14417289"/>
          <a:ext cx="8382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3324</xdr:rowOff>
    </xdr:from>
    <xdr:to>
      <xdr:col>6</xdr:col>
      <xdr:colOff>0</xdr:colOff>
      <xdr:row>84</xdr:row>
      <xdr:rowOff>15489</xdr:rowOff>
    </xdr:to>
    <xdr:cxnSp macro="">
      <xdr:nvCxnSpPr>
        <xdr:cNvPr id="197" name="直線コネクタ 196"/>
        <xdr:cNvCxnSpPr/>
      </xdr:nvCxnSpPr>
      <xdr:spPr>
        <a:xfrm>
          <a:off x="3225800" y="14405124"/>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160705</xdr:rowOff>
    </xdr:from>
    <xdr:to>
      <xdr:col>6</xdr:col>
      <xdr:colOff>50800</xdr:colOff>
      <xdr:row>85</xdr:row>
      <xdr:rowOff>90855</xdr:rowOff>
    </xdr:to>
    <xdr:sp macro="" textlink="">
      <xdr:nvSpPr>
        <xdr:cNvPr id="198" name="フローチャート : 判断 197"/>
        <xdr:cNvSpPr/>
      </xdr:nvSpPr>
      <xdr:spPr>
        <a:xfrm>
          <a:off x="4064000" y="145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75632</xdr:rowOff>
    </xdr:from>
    <xdr:ext cx="736600" cy="259045"/>
    <xdr:sp macro="" textlink="">
      <xdr:nvSpPr>
        <xdr:cNvPr id="199" name="テキスト ボックス 198"/>
        <xdr:cNvSpPr txBox="1"/>
      </xdr:nvSpPr>
      <xdr:spPr>
        <a:xfrm>
          <a:off x="3733800" y="1464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3324</xdr:rowOff>
    </xdr:from>
    <xdr:to>
      <xdr:col>4</xdr:col>
      <xdr:colOff>482600</xdr:colOff>
      <xdr:row>84</xdr:row>
      <xdr:rowOff>3324</xdr:rowOff>
    </xdr:to>
    <xdr:cxnSp macro="">
      <xdr:nvCxnSpPr>
        <xdr:cNvPr id="200" name="直線コネクタ 199"/>
        <xdr:cNvCxnSpPr/>
      </xdr:nvCxnSpPr>
      <xdr:spPr>
        <a:xfrm>
          <a:off x="2336800" y="14405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32655</xdr:rowOff>
    </xdr:from>
    <xdr:to>
      <xdr:col>4</xdr:col>
      <xdr:colOff>533400</xdr:colOff>
      <xdr:row>84</xdr:row>
      <xdr:rowOff>134255</xdr:rowOff>
    </xdr:to>
    <xdr:sp macro="" textlink="">
      <xdr:nvSpPr>
        <xdr:cNvPr id="201" name="フローチャート : 判断 200"/>
        <xdr:cNvSpPr/>
      </xdr:nvSpPr>
      <xdr:spPr>
        <a:xfrm>
          <a:off x="31750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119032</xdr:rowOff>
    </xdr:from>
    <xdr:ext cx="762000" cy="259045"/>
    <xdr:sp macro="" textlink="">
      <xdr:nvSpPr>
        <xdr:cNvPr id="202" name="テキスト ボックス 201"/>
        <xdr:cNvSpPr txBox="1"/>
      </xdr:nvSpPr>
      <xdr:spPr>
        <a:xfrm>
          <a:off x="2844800" y="1452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165241</xdr:rowOff>
    </xdr:from>
    <xdr:to>
      <xdr:col>3</xdr:col>
      <xdr:colOff>279400</xdr:colOff>
      <xdr:row>84</xdr:row>
      <xdr:rowOff>3324</xdr:rowOff>
    </xdr:to>
    <xdr:cxnSp macro="">
      <xdr:nvCxnSpPr>
        <xdr:cNvPr id="203" name="直線コネクタ 202"/>
        <xdr:cNvCxnSpPr/>
      </xdr:nvCxnSpPr>
      <xdr:spPr>
        <a:xfrm>
          <a:off x="1447800" y="14395591"/>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138874</xdr:rowOff>
    </xdr:from>
    <xdr:to>
      <xdr:col>3</xdr:col>
      <xdr:colOff>330200</xdr:colOff>
      <xdr:row>84</xdr:row>
      <xdr:rowOff>69024</xdr:rowOff>
    </xdr:to>
    <xdr:sp macro="" textlink="">
      <xdr:nvSpPr>
        <xdr:cNvPr id="204" name="フローチャート : 判断 203"/>
        <xdr:cNvSpPr/>
      </xdr:nvSpPr>
      <xdr:spPr>
        <a:xfrm>
          <a:off x="2286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53801</xdr:rowOff>
    </xdr:from>
    <xdr:ext cx="762000" cy="259045"/>
    <xdr:sp macro="" textlink="">
      <xdr:nvSpPr>
        <xdr:cNvPr id="205" name="テキスト ボックス 204"/>
        <xdr:cNvSpPr txBox="1"/>
      </xdr:nvSpPr>
      <xdr:spPr>
        <a:xfrm>
          <a:off x="1955800" y="1445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162863</xdr:rowOff>
    </xdr:from>
    <xdr:to>
      <xdr:col>2</xdr:col>
      <xdr:colOff>127000</xdr:colOff>
      <xdr:row>84</xdr:row>
      <xdr:rowOff>93013</xdr:rowOff>
    </xdr:to>
    <xdr:sp macro="" textlink="">
      <xdr:nvSpPr>
        <xdr:cNvPr id="206" name="フローチャート : 判断 205"/>
        <xdr:cNvSpPr/>
      </xdr:nvSpPr>
      <xdr:spPr>
        <a:xfrm>
          <a:off x="1397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77790</xdr:rowOff>
    </xdr:from>
    <xdr:ext cx="762000" cy="259045"/>
    <xdr:sp macro="" textlink="">
      <xdr:nvSpPr>
        <xdr:cNvPr id="207" name="テキスト ボックス 206"/>
        <xdr:cNvSpPr txBox="1"/>
      </xdr:nvSpPr>
      <xdr:spPr>
        <a:xfrm>
          <a:off x="1066800" y="144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16086</xdr:rowOff>
    </xdr:from>
    <xdr:to>
      <xdr:col>7</xdr:col>
      <xdr:colOff>203200</xdr:colOff>
      <xdr:row>84</xdr:row>
      <xdr:rowOff>117686</xdr:rowOff>
    </xdr:to>
    <xdr:sp macro="" textlink="">
      <xdr:nvSpPr>
        <xdr:cNvPr id="213" name="円/楕円 212"/>
        <xdr:cNvSpPr/>
      </xdr:nvSpPr>
      <xdr:spPr>
        <a:xfrm>
          <a:off x="4902200" y="144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32613</xdr:rowOff>
    </xdr:from>
    <xdr:ext cx="762000" cy="259045"/>
    <xdr:sp macro="" textlink="">
      <xdr:nvSpPr>
        <xdr:cNvPr id="214" name="人件費・物件費等の状況該当値テキスト"/>
        <xdr:cNvSpPr txBox="1"/>
      </xdr:nvSpPr>
      <xdr:spPr>
        <a:xfrm>
          <a:off x="5041900" y="1426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136139</xdr:rowOff>
    </xdr:from>
    <xdr:to>
      <xdr:col>6</xdr:col>
      <xdr:colOff>50800</xdr:colOff>
      <xdr:row>84</xdr:row>
      <xdr:rowOff>66289</xdr:rowOff>
    </xdr:to>
    <xdr:sp macro="" textlink="">
      <xdr:nvSpPr>
        <xdr:cNvPr id="215" name="円/楕円 214"/>
        <xdr:cNvSpPr/>
      </xdr:nvSpPr>
      <xdr:spPr>
        <a:xfrm>
          <a:off x="4064000" y="143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76466</xdr:rowOff>
    </xdr:from>
    <xdr:ext cx="736600" cy="259045"/>
    <xdr:sp macro="" textlink="">
      <xdr:nvSpPr>
        <xdr:cNvPr id="216" name="テキスト ボックス 215"/>
        <xdr:cNvSpPr txBox="1"/>
      </xdr:nvSpPr>
      <xdr:spPr>
        <a:xfrm>
          <a:off x="3733800" y="14135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110,665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123974</xdr:rowOff>
    </xdr:from>
    <xdr:to>
      <xdr:col>4</xdr:col>
      <xdr:colOff>533400</xdr:colOff>
      <xdr:row>84</xdr:row>
      <xdr:rowOff>54124</xdr:rowOff>
    </xdr:to>
    <xdr:sp macro="" textlink="">
      <xdr:nvSpPr>
        <xdr:cNvPr id="217" name="円/楕円 216"/>
        <xdr:cNvSpPr/>
      </xdr:nvSpPr>
      <xdr:spPr>
        <a:xfrm>
          <a:off x="3175000" y="14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64301</xdr:rowOff>
    </xdr:from>
    <xdr:ext cx="762000" cy="259045"/>
    <xdr:sp macro="" textlink="">
      <xdr:nvSpPr>
        <xdr:cNvPr id="218" name="テキスト ボックス 217"/>
        <xdr:cNvSpPr txBox="1"/>
      </xdr:nvSpPr>
      <xdr:spPr>
        <a:xfrm>
          <a:off x="2844800" y="141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123974</xdr:rowOff>
    </xdr:from>
    <xdr:to>
      <xdr:col>3</xdr:col>
      <xdr:colOff>330200</xdr:colOff>
      <xdr:row>84</xdr:row>
      <xdr:rowOff>54124</xdr:rowOff>
    </xdr:to>
    <xdr:sp macro="" textlink="">
      <xdr:nvSpPr>
        <xdr:cNvPr id="219" name="円/楕円 218"/>
        <xdr:cNvSpPr/>
      </xdr:nvSpPr>
      <xdr:spPr>
        <a:xfrm>
          <a:off x="2286000" y="14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64301</xdr:rowOff>
    </xdr:from>
    <xdr:ext cx="762000" cy="259045"/>
    <xdr:sp macro="" textlink="">
      <xdr:nvSpPr>
        <xdr:cNvPr id="220" name="テキスト ボックス 219"/>
        <xdr:cNvSpPr txBox="1"/>
      </xdr:nvSpPr>
      <xdr:spPr>
        <a:xfrm>
          <a:off x="1955800" y="141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110,060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114441</xdr:rowOff>
    </xdr:from>
    <xdr:to>
      <xdr:col>2</xdr:col>
      <xdr:colOff>127000</xdr:colOff>
      <xdr:row>84</xdr:row>
      <xdr:rowOff>44591</xdr:rowOff>
    </xdr:to>
    <xdr:sp macro="" textlink="">
      <xdr:nvSpPr>
        <xdr:cNvPr id="221" name="円/楕円 220"/>
        <xdr:cNvSpPr/>
      </xdr:nvSpPr>
      <xdr:spPr>
        <a:xfrm>
          <a:off x="1397000" y="143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54768</xdr:rowOff>
    </xdr:from>
    <xdr:ext cx="762000" cy="259045"/>
    <xdr:sp macro="" textlink="">
      <xdr:nvSpPr>
        <xdr:cNvPr id="222" name="テキスト ボックス 221"/>
        <xdr:cNvSpPr txBox="1"/>
      </xdr:nvSpPr>
      <xdr:spPr>
        <a:xfrm>
          <a:off x="1066800" y="1411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年度の</a:t>
          </a:r>
          <a:r>
            <a:rPr kumimoji="1" lang="ja-JP" altLang="ja-JP" sz="1100">
              <a:solidFill>
                <a:schemeClr val="dk1"/>
              </a:solidFill>
              <a:effectLst/>
              <a:latin typeface="+mn-ea"/>
              <a:ea typeface="+mn-ea"/>
              <a:cs typeface="+mn-cs"/>
            </a:rPr>
            <a:t>ラスパイレス指数は、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年度人事院勧告に準拠した給与制度の見直し及び</a:t>
          </a:r>
          <a:r>
            <a:rPr lang="ja-JP" altLang="en-US" sz="1100">
              <a:solidFill>
                <a:schemeClr val="dk1"/>
              </a:solidFill>
              <a:effectLst/>
              <a:latin typeface="+mn-ea"/>
              <a:ea typeface="+mn-ea"/>
              <a:cs typeface="+mn-cs"/>
            </a:rPr>
            <a:t>昇給</a:t>
          </a:r>
          <a:r>
            <a:rPr kumimoji="1" lang="ja-JP" altLang="en-US" sz="1100">
              <a:solidFill>
                <a:schemeClr val="dk1"/>
              </a:solidFill>
              <a:effectLst/>
              <a:latin typeface="+mn-ea"/>
              <a:ea typeface="+mn-ea"/>
              <a:cs typeface="+mn-cs"/>
            </a:rPr>
            <a:t>等の影響により、</a:t>
          </a:r>
          <a:r>
            <a:rPr kumimoji="1" lang="ja-JP" altLang="ja-JP" sz="1100">
              <a:solidFill>
                <a:schemeClr val="dk1"/>
              </a:solidFill>
              <a:effectLst/>
              <a:latin typeface="+mn-ea"/>
              <a:ea typeface="+mn-ea"/>
              <a:cs typeface="+mn-cs"/>
            </a:rPr>
            <a:t>昨年度から</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類</a:t>
          </a:r>
          <a:r>
            <a:rPr kumimoji="1" lang="ja-JP" altLang="ja-JP" sz="1100">
              <a:solidFill>
                <a:schemeClr val="dk1"/>
              </a:solidFill>
              <a:effectLst/>
              <a:latin typeface="+mn-ea"/>
              <a:ea typeface="+mn-ea"/>
              <a:cs typeface="+mn-cs"/>
            </a:rPr>
            <a:t>似団体及び全国市平均と</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比較</a:t>
          </a:r>
          <a:r>
            <a:rPr kumimoji="1" lang="ja-JP" altLang="en-US" sz="1100">
              <a:solidFill>
                <a:schemeClr val="dk1"/>
              </a:solidFill>
              <a:effectLst/>
              <a:latin typeface="+mn-ea"/>
              <a:ea typeface="+mn-ea"/>
              <a:cs typeface="+mn-cs"/>
            </a:rPr>
            <a:t>では</a:t>
          </a:r>
          <a:r>
            <a:rPr kumimoji="1" lang="ja-JP" altLang="ja-JP" sz="1100">
              <a:solidFill>
                <a:schemeClr val="dk1"/>
              </a:solidFill>
              <a:effectLst/>
              <a:latin typeface="+mn-ea"/>
              <a:ea typeface="+mn-ea"/>
              <a:cs typeface="+mn-cs"/>
            </a:rPr>
            <a:t>低</a:t>
          </a:r>
          <a:r>
            <a:rPr kumimoji="1" lang="ja-JP" altLang="en-US" sz="1100">
              <a:solidFill>
                <a:schemeClr val="dk1"/>
              </a:solidFill>
              <a:effectLst/>
              <a:latin typeface="+mn-ea"/>
              <a:ea typeface="+mn-ea"/>
              <a:cs typeface="+mn-cs"/>
            </a:rPr>
            <a:t>い数値</a:t>
          </a:r>
          <a:r>
            <a:rPr kumimoji="1" lang="ja-JP" altLang="ja-JP" sz="1100">
              <a:solidFill>
                <a:schemeClr val="dk1"/>
              </a:solidFill>
              <a:effectLst/>
              <a:latin typeface="+mn-ea"/>
              <a:ea typeface="+mn-ea"/>
              <a:cs typeface="+mn-cs"/>
            </a:rPr>
            <a:t>となっている。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141816</xdr:rowOff>
    </xdr:to>
    <xdr:cxnSp macro="">
      <xdr:nvCxnSpPr>
        <xdr:cNvPr id="251" name="直線コネクタ 250"/>
        <xdr:cNvCxnSpPr/>
      </xdr:nvCxnSpPr>
      <xdr:spPr>
        <a:xfrm flipV="1">
          <a:off x="17018000" y="1400175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4"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5" name="直線コネクタ 254"/>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133350</xdr:rowOff>
    </xdr:to>
    <xdr:cxnSp macro="">
      <xdr:nvCxnSpPr>
        <xdr:cNvPr id="256" name="直線コネクタ 255"/>
        <xdr:cNvCxnSpPr/>
      </xdr:nvCxnSpPr>
      <xdr:spPr>
        <a:xfrm>
          <a:off x="16179800" y="1429667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17232</xdr:rowOff>
    </xdr:from>
    <xdr:ext cx="762000" cy="259045"/>
    <xdr:sp macro="" textlink="">
      <xdr:nvSpPr>
        <xdr:cNvPr id="257"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45155</xdr:rowOff>
    </xdr:from>
    <xdr:to>
      <xdr:col>24</xdr:col>
      <xdr:colOff>609600</xdr:colOff>
      <xdr:row>84</xdr:row>
      <xdr:rowOff>146755</xdr:rowOff>
    </xdr:to>
    <xdr:sp macro="" textlink="">
      <xdr:nvSpPr>
        <xdr:cNvPr id="258" name="フローチャート : 判断 257"/>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79728</xdr:rowOff>
    </xdr:to>
    <xdr:cxnSp macro="">
      <xdr:nvCxnSpPr>
        <xdr:cNvPr id="259" name="直線コネクタ 258"/>
        <xdr:cNvCxnSpPr/>
      </xdr:nvCxnSpPr>
      <xdr:spPr>
        <a:xfrm flipV="1">
          <a:off x="15290800" y="142966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18345</xdr:rowOff>
    </xdr:from>
    <xdr:to>
      <xdr:col>23</xdr:col>
      <xdr:colOff>457200</xdr:colOff>
      <xdr:row>84</xdr:row>
      <xdr:rowOff>119945</xdr:rowOff>
    </xdr:to>
    <xdr:sp macro="" textlink="">
      <xdr:nvSpPr>
        <xdr:cNvPr id="260" name="フローチャート : 判断 259"/>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104722</xdr:rowOff>
    </xdr:from>
    <xdr:ext cx="736600" cy="259045"/>
    <xdr:sp macro="" textlink="">
      <xdr:nvSpPr>
        <xdr:cNvPr id="261" name="テキスト ボックス 260"/>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79728</xdr:rowOff>
    </xdr:to>
    <xdr:cxnSp macro="">
      <xdr:nvCxnSpPr>
        <xdr:cNvPr id="262" name="直線コネクタ 261"/>
        <xdr:cNvCxnSpPr/>
      </xdr:nvCxnSpPr>
      <xdr:spPr>
        <a:xfrm>
          <a:off x="14401800" y="142430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63" name="フローチャート : 判断 262"/>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64" name="テキスト ボックス 263"/>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12700</xdr:rowOff>
    </xdr:from>
    <xdr:to>
      <xdr:col>21</xdr:col>
      <xdr:colOff>0</xdr:colOff>
      <xdr:row>90</xdr:row>
      <xdr:rowOff>5645</xdr:rowOff>
    </xdr:to>
    <xdr:cxnSp macro="">
      <xdr:nvCxnSpPr>
        <xdr:cNvPr id="265" name="直線コネクタ 264"/>
        <xdr:cNvCxnSpPr/>
      </xdr:nvCxnSpPr>
      <xdr:spPr>
        <a:xfrm flipV="1">
          <a:off x="13512800" y="14243050"/>
          <a:ext cx="889000" cy="119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6" name="フローチャート : 判断 265"/>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7" name="テキスト ボックス 266"/>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7" name="円/楕円 276"/>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8" name="テキスト ボックス 277"/>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28928</xdr:rowOff>
    </xdr:from>
    <xdr:to>
      <xdr:col>22</xdr:col>
      <xdr:colOff>254000</xdr:colOff>
      <xdr:row>83</xdr:row>
      <xdr:rowOff>130528</xdr:rowOff>
    </xdr:to>
    <xdr:sp macro="" textlink="">
      <xdr:nvSpPr>
        <xdr:cNvPr id="279" name="円/楕円 278"/>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140705</xdr:rowOff>
    </xdr:from>
    <xdr:ext cx="762000" cy="259045"/>
    <xdr:sp macro="" textlink="">
      <xdr:nvSpPr>
        <xdr:cNvPr id="280" name="テキスト ボックス 279"/>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133350</xdr:rowOff>
    </xdr:from>
    <xdr:to>
      <xdr:col>21</xdr:col>
      <xdr:colOff>50800</xdr:colOff>
      <xdr:row>83</xdr:row>
      <xdr:rowOff>63500</xdr:rowOff>
    </xdr:to>
    <xdr:sp macro="" textlink="">
      <xdr:nvSpPr>
        <xdr:cNvPr id="281" name="円/楕円 280"/>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73677</xdr:rowOff>
    </xdr:from>
    <xdr:ext cx="762000" cy="259045"/>
    <xdr:sp macro="" textlink="">
      <xdr:nvSpPr>
        <xdr:cNvPr id="282" name="テキスト ボックス 281"/>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83" name="円/楕円 282"/>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66622</xdr:rowOff>
    </xdr:from>
    <xdr:ext cx="762000" cy="259045"/>
    <xdr:sp macro="" textlink="">
      <xdr:nvSpPr>
        <xdr:cNvPr id="284" name="テキスト ボックス 283"/>
        <xdr:cNvSpPr txBox="1"/>
      </xdr:nvSpPr>
      <xdr:spPr>
        <a:xfrm>
          <a:off x="13131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第６次飯田市定員適正化計画（</a:t>
          </a:r>
          <a:r>
            <a:rPr kumimoji="1" lang="en-US" altLang="ja-JP" sz="1100">
              <a:solidFill>
                <a:schemeClr val="dk1"/>
              </a:solidFill>
              <a:effectLst/>
              <a:latin typeface="+mn-ea"/>
              <a:ea typeface="+mn-ea"/>
              <a:cs typeface="+mn-cs"/>
            </a:rPr>
            <a:t>H23.4.1</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H29.4.1</a:t>
          </a:r>
          <a:r>
            <a:rPr kumimoji="1" lang="ja-JP" altLang="ja-JP" sz="1100">
              <a:solidFill>
                <a:schemeClr val="dk1"/>
              </a:solidFill>
              <a:effectLst/>
              <a:latin typeface="+mn-ea"/>
              <a:ea typeface="+mn-ea"/>
              <a:cs typeface="+mn-cs"/>
            </a:rPr>
            <a:t>）に則り、職員数の削減に努めて</a:t>
          </a:r>
          <a:r>
            <a:rPr kumimoji="1" lang="ja-JP" altLang="en-US" sz="1100">
              <a:solidFill>
                <a:schemeClr val="dk1"/>
              </a:solidFill>
              <a:effectLst/>
              <a:latin typeface="+mn-ea"/>
              <a:ea typeface="+mn-ea"/>
              <a:cs typeface="+mn-cs"/>
            </a:rPr>
            <a:t>きた。</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月１日現在の職員数は</a:t>
          </a:r>
          <a:r>
            <a:rPr kumimoji="1" lang="en-US" altLang="ja-JP" sz="1100">
              <a:solidFill>
                <a:schemeClr val="dk1"/>
              </a:solidFill>
              <a:effectLst/>
              <a:latin typeface="+mn-ea"/>
              <a:ea typeface="+mn-ea"/>
              <a:cs typeface="+mn-cs"/>
            </a:rPr>
            <a:t>718</a:t>
          </a:r>
          <a:r>
            <a:rPr kumimoji="1" lang="ja-JP" altLang="ja-JP" sz="1100">
              <a:solidFill>
                <a:schemeClr val="dk1"/>
              </a:solidFill>
              <a:effectLst/>
              <a:latin typeface="+mn-ea"/>
              <a:ea typeface="+mn-ea"/>
              <a:cs typeface="+mn-cs"/>
            </a:rPr>
            <a:t>人で、前年度と比較して</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人減となっ</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人口</a:t>
          </a:r>
          <a:r>
            <a:rPr kumimoji="1" lang="en-US" altLang="ja-JP" sz="1100">
              <a:solidFill>
                <a:schemeClr val="dk1"/>
              </a:solidFill>
              <a:effectLst/>
              <a:latin typeface="+mn-ea"/>
              <a:ea typeface="+mn-ea"/>
              <a:cs typeface="+mn-cs"/>
            </a:rPr>
            <a:t>1,000</a:t>
          </a:r>
          <a:r>
            <a:rPr kumimoji="1" lang="ja-JP" altLang="ja-JP" sz="1100">
              <a:solidFill>
                <a:schemeClr val="dk1"/>
              </a:solidFill>
              <a:effectLst/>
              <a:latin typeface="+mn-ea"/>
              <a:ea typeface="+mn-ea"/>
              <a:cs typeface="+mn-cs"/>
            </a:rPr>
            <a:t>人当たりの職員数は</a:t>
          </a:r>
          <a:r>
            <a:rPr kumimoji="1" lang="en-US" altLang="ja-JP" sz="1100">
              <a:solidFill>
                <a:schemeClr val="dk1"/>
              </a:solidFill>
              <a:effectLst/>
              <a:latin typeface="+mn-ea"/>
              <a:ea typeface="+mn-ea"/>
              <a:cs typeface="+mn-cs"/>
            </a:rPr>
            <a:t>6.93</a:t>
          </a:r>
          <a:r>
            <a:rPr kumimoji="1" lang="ja-JP" altLang="ja-JP" sz="1100">
              <a:solidFill>
                <a:schemeClr val="dk1"/>
              </a:solidFill>
              <a:effectLst/>
              <a:latin typeface="+mn-ea"/>
              <a:ea typeface="+mn-ea"/>
              <a:cs typeface="+mn-cs"/>
            </a:rPr>
            <a:t>人で、類似団体及び全国平均</a:t>
          </a:r>
          <a:r>
            <a:rPr kumimoji="1" lang="ja-JP" altLang="en-US" sz="1100">
              <a:solidFill>
                <a:schemeClr val="dk1"/>
              </a:solidFill>
              <a:effectLst/>
              <a:latin typeface="+mn-ea"/>
              <a:ea typeface="+mn-ea"/>
              <a:cs typeface="+mn-cs"/>
            </a:rPr>
            <a:t>を下回っており、</a:t>
          </a:r>
          <a:r>
            <a:rPr kumimoji="1" lang="ja-JP" altLang="ja-JP" sz="1100">
              <a:solidFill>
                <a:schemeClr val="dk1"/>
              </a:solidFill>
              <a:effectLst/>
              <a:latin typeface="+mn-ea"/>
              <a:ea typeface="+mn-ea"/>
              <a:cs typeface="+mn-cs"/>
            </a:rPr>
            <a:t>適正化計画に基づく計画的な削減の結果であるといえる。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も引き続き、平成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年度からの新たな「</a:t>
          </a:r>
          <a:r>
            <a:rPr lang="ja-JP" altLang="en-US" sz="1100" b="0" i="0" u="none" strike="noStrike" baseline="0" smtClean="0">
              <a:solidFill>
                <a:schemeClr val="dk1"/>
              </a:solidFill>
              <a:latin typeface="+mn-ea"/>
              <a:ea typeface="+mn-ea"/>
              <a:cs typeface="+mn-cs"/>
            </a:rPr>
            <a:t>飯田市行財政改革大綱」、および計画期間の各年度で定める「飯田市行財政改革大綱</a:t>
          </a:r>
          <a:r>
            <a:rPr lang="en-US" altLang="ja-JP" sz="1100" b="0" i="0" u="none" strike="noStrike" baseline="0" smtClean="0">
              <a:solidFill>
                <a:schemeClr val="dk1"/>
              </a:solidFill>
              <a:latin typeface="+mn-ea"/>
              <a:ea typeface="+mn-ea"/>
              <a:cs typeface="+mn-cs"/>
            </a:rPr>
            <a:t>(</a:t>
          </a:r>
          <a:r>
            <a:rPr lang="ja-JP" altLang="en-US" sz="1100" b="0" i="0" u="none" strike="noStrike" baseline="0" smtClean="0">
              <a:solidFill>
                <a:schemeClr val="dk1"/>
              </a:solidFill>
              <a:latin typeface="+mn-ea"/>
              <a:ea typeface="+mn-ea"/>
              <a:cs typeface="+mn-cs"/>
            </a:rPr>
            <a:t>平成</a:t>
          </a:r>
          <a:r>
            <a:rPr lang="en-US" altLang="ja-JP" sz="1100" b="0" i="0" u="none" strike="noStrike" baseline="0" smtClean="0">
              <a:solidFill>
                <a:schemeClr val="dk1"/>
              </a:solidFill>
              <a:latin typeface="+mn-ea"/>
              <a:ea typeface="+mn-ea"/>
              <a:cs typeface="+mn-cs"/>
            </a:rPr>
            <a:t>29</a:t>
          </a:r>
          <a:r>
            <a:rPr lang="ja-JP" altLang="en-US" sz="1100" b="0" i="0" u="none" strike="noStrike" baseline="0" smtClean="0">
              <a:solidFill>
                <a:schemeClr val="dk1"/>
              </a:solidFill>
              <a:latin typeface="+mn-ea"/>
              <a:ea typeface="+mn-ea"/>
              <a:cs typeface="+mn-cs"/>
            </a:rPr>
            <a:t>年度～平成</a:t>
          </a:r>
          <a:r>
            <a:rPr lang="en-US" altLang="ja-JP" sz="1100" b="0" i="0" u="none" strike="noStrike" baseline="0" smtClean="0">
              <a:solidFill>
                <a:schemeClr val="dk1"/>
              </a:solidFill>
              <a:latin typeface="+mn-ea"/>
              <a:ea typeface="+mn-ea"/>
              <a:cs typeface="+mn-cs"/>
            </a:rPr>
            <a:t>32</a:t>
          </a:r>
          <a:r>
            <a:rPr lang="ja-JP" altLang="en-US" sz="1100" b="0" i="0" u="none" strike="noStrike" baseline="0" smtClean="0">
              <a:solidFill>
                <a:schemeClr val="dk1"/>
              </a:solidFill>
              <a:latin typeface="+mn-ea"/>
              <a:ea typeface="+mn-ea"/>
              <a:cs typeface="+mn-cs"/>
            </a:rPr>
            <a:t>年度</a:t>
          </a:r>
          <a:r>
            <a:rPr lang="en-US" altLang="ja-JP" sz="1100" b="0" i="0" u="none" strike="noStrike" baseline="0" smtClean="0">
              <a:solidFill>
                <a:schemeClr val="dk1"/>
              </a:solidFill>
              <a:latin typeface="+mn-ea"/>
              <a:ea typeface="+mn-ea"/>
              <a:cs typeface="+mn-cs"/>
            </a:rPr>
            <a:t>)</a:t>
          </a:r>
          <a:r>
            <a:rPr lang="ja-JP" altLang="en-US" sz="1100" b="0" i="0" u="none" strike="noStrike" baseline="0" smtClean="0">
              <a:solidFill>
                <a:schemeClr val="dk1"/>
              </a:solidFill>
              <a:latin typeface="+mn-ea"/>
              <a:ea typeface="+mn-ea"/>
              <a:cs typeface="+mn-cs"/>
            </a:rPr>
            <a:t>に基づく実行計画」の中で</a:t>
          </a:r>
          <a:r>
            <a:rPr kumimoji="1" lang="ja-JP" altLang="ja-JP" sz="1100">
              <a:solidFill>
                <a:schemeClr val="dk1"/>
              </a:solidFill>
              <a:effectLst/>
              <a:latin typeface="+mn-ea"/>
              <a:ea typeface="+mn-ea"/>
              <a:cs typeface="+mn-cs"/>
            </a:rPr>
            <a:t>、適正な定員管理に努め</a:t>
          </a:r>
          <a:r>
            <a:rPr kumimoji="1" lang="ja-JP" altLang="en-US" sz="1100">
              <a:solidFill>
                <a:schemeClr val="dk1"/>
              </a:solidFill>
              <a:effectLst/>
              <a:latin typeface="+mn-ea"/>
              <a:ea typeface="+mn-ea"/>
              <a:cs typeface="+mn-cs"/>
            </a:rPr>
            <a:t>ていく。</a:t>
          </a:r>
          <a:endParaRPr lang="ja-JP" altLang="ja-JP" sz="11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2" name="直線コネクタ 311"/>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3"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4" name="直線コネクタ 313"/>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5"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6" name="直線コネクタ 315"/>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145796</xdr:rowOff>
    </xdr:from>
    <xdr:to>
      <xdr:col>24</xdr:col>
      <xdr:colOff>558800</xdr:colOff>
      <xdr:row>62</xdr:row>
      <xdr:rowOff>148209</xdr:rowOff>
    </xdr:to>
    <xdr:cxnSp macro="">
      <xdr:nvCxnSpPr>
        <xdr:cNvPr id="317" name="直線コネクタ 316"/>
        <xdr:cNvCxnSpPr/>
      </xdr:nvCxnSpPr>
      <xdr:spPr>
        <a:xfrm>
          <a:off x="16179800" y="1077569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18"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19" name="フローチャート : 判断 318"/>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145796</xdr:rowOff>
    </xdr:from>
    <xdr:to>
      <xdr:col>23</xdr:col>
      <xdr:colOff>406400</xdr:colOff>
      <xdr:row>62</xdr:row>
      <xdr:rowOff>153035</xdr:rowOff>
    </xdr:to>
    <xdr:cxnSp macro="">
      <xdr:nvCxnSpPr>
        <xdr:cNvPr id="320" name="直線コネクタ 319"/>
        <xdr:cNvCxnSpPr/>
      </xdr:nvCxnSpPr>
      <xdr:spPr>
        <a:xfrm flipV="1">
          <a:off x="15290800" y="107756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46609</xdr:rowOff>
    </xdr:from>
    <xdr:to>
      <xdr:col>23</xdr:col>
      <xdr:colOff>457200</xdr:colOff>
      <xdr:row>63</xdr:row>
      <xdr:rowOff>148209</xdr:rowOff>
    </xdr:to>
    <xdr:sp macro="" textlink="">
      <xdr:nvSpPr>
        <xdr:cNvPr id="321" name="フローチャート : 判断 320"/>
        <xdr:cNvSpPr/>
      </xdr:nvSpPr>
      <xdr:spPr>
        <a:xfrm>
          <a:off x="16129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132986</xdr:rowOff>
    </xdr:from>
    <xdr:ext cx="736600" cy="259045"/>
    <xdr:sp macro="" textlink="">
      <xdr:nvSpPr>
        <xdr:cNvPr id="322" name="テキスト ボックス 321"/>
        <xdr:cNvSpPr txBox="1"/>
      </xdr:nvSpPr>
      <xdr:spPr>
        <a:xfrm>
          <a:off x="15798800" y="1093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143383</xdr:rowOff>
    </xdr:from>
    <xdr:to>
      <xdr:col>22</xdr:col>
      <xdr:colOff>203200</xdr:colOff>
      <xdr:row>62</xdr:row>
      <xdr:rowOff>153035</xdr:rowOff>
    </xdr:to>
    <xdr:cxnSp macro="">
      <xdr:nvCxnSpPr>
        <xdr:cNvPr id="323" name="直線コネクタ 322"/>
        <xdr:cNvCxnSpPr/>
      </xdr:nvCxnSpPr>
      <xdr:spPr>
        <a:xfrm>
          <a:off x="14401800" y="1077328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4" name="フローチャート : 判断 323"/>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20845</xdr:rowOff>
    </xdr:from>
    <xdr:ext cx="762000" cy="259045"/>
    <xdr:sp macro="" textlink="">
      <xdr:nvSpPr>
        <xdr:cNvPr id="325" name="テキスト ボックス 324"/>
        <xdr:cNvSpPr txBox="1"/>
      </xdr:nvSpPr>
      <xdr:spPr>
        <a:xfrm>
          <a:off x="14909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138557</xdr:rowOff>
    </xdr:from>
    <xdr:to>
      <xdr:col>21</xdr:col>
      <xdr:colOff>0</xdr:colOff>
      <xdr:row>62</xdr:row>
      <xdr:rowOff>143383</xdr:rowOff>
    </xdr:to>
    <xdr:cxnSp macro="">
      <xdr:nvCxnSpPr>
        <xdr:cNvPr id="326" name="直線コネクタ 325"/>
        <xdr:cNvCxnSpPr/>
      </xdr:nvCxnSpPr>
      <xdr:spPr>
        <a:xfrm>
          <a:off x="13512800" y="1076845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27" name="フローチャート : 判断 326"/>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18432</xdr:rowOff>
    </xdr:from>
    <xdr:ext cx="762000" cy="259045"/>
    <xdr:sp macro="" textlink="">
      <xdr:nvSpPr>
        <xdr:cNvPr id="328" name="テキスト ボックス 327"/>
        <xdr:cNvSpPr txBox="1"/>
      </xdr:nvSpPr>
      <xdr:spPr>
        <a:xfrm>
          <a:off x="14020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29" name="フローチャート : 判断 328"/>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23258</xdr:rowOff>
    </xdr:from>
    <xdr:ext cx="762000" cy="259045"/>
    <xdr:sp macro="" textlink="">
      <xdr:nvSpPr>
        <xdr:cNvPr id="330" name="テキスト ボックス 329"/>
        <xdr:cNvSpPr txBox="1"/>
      </xdr:nvSpPr>
      <xdr:spPr>
        <a:xfrm>
          <a:off x="13131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97409</xdr:rowOff>
    </xdr:from>
    <xdr:to>
      <xdr:col>24</xdr:col>
      <xdr:colOff>609600</xdr:colOff>
      <xdr:row>63</xdr:row>
      <xdr:rowOff>27559</xdr:rowOff>
    </xdr:to>
    <xdr:sp macro="" textlink="">
      <xdr:nvSpPr>
        <xdr:cNvPr id="336" name="円/楕円 335"/>
        <xdr:cNvSpPr/>
      </xdr:nvSpPr>
      <xdr:spPr>
        <a:xfrm>
          <a:off x="169672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113936</xdr:rowOff>
    </xdr:from>
    <xdr:ext cx="762000" cy="259045"/>
    <xdr:sp macro="" textlink="">
      <xdr:nvSpPr>
        <xdr:cNvPr id="337" name="定員管理の状況該当値テキスト"/>
        <xdr:cNvSpPr txBox="1"/>
      </xdr:nvSpPr>
      <xdr:spPr>
        <a:xfrm>
          <a:off x="17106900" y="1057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94996</xdr:rowOff>
    </xdr:from>
    <xdr:to>
      <xdr:col>23</xdr:col>
      <xdr:colOff>457200</xdr:colOff>
      <xdr:row>63</xdr:row>
      <xdr:rowOff>25146</xdr:rowOff>
    </xdr:to>
    <xdr:sp macro="" textlink="">
      <xdr:nvSpPr>
        <xdr:cNvPr id="338" name="円/楕円 337"/>
        <xdr:cNvSpPr/>
      </xdr:nvSpPr>
      <xdr:spPr>
        <a:xfrm>
          <a:off x="16129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35323</xdr:rowOff>
    </xdr:from>
    <xdr:ext cx="736600" cy="259045"/>
    <xdr:sp macro="" textlink="">
      <xdr:nvSpPr>
        <xdr:cNvPr id="339" name="テキスト ボックス 338"/>
        <xdr:cNvSpPr txBox="1"/>
      </xdr:nvSpPr>
      <xdr:spPr>
        <a:xfrm>
          <a:off x="15798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102235</xdr:rowOff>
    </xdr:from>
    <xdr:to>
      <xdr:col>22</xdr:col>
      <xdr:colOff>254000</xdr:colOff>
      <xdr:row>63</xdr:row>
      <xdr:rowOff>32385</xdr:rowOff>
    </xdr:to>
    <xdr:sp macro="" textlink="">
      <xdr:nvSpPr>
        <xdr:cNvPr id="340" name="円/楕円 339"/>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17162</xdr:rowOff>
    </xdr:from>
    <xdr:ext cx="762000" cy="259045"/>
    <xdr:sp macro="" textlink="">
      <xdr:nvSpPr>
        <xdr:cNvPr id="341" name="テキスト ボックス 340"/>
        <xdr:cNvSpPr txBox="1"/>
      </xdr:nvSpPr>
      <xdr:spPr>
        <a:xfrm>
          <a:off x="14909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92583</xdr:rowOff>
    </xdr:from>
    <xdr:to>
      <xdr:col>21</xdr:col>
      <xdr:colOff>50800</xdr:colOff>
      <xdr:row>63</xdr:row>
      <xdr:rowOff>22733</xdr:rowOff>
    </xdr:to>
    <xdr:sp macro="" textlink="">
      <xdr:nvSpPr>
        <xdr:cNvPr id="342" name="円/楕円 341"/>
        <xdr:cNvSpPr/>
      </xdr:nvSpPr>
      <xdr:spPr>
        <a:xfrm>
          <a:off x="14351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7510</xdr:rowOff>
    </xdr:from>
    <xdr:ext cx="762000" cy="259045"/>
    <xdr:sp macro="" textlink="">
      <xdr:nvSpPr>
        <xdr:cNvPr id="343" name="テキスト ボックス 342"/>
        <xdr:cNvSpPr txBox="1"/>
      </xdr:nvSpPr>
      <xdr:spPr>
        <a:xfrm>
          <a:off x="140208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87757</xdr:rowOff>
    </xdr:from>
    <xdr:to>
      <xdr:col>19</xdr:col>
      <xdr:colOff>533400</xdr:colOff>
      <xdr:row>63</xdr:row>
      <xdr:rowOff>17907</xdr:rowOff>
    </xdr:to>
    <xdr:sp macro="" textlink="">
      <xdr:nvSpPr>
        <xdr:cNvPr id="344" name="円/楕円 343"/>
        <xdr:cNvSpPr/>
      </xdr:nvSpPr>
      <xdr:spPr>
        <a:xfrm>
          <a:off x="134620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2684</xdr:rowOff>
    </xdr:from>
    <xdr:ext cx="762000" cy="259045"/>
    <xdr:sp macro="" textlink="">
      <xdr:nvSpPr>
        <xdr:cNvPr id="345" name="テキスト ボックス 344"/>
        <xdr:cNvSpPr txBox="1"/>
      </xdr:nvSpPr>
      <xdr:spPr>
        <a:xfrm>
          <a:off x="13131800" y="108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年度の実質公債費比率は、</a:t>
          </a:r>
          <a:r>
            <a:rPr lang="ja-JP" altLang="ja-JP" sz="1100">
              <a:solidFill>
                <a:schemeClr val="dk1"/>
              </a:solidFill>
              <a:effectLst/>
              <a:latin typeface="+mn-ea"/>
              <a:ea typeface="+mn-ea"/>
              <a:cs typeface="+mn-cs"/>
            </a:rPr>
            <a:t>３か年平均</a:t>
          </a:r>
          <a:r>
            <a:rPr lang="ja-JP" altLang="en-US" sz="1100">
              <a:solidFill>
                <a:schemeClr val="dk1"/>
              </a:solidFill>
              <a:effectLst/>
              <a:latin typeface="+mn-ea"/>
              <a:ea typeface="+mn-ea"/>
              <a:cs typeface="+mn-cs"/>
            </a:rPr>
            <a:t>で</a:t>
          </a:r>
          <a:r>
            <a:rPr lang="en-US" altLang="ja-JP" sz="1100">
              <a:solidFill>
                <a:schemeClr val="dk1"/>
              </a:solidFill>
              <a:effectLst/>
              <a:latin typeface="+mn-ea"/>
              <a:ea typeface="+mn-ea"/>
              <a:cs typeface="+mn-cs"/>
            </a:rPr>
            <a:t>0.1</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上昇した。単年度数値の比較では</a:t>
          </a:r>
          <a:r>
            <a:rPr lang="en-US" altLang="ja-JP" sz="1100">
              <a:solidFill>
                <a:schemeClr val="dk1"/>
              </a:solidFill>
              <a:effectLst/>
              <a:latin typeface="+mn-ea"/>
              <a:ea typeface="+mn-ea"/>
              <a:cs typeface="+mn-cs"/>
            </a:rPr>
            <a:t>0.9</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上昇している（</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a:t>
          </a:r>
          <a:r>
            <a:rPr lang="en-US" altLang="ja-JP" sz="1100">
              <a:solidFill>
                <a:schemeClr val="dk1"/>
              </a:solidFill>
              <a:effectLst/>
              <a:latin typeface="+mn-ea"/>
              <a:ea typeface="+mn-ea"/>
              <a:cs typeface="+mn-cs"/>
            </a:rPr>
            <a:t>7.9</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a:t>
          </a:r>
          <a:r>
            <a:rPr lang="en-US" altLang="ja-JP" sz="1100">
              <a:solidFill>
                <a:schemeClr val="dk1"/>
              </a:solidFill>
              <a:effectLst/>
              <a:latin typeface="+mn-ea"/>
              <a:ea typeface="+mn-ea"/>
              <a:cs typeface="+mn-cs"/>
            </a:rPr>
            <a:t>8.8</a:t>
          </a:r>
          <a:r>
            <a:rPr lang="ja-JP" altLang="ja-JP" sz="1100">
              <a:solidFill>
                <a:schemeClr val="dk1"/>
              </a:solidFill>
              <a:effectLst/>
              <a:latin typeface="+mn-ea"/>
              <a:ea typeface="+mn-ea"/>
              <a:cs typeface="+mn-cs"/>
            </a:rPr>
            <a:t>％）。</a:t>
          </a:r>
        </a:p>
        <a:p>
          <a:r>
            <a:rPr lang="ja-JP" altLang="en-US" sz="1100">
              <a:solidFill>
                <a:schemeClr val="dk1"/>
              </a:solidFill>
              <a:effectLst/>
              <a:latin typeface="+mn-ea"/>
              <a:ea typeface="+mn-ea"/>
              <a:cs typeface="+mn-cs"/>
            </a:rPr>
            <a:t>　単年度数値が</a:t>
          </a:r>
          <a:r>
            <a:rPr lang="ja-JP" altLang="ja-JP" sz="1100">
              <a:solidFill>
                <a:schemeClr val="dk1"/>
              </a:solidFill>
              <a:effectLst/>
              <a:latin typeface="+mn-ea"/>
              <a:ea typeface="+mn-ea"/>
              <a:cs typeface="+mn-cs"/>
            </a:rPr>
            <a:t>上昇した主な</a:t>
          </a:r>
          <a:r>
            <a:rPr lang="ja-JP" altLang="en-US" sz="1100">
              <a:solidFill>
                <a:schemeClr val="dk1"/>
              </a:solidFill>
              <a:effectLst/>
              <a:latin typeface="+mn-ea"/>
              <a:ea typeface="+mn-ea"/>
              <a:cs typeface="+mn-cs"/>
            </a:rPr>
            <a:t>原因</a:t>
          </a:r>
          <a:r>
            <a:rPr lang="ja-JP" altLang="ja-JP" sz="1100">
              <a:solidFill>
                <a:schemeClr val="dk1"/>
              </a:solidFill>
              <a:effectLst/>
              <a:latin typeface="+mn-ea"/>
              <a:ea typeface="+mn-ea"/>
              <a:cs typeface="+mn-cs"/>
            </a:rPr>
            <a:t>は、平成</a:t>
          </a:r>
          <a:r>
            <a:rPr lang="en-US" altLang="ja-JP" sz="1100">
              <a:solidFill>
                <a:schemeClr val="dk1"/>
              </a:solidFill>
              <a:effectLst/>
              <a:latin typeface="+mn-ea"/>
              <a:ea typeface="+mn-ea"/>
              <a:cs typeface="+mn-cs"/>
            </a:rPr>
            <a:t>24</a:t>
          </a:r>
          <a:r>
            <a:rPr lang="ja-JP" altLang="ja-JP" sz="1100">
              <a:solidFill>
                <a:schemeClr val="dk1"/>
              </a:solidFill>
              <a:effectLst/>
              <a:latin typeface="+mn-ea"/>
              <a:ea typeface="+mn-ea"/>
              <a:cs typeface="+mn-cs"/>
            </a:rPr>
            <a:t>年度借入の臨時財政対策債の償還開始等によ</a:t>
          </a:r>
          <a:r>
            <a:rPr lang="ja-JP" altLang="en-US" sz="1100">
              <a:solidFill>
                <a:schemeClr val="dk1"/>
              </a:solidFill>
              <a:effectLst/>
              <a:latin typeface="+mn-ea"/>
              <a:ea typeface="+mn-ea"/>
              <a:cs typeface="+mn-cs"/>
            </a:rPr>
            <a:t>る</a:t>
          </a:r>
          <a:r>
            <a:rPr lang="ja-JP" altLang="ja-JP" sz="1100">
              <a:solidFill>
                <a:schemeClr val="dk1"/>
              </a:solidFill>
              <a:effectLst/>
              <a:latin typeface="+mn-ea"/>
              <a:ea typeface="+mn-ea"/>
              <a:cs typeface="+mn-cs"/>
            </a:rPr>
            <a:t>一般会計の元利償還金</a:t>
          </a:r>
          <a:r>
            <a:rPr lang="ja-JP" altLang="en-US" sz="1100">
              <a:solidFill>
                <a:schemeClr val="dk1"/>
              </a:solidFill>
              <a:effectLst/>
              <a:latin typeface="+mn-ea"/>
              <a:ea typeface="+mn-ea"/>
              <a:cs typeface="+mn-cs"/>
            </a:rPr>
            <a:t>の増</a:t>
          </a:r>
          <a:r>
            <a:rPr lang="ja-JP" altLang="ja-JP" sz="1100">
              <a:solidFill>
                <a:schemeClr val="dk1"/>
              </a:solidFill>
              <a:effectLst/>
              <a:latin typeface="+mn-ea"/>
              <a:ea typeface="+mn-ea"/>
              <a:cs typeface="+mn-cs"/>
            </a:rPr>
            <a:t>、下水道事業</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元利償還金が平成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年度にピークを迎え</a:t>
          </a:r>
          <a:r>
            <a:rPr lang="ja-JP" altLang="en-US" sz="1100">
              <a:solidFill>
                <a:schemeClr val="dk1"/>
              </a:solidFill>
              <a:effectLst/>
              <a:latin typeface="+mn-ea"/>
              <a:ea typeface="+mn-ea"/>
              <a:cs typeface="+mn-cs"/>
            </a:rPr>
            <a:t>たことによる</a:t>
          </a:r>
          <a:r>
            <a:rPr lang="ja-JP" altLang="ja-JP" sz="1100">
              <a:solidFill>
                <a:schemeClr val="dk1"/>
              </a:solidFill>
              <a:effectLst/>
              <a:latin typeface="+mn-ea"/>
              <a:ea typeface="+mn-ea"/>
              <a:cs typeface="+mn-cs"/>
            </a:rPr>
            <a:t>準元利償還金</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増、広域消防</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年度借入緊急防災・減災事業債の償還開始によ</a:t>
          </a:r>
          <a:r>
            <a:rPr lang="ja-JP" altLang="en-US" sz="1100">
              <a:solidFill>
                <a:schemeClr val="dk1"/>
              </a:solidFill>
              <a:effectLst/>
              <a:latin typeface="+mn-ea"/>
              <a:ea typeface="+mn-ea"/>
              <a:cs typeface="+mn-cs"/>
            </a:rPr>
            <a:t>る</a:t>
          </a:r>
          <a:r>
            <a:rPr lang="ja-JP" altLang="ja-JP" sz="1100">
              <a:solidFill>
                <a:schemeClr val="dk1"/>
              </a:solidFill>
              <a:effectLst/>
              <a:latin typeface="+mn-ea"/>
              <a:ea typeface="+mn-ea"/>
              <a:cs typeface="+mn-cs"/>
            </a:rPr>
            <a:t>準元利償還金</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増などが挙げられ</a:t>
          </a:r>
          <a:r>
            <a:rPr lang="ja-JP" altLang="en-US" sz="1100">
              <a:solidFill>
                <a:schemeClr val="dk1"/>
              </a:solidFill>
              <a:effectLst/>
              <a:latin typeface="+mn-ea"/>
              <a:ea typeface="+mn-ea"/>
              <a:cs typeface="+mn-cs"/>
            </a:rPr>
            <a:t>る。</a:t>
          </a:r>
          <a:endParaRPr lang="ja-JP"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一般会計、企業会計を含めた</a:t>
          </a:r>
          <a:r>
            <a:rPr lang="ja-JP" altLang="en-US" sz="1100">
              <a:solidFill>
                <a:schemeClr val="dk1"/>
              </a:solidFill>
              <a:effectLst/>
              <a:latin typeface="+mn-ea"/>
              <a:ea typeface="+mn-ea"/>
              <a:cs typeface="+mn-cs"/>
            </a:rPr>
            <a:t>全体の</a:t>
          </a:r>
          <a:r>
            <a:rPr lang="ja-JP" altLang="ja-JP" sz="1100">
              <a:solidFill>
                <a:schemeClr val="dk1"/>
              </a:solidFill>
              <a:effectLst/>
              <a:latin typeface="+mn-ea"/>
              <a:ea typeface="+mn-ea"/>
              <a:cs typeface="+mn-cs"/>
            </a:rPr>
            <a:t>地方債残高</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減少して</a:t>
          </a:r>
          <a:r>
            <a:rPr lang="ja-JP" altLang="en-US" sz="1100">
              <a:solidFill>
                <a:schemeClr val="dk1"/>
              </a:solidFill>
              <a:effectLst/>
              <a:latin typeface="+mn-ea"/>
              <a:ea typeface="+mn-ea"/>
              <a:cs typeface="+mn-cs"/>
            </a:rPr>
            <a:t>いるが、一般会計の地方債残高は庁舎建設等の大規模事業が続いたことで増加しており</a:t>
          </a:r>
          <a:r>
            <a:rPr lang="ja-JP" altLang="ja-JP" sz="1100">
              <a:solidFill>
                <a:schemeClr val="dk1"/>
              </a:solidFill>
              <a:effectLst/>
              <a:latin typeface="+mn-ea"/>
              <a:ea typeface="+mn-ea"/>
              <a:cs typeface="+mn-cs"/>
            </a:rPr>
            <a:t>、今後も計画的な地方債の発行に努めていく必要がある。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2" name="直線コネクタ 371"/>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5"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6" name="直線コネクタ 375"/>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155956</xdr:rowOff>
    </xdr:from>
    <xdr:to>
      <xdr:col>24</xdr:col>
      <xdr:colOff>558800</xdr:colOff>
      <xdr:row>40</xdr:row>
      <xdr:rowOff>165608</xdr:rowOff>
    </xdr:to>
    <xdr:cxnSp macro="">
      <xdr:nvCxnSpPr>
        <xdr:cNvPr id="377" name="直線コネクタ 376"/>
        <xdr:cNvCxnSpPr/>
      </xdr:nvCxnSpPr>
      <xdr:spPr>
        <a:xfrm>
          <a:off x="16179800" y="701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78"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79" name="フローチャート : 判断 378"/>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40</xdr:row>
      <xdr:rowOff>165608</xdr:rowOff>
    </xdr:to>
    <xdr:cxnSp macro="">
      <xdr:nvCxnSpPr>
        <xdr:cNvPr id="380" name="直線コネクタ 379"/>
        <xdr:cNvCxnSpPr/>
      </xdr:nvCxnSpPr>
      <xdr:spPr>
        <a:xfrm flipV="1">
          <a:off x="15290800" y="701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1" name="フローチャート : 判断 380"/>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382" name="テキスト ボックス 381"/>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52070</xdr:rowOff>
    </xdr:to>
    <xdr:cxnSp macro="">
      <xdr:nvCxnSpPr>
        <xdr:cNvPr id="383" name="直線コネクタ 382"/>
        <xdr:cNvCxnSpPr/>
      </xdr:nvCxnSpPr>
      <xdr:spPr>
        <a:xfrm flipV="1">
          <a:off x="14401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4" name="フローチャート : 判断 383"/>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85" name="テキスト ボックス 384"/>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71374</xdr:rowOff>
    </xdr:to>
    <xdr:cxnSp macro="">
      <xdr:nvCxnSpPr>
        <xdr:cNvPr id="386" name="直線コネクタ 385"/>
        <xdr:cNvCxnSpPr/>
      </xdr:nvCxnSpPr>
      <xdr:spPr>
        <a:xfrm flipV="1">
          <a:off x="13512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87" name="フローチャート : 判断 386"/>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388" name="テキスト ボックス 387"/>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9" name="フローチャート : 判断 388"/>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0" name="テキスト ボックス 389"/>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6" name="円/楕円 395"/>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7"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8" name="円/楕円 397"/>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99" name="テキスト ボックス 398"/>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0" name="円/楕円 399"/>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401" name="テキスト ボックス 400"/>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2" name="円/楕円 40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3" name="テキスト ボックス 40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4" name="円/楕円 403"/>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5" name="テキスト ボックス 404"/>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将来負担額は</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地方債残高と公営企業</a:t>
          </a:r>
          <a:r>
            <a:rPr lang="ja-JP" altLang="en-US" sz="1100">
              <a:solidFill>
                <a:schemeClr val="dk1"/>
              </a:solidFill>
              <a:effectLst/>
              <a:latin typeface="+mn-ea"/>
              <a:ea typeface="+mn-ea"/>
              <a:cs typeface="+mn-cs"/>
            </a:rPr>
            <a:t>債</a:t>
          </a:r>
          <a:r>
            <a:rPr lang="ja-JP" altLang="ja-JP" sz="1100">
              <a:solidFill>
                <a:schemeClr val="dk1"/>
              </a:solidFill>
              <a:effectLst/>
              <a:latin typeface="+mn-ea"/>
              <a:ea typeface="+mn-ea"/>
              <a:cs typeface="+mn-cs"/>
            </a:rPr>
            <a:t>繰出見込額などの減により、前年度比で</a:t>
          </a:r>
          <a:r>
            <a:rPr lang="ja-JP" altLang="ja-JP" sz="1100" b="0" i="0" baseline="0">
              <a:solidFill>
                <a:schemeClr val="dk1"/>
              </a:solidFill>
              <a:effectLst/>
              <a:latin typeface="+mn-ea"/>
              <a:ea typeface="+mn-ea"/>
              <a:cs typeface="+mn-cs"/>
            </a:rPr>
            <a:t>７億</a:t>
          </a:r>
          <a:r>
            <a:rPr lang="en-US" altLang="ja-JP" sz="1100" b="0" i="0" baseline="0">
              <a:solidFill>
                <a:schemeClr val="dk1"/>
              </a:solidFill>
              <a:effectLst/>
              <a:latin typeface="+mn-ea"/>
              <a:ea typeface="+mn-ea"/>
              <a:cs typeface="+mn-cs"/>
            </a:rPr>
            <a:t>8,633</a:t>
          </a:r>
          <a:r>
            <a:rPr lang="ja-JP" altLang="ja-JP" sz="1100" b="0" i="0" baseline="0">
              <a:solidFill>
                <a:schemeClr val="dk1"/>
              </a:solidFill>
              <a:effectLst/>
              <a:latin typeface="+mn-ea"/>
              <a:ea typeface="+mn-ea"/>
              <a:cs typeface="+mn-cs"/>
            </a:rPr>
            <a:t>万円</a:t>
          </a:r>
          <a:r>
            <a:rPr lang="ja-JP" altLang="ja-JP" sz="1100">
              <a:solidFill>
                <a:schemeClr val="dk1"/>
              </a:solidFill>
              <a:effectLst/>
              <a:latin typeface="+mn-ea"/>
              <a:ea typeface="+mn-ea"/>
              <a:cs typeface="+mn-cs"/>
            </a:rPr>
            <a:t>減少した。しかし将来負担額に対して充当可能な財源が、地方債償還に伴い交付税に算入される「基準財政需要額算入見込額」の減等により前年度比で</a:t>
          </a:r>
          <a:r>
            <a:rPr lang="en-US" altLang="ja-JP" sz="1100" b="0" i="0" baseline="0">
              <a:solidFill>
                <a:schemeClr val="dk1"/>
              </a:solidFill>
              <a:effectLst/>
              <a:latin typeface="+mn-ea"/>
              <a:ea typeface="+mn-ea"/>
              <a:cs typeface="+mn-cs"/>
            </a:rPr>
            <a:t>18 </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4,957</a:t>
          </a:r>
          <a:r>
            <a:rPr lang="ja-JP" altLang="ja-JP" sz="1100" b="0" i="0" baseline="0">
              <a:solidFill>
                <a:schemeClr val="dk1"/>
              </a:solidFill>
              <a:effectLst/>
              <a:latin typeface="+mn-ea"/>
              <a:ea typeface="+mn-ea"/>
              <a:cs typeface="+mn-cs"/>
            </a:rPr>
            <a:t>万円</a:t>
          </a:r>
          <a:r>
            <a:rPr lang="ja-JP" altLang="ja-JP" sz="1100">
              <a:solidFill>
                <a:schemeClr val="dk1"/>
              </a:solidFill>
              <a:effectLst/>
              <a:latin typeface="+mn-ea"/>
              <a:ea typeface="+mn-ea"/>
              <a:cs typeface="+mn-cs"/>
            </a:rPr>
            <a:t>減少したため、計算上の分子となる将来負担額から充当可能財源を引いた額は</a:t>
          </a:r>
          <a:r>
            <a:rPr lang="en-US" altLang="ja-JP" sz="1100" b="0" i="0" baseline="0">
              <a:solidFill>
                <a:schemeClr val="dk1"/>
              </a:solidFill>
              <a:effectLst/>
              <a:latin typeface="+mn-ea"/>
              <a:ea typeface="+mn-ea"/>
              <a:cs typeface="+mn-cs"/>
            </a:rPr>
            <a:t>10 </a:t>
          </a:r>
          <a:r>
            <a:rPr lang="ja-JP" altLang="ja-JP"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6,324</a:t>
          </a:r>
          <a:r>
            <a:rPr lang="ja-JP" altLang="ja-JP" sz="1100" b="0" i="0" baseline="0">
              <a:solidFill>
                <a:schemeClr val="dk1"/>
              </a:solidFill>
              <a:effectLst/>
              <a:latin typeface="+mn-ea"/>
              <a:ea typeface="+mn-ea"/>
              <a:cs typeface="+mn-cs"/>
            </a:rPr>
            <a:t>万円</a:t>
          </a:r>
          <a:r>
            <a:rPr lang="ja-JP" altLang="ja-JP" sz="1100">
              <a:solidFill>
                <a:schemeClr val="dk1"/>
              </a:solidFill>
              <a:effectLst/>
              <a:latin typeface="+mn-ea"/>
              <a:ea typeface="+mn-ea"/>
              <a:cs typeface="+mn-cs"/>
            </a:rPr>
            <a:t>の増となった。対して計算上の分母となる</a:t>
          </a:r>
          <a:r>
            <a:rPr lang="ja-JP" altLang="en-US" sz="1100">
              <a:solidFill>
                <a:schemeClr val="dk1"/>
              </a:solidFill>
              <a:effectLst/>
              <a:latin typeface="+mn-ea"/>
              <a:ea typeface="+mn-ea"/>
              <a:cs typeface="+mn-cs"/>
            </a:rPr>
            <a:t>額</a:t>
          </a:r>
          <a:r>
            <a:rPr lang="ja-JP" altLang="ja-JP" sz="1100">
              <a:solidFill>
                <a:schemeClr val="dk1"/>
              </a:solidFill>
              <a:effectLst/>
              <a:latin typeface="+mn-ea"/>
              <a:ea typeface="+mn-ea"/>
              <a:cs typeface="+mn-cs"/>
            </a:rPr>
            <a:t>は</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普通交付税と臨財債発行可能額が前年度より減少したことで</a:t>
          </a:r>
          <a:r>
            <a:rPr lang="ja-JP" altLang="ja-JP" sz="1100" b="0" i="0" baseline="0">
              <a:solidFill>
                <a:schemeClr val="dk1"/>
              </a:solidFill>
              <a:effectLst/>
              <a:latin typeface="+mn-ea"/>
              <a:ea typeface="+mn-ea"/>
              <a:cs typeface="+mn-cs"/>
            </a:rPr>
            <a:t>２億</a:t>
          </a:r>
          <a:r>
            <a:rPr lang="en-US" altLang="ja-JP" sz="1100" b="0" i="0" baseline="0">
              <a:solidFill>
                <a:schemeClr val="dk1"/>
              </a:solidFill>
              <a:effectLst/>
              <a:latin typeface="+mn-ea"/>
              <a:ea typeface="+mn-ea"/>
              <a:cs typeface="+mn-cs"/>
            </a:rPr>
            <a:t>6,300</a:t>
          </a:r>
          <a:r>
            <a:rPr lang="ja-JP" altLang="ja-JP" sz="1100" b="0" i="0" baseline="0">
              <a:solidFill>
                <a:schemeClr val="dk1"/>
              </a:solidFill>
              <a:effectLst/>
              <a:latin typeface="+mn-ea"/>
              <a:ea typeface="+mn-ea"/>
              <a:cs typeface="+mn-cs"/>
            </a:rPr>
            <a:t>万円</a:t>
          </a:r>
          <a:r>
            <a:rPr lang="ja-JP" altLang="ja-JP" sz="1100">
              <a:solidFill>
                <a:schemeClr val="dk1"/>
              </a:solidFill>
              <a:effectLst/>
              <a:latin typeface="+mn-ea"/>
              <a:ea typeface="+mn-ea"/>
              <a:cs typeface="+mn-cs"/>
            </a:rPr>
            <a:t>の減となった。</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分子が増、分母は減となり、</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年度の</a:t>
          </a:r>
          <a:r>
            <a:rPr lang="ja-JP" altLang="ja-JP" sz="1100">
              <a:solidFill>
                <a:schemeClr val="dk1"/>
              </a:solidFill>
              <a:effectLst/>
              <a:latin typeface="+mn-ea"/>
              <a:ea typeface="+mn-ea"/>
              <a:cs typeface="+mn-cs"/>
            </a:rPr>
            <a:t>将来負担比率は</a:t>
          </a:r>
          <a:r>
            <a:rPr lang="en-US" altLang="ja-JP" sz="1100">
              <a:solidFill>
                <a:schemeClr val="dk1"/>
              </a:solidFill>
              <a:effectLst/>
              <a:latin typeface="+mn-ea"/>
              <a:ea typeface="+mn-ea"/>
              <a:cs typeface="+mn-cs"/>
            </a:rPr>
            <a:t>4.9</a:t>
          </a:r>
          <a:r>
            <a:rPr lang="ja-JP" altLang="en-US" sz="1100">
              <a:solidFill>
                <a:schemeClr val="dk1"/>
              </a:solidFill>
              <a:effectLst/>
              <a:latin typeface="+mn-ea"/>
              <a:ea typeface="+mn-ea"/>
              <a:cs typeface="+mn-cs"/>
            </a:rPr>
            <a:t>％増の</a:t>
          </a:r>
          <a:r>
            <a:rPr lang="en-US" altLang="ja-JP" sz="1100">
              <a:solidFill>
                <a:schemeClr val="dk1"/>
              </a:solidFill>
              <a:effectLst/>
              <a:latin typeface="+mn-ea"/>
              <a:ea typeface="+mn-ea"/>
              <a:cs typeface="+mn-cs"/>
            </a:rPr>
            <a:t>11.2</a:t>
          </a:r>
          <a:r>
            <a:rPr lang="ja-JP" altLang="en-US" sz="1100">
              <a:solidFill>
                <a:schemeClr val="dk1"/>
              </a:solidFill>
              <a:effectLst/>
              <a:latin typeface="+mn-ea"/>
              <a:ea typeface="+mn-ea"/>
              <a:cs typeface="+mn-cs"/>
            </a:rPr>
            <a:t>％となっ</a:t>
          </a:r>
          <a:r>
            <a:rPr lang="ja-JP" altLang="ja-JP" sz="1100">
              <a:solidFill>
                <a:schemeClr val="dk1"/>
              </a:solidFill>
              <a:effectLst/>
              <a:latin typeface="+mn-ea"/>
              <a:ea typeface="+mn-ea"/>
              <a:cs typeface="+mn-cs"/>
            </a:rPr>
            <a:t>た。</a:t>
          </a:r>
        </a:p>
        <a:p>
          <a:r>
            <a:rPr lang="ja-JP" altLang="en-US" sz="1100">
              <a:solidFill>
                <a:schemeClr val="dk1"/>
              </a:solidFill>
              <a:effectLst/>
              <a:latin typeface="+mn-ea"/>
              <a:ea typeface="+mn-ea"/>
              <a:cs typeface="+mn-cs"/>
            </a:rPr>
            <a:t>　今後、</a:t>
          </a:r>
          <a:r>
            <a:rPr kumimoji="1" lang="ja-JP" altLang="ja-JP" sz="1100">
              <a:solidFill>
                <a:schemeClr val="dk1"/>
              </a:solidFill>
              <a:effectLst/>
              <a:latin typeface="+mn-lt"/>
              <a:ea typeface="+mn-ea"/>
              <a:cs typeface="+mn-cs"/>
            </a:rPr>
            <a:t>リニア中央新幹線関連</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lang="ja-JP" altLang="ja-JP" sz="1100">
              <a:solidFill>
                <a:schemeClr val="dk1"/>
              </a:solidFill>
              <a:effectLst/>
              <a:latin typeface="+mn-ea"/>
              <a:ea typeface="+mn-ea"/>
              <a:cs typeface="+mn-cs"/>
            </a:rPr>
            <a:t>な</a:t>
          </a:r>
          <a:r>
            <a:rPr lang="ja-JP" altLang="en-US" sz="1100">
              <a:solidFill>
                <a:schemeClr val="dk1"/>
              </a:solidFill>
              <a:effectLst/>
              <a:latin typeface="+mn-ea"/>
              <a:ea typeface="+mn-ea"/>
              <a:cs typeface="+mn-cs"/>
            </a:rPr>
            <a:t>どの</a:t>
          </a:r>
          <a:r>
            <a:rPr lang="ja-JP" altLang="ja-JP" sz="1100">
              <a:solidFill>
                <a:schemeClr val="dk1"/>
              </a:solidFill>
              <a:effectLst/>
              <a:latin typeface="+mn-ea"/>
              <a:ea typeface="+mn-ea"/>
              <a:cs typeface="+mn-cs"/>
            </a:rPr>
            <a:t>事業が</a:t>
          </a:r>
          <a:r>
            <a:rPr lang="ja-JP" altLang="en-US" sz="1100">
              <a:solidFill>
                <a:schemeClr val="dk1"/>
              </a:solidFill>
              <a:effectLst/>
              <a:latin typeface="+mn-ea"/>
              <a:ea typeface="+mn-ea"/>
              <a:cs typeface="+mn-cs"/>
            </a:rPr>
            <a:t>予定</a:t>
          </a:r>
          <a:r>
            <a:rPr lang="ja-JP" altLang="ja-JP" sz="1100">
              <a:solidFill>
                <a:schemeClr val="dk1"/>
              </a:solidFill>
              <a:effectLst/>
              <a:latin typeface="+mn-ea"/>
              <a:ea typeface="+mn-ea"/>
              <a:cs typeface="+mn-cs"/>
            </a:rPr>
            <a:t>されて</a:t>
          </a:r>
          <a:r>
            <a:rPr lang="ja-JP" altLang="en-US" sz="1100">
              <a:solidFill>
                <a:schemeClr val="dk1"/>
              </a:solidFill>
              <a:effectLst/>
              <a:latin typeface="+mn-ea"/>
              <a:ea typeface="+mn-ea"/>
              <a:cs typeface="+mn-cs"/>
            </a:rPr>
            <a:t>おり</a:t>
          </a:r>
          <a:r>
            <a:rPr lang="ja-JP" altLang="ja-JP" sz="1100">
              <a:solidFill>
                <a:schemeClr val="dk1"/>
              </a:solidFill>
              <a:effectLst/>
              <a:latin typeface="+mn-ea"/>
              <a:ea typeface="+mn-ea"/>
              <a:cs typeface="+mn-cs"/>
            </a:rPr>
            <a:t>、将来の負担と財源のバランスに配慮した計画的な財政運営に努める。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6" name="直線コネクタ 435"/>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7"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38" name="直線コネクタ 437"/>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156754</xdr:rowOff>
    </xdr:from>
    <xdr:to>
      <xdr:col>24</xdr:col>
      <xdr:colOff>558800</xdr:colOff>
      <xdr:row>14</xdr:row>
      <xdr:rowOff>41608</xdr:rowOff>
    </xdr:to>
    <xdr:cxnSp macro="">
      <xdr:nvCxnSpPr>
        <xdr:cNvPr id="441" name="直線コネクタ 440"/>
        <xdr:cNvCxnSpPr/>
      </xdr:nvCxnSpPr>
      <xdr:spPr>
        <a:xfrm>
          <a:off x="16179800" y="2385604"/>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2"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3" name="フローチャート : 判断 442"/>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31206</xdr:rowOff>
    </xdr:from>
    <xdr:to>
      <xdr:col>23</xdr:col>
      <xdr:colOff>457200</xdr:colOff>
      <xdr:row>18</xdr:row>
      <xdr:rowOff>132806</xdr:rowOff>
    </xdr:to>
    <xdr:sp macro="" textlink="">
      <xdr:nvSpPr>
        <xdr:cNvPr id="444" name="フローチャート : 判断 443"/>
        <xdr:cNvSpPr/>
      </xdr:nvSpPr>
      <xdr:spPr>
        <a:xfrm>
          <a:off x="16129000" y="311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117583</xdr:rowOff>
    </xdr:from>
    <xdr:ext cx="736600" cy="259045"/>
    <xdr:sp macro="" textlink="">
      <xdr:nvSpPr>
        <xdr:cNvPr id="445" name="テキスト ボックス 444"/>
        <xdr:cNvSpPr txBox="1"/>
      </xdr:nvSpPr>
      <xdr:spPr>
        <a:xfrm>
          <a:off x="15798800" y="320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73297</xdr:rowOff>
    </xdr:from>
    <xdr:to>
      <xdr:col>22</xdr:col>
      <xdr:colOff>254000</xdr:colOff>
      <xdr:row>16</xdr:row>
      <xdr:rowOff>3447</xdr:rowOff>
    </xdr:to>
    <xdr:sp macro="" textlink="">
      <xdr:nvSpPr>
        <xdr:cNvPr id="446" name="フローチャート : 判断 445"/>
        <xdr:cNvSpPr/>
      </xdr:nvSpPr>
      <xdr:spPr>
        <a:xfrm>
          <a:off x="152400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13624</xdr:rowOff>
    </xdr:from>
    <xdr:ext cx="762000" cy="259045"/>
    <xdr:sp macro="" textlink="">
      <xdr:nvSpPr>
        <xdr:cNvPr id="447" name="テキスト ボックス 446"/>
        <xdr:cNvSpPr txBox="1"/>
      </xdr:nvSpPr>
      <xdr:spPr>
        <a:xfrm>
          <a:off x="14909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4112</xdr:rowOff>
    </xdr:from>
    <xdr:to>
      <xdr:col>21</xdr:col>
      <xdr:colOff>50800</xdr:colOff>
      <xdr:row>16</xdr:row>
      <xdr:rowOff>105712</xdr:rowOff>
    </xdr:to>
    <xdr:sp macro="" textlink="">
      <xdr:nvSpPr>
        <xdr:cNvPr id="448" name="フローチャート : 判断 447"/>
        <xdr:cNvSpPr/>
      </xdr:nvSpPr>
      <xdr:spPr>
        <a:xfrm>
          <a:off x="14351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115889</xdr:rowOff>
    </xdr:from>
    <xdr:ext cx="762000" cy="259045"/>
    <xdr:sp macro="" textlink="">
      <xdr:nvSpPr>
        <xdr:cNvPr id="449" name="テキスト ボックス 448"/>
        <xdr:cNvSpPr txBox="1"/>
      </xdr:nvSpPr>
      <xdr:spPr>
        <a:xfrm>
          <a:off x="14020800" y="251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155787</xdr:rowOff>
    </xdr:from>
    <xdr:to>
      <xdr:col>19</xdr:col>
      <xdr:colOff>533400</xdr:colOff>
      <xdr:row>17</xdr:row>
      <xdr:rowOff>85937</xdr:rowOff>
    </xdr:to>
    <xdr:sp macro="" textlink="">
      <xdr:nvSpPr>
        <xdr:cNvPr id="450" name="フローチャート : 判断 449"/>
        <xdr:cNvSpPr/>
      </xdr:nvSpPr>
      <xdr:spPr>
        <a:xfrm>
          <a:off x="13462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96114</xdr:rowOff>
    </xdr:from>
    <xdr:ext cx="762000" cy="259045"/>
    <xdr:sp macro="" textlink="">
      <xdr:nvSpPr>
        <xdr:cNvPr id="451" name="テキスト ボックス 450"/>
        <xdr:cNvSpPr txBox="1"/>
      </xdr:nvSpPr>
      <xdr:spPr>
        <a:xfrm>
          <a:off x="13131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162258</xdr:rowOff>
    </xdr:from>
    <xdr:to>
      <xdr:col>24</xdr:col>
      <xdr:colOff>609600</xdr:colOff>
      <xdr:row>14</xdr:row>
      <xdr:rowOff>92408</xdr:rowOff>
    </xdr:to>
    <xdr:sp macro="" textlink="">
      <xdr:nvSpPr>
        <xdr:cNvPr id="457" name="円/楕円 456"/>
        <xdr:cNvSpPr/>
      </xdr:nvSpPr>
      <xdr:spPr>
        <a:xfrm>
          <a:off x="16967200" y="23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7335</xdr:rowOff>
    </xdr:from>
    <xdr:ext cx="762000" cy="259045"/>
    <xdr:sp macro="" textlink="">
      <xdr:nvSpPr>
        <xdr:cNvPr id="458" name="将来負担の状況該当値テキスト"/>
        <xdr:cNvSpPr txBox="1"/>
      </xdr:nvSpPr>
      <xdr:spPr>
        <a:xfrm>
          <a:off x="17106900" y="22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105954</xdr:rowOff>
    </xdr:from>
    <xdr:to>
      <xdr:col>23</xdr:col>
      <xdr:colOff>457200</xdr:colOff>
      <xdr:row>14</xdr:row>
      <xdr:rowOff>36104</xdr:rowOff>
    </xdr:to>
    <xdr:sp macro="" textlink="">
      <xdr:nvSpPr>
        <xdr:cNvPr id="459" name="円/楕円 458"/>
        <xdr:cNvSpPr/>
      </xdr:nvSpPr>
      <xdr:spPr>
        <a:xfrm>
          <a:off x="161290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46281</xdr:rowOff>
    </xdr:from>
    <xdr:ext cx="736600" cy="259045"/>
    <xdr:sp macro="" textlink="">
      <xdr:nvSpPr>
        <xdr:cNvPr id="460" name="テキスト ボックス 459"/>
        <xdr:cNvSpPr txBox="1"/>
      </xdr:nvSpPr>
      <xdr:spPr>
        <a:xfrm>
          <a:off x="15798800" y="210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103,507
101,449
658.66
45,750,832
44,679,117
992,283
27,368,904
43,080,796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j-ea"/>
              <a:ea typeface="+mj-ea"/>
              <a:cs typeface="+mn-cs"/>
            </a:rPr>
            <a:t>人件費にかかる経常収支比率</a:t>
          </a:r>
          <a:r>
            <a:rPr kumimoji="1" lang="ja-JP" altLang="en-US" sz="1100">
              <a:solidFill>
                <a:schemeClr val="dk1"/>
              </a:solidFill>
              <a:effectLst/>
              <a:latin typeface="+mj-ea"/>
              <a:ea typeface="+mj-ea"/>
              <a:cs typeface="+mn-cs"/>
            </a:rPr>
            <a:t>は</a:t>
          </a:r>
          <a:r>
            <a:rPr kumimoji="1" lang="en-US" altLang="ja-JP" sz="1100">
              <a:solidFill>
                <a:schemeClr val="dk1"/>
              </a:solidFill>
              <a:effectLst/>
              <a:latin typeface="+mj-ea"/>
              <a:ea typeface="+mj-ea"/>
              <a:cs typeface="+mn-cs"/>
            </a:rPr>
            <a:t>19.5</a:t>
          </a:r>
          <a:r>
            <a:rPr kumimoji="1" lang="ja-JP" altLang="en-US" sz="1100">
              <a:solidFill>
                <a:schemeClr val="dk1"/>
              </a:solidFill>
              <a:effectLst/>
              <a:latin typeface="+mj-ea"/>
              <a:ea typeface="+mj-ea"/>
              <a:cs typeface="+mn-cs"/>
            </a:rPr>
            <a:t>％で、</a:t>
          </a:r>
          <a:r>
            <a:rPr kumimoji="1" lang="ja-JP" altLang="ja-JP" sz="1100">
              <a:solidFill>
                <a:schemeClr val="dk1"/>
              </a:solidFill>
              <a:effectLst/>
              <a:latin typeface="+mj-ea"/>
              <a:ea typeface="+mj-ea"/>
              <a:cs typeface="+mn-cs"/>
            </a:rPr>
            <a:t>昨年度</a:t>
          </a:r>
          <a:r>
            <a:rPr kumimoji="1" lang="ja-JP" altLang="en-US" sz="1100">
              <a:solidFill>
                <a:schemeClr val="dk1"/>
              </a:solidFill>
              <a:effectLst/>
              <a:latin typeface="+mj-ea"/>
              <a:ea typeface="+mj-ea"/>
              <a:cs typeface="+mn-cs"/>
            </a:rPr>
            <a:t>比プラス</a:t>
          </a:r>
          <a:r>
            <a:rPr kumimoji="1" lang="en-US" altLang="ja-JP" sz="1100">
              <a:solidFill>
                <a:schemeClr val="dk1"/>
              </a:solidFill>
              <a:effectLst/>
              <a:latin typeface="+mj-ea"/>
              <a:ea typeface="+mj-ea"/>
              <a:cs typeface="+mn-cs"/>
            </a:rPr>
            <a:t>0.3</a:t>
          </a:r>
          <a:r>
            <a:rPr kumimoji="1" lang="ja-JP" altLang="en-US" sz="1100">
              <a:solidFill>
                <a:schemeClr val="dk1"/>
              </a:solidFill>
              <a:effectLst/>
              <a:latin typeface="+mj-ea"/>
              <a:ea typeface="+mj-ea"/>
              <a:cs typeface="+mn-cs"/>
            </a:rPr>
            <a:t>％となった。類似団体平均および</a:t>
          </a:r>
          <a:r>
            <a:rPr kumimoji="1" lang="ja-JP" altLang="ja-JP" sz="1100">
              <a:solidFill>
                <a:schemeClr val="dk1"/>
              </a:solidFill>
              <a:effectLst/>
              <a:latin typeface="+mj-ea"/>
              <a:ea typeface="+mj-ea"/>
              <a:cs typeface="+mn-cs"/>
            </a:rPr>
            <a:t>長野県平均</a:t>
          </a:r>
          <a:r>
            <a:rPr kumimoji="1" lang="ja-JP" altLang="en-US" sz="1100">
              <a:solidFill>
                <a:schemeClr val="dk1"/>
              </a:solidFill>
              <a:effectLst/>
              <a:latin typeface="+mj-ea"/>
              <a:ea typeface="+mj-ea"/>
              <a:cs typeface="+mn-cs"/>
            </a:rPr>
            <a:t>の数値は</a:t>
          </a:r>
          <a:r>
            <a:rPr kumimoji="1" lang="ja-JP" altLang="ja-JP" sz="1100">
              <a:solidFill>
                <a:schemeClr val="dk1"/>
              </a:solidFill>
              <a:effectLst/>
              <a:latin typeface="+mj-ea"/>
              <a:ea typeface="+mj-ea"/>
              <a:cs typeface="+mn-cs"/>
            </a:rPr>
            <a:t>下回っ</a:t>
          </a:r>
          <a:r>
            <a:rPr kumimoji="1" lang="ja-JP" altLang="en-US" sz="1100">
              <a:solidFill>
                <a:schemeClr val="dk1"/>
              </a:solidFill>
              <a:effectLst/>
              <a:latin typeface="+mj-ea"/>
              <a:ea typeface="+mj-ea"/>
              <a:cs typeface="+mn-cs"/>
            </a:rPr>
            <a:t>ている</a:t>
          </a:r>
          <a:r>
            <a:rPr kumimoji="1" lang="ja-JP" altLang="ja-JP" sz="1100">
              <a:solidFill>
                <a:schemeClr val="dk1"/>
              </a:solidFill>
              <a:effectLst/>
              <a:latin typeface="+mj-ea"/>
              <a:ea typeface="+mj-ea"/>
              <a:cs typeface="+mn-cs"/>
            </a:rPr>
            <a:t>。</a:t>
          </a:r>
          <a:endParaRPr lang="ja-JP" altLang="ja-JP" sz="1100">
            <a:effectLst/>
            <a:latin typeface="+mj-ea"/>
            <a:ea typeface="+mj-ea"/>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人件費の決算額は</a:t>
          </a:r>
          <a:r>
            <a:rPr kumimoji="1" lang="ja-JP" altLang="en-US" sz="1100">
              <a:solidFill>
                <a:schemeClr val="dk1"/>
              </a:solidFill>
              <a:effectLst/>
              <a:latin typeface="+mj-ea"/>
              <a:ea typeface="+mj-ea"/>
              <a:cs typeface="+mn-cs"/>
            </a:rPr>
            <a:t>人事院勧告に準拠した給与制度の見直しと昇給に伴い、職員給は増加したものの、</a:t>
          </a:r>
          <a:r>
            <a:rPr kumimoji="1" lang="ja-JP" altLang="ja-JP" sz="1100">
              <a:solidFill>
                <a:schemeClr val="dk1"/>
              </a:solidFill>
              <a:effectLst/>
              <a:latin typeface="+mj-ea"/>
              <a:ea typeface="+mj-ea"/>
              <a:cs typeface="+mn-cs"/>
            </a:rPr>
            <a:t>地方公務員共済組合負担金</a:t>
          </a:r>
          <a:r>
            <a:rPr kumimoji="1" lang="ja-JP" altLang="en-US" sz="1100">
              <a:solidFill>
                <a:schemeClr val="dk1"/>
              </a:solidFill>
              <a:effectLst/>
              <a:latin typeface="+mj-ea"/>
              <a:ea typeface="+mj-ea"/>
              <a:cs typeface="+mn-cs"/>
            </a:rPr>
            <a:t>が制度変更により</a:t>
          </a:r>
          <a:r>
            <a:rPr kumimoji="1" lang="ja-JP" altLang="ja-JP" sz="1100">
              <a:solidFill>
                <a:schemeClr val="dk1"/>
              </a:solidFill>
              <a:effectLst/>
              <a:latin typeface="+mj-ea"/>
              <a:ea typeface="+mj-ea"/>
              <a:cs typeface="+mn-cs"/>
            </a:rPr>
            <a:t>減</a:t>
          </a:r>
          <a:r>
            <a:rPr kumimoji="1" lang="ja-JP" altLang="en-US" sz="1100">
              <a:solidFill>
                <a:schemeClr val="dk1"/>
              </a:solidFill>
              <a:effectLst/>
              <a:latin typeface="+mj-ea"/>
              <a:ea typeface="+mj-ea"/>
              <a:cs typeface="+mn-cs"/>
            </a:rPr>
            <a:t>となったため、全体では微減であった。</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しかし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特定財源として充当した公立保育所保護者負担金、住宅使用料</a:t>
          </a:r>
          <a:r>
            <a:rPr kumimoji="1" lang="ja-JP" altLang="ja-JP" sz="1100">
              <a:solidFill>
                <a:schemeClr val="dk1"/>
              </a:solidFill>
              <a:effectLst/>
              <a:latin typeface="+mj-ea"/>
              <a:ea typeface="+mj-ea"/>
              <a:cs typeface="+mn-cs"/>
            </a:rPr>
            <a:t>が</a:t>
          </a:r>
          <a:r>
            <a:rPr kumimoji="1" lang="ja-JP" altLang="en-US" sz="1100">
              <a:solidFill>
                <a:schemeClr val="dk1"/>
              </a:solidFill>
              <a:effectLst/>
              <a:latin typeface="+mj-ea"/>
              <a:ea typeface="+mj-ea"/>
              <a:cs typeface="+mn-cs"/>
            </a:rPr>
            <a:t>減ったこと、</a:t>
          </a:r>
          <a:r>
            <a:rPr kumimoji="1" lang="ja-JP" altLang="ja-JP" sz="1100">
              <a:solidFill>
                <a:schemeClr val="dk1"/>
              </a:solidFill>
              <a:effectLst/>
              <a:latin typeface="+mn-lt"/>
              <a:ea typeface="+mn-ea"/>
              <a:cs typeface="+mn-cs"/>
            </a:rPr>
            <a:t>歳入一般財源</a:t>
          </a:r>
          <a:r>
            <a:rPr kumimoji="1" lang="ja-JP" altLang="en-US" sz="1100">
              <a:solidFill>
                <a:schemeClr val="dk1"/>
              </a:solidFill>
              <a:effectLst/>
              <a:latin typeface="+mn-lt"/>
              <a:ea typeface="+mn-ea"/>
              <a:cs typeface="+mn-cs"/>
            </a:rPr>
            <a:t>全体</a:t>
          </a:r>
          <a:r>
            <a:rPr kumimoji="1" lang="ja-JP" altLang="ja-JP" sz="1100">
              <a:solidFill>
                <a:schemeClr val="dk1"/>
              </a:solidFill>
              <a:effectLst/>
              <a:latin typeface="+mn-lt"/>
              <a:ea typeface="+mn-ea"/>
              <a:cs typeface="+mn-cs"/>
            </a:rPr>
            <a:t>の減少</a:t>
          </a:r>
          <a:r>
            <a:rPr kumimoji="1" lang="ja-JP" altLang="en-US" sz="1100">
              <a:solidFill>
                <a:schemeClr val="dk1"/>
              </a:solidFill>
              <a:effectLst/>
              <a:latin typeface="+mj-ea"/>
              <a:ea typeface="+mj-ea"/>
              <a:cs typeface="+mn-cs"/>
            </a:rPr>
            <a:t>により数値が上昇する結果となった。　</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今後も引き続き、「</a:t>
          </a:r>
          <a:r>
            <a:rPr lang="ja-JP" altLang="ja-JP" sz="1100" b="0" i="0" baseline="0">
              <a:solidFill>
                <a:schemeClr val="dk1"/>
              </a:solidFill>
              <a:effectLst/>
              <a:latin typeface="+mj-ea"/>
              <a:ea typeface="+mj-ea"/>
              <a:cs typeface="+mn-cs"/>
            </a:rPr>
            <a:t>飯田市行財政改革大綱」</a:t>
          </a:r>
          <a:r>
            <a:rPr lang="ja-JP" altLang="en-US" sz="1100" b="0" i="0" baseline="0">
              <a:solidFill>
                <a:schemeClr val="dk1"/>
              </a:solidFill>
              <a:effectLst/>
              <a:latin typeface="+mj-ea"/>
              <a:ea typeface="+mj-ea"/>
              <a:cs typeface="+mn-cs"/>
            </a:rPr>
            <a:t>及び</a:t>
          </a:r>
          <a:r>
            <a:rPr lang="ja-JP" altLang="ja-JP" sz="1100" b="0" i="0" baseline="0">
              <a:solidFill>
                <a:schemeClr val="dk1"/>
              </a:solidFill>
              <a:effectLst/>
              <a:latin typeface="+mj-ea"/>
              <a:ea typeface="+mj-ea"/>
              <a:cs typeface="+mn-cs"/>
            </a:rPr>
            <a:t>「飯田市行財政改革大綱に基づく実行計画」</a:t>
          </a:r>
          <a:r>
            <a:rPr lang="ja-JP" altLang="en-US" sz="1100" b="0" i="0" baseline="0">
              <a:solidFill>
                <a:schemeClr val="dk1"/>
              </a:solidFill>
              <a:effectLst/>
              <a:latin typeface="+mj-ea"/>
              <a:ea typeface="+mj-ea"/>
              <a:cs typeface="+mn-cs"/>
            </a:rPr>
            <a:t>による</a:t>
          </a:r>
          <a:r>
            <a:rPr kumimoji="1" lang="ja-JP" altLang="ja-JP" sz="1100">
              <a:solidFill>
                <a:schemeClr val="dk1"/>
              </a:solidFill>
              <a:effectLst/>
              <a:latin typeface="+mj-ea"/>
              <a:ea typeface="+mj-ea"/>
              <a:cs typeface="+mn-cs"/>
            </a:rPr>
            <a:t>定員管理や経費</a:t>
          </a:r>
          <a:r>
            <a:rPr kumimoji="1" lang="ja-JP" altLang="en-US" sz="1100">
              <a:solidFill>
                <a:schemeClr val="dk1"/>
              </a:solidFill>
              <a:effectLst/>
              <a:latin typeface="+mj-ea"/>
              <a:ea typeface="+mj-ea"/>
              <a:cs typeface="+mn-cs"/>
            </a:rPr>
            <a:t>の抑制</a:t>
          </a:r>
          <a:r>
            <a:rPr kumimoji="1" lang="ja-JP" altLang="ja-JP" sz="1100">
              <a:solidFill>
                <a:schemeClr val="dk1"/>
              </a:solidFill>
              <a:effectLst/>
              <a:latin typeface="+mj-ea"/>
              <a:ea typeface="+mj-ea"/>
              <a:cs typeface="+mn-cs"/>
            </a:rPr>
            <a:t>に努める。</a:t>
          </a:r>
          <a:endParaRPr lang="ja-JP" altLang="ja-JP" sz="11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135164</xdr:rowOff>
    </xdr:from>
    <xdr:to>
      <xdr:col>7</xdr:col>
      <xdr:colOff>15875</xdr:colOff>
      <xdr:row>34</xdr:row>
      <xdr:rowOff>12700</xdr:rowOff>
    </xdr:to>
    <xdr:cxnSp macro="">
      <xdr:nvCxnSpPr>
        <xdr:cNvPr id="68" name="直線コネクタ 67"/>
        <xdr:cNvCxnSpPr/>
      </xdr:nvCxnSpPr>
      <xdr:spPr>
        <a:xfrm>
          <a:off x="3987800" y="57930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135164</xdr:rowOff>
    </xdr:from>
    <xdr:to>
      <xdr:col>5</xdr:col>
      <xdr:colOff>549275</xdr:colOff>
      <xdr:row>34</xdr:row>
      <xdr:rowOff>94343</xdr:rowOff>
    </xdr:to>
    <xdr:cxnSp macro="">
      <xdr:nvCxnSpPr>
        <xdr:cNvPr id="71" name="直線コネクタ 70"/>
        <xdr:cNvCxnSpPr/>
      </xdr:nvCxnSpPr>
      <xdr:spPr>
        <a:xfrm flipV="1">
          <a:off x="3098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92528</xdr:rowOff>
    </xdr:from>
    <xdr:to>
      <xdr:col>5</xdr:col>
      <xdr:colOff>600075</xdr:colOff>
      <xdr:row>35</xdr:row>
      <xdr:rowOff>22678</xdr:rowOff>
    </xdr:to>
    <xdr:sp macro="" textlink="">
      <xdr:nvSpPr>
        <xdr:cNvPr id="72" name="フローチャート : 判断 71"/>
        <xdr:cNvSpPr/>
      </xdr:nvSpPr>
      <xdr:spPr>
        <a:xfrm>
          <a:off x="3937000" y="592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7455</xdr:rowOff>
    </xdr:from>
    <xdr:ext cx="736600" cy="259045"/>
    <xdr:sp macro="" textlink="">
      <xdr:nvSpPr>
        <xdr:cNvPr id="73" name="テキスト ボックス 72"/>
        <xdr:cNvSpPr txBox="1"/>
      </xdr:nvSpPr>
      <xdr:spPr>
        <a:xfrm>
          <a:off x="3606800" y="600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94343</xdr:rowOff>
    </xdr:to>
    <xdr:cxnSp macro="">
      <xdr:nvCxnSpPr>
        <xdr:cNvPr id="74" name="直線コネクタ 73"/>
        <xdr:cNvCxnSpPr/>
      </xdr:nvCxnSpPr>
      <xdr:spPr>
        <a:xfrm>
          <a:off x="2209800" y="57277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2722</xdr:rowOff>
    </xdr:from>
    <xdr:to>
      <xdr:col>4</xdr:col>
      <xdr:colOff>396875</xdr:colOff>
      <xdr:row>35</xdr:row>
      <xdr:rowOff>104322</xdr:rowOff>
    </xdr:to>
    <xdr:sp macro="" textlink="">
      <xdr:nvSpPr>
        <xdr:cNvPr id="75" name="フローチャート : 判断 74"/>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89099</xdr:rowOff>
    </xdr:from>
    <xdr:ext cx="762000" cy="259045"/>
    <xdr:sp macro="" textlink="">
      <xdr:nvSpPr>
        <xdr:cNvPr id="76" name="テキスト ボックス 75"/>
        <xdr:cNvSpPr txBox="1"/>
      </xdr:nvSpPr>
      <xdr:spPr>
        <a:xfrm>
          <a:off x="2717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69850</xdr:rowOff>
    </xdr:from>
    <xdr:to>
      <xdr:col>3</xdr:col>
      <xdr:colOff>142875</xdr:colOff>
      <xdr:row>33</xdr:row>
      <xdr:rowOff>135164</xdr:rowOff>
    </xdr:to>
    <xdr:cxnSp macro="">
      <xdr:nvCxnSpPr>
        <xdr:cNvPr id="77" name="直線コネクタ 76"/>
        <xdr:cNvCxnSpPr/>
      </xdr:nvCxnSpPr>
      <xdr:spPr>
        <a:xfrm flipV="1">
          <a:off x="1320800" y="5727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35378</xdr:rowOff>
    </xdr:from>
    <xdr:to>
      <xdr:col>3</xdr:col>
      <xdr:colOff>193675</xdr:colOff>
      <xdr:row>35</xdr:row>
      <xdr:rowOff>136978</xdr:rowOff>
    </xdr:to>
    <xdr:sp macro="" textlink="">
      <xdr:nvSpPr>
        <xdr:cNvPr id="78" name="フローチャート : 判断 77"/>
        <xdr:cNvSpPr/>
      </xdr:nvSpPr>
      <xdr:spPr>
        <a:xfrm>
          <a:off x="2159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121755</xdr:rowOff>
    </xdr:from>
    <xdr:ext cx="762000" cy="259045"/>
    <xdr:sp macro="" textlink="">
      <xdr:nvSpPr>
        <xdr:cNvPr id="79" name="テキスト ボックス 78"/>
        <xdr:cNvSpPr txBox="1"/>
      </xdr:nvSpPr>
      <xdr:spPr>
        <a:xfrm>
          <a:off x="1828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166007</xdr:rowOff>
    </xdr:from>
    <xdr:to>
      <xdr:col>1</xdr:col>
      <xdr:colOff>676275</xdr:colOff>
      <xdr:row>36</xdr:row>
      <xdr:rowOff>96157</xdr:rowOff>
    </xdr:to>
    <xdr:sp macro="" textlink="">
      <xdr:nvSpPr>
        <xdr:cNvPr id="80" name="フローチャート : 判断 79"/>
        <xdr:cNvSpPr/>
      </xdr:nvSpPr>
      <xdr:spPr>
        <a:xfrm>
          <a:off x="1270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80934</xdr:rowOff>
    </xdr:from>
    <xdr:ext cx="762000" cy="259045"/>
    <xdr:sp macro="" textlink="">
      <xdr:nvSpPr>
        <xdr:cNvPr id="81" name="テキスト ボックス 80"/>
        <xdr:cNvSpPr txBox="1"/>
      </xdr:nvSpPr>
      <xdr:spPr>
        <a:xfrm>
          <a:off x="939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133350</xdr:rowOff>
    </xdr:from>
    <xdr:to>
      <xdr:col>7</xdr:col>
      <xdr:colOff>66675</xdr:colOff>
      <xdr:row>34</xdr:row>
      <xdr:rowOff>63500</xdr:rowOff>
    </xdr:to>
    <xdr:sp macro="" textlink="">
      <xdr:nvSpPr>
        <xdr:cNvPr id="87" name="円/楕円 86"/>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149877</xdr:rowOff>
    </xdr:from>
    <xdr:ext cx="762000" cy="259045"/>
    <xdr:sp macro="" textlink="">
      <xdr:nvSpPr>
        <xdr:cNvPr id="88" name="人件費該当値テキスト"/>
        <xdr:cNvSpPr txBox="1"/>
      </xdr:nvSpPr>
      <xdr:spPr>
        <a:xfrm>
          <a:off x="4914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84364</xdr:rowOff>
    </xdr:from>
    <xdr:to>
      <xdr:col>5</xdr:col>
      <xdr:colOff>600075</xdr:colOff>
      <xdr:row>34</xdr:row>
      <xdr:rowOff>14514</xdr:rowOff>
    </xdr:to>
    <xdr:sp macro="" textlink="">
      <xdr:nvSpPr>
        <xdr:cNvPr id="89" name="円/楕円 88"/>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24691</xdr:rowOff>
    </xdr:from>
    <xdr:ext cx="736600" cy="259045"/>
    <xdr:sp macro="" textlink="">
      <xdr:nvSpPr>
        <xdr:cNvPr id="90" name="テキスト ボックス 89"/>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91" name="円/楕円 90"/>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2" name="テキスト ボックス 91"/>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19050</xdr:rowOff>
    </xdr:from>
    <xdr:to>
      <xdr:col>3</xdr:col>
      <xdr:colOff>193675</xdr:colOff>
      <xdr:row>33</xdr:row>
      <xdr:rowOff>120650</xdr:rowOff>
    </xdr:to>
    <xdr:sp macro="" textlink="">
      <xdr:nvSpPr>
        <xdr:cNvPr id="93" name="円/楕円 92"/>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130827</xdr:rowOff>
    </xdr:from>
    <xdr:ext cx="762000" cy="259045"/>
    <xdr:sp macro="" textlink="">
      <xdr:nvSpPr>
        <xdr:cNvPr id="94" name="テキスト ボックス 93"/>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84364</xdr:rowOff>
    </xdr:from>
    <xdr:to>
      <xdr:col>1</xdr:col>
      <xdr:colOff>676275</xdr:colOff>
      <xdr:row>34</xdr:row>
      <xdr:rowOff>14514</xdr:rowOff>
    </xdr:to>
    <xdr:sp macro="" textlink="">
      <xdr:nvSpPr>
        <xdr:cNvPr id="95" name="円/楕円 94"/>
        <xdr:cNvSpPr/>
      </xdr:nvSpPr>
      <xdr:spPr>
        <a:xfrm>
          <a:off x="1270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24691</xdr:rowOff>
    </xdr:from>
    <xdr:ext cx="762000" cy="259045"/>
    <xdr:sp macro="" textlink="">
      <xdr:nvSpPr>
        <xdr:cNvPr id="96" name="テキスト ボックス 95"/>
        <xdr:cNvSpPr txBox="1"/>
      </xdr:nvSpPr>
      <xdr:spPr>
        <a:xfrm>
          <a:off x="939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物件費にかかる経常収支比率は</a:t>
          </a:r>
          <a:r>
            <a:rPr kumimoji="1" lang="en-US" altLang="ja-JP" sz="1100">
              <a:solidFill>
                <a:schemeClr val="dk1"/>
              </a:solidFill>
              <a:effectLst/>
              <a:latin typeface="+mn-ea"/>
              <a:ea typeface="+mn-ea"/>
              <a:cs typeface="+mn-cs"/>
            </a:rPr>
            <a:t>11.1</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昨年度から</a:t>
          </a:r>
          <a:r>
            <a:rPr kumimoji="1" lang="ja-JP" altLang="en-US" sz="1100">
              <a:solidFill>
                <a:schemeClr val="dk1"/>
              </a:solidFill>
              <a:effectLst/>
              <a:latin typeface="+mn-ea"/>
              <a:ea typeface="+mn-ea"/>
              <a:cs typeface="+mn-cs"/>
            </a:rPr>
            <a:t>プラス</a:t>
          </a:r>
          <a:r>
            <a:rPr kumimoji="1" lang="en-US" altLang="ja-JP" sz="1100">
              <a:solidFill>
                <a:schemeClr val="dk1"/>
              </a:solidFill>
              <a:effectLst/>
              <a:latin typeface="+mn-ea"/>
              <a:ea typeface="+mn-ea"/>
              <a:cs typeface="+mn-cs"/>
            </a:rPr>
            <a:t>0.2%</a:t>
          </a:r>
          <a:r>
            <a:rPr kumimoji="1" lang="ja-JP" altLang="en-US" sz="1100">
              <a:solidFill>
                <a:schemeClr val="dk1"/>
              </a:solidFill>
              <a:effectLst/>
              <a:latin typeface="+mn-ea"/>
              <a:ea typeface="+mn-ea"/>
              <a:cs typeface="+mn-cs"/>
            </a:rPr>
            <a:t>となったが、</a:t>
          </a:r>
          <a:r>
            <a:rPr kumimoji="1" lang="ja-JP" altLang="ja-JP" sz="1100">
              <a:solidFill>
                <a:schemeClr val="dk1"/>
              </a:solidFill>
              <a:effectLst/>
              <a:latin typeface="+mn-ea"/>
              <a:ea typeface="+mn-ea"/>
              <a:cs typeface="+mn-cs"/>
            </a:rPr>
            <a:t>類似団体、全国平均及び長野県平均のいずれの数値</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下回っ</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物件費における</a:t>
          </a:r>
          <a:r>
            <a:rPr kumimoji="1" lang="ja-JP" altLang="ja-JP" sz="1100">
              <a:solidFill>
                <a:schemeClr val="dk1"/>
              </a:solidFill>
              <a:effectLst/>
              <a:latin typeface="+mn-ea"/>
              <a:ea typeface="+mn-ea"/>
              <a:cs typeface="+mn-cs"/>
            </a:rPr>
            <a:t>経常的な</a:t>
          </a:r>
          <a:r>
            <a:rPr kumimoji="1" lang="ja-JP" altLang="en-US" sz="1100">
              <a:solidFill>
                <a:schemeClr val="dk1"/>
              </a:solidFill>
              <a:effectLst/>
              <a:latin typeface="+mn-ea"/>
              <a:ea typeface="+mn-ea"/>
              <a:cs typeface="+mn-cs"/>
            </a:rPr>
            <a:t>一般財源の額は減少したものの、</a:t>
          </a:r>
          <a:r>
            <a:rPr kumimoji="1" lang="ja-JP" altLang="ja-JP" sz="1100">
              <a:solidFill>
                <a:schemeClr val="dk1"/>
              </a:solidFill>
              <a:effectLst/>
              <a:latin typeface="+mn-ea"/>
              <a:ea typeface="+mn-ea"/>
              <a:cs typeface="+mn-cs"/>
            </a:rPr>
            <a:t>歳入一般財源全体の減少により経常収支比率は上昇する結果となった。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今まで</a:t>
          </a:r>
          <a:r>
            <a:rPr kumimoji="1" lang="ja-JP" altLang="ja-JP" sz="1100">
              <a:solidFill>
                <a:schemeClr val="dk1"/>
              </a:solidFill>
              <a:effectLst/>
              <a:latin typeface="+mn-ea"/>
              <a:ea typeface="+mn-ea"/>
              <a:cs typeface="+mn-cs"/>
            </a:rPr>
            <a:t>当初予算編成</a:t>
          </a:r>
          <a:r>
            <a:rPr kumimoji="1" lang="ja-JP" altLang="en-US" sz="1100">
              <a:solidFill>
                <a:schemeClr val="dk1"/>
              </a:solidFill>
              <a:effectLst/>
              <a:latin typeface="+mn-ea"/>
              <a:ea typeface="+mn-ea"/>
              <a:cs typeface="+mn-cs"/>
            </a:rPr>
            <a:t>過程</a:t>
          </a:r>
          <a:r>
            <a:rPr kumimoji="1" lang="ja-JP" altLang="ja-JP" sz="1100">
              <a:solidFill>
                <a:schemeClr val="dk1"/>
              </a:solidFill>
              <a:effectLst/>
              <a:latin typeface="+mn-ea"/>
              <a:ea typeface="+mn-ea"/>
              <a:cs typeface="+mn-cs"/>
            </a:rPr>
            <a:t>での</a:t>
          </a:r>
          <a:r>
            <a:rPr kumimoji="1" lang="ja-JP" altLang="en-US" sz="1100">
              <a:solidFill>
                <a:schemeClr val="dk1"/>
              </a:solidFill>
              <a:effectLst/>
              <a:latin typeface="+mn-ea"/>
              <a:ea typeface="+mn-ea"/>
              <a:cs typeface="+mn-cs"/>
            </a:rPr>
            <a:t>シーリングなど</a:t>
          </a:r>
          <a:r>
            <a:rPr kumimoji="1" lang="ja-JP" altLang="ja-JP" sz="1100">
              <a:solidFill>
                <a:schemeClr val="dk1"/>
              </a:solidFill>
              <a:effectLst/>
              <a:latin typeface="+mn-ea"/>
              <a:ea typeface="+mn-ea"/>
              <a:cs typeface="+mn-cs"/>
            </a:rPr>
            <a:t>経常経費の削減に努めて</a:t>
          </a:r>
          <a:r>
            <a:rPr kumimoji="1" lang="ja-JP" altLang="en-US" sz="1100">
              <a:solidFill>
                <a:schemeClr val="dk1"/>
              </a:solidFill>
              <a:effectLst/>
              <a:latin typeface="+mn-ea"/>
              <a:ea typeface="+mn-ea"/>
              <a:cs typeface="+mn-cs"/>
            </a:rPr>
            <a:t>きた</a:t>
          </a:r>
          <a:r>
            <a:rPr kumimoji="1" lang="ja-JP" altLang="ja-JP" sz="1100">
              <a:solidFill>
                <a:schemeClr val="dk1"/>
              </a:solidFill>
              <a:effectLst/>
              <a:latin typeface="+mn-ea"/>
              <a:ea typeface="+mn-ea"/>
              <a:cs typeface="+mn-cs"/>
            </a:rPr>
            <a:t>が、</a:t>
          </a:r>
          <a:r>
            <a:rPr kumimoji="1" lang="ja-JP" altLang="en-US" sz="1100">
              <a:solidFill>
                <a:schemeClr val="dk1"/>
              </a:solidFill>
              <a:effectLst/>
              <a:latin typeface="+mn-ea"/>
              <a:ea typeface="+mn-ea"/>
              <a:cs typeface="+mn-cs"/>
            </a:rPr>
            <a:t>今後は</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年度からの新たな「</a:t>
          </a:r>
          <a:r>
            <a:rPr lang="ja-JP" altLang="ja-JP" sz="1100" b="0" i="0" baseline="0">
              <a:solidFill>
                <a:schemeClr val="dk1"/>
              </a:solidFill>
              <a:effectLst/>
              <a:latin typeface="+mn-ea"/>
              <a:ea typeface="+mn-ea"/>
              <a:cs typeface="+mn-cs"/>
            </a:rPr>
            <a:t>飯田市行財政改革大綱」、および各年度</a:t>
          </a:r>
          <a:r>
            <a:rPr lang="ja-JP" altLang="en-US" sz="1100" b="0" i="0" baseline="0">
              <a:solidFill>
                <a:schemeClr val="dk1"/>
              </a:solidFill>
              <a:effectLst/>
              <a:latin typeface="+mn-ea"/>
              <a:ea typeface="+mn-ea"/>
              <a:cs typeface="+mn-cs"/>
            </a:rPr>
            <a:t>に</a:t>
          </a:r>
          <a:r>
            <a:rPr lang="ja-JP" altLang="ja-JP" sz="1100" b="0" i="0" baseline="0">
              <a:solidFill>
                <a:schemeClr val="dk1"/>
              </a:solidFill>
              <a:effectLst/>
              <a:latin typeface="+mn-ea"/>
              <a:ea typeface="+mn-ea"/>
              <a:cs typeface="+mn-cs"/>
            </a:rPr>
            <a:t>定める「飯田市行財政改革大綱</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年度～平成</a:t>
          </a:r>
          <a:r>
            <a:rPr lang="en-US" altLang="ja-JP" sz="1100" b="0" i="0" baseline="0">
              <a:solidFill>
                <a:schemeClr val="dk1"/>
              </a:solidFill>
              <a:effectLst/>
              <a:latin typeface="+mn-ea"/>
              <a:ea typeface="+mn-ea"/>
              <a:cs typeface="+mn-cs"/>
            </a:rPr>
            <a:t>32</a:t>
          </a:r>
          <a:r>
            <a:rPr lang="ja-JP" altLang="ja-JP" sz="1100" b="0" i="0" baseline="0">
              <a:solidFill>
                <a:schemeClr val="dk1"/>
              </a:solidFill>
              <a:effectLst/>
              <a:latin typeface="+mn-ea"/>
              <a:ea typeface="+mn-ea"/>
              <a:cs typeface="+mn-cs"/>
            </a:rPr>
            <a:t>年度</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に基づく実行計画」</a:t>
          </a:r>
          <a:r>
            <a:rPr lang="ja-JP" altLang="en-US" sz="1100" b="0" i="0" baseline="0">
              <a:solidFill>
                <a:schemeClr val="dk1"/>
              </a:solidFill>
              <a:effectLst/>
              <a:latin typeface="+mn-ea"/>
              <a:ea typeface="+mn-ea"/>
              <a:cs typeface="+mn-cs"/>
            </a:rPr>
            <a:t>においても</a:t>
          </a:r>
          <a:r>
            <a:rPr kumimoji="1" lang="ja-JP" altLang="ja-JP" sz="1100">
              <a:solidFill>
                <a:schemeClr val="dk1"/>
              </a:solidFill>
              <a:effectLst/>
              <a:latin typeface="+mn-ea"/>
              <a:ea typeface="+mn-ea"/>
              <a:cs typeface="+mn-cs"/>
            </a:rPr>
            <a:t>新たな行革</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取り組みを検討</a:t>
          </a:r>
          <a:r>
            <a:rPr kumimoji="1" lang="ja-JP" altLang="en-US" sz="1100">
              <a:solidFill>
                <a:schemeClr val="dk1"/>
              </a:solidFill>
              <a:effectLst/>
              <a:latin typeface="+mn-ea"/>
              <a:ea typeface="+mn-ea"/>
              <a:cs typeface="+mn-cs"/>
            </a:rPr>
            <a:t>し、取り組んでいく予定である</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86179</xdr:rowOff>
    </xdr:from>
    <xdr:to>
      <xdr:col>24</xdr:col>
      <xdr:colOff>31750</xdr:colOff>
      <xdr:row>13</xdr:row>
      <xdr:rowOff>118836</xdr:rowOff>
    </xdr:to>
    <xdr:cxnSp macro="">
      <xdr:nvCxnSpPr>
        <xdr:cNvPr id="131" name="直線コネクタ 130"/>
        <xdr:cNvCxnSpPr/>
      </xdr:nvCxnSpPr>
      <xdr:spPr>
        <a:xfrm>
          <a:off x="15671800" y="2315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32"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86179</xdr:rowOff>
    </xdr:from>
    <xdr:to>
      <xdr:col>22</xdr:col>
      <xdr:colOff>565150</xdr:colOff>
      <xdr:row>13</xdr:row>
      <xdr:rowOff>167821</xdr:rowOff>
    </xdr:to>
    <xdr:cxnSp macro="">
      <xdr:nvCxnSpPr>
        <xdr:cNvPr id="134" name="直線コネクタ 133"/>
        <xdr:cNvCxnSpPr/>
      </xdr:nvCxnSpPr>
      <xdr:spPr>
        <a:xfrm flipV="1">
          <a:off x="14782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13</xdr:row>
      <xdr:rowOff>117021</xdr:rowOff>
    </xdr:from>
    <xdr:to>
      <xdr:col>22</xdr:col>
      <xdr:colOff>615950</xdr:colOff>
      <xdr:row>14</xdr:row>
      <xdr:rowOff>47171</xdr:rowOff>
    </xdr:to>
    <xdr:sp macro="" textlink="">
      <xdr:nvSpPr>
        <xdr:cNvPr id="135" name="フローチャート : 判断 134"/>
        <xdr:cNvSpPr/>
      </xdr:nvSpPr>
      <xdr:spPr>
        <a:xfrm>
          <a:off x="15621000" y="234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31948</xdr:rowOff>
    </xdr:from>
    <xdr:ext cx="736600" cy="259045"/>
    <xdr:sp macro="" textlink="">
      <xdr:nvSpPr>
        <xdr:cNvPr id="136" name="テキスト ボックス 135"/>
        <xdr:cNvSpPr txBox="1"/>
      </xdr:nvSpPr>
      <xdr:spPr>
        <a:xfrm>
          <a:off x="15290800" y="243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118836</xdr:rowOff>
    </xdr:from>
    <xdr:to>
      <xdr:col>21</xdr:col>
      <xdr:colOff>361950</xdr:colOff>
      <xdr:row>13</xdr:row>
      <xdr:rowOff>167821</xdr:rowOff>
    </xdr:to>
    <xdr:cxnSp macro="">
      <xdr:nvCxnSpPr>
        <xdr:cNvPr id="137" name="直線コネクタ 136"/>
        <xdr:cNvCxnSpPr/>
      </xdr:nvCxnSpPr>
      <xdr:spPr>
        <a:xfrm>
          <a:off x="13893800" y="23476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53521</xdr:rowOff>
    </xdr:from>
    <xdr:to>
      <xdr:col>20</xdr:col>
      <xdr:colOff>158750</xdr:colOff>
      <xdr:row>13</xdr:row>
      <xdr:rowOff>118836</xdr:rowOff>
    </xdr:to>
    <xdr:cxnSp macro="">
      <xdr:nvCxnSpPr>
        <xdr:cNvPr id="140" name="直線コネクタ 139"/>
        <xdr:cNvCxnSpPr/>
      </xdr:nvCxnSpPr>
      <xdr:spPr>
        <a:xfrm>
          <a:off x="13004800" y="22823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41" name="フローチャート : 判断 140"/>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2" name="テキスト ボックス 141"/>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3" name="フローチャート : 判断 142"/>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4" name="テキスト ボックス 143"/>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68036</xdr:rowOff>
    </xdr:from>
    <xdr:to>
      <xdr:col>24</xdr:col>
      <xdr:colOff>82550</xdr:colOff>
      <xdr:row>13</xdr:row>
      <xdr:rowOff>169636</xdr:rowOff>
    </xdr:to>
    <xdr:sp macro="" textlink="">
      <xdr:nvSpPr>
        <xdr:cNvPr id="150" name="円/楕円 149"/>
        <xdr:cNvSpPr/>
      </xdr:nvSpPr>
      <xdr:spPr>
        <a:xfrm>
          <a:off x="164592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148063</xdr:rowOff>
    </xdr:from>
    <xdr:ext cx="762000" cy="259045"/>
    <xdr:sp macro="" textlink="">
      <xdr:nvSpPr>
        <xdr:cNvPr id="151" name="物件費該当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35379</xdr:rowOff>
    </xdr:from>
    <xdr:to>
      <xdr:col>22</xdr:col>
      <xdr:colOff>615950</xdr:colOff>
      <xdr:row>13</xdr:row>
      <xdr:rowOff>136979</xdr:rowOff>
    </xdr:to>
    <xdr:sp macro="" textlink="">
      <xdr:nvSpPr>
        <xdr:cNvPr id="152" name="円/楕円 151"/>
        <xdr:cNvSpPr/>
      </xdr:nvSpPr>
      <xdr:spPr>
        <a:xfrm>
          <a:off x="15621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147156</xdr:rowOff>
    </xdr:from>
    <xdr:ext cx="736600" cy="259045"/>
    <xdr:sp macro="" textlink="">
      <xdr:nvSpPr>
        <xdr:cNvPr id="153" name="テキスト ボックス 152"/>
        <xdr:cNvSpPr txBox="1"/>
      </xdr:nvSpPr>
      <xdr:spPr>
        <a:xfrm>
          <a:off x="15290800" y="203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4" name="円/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68036</xdr:rowOff>
    </xdr:from>
    <xdr:to>
      <xdr:col>20</xdr:col>
      <xdr:colOff>209550</xdr:colOff>
      <xdr:row>13</xdr:row>
      <xdr:rowOff>169636</xdr:rowOff>
    </xdr:to>
    <xdr:sp macro="" textlink="">
      <xdr:nvSpPr>
        <xdr:cNvPr id="156" name="円/楕円 155"/>
        <xdr:cNvSpPr/>
      </xdr:nvSpPr>
      <xdr:spPr>
        <a:xfrm>
          <a:off x="13843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8363</xdr:rowOff>
    </xdr:from>
    <xdr:ext cx="762000" cy="259045"/>
    <xdr:sp macro="" textlink="">
      <xdr:nvSpPr>
        <xdr:cNvPr id="157" name="テキスト ボックス 156"/>
        <xdr:cNvSpPr txBox="1"/>
      </xdr:nvSpPr>
      <xdr:spPr>
        <a:xfrm>
          <a:off x="13512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2721</xdr:rowOff>
    </xdr:from>
    <xdr:to>
      <xdr:col>19</xdr:col>
      <xdr:colOff>6350</xdr:colOff>
      <xdr:row>13</xdr:row>
      <xdr:rowOff>104321</xdr:rowOff>
    </xdr:to>
    <xdr:sp macro="" textlink="">
      <xdr:nvSpPr>
        <xdr:cNvPr id="158" name="円/楕円 157"/>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114498</xdr:rowOff>
    </xdr:from>
    <xdr:ext cx="762000" cy="259045"/>
    <xdr:sp macro="" textlink="">
      <xdr:nvSpPr>
        <xdr:cNvPr id="159" name="テキスト ボックス 158"/>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扶助費</a:t>
          </a:r>
          <a:r>
            <a:rPr kumimoji="1" lang="ja-JP" altLang="ja-JP" sz="1100">
              <a:solidFill>
                <a:schemeClr val="dk1"/>
              </a:solidFill>
              <a:effectLst/>
              <a:latin typeface="+mn-ea"/>
              <a:ea typeface="+mn-ea"/>
              <a:cs typeface="+mn-cs"/>
            </a:rPr>
            <a:t>にかかる経常収支比率は</a:t>
          </a:r>
          <a:r>
            <a:rPr kumimoji="1" lang="en-US" altLang="ja-JP" sz="1100">
              <a:solidFill>
                <a:schemeClr val="dk1"/>
              </a:solidFill>
              <a:effectLst/>
              <a:latin typeface="+mn-ea"/>
              <a:ea typeface="+mn-ea"/>
              <a:cs typeface="+mn-cs"/>
            </a:rPr>
            <a:t>9.6%</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、昨年度</a:t>
          </a:r>
          <a:r>
            <a:rPr kumimoji="1" lang="ja-JP" altLang="en-US" sz="1100">
              <a:solidFill>
                <a:schemeClr val="dk1"/>
              </a:solidFill>
              <a:effectLst/>
              <a:latin typeface="+mn-ea"/>
              <a:ea typeface="+mn-ea"/>
              <a:cs typeface="+mn-cs"/>
            </a:rPr>
            <a:t>比プラス</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となった</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全国平均や類似団体平均よりは低いが、</a:t>
          </a:r>
          <a:r>
            <a:rPr kumimoji="1" lang="ja-JP" altLang="ja-JP" sz="1100">
              <a:solidFill>
                <a:schemeClr val="dk1"/>
              </a:solidFill>
              <a:effectLst/>
              <a:latin typeface="+mn-ea"/>
              <a:ea typeface="+mn-ea"/>
              <a:cs typeface="+mn-cs"/>
            </a:rPr>
            <a:t>長野県平均</a:t>
          </a:r>
          <a:r>
            <a:rPr kumimoji="1" lang="ja-JP" altLang="en-US" sz="1100">
              <a:solidFill>
                <a:schemeClr val="dk1"/>
              </a:solidFill>
              <a:effectLst/>
              <a:latin typeface="+mn-ea"/>
              <a:ea typeface="+mn-ea"/>
              <a:cs typeface="+mn-cs"/>
            </a:rPr>
            <a:t>を上回っている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扶助費の増加の主な内容は、民間保育所運営費の</a:t>
          </a:r>
          <a:r>
            <a:rPr kumimoji="1" lang="en-US" altLang="ja-JP" sz="1100">
              <a:solidFill>
                <a:schemeClr val="dk1"/>
              </a:solidFill>
              <a:effectLst/>
              <a:latin typeface="+mn-ea"/>
              <a:ea typeface="+mn-ea"/>
              <a:cs typeface="+mn-cs"/>
            </a:rPr>
            <a:t>9,301</a:t>
          </a:r>
          <a:r>
            <a:rPr kumimoji="1" lang="ja-JP" altLang="en-US" sz="1100">
              <a:solidFill>
                <a:schemeClr val="dk1"/>
              </a:solidFill>
              <a:effectLst/>
              <a:latin typeface="+mn-ea"/>
              <a:ea typeface="+mn-ea"/>
              <a:cs typeface="+mn-cs"/>
            </a:rPr>
            <a:t>万円増、放課後デイサービス等の利用増に伴う障害児通所支援費の</a:t>
          </a:r>
          <a:r>
            <a:rPr kumimoji="1" lang="en-US" altLang="ja-JP" sz="1100">
              <a:solidFill>
                <a:schemeClr val="dk1"/>
              </a:solidFill>
              <a:effectLst/>
              <a:latin typeface="+mn-ea"/>
              <a:ea typeface="+mn-ea"/>
              <a:cs typeface="+mn-cs"/>
            </a:rPr>
            <a:t>4,683</a:t>
          </a:r>
          <a:r>
            <a:rPr kumimoji="1" lang="ja-JP" altLang="en-US" sz="1100">
              <a:solidFill>
                <a:schemeClr val="dk1"/>
              </a:solidFill>
              <a:effectLst/>
              <a:latin typeface="+mn-ea"/>
              <a:ea typeface="+mn-ea"/>
              <a:cs typeface="+mn-cs"/>
            </a:rPr>
            <a:t>万円増、医療扶助費増に伴う生活保護措置費の</a:t>
          </a:r>
          <a:r>
            <a:rPr kumimoji="1" lang="en-US" altLang="ja-JP" sz="1100">
              <a:solidFill>
                <a:schemeClr val="dk1"/>
              </a:solidFill>
              <a:effectLst/>
              <a:latin typeface="+mn-ea"/>
              <a:ea typeface="+mn-ea"/>
              <a:cs typeface="+mn-cs"/>
            </a:rPr>
            <a:t>4,386</a:t>
          </a:r>
          <a:r>
            <a:rPr kumimoji="1" lang="ja-JP" altLang="en-US" sz="1100">
              <a:solidFill>
                <a:schemeClr val="dk1"/>
              </a:solidFill>
              <a:effectLst/>
              <a:latin typeface="+mn-ea"/>
              <a:ea typeface="+mn-ea"/>
              <a:cs typeface="+mn-cs"/>
            </a:rPr>
            <a:t>万円増、平成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年４月からの</a:t>
          </a:r>
          <a:r>
            <a:rPr kumimoji="1" lang="en-US" altLang="ja-JP" sz="1100">
              <a:solidFill>
                <a:schemeClr val="dk1"/>
              </a:solidFill>
              <a:effectLst/>
              <a:latin typeface="+mn-ea"/>
              <a:ea typeface="+mn-ea"/>
              <a:cs typeface="+mn-cs"/>
            </a:rPr>
            <a:t>18</a:t>
          </a:r>
          <a:r>
            <a:rPr kumimoji="1" lang="ja-JP" altLang="en-US" sz="1100">
              <a:solidFill>
                <a:schemeClr val="dk1"/>
              </a:solidFill>
              <a:effectLst/>
              <a:latin typeface="+mn-ea"/>
              <a:ea typeface="+mn-ea"/>
              <a:cs typeface="+mn-cs"/>
            </a:rPr>
            <a:t>歳以下の医療費無料化等の影響による子ども医療費給付事業費の</a:t>
          </a:r>
          <a:r>
            <a:rPr kumimoji="1" lang="en-US" altLang="ja-JP" sz="1100">
              <a:solidFill>
                <a:schemeClr val="dk1"/>
              </a:solidFill>
              <a:effectLst/>
              <a:latin typeface="+mn-ea"/>
              <a:ea typeface="+mn-ea"/>
              <a:cs typeface="+mn-cs"/>
            </a:rPr>
            <a:t>4,091</a:t>
          </a:r>
          <a:r>
            <a:rPr kumimoji="1" lang="ja-JP" altLang="en-US" sz="1100">
              <a:solidFill>
                <a:schemeClr val="dk1"/>
              </a:solidFill>
              <a:effectLst/>
              <a:latin typeface="+mn-ea"/>
              <a:ea typeface="+mn-ea"/>
              <a:cs typeface="+mn-cs"/>
            </a:rPr>
            <a:t>万円増など。</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今後も</a:t>
          </a:r>
          <a:r>
            <a:rPr kumimoji="1" lang="ja-JP" altLang="ja-JP" sz="1100">
              <a:solidFill>
                <a:schemeClr val="dk1"/>
              </a:solidFill>
              <a:effectLst/>
              <a:latin typeface="+mn-lt"/>
              <a:ea typeface="+mn-ea"/>
              <a:cs typeface="+mn-cs"/>
            </a:rPr>
            <a:t>社会保障関係経費は</a:t>
          </a:r>
          <a:r>
            <a:rPr kumimoji="1" lang="ja-JP" altLang="ja-JP" sz="1100">
              <a:solidFill>
                <a:schemeClr val="dk1"/>
              </a:solidFill>
              <a:effectLst/>
              <a:latin typeface="+mn-ea"/>
              <a:ea typeface="+mn-ea"/>
              <a:cs typeface="+mn-cs"/>
            </a:rPr>
            <a:t>子育て支援や障がい福祉等の充実に</a:t>
          </a:r>
          <a:r>
            <a:rPr kumimoji="1" lang="ja-JP" altLang="en-US" sz="1100">
              <a:solidFill>
                <a:schemeClr val="dk1"/>
              </a:solidFill>
              <a:effectLst/>
              <a:latin typeface="+mn-ea"/>
              <a:ea typeface="+mn-ea"/>
              <a:cs typeface="+mn-cs"/>
            </a:rPr>
            <a:t>より</a:t>
          </a:r>
          <a:r>
            <a:rPr kumimoji="1" lang="ja-JP" altLang="ja-JP" sz="1100">
              <a:solidFill>
                <a:schemeClr val="dk1"/>
              </a:solidFill>
              <a:effectLst/>
              <a:latin typeface="+mn-ea"/>
              <a:ea typeface="+mn-ea"/>
              <a:cs typeface="+mn-cs"/>
            </a:rPr>
            <a:t>増加する</a:t>
          </a:r>
          <a:r>
            <a:rPr kumimoji="1" lang="ja-JP" altLang="en-US" sz="1100">
              <a:solidFill>
                <a:schemeClr val="dk1"/>
              </a:solidFill>
              <a:effectLst/>
              <a:latin typeface="+mn-ea"/>
              <a:ea typeface="+mn-ea"/>
              <a:cs typeface="+mn-cs"/>
            </a:rPr>
            <a:t>ことが想定され、扶助費についても同様に増加する見込み。</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54</xdr:row>
      <xdr:rowOff>159657</xdr:rowOff>
    </xdr:to>
    <xdr:cxnSp macro="">
      <xdr:nvCxnSpPr>
        <xdr:cNvPr id="194" name="直線コネクタ 193"/>
        <xdr:cNvCxnSpPr/>
      </xdr:nvCxnSpPr>
      <xdr:spPr>
        <a:xfrm>
          <a:off x="3987800" y="9407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75492</xdr:rowOff>
    </xdr:from>
    <xdr:ext cx="762000" cy="259045"/>
    <xdr:sp macro="" textlink="">
      <xdr:nvSpPr>
        <xdr:cNvPr id="195"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148772</xdr:rowOff>
    </xdr:to>
    <xdr:cxnSp macro="">
      <xdr:nvCxnSpPr>
        <xdr:cNvPr id="197" name="直線コネクタ 196"/>
        <xdr:cNvCxnSpPr/>
      </xdr:nvCxnSpPr>
      <xdr:spPr>
        <a:xfrm>
          <a:off x="3098800" y="9319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10885</xdr:rowOff>
    </xdr:from>
    <xdr:to>
      <xdr:col>5</xdr:col>
      <xdr:colOff>600075</xdr:colOff>
      <xdr:row>54</xdr:row>
      <xdr:rowOff>112485</xdr:rowOff>
    </xdr:to>
    <xdr:sp macro="" textlink="">
      <xdr:nvSpPr>
        <xdr:cNvPr id="198" name="フローチャート : 判断 197"/>
        <xdr:cNvSpPr/>
      </xdr:nvSpPr>
      <xdr:spPr>
        <a:xfrm>
          <a:off x="3937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199" name="テキスト ボックス 19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61685</xdr:rowOff>
    </xdr:to>
    <xdr:cxnSp macro="">
      <xdr:nvCxnSpPr>
        <xdr:cNvPr id="200" name="直線コネクタ 199"/>
        <xdr:cNvCxnSpPr/>
      </xdr:nvCxnSpPr>
      <xdr:spPr>
        <a:xfrm>
          <a:off x="2209800" y="92764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160565</xdr:rowOff>
    </xdr:from>
    <xdr:to>
      <xdr:col>4</xdr:col>
      <xdr:colOff>396875</xdr:colOff>
      <xdr:row>54</xdr:row>
      <xdr:rowOff>90715</xdr:rowOff>
    </xdr:to>
    <xdr:sp macro="" textlink="">
      <xdr:nvSpPr>
        <xdr:cNvPr id="201" name="フローチャート : 判断 200"/>
        <xdr:cNvSpPr/>
      </xdr:nvSpPr>
      <xdr:spPr>
        <a:xfrm>
          <a:off x="3048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02" name="テキスト ボックス 201"/>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18143</xdr:rowOff>
    </xdr:to>
    <xdr:cxnSp macro="">
      <xdr:nvCxnSpPr>
        <xdr:cNvPr id="203" name="直線コネクタ 202"/>
        <xdr:cNvCxnSpPr/>
      </xdr:nvCxnSpPr>
      <xdr:spPr>
        <a:xfrm>
          <a:off x="1320800" y="927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149678</xdr:rowOff>
    </xdr:from>
    <xdr:to>
      <xdr:col>3</xdr:col>
      <xdr:colOff>193675</xdr:colOff>
      <xdr:row>54</xdr:row>
      <xdr:rowOff>79828</xdr:rowOff>
    </xdr:to>
    <xdr:sp macro="" textlink="">
      <xdr:nvSpPr>
        <xdr:cNvPr id="204" name="フローチャート : 判断 203"/>
        <xdr:cNvSpPr/>
      </xdr:nvSpPr>
      <xdr:spPr>
        <a:xfrm>
          <a:off x="2159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64605</xdr:rowOff>
    </xdr:from>
    <xdr:ext cx="762000" cy="259045"/>
    <xdr:sp macro="" textlink="">
      <xdr:nvSpPr>
        <xdr:cNvPr id="205" name="テキスト ボックス 204"/>
        <xdr:cNvSpPr txBox="1"/>
      </xdr:nvSpPr>
      <xdr:spPr>
        <a:xfrm>
          <a:off x="1828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6" name="フローチャート : 判断 205"/>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7" name="テキスト ボックス 206"/>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13" name="円/楕円 212"/>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4"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5" name="円/楕円 214"/>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12899</xdr:rowOff>
    </xdr:from>
    <xdr:ext cx="736600" cy="259045"/>
    <xdr:sp macro="" textlink="">
      <xdr:nvSpPr>
        <xdr:cNvPr id="216" name="テキスト ボックス 215"/>
        <xdr:cNvSpPr txBox="1"/>
      </xdr:nvSpPr>
      <xdr:spPr>
        <a:xfrm>
          <a:off x="3606800" y="944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7" name="円/楕円 21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97262</xdr:rowOff>
    </xdr:from>
    <xdr:ext cx="762000" cy="259045"/>
    <xdr:sp macro="" textlink="">
      <xdr:nvSpPr>
        <xdr:cNvPr id="218" name="テキスト ボックス 217"/>
        <xdr:cNvSpPr txBox="1"/>
      </xdr:nvSpPr>
      <xdr:spPr>
        <a:xfrm>
          <a:off x="2717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9" name="円/楕円 218"/>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20" name="テキスト ボックス 219"/>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21" name="円/楕円 220"/>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22" name="テキスト ボックス 221"/>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その他の経費に</a:t>
          </a:r>
          <a:r>
            <a:rPr kumimoji="1" lang="ja-JP" altLang="en-US" sz="1100">
              <a:solidFill>
                <a:schemeClr val="dk1"/>
              </a:solidFill>
              <a:effectLst/>
              <a:latin typeface="+mn-ea"/>
              <a:ea typeface="+mn-ea"/>
              <a:cs typeface="+mn-cs"/>
            </a:rPr>
            <a:t>かかる経常収支比率は</a:t>
          </a:r>
          <a:r>
            <a:rPr kumimoji="1" lang="en-US" altLang="ja-JP" sz="1100">
              <a:solidFill>
                <a:schemeClr val="dk1"/>
              </a:solidFill>
              <a:effectLst/>
              <a:latin typeface="+mn-ea"/>
              <a:ea typeface="+mn-ea"/>
              <a:cs typeface="+mn-cs"/>
            </a:rPr>
            <a:t>14.8%</a:t>
          </a:r>
          <a:r>
            <a:rPr kumimoji="1" lang="ja-JP" altLang="en-US" sz="1100">
              <a:solidFill>
                <a:schemeClr val="dk1"/>
              </a:solidFill>
              <a:effectLst/>
              <a:latin typeface="+mn-ea"/>
              <a:ea typeface="+mn-ea"/>
              <a:cs typeface="+mn-cs"/>
            </a:rPr>
            <a:t>で、昨年度からマイナス</a:t>
          </a:r>
          <a:r>
            <a:rPr kumimoji="1" lang="en-US" altLang="ja-JP" sz="1100">
              <a:solidFill>
                <a:schemeClr val="dk1"/>
              </a:solidFill>
              <a:effectLst/>
              <a:latin typeface="+mn-ea"/>
              <a:ea typeface="+mn-ea"/>
              <a:cs typeface="+mn-cs"/>
            </a:rPr>
            <a:t>5.8</a:t>
          </a:r>
          <a:r>
            <a:rPr kumimoji="1" lang="ja-JP" altLang="en-US" sz="1100">
              <a:solidFill>
                <a:schemeClr val="dk1"/>
              </a:solidFill>
              <a:effectLst/>
              <a:latin typeface="+mn-ea"/>
              <a:ea typeface="+mn-ea"/>
              <a:cs typeface="+mn-cs"/>
            </a:rPr>
            <a:t>％と大幅に下降したが、</a:t>
          </a:r>
          <a:r>
            <a:rPr kumimoji="1" lang="ja-JP" altLang="ja-JP" sz="1100">
              <a:solidFill>
                <a:schemeClr val="dk1"/>
              </a:solidFill>
              <a:effectLst/>
              <a:latin typeface="+mn-ea"/>
              <a:ea typeface="+mn-ea"/>
              <a:cs typeface="+mn-cs"/>
            </a:rPr>
            <a:t>類似団体</a:t>
          </a:r>
          <a:r>
            <a:rPr kumimoji="1" lang="ja-JP" altLang="en-US" sz="1100">
              <a:solidFill>
                <a:schemeClr val="dk1"/>
              </a:solidFill>
              <a:effectLst/>
              <a:latin typeface="+mn-ea"/>
              <a:ea typeface="+mn-ea"/>
              <a:cs typeface="+mn-cs"/>
            </a:rPr>
            <a:t>平均</a:t>
          </a:r>
          <a:r>
            <a:rPr kumimoji="1" lang="ja-JP" altLang="ja-JP" sz="1100">
              <a:solidFill>
                <a:schemeClr val="dk1"/>
              </a:solidFill>
              <a:effectLst/>
              <a:latin typeface="+mn-ea"/>
              <a:ea typeface="+mn-ea"/>
              <a:cs typeface="+mn-cs"/>
            </a:rPr>
            <a:t>、全国平均及び長野県平均のいずれの数値</a:t>
          </a:r>
          <a:r>
            <a:rPr kumimoji="1" lang="ja-JP" altLang="en-US" sz="1100">
              <a:solidFill>
                <a:schemeClr val="dk1"/>
              </a:solidFill>
              <a:effectLst/>
              <a:latin typeface="+mn-ea"/>
              <a:ea typeface="+mn-ea"/>
              <a:cs typeface="+mn-cs"/>
            </a:rPr>
            <a:t>も上回った。</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今まで数値が高かった原因は主に特別会計等への繰出金によるものであったが、平成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年度から</a:t>
          </a:r>
          <a:r>
            <a:rPr kumimoji="1" lang="ja-JP" altLang="ja-JP" sz="1100">
              <a:solidFill>
                <a:schemeClr val="dk1"/>
              </a:solidFill>
              <a:effectLst/>
              <a:latin typeface="+mn-ea"/>
              <a:ea typeface="+mn-ea"/>
              <a:cs typeface="+mn-cs"/>
            </a:rPr>
            <a:t>下水道事業への支出が法適化に伴い</a:t>
          </a:r>
          <a:r>
            <a:rPr kumimoji="1" lang="ja-JP" altLang="en-US" sz="1100">
              <a:solidFill>
                <a:schemeClr val="dk1"/>
              </a:solidFill>
              <a:effectLst/>
              <a:latin typeface="+mn-ea"/>
              <a:ea typeface="+mn-ea"/>
              <a:cs typeface="+mn-cs"/>
            </a:rPr>
            <a:t>繰出金</a:t>
          </a:r>
          <a:r>
            <a:rPr kumimoji="1" lang="ja-JP" altLang="ja-JP" sz="1100">
              <a:solidFill>
                <a:schemeClr val="dk1"/>
              </a:solidFill>
              <a:effectLst/>
              <a:latin typeface="+mn-ea"/>
              <a:ea typeface="+mn-ea"/>
              <a:cs typeface="+mn-cs"/>
            </a:rPr>
            <a:t>から補助金へ変更に</a:t>
          </a:r>
          <a:r>
            <a:rPr kumimoji="1" lang="ja-JP" altLang="en-US" sz="1100">
              <a:solidFill>
                <a:schemeClr val="dk1"/>
              </a:solidFill>
              <a:effectLst/>
              <a:latin typeface="+mn-ea"/>
              <a:ea typeface="+mn-ea"/>
              <a:cs typeface="+mn-cs"/>
            </a:rPr>
            <a:t>なったことにより</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6,900</a:t>
          </a:r>
          <a:r>
            <a:rPr kumimoji="1" lang="ja-JP" altLang="ja-JP" sz="1100">
              <a:solidFill>
                <a:schemeClr val="dk1"/>
              </a:solidFill>
              <a:effectLst/>
              <a:latin typeface="+mn-ea"/>
              <a:ea typeface="+mn-ea"/>
              <a:cs typeface="+mn-cs"/>
            </a:rPr>
            <a:t>千円の</a:t>
          </a:r>
          <a:r>
            <a:rPr kumimoji="1" lang="ja-JP" altLang="en-US" sz="1100">
              <a:solidFill>
                <a:schemeClr val="dk1"/>
              </a:solidFill>
              <a:effectLst/>
              <a:latin typeface="+mn-ea"/>
              <a:ea typeface="+mn-ea"/>
              <a:cs typeface="+mn-cs"/>
            </a:rPr>
            <a:t>減、平成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年度の国民健康保険税改定による国民健康保険特別会計繰出金の</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9,448</a:t>
          </a:r>
          <a:r>
            <a:rPr kumimoji="1" lang="ja-JP" altLang="ja-JP" sz="1100">
              <a:solidFill>
                <a:schemeClr val="dk1"/>
              </a:solidFill>
              <a:effectLst/>
              <a:latin typeface="+mn-ea"/>
              <a:ea typeface="+mn-ea"/>
              <a:cs typeface="+mn-cs"/>
            </a:rPr>
            <a:t>千円</a:t>
          </a:r>
          <a:r>
            <a:rPr kumimoji="1" lang="ja-JP" altLang="en-US" sz="1100">
              <a:solidFill>
                <a:schemeClr val="dk1"/>
              </a:solidFill>
              <a:effectLst/>
              <a:latin typeface="+mn-ea"/>
              <a:ea typeface="+mn-ea"/>
              <a:cs typeface="+mn-cs"/>
            </a:rPr>
            <a:t>の減など決算額が大きく減ったため数値が下降する結果となった。</a:t>
          </a:r>
          <a:endParaRPr kumimoji="1" lang="en-US" altLang="ja-JP" sz="1100">
            <a:solidFill>
              <a:schemeClr val="dk1"/>
            </a:solidFill>
            <a:effectLst/>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44450</xdr:rowOff>
    </xdr:from>
    <xdr:to>
      <xdr:col>24</xdr:col>
      <xdr:colOff>31750</xdr:colOff>
      <xdr:row>61</xdr:row>
      <xdr:rowOff>95250</xdr:rowOff>
    </xdr:to>
    <xdr:cxnSp macro="">
      <xdr:nvCxnSpPr>
        <xdr:cNvPr id="255" name="直線コネクタ 254"/>
        <xdr:cNvCxnSpPr/>
      </xdr:nvCxnSpPr>
      <xdr:spPr>
        <a:xfrm flipV="1">
          <a:off x="15671800" y="9817100"/>
          <a:ext cx="8382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95250</xdr:rowOff>
    </xdr:from>
    <xdr:to>
      <xdr:col>22</xdr:col>
      <xdr:colOff>565150</xdr:colOff>
      <xdr:row>61</xdr:row>
      <xdr:rowOff>133350</xdr:rowOff>
    </xdr:to>
    <xdr:cxnSp macro="">
      <xdr:nvCxnSpPr>
        <xdr:cNvPr id="258" name="直線コネクタ 257"/>
        <xdr:cNvCxnSpPr/>
      </xdr:nvCxnSpPr>
      <xdr:spPr>
        <a:xfrm flipV="1">
          <a:off x="147828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60" name="テキスト ボックス 259"/>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61</xdr:row>
      <xdr:rowOff>133350</xdr:rowOff>
    </xdr:to>
    <xdr:cxnSp macro="">
      <xdr:nvCxnSpPr>
        <xdr:cNvPr id="261" name="直線コネクタ 260"/>
        <xdr:cNvCxnSpPr/>
      </xdr:nvCxnSpPr>
      <xdr:spPr>
        <a:xfrm>
          <a:off x="13893800" y="102235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62" name="フローチャート : 判断 261"/>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63" name="テキスト ボックス 262"/>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82550</xdr:rowOff>
    </xdr:from>
    <xdr:to>
      <xdr:col>20</xdr:col>
      <xdr:colOff>158750</xdr:colOff>
      <xdr:row>59</xdr:row>
      <xdr:rowOff>107950</xdr:rowOff>
    </xdr:to>
    <xdr:cxnSp macro="">
      <xdr:nvCxnSpPr>
        <xdr:cNvPr id="264" name="直線コネクタ 263"/>
        <xdr:cNvCxnSpPr/>
      </xdr:nvCxnSpPr>
      <xdr:spPr>
        <a:xfrm>
          <a:off x="13004800" y="1019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5" name="フローチャート : 判断 264"/>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6" name="テキスト ボックス 265"/>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7" name="フローチャート : 判断 26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8" name="テキスト ボックス 26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74" name="円/楕円 273"/>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75"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44450</xdr:rowOff>
    </xdr:from>
    <xdr:to>
      <xdr:col>22</xdr:col>
      <xdr:colOff>615950</xdr:colOff>
      <xdr:row>61</xdr:row>
      <xdr:rowOff>146050</xdr:rowOff>
    </xdr:to>
    <xdr:sp macro="" textlink="">
      <xdr:nvSpPr>
        <xdr:cNvPr id="276" name="円/楕円 275"/>
        <xdr:cNvSpPr/>
      </xdr:nvSpPr>
      <xdr:spPr>
        <a:xfrm>
          <a:off x="1562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130827</xdr:rowOff>
    </xdr:from>
    <xdr:ext cx="736600" cy="259045"/>
    <xdr:sp macro="" textlink="">
      <xdr:nvSpPr>
        <xdr:cNvPr id="277" name="テキスト ボックス 276"/>
        <xdr:cNvSpPr txBox="1"/>
      </xdr:nvSpPr>
      <xdr:spPr>
        <a:xfrm>
          <a:off x="15290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82550</xdr:rowOff>
    </xdr:from>
    <xdr:to>
      <xdr:col>21</xdr:col>
      <xdr:colOff>412750</xdr:colOff>
      <xdr:row>62</xdr:row>
      <xdr:rowOff>12700</xdr:rowOff>
    </xdr:to>
    <xdr:sp macro="" textlink="">
      <xdr:nvSpPr>
        <xdr:cNvPr id="278" name="円/楕円 277"/>
        <xdr:cNvSpPr/>
      </xdr:nvSpPr>
      <xdr:spPr>
        <a:xfrm>
          <a:off x="14732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168927</xdr:rowOff>
    </xdr:from>
    <xdr:ext cx="762000" cy="259045"/>
    <xdr:sp macro="" textlink="">
      <xdr:nvSpPr>
        <xdr:cNvPr id="279" name="テキスト ボックス 278"/>
        <xdr:cNvSpPr txBox="1"/>
      </xdr:nvSpPr>
      <xdr:spPr>
        <a:xfrm>
          <a:off x="144018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80" name="円/楕円 279"/>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81" name="テキスト ボックス 280"/>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31750</xdr:rowOff>
    </xdr:from>
    <xdr:to>
      <xdr:col>19</xdr:col>
      <xdr:colOff>6350</xdr:colOff>
      <xdr:row>59</xdr:row>
      <xdr:rowOff>133350</xdr:rowOff>
    </xdr:to>
    <xdr:sp macro="" textlink="">
      <xdr:nvSpPr>
        <xdr:cNvPr id="282" name="円/楕円 281"/>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118127</xdr:rowOff>
    </xdr:from>
    <xdr:ext cx="762000" cy="259045"/>
    <xdr:sp macro="" textlink="">
      <xdr:nvSpPr>
        <xdr:cNvPr id="283" name="テキスト ボックス 282"/>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補助費にかかる経常収支比率は</a:t>
          </a:r>
          <a:r>
            <a:rPr kumimoji="1" lang="en-US" altLang="ja-JP" sz="1100">
              <a:solidFill>
                <a:schemeClr val="dk1"/>
              </a:solidFill>
              <a:effectLst/>
              <a:latin typeface="+mn-ea"/>
              <a:ea typeface="+mn-ea"/>
              <a:cs typeface="+mn-cs"/>
            </a:rPr>
            <a:t>17.8%</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昨年度から</a:t>
          </a:r>
          <a:r>
            <a:rPr kumimoji="1" lang="ja-JP" altLang="en-US" sz="1100">
              <a:solidFill>
                <a:schemeClr val="dk1"/>
              </a:solidFill>
              <a:effectLst/>
              <a:latin typeface="+mn-ea"/>
              <a:ea typeface="+mn-ea"/>
              <a:cs typeface="+mn-cs"/>
            </a:rPr>
            <a:t>プラス</a:t>
          </a:r>
          <a:r>
            <a:rPr kumimoji="1" lang="en-US" altLang="ja-JP" sz="1100">
              <a:solidFill>
                <a:schemeClr val="dk1"/>
              </a:solidFill>
              <a:effectLst/>
              <a:latin typeface="+mn-ea"/>
              <a:ea typeface="+mn-ea"/>
              <a:cs typeface="+mn-cs"/>
            </a:rPr>
            <a:t>6.1</a:t>
          </a:r>
          <a:r>
            <a:rPr kumimoji="1" lang="ja-JP" altLang="en-US" sz="1100">
              <a:solidFill>
                <a:schemeClr val="dk1"/>
              </a:solidFill>
              <a:effectLst/>
              <a:latin typeface="+mn-ea"/>
              <a:ea typeface="+mn-ea"/>
              <a:cs typeface="+mn-cs"/>
            </a:rPr>
            <a:t>％と大幅に上昇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全国、</a:t>
          </a:r>
          <a:r>
            <a:rPr kumimoji="1" lang="ja-JP" altLang="ja-JP" sz="1100">
              <a:solidFill>
                <a:schemeClr val="dk1"/>
              </a:solidFill>
              <a:effectLst/>
              <a:latin typeface="+mn-ea"/>
              <a:ea typeface="+mn-ea"/>
              <a:cs typeface="+mn-cs"/>
            </a:rPr>
            <a:t>類似団体及び長野県平均</a:t>
          </a:r>
          <a:r>
            <a:rPr kumimoji="1" lang="ja-JP" altLang="en-US" sz="1100">
              <a:solidFill>
                <a:schemeClr val="dk1"/>
              </a:solidFill>
              <a:effectLst/>
              <a:latin typeface="+mn-ea"/>
              <a:ea typeface="+mn-ea"/>
              <a:cs typeface="+mn-cs"/>
            </a:rPr>
            <a:t>をすべて上回った。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数値が上昇した</a:t>
          </a:r>
          <a:r>
            <a:rPr kumimoji="1" lang="ja-JP" altLang="en-US" sz="1100">
              <a:solidFill>
                <a:schemeClr val="dk1"/>
              </a:solidFill>
              <a:effectLst/>
              <a:latin typeface="+mn-ea"/>
              <a:ea typeface="+mn-ea"/>
              <a:cs typeface="+mn-cs"/>
            </a:rPr>
            <a:t>要因は、下水道事業への支出が法適化により</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ea"/>
              <a:ea typeface="+mn-ea"/>
              <a:cs typeface="+mn-cs"/>
            </a:rPr>
            <a:t>から補助金へ変更になったことに伴う</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3,310</a:t>
          </a:r>
          <a:r>
            <a:rPr kumimoji="1" lang="ja-JP" altLang="en-US" sz="1100">
              <a:solidFill>
                <a:schemeClr val="dk1"/>
              </a:solidFill>
              <a:effectLst/>
              <a:latin typeface="+mn-ea"/>
              <a:ea typeface="+mn-ea"/>
              <a:cs typeface="+mn-cs"/>
            </a:rPr>
            <a:t>千円の増、広域消防に対する負担金のうち公債費分</a:t>
          </a:r>
          <a:r>
            <a:rPr kumimoji="1" lang="en-US" altLang="ja-JP" sz="1100">
              <a:solidFill>
                <a:schemeClr val="dk1"/>
              </a:solidFill>
              <a:effectLst/>
              <a:latin typeface="+mn-ea"/>
              <a:ea typeface="+mn-ea"/>
              <a:cs typeface="+mn-cs"/>
            </a:rPr>
            <a:t>5,380</a:t>
          </a:r>
          <a:r>
            <a:rPr kumimoji="1" lang="ja-JP" altLang="en-US" sz="1100">
              <a:solidFill>
                <a:schemeClr val="dk1"/>
              </a:solidFill>
              <a:effectLst/>
              <a:latin typeface="+mn-ea"/>
              <a:ea typeface="+mn-ea"/>
              <a:cs typeface="+mn-cs"/>
            </a:rPr>
            <a:t>千円の増など。</a:t>
          </a:r>
          <a:endParaRPr lang="ja-JP" altLang="ja-JP" sz="1400">
            <a:effectLst/>
            <a:latin typeface="+mn-ea"/>
            <a:ea typeface="+mn-ea"/>
          </a:endParaRPr>
        </a:p>
        <a:p>
          <a:r>
            <a:rPr kumimoji="1" lang="ja-JP" altLang="ja-JP" sz="1100">
              <a:solidFill>
                <a:schemeClr val="dk1"/>
              </a:solidFill>
              <a:effectLst/>
              <a:latin typeface="+mn-ea"/>
              <a:ea typeface="+mn-ea"/>
              <a:cs typeface="+mn-cs"/>
            </a:rPr>
            <a:t>　負・補・交の見直し</a:t>
          </a:r>
          <a:r>
            <a:rPr kumimoji="1" lang="ja-JP" altLang="en-US" sz="1100">
              <a:solidFill>
                <a:schemeClr val="dk1"/>
              </a:solidFill>
              <a:effectLst/>
              <a:latin typeface="+mn-ea"/>
              <a:ea typeface="+mn-ea"/>
              <a:cs typeface="+mn-cs"/>
            </a:rPr>
            <a:t>については、</a:t>
          </a:r>
          <a:r>
            <a:rPr kumimoji="1" lang="ja-JP" altLang="ja-JP" sz="1100">
              <a:solidFill>
                <a:schemeClr val="dk1"/>
              </a:solidFill>
              <a:effectLst/>
              <a:latin typeface="+mn-ea"/>
              <a:ea typeface="+mn-ea"/>
              <a:cs typeface="+mn-cs"/>
            </a:rPr>
            <a:t>行革の取り組み</a:t>
          </a:r>
          <a:r>
            <a:rPr kumimoji="1" lang="ja-JP" altLang="en-US" sz="1100">
              <a:solidFill>
                <a:schemeClr val="dk1"/>
              </a:solidFill>
              <a:effectLst/>
              <a:latin typeface="+mn-ea"/>
              <a:ea typeface="+mn-ea"/>
              <a:cs typeface="+mn-cs"/>
            </a:rPr>
            <a:t>の一つとして引き続き取り組んでいく。また、その際には終期の設定を行い、</a:t>
          </a:r>
          <a:r>
            <a:rPr kumimoji="1" lang="ja-JP" altLang="ja-JP" sz="1100">
              <a:solidFill>
                <a:schemeClr val="dk1"/>
              </a:solidFill>
              <a:effectLst/>
              <a:latin typeface="+mn-ea"/>
              <a:ea typeface="+mn-ea"/>
              <a:cs typeface="+mn-cs"/>
            </a:rPr>
            <a:t>廃止</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視野に</a:t>
          </a:r>
          <a:r>
            <a:rPr kumimoji="1" lang="ja-JP" altLang="en-US" sz="1100">
              <a:solidFill>
                <a:schemeClr val="dk1"/>
              </a:solidFill>
              <a:effectLst/>
              <a:latin typeface="+mn-ea"/>
              <a:ea typeface="+mn-ea"/>
              <a:cs typeface="+mn-cs"/>
            </a:rPr>
            <a:t>入れて</a:t>
          </a:r>
          <a:r>
            <a:rPr kumimoji="1" lang="ja-JP" altLang="ja-JP" sz="1100">
              <a:solidFill>
                <a:schemeClr val="dk1"/>
              </a:solidFill>
              <a:effectLst/>
              <a:latin typeface="+mn-ea"/>
              <a:ea typeface="+mn-ea"/>
              <a:cs typeface="+mn-cs"/>
            </a:rPr>
            <a:t>事業の見直しを行って</a:t>
          </a:r>
          <a:r>
            <a:rPr kumimoji="1" lang="ja-JP" altLang="en-US" sz="1100">
              <a:solidFill>
                <a:schemeClr val="dk1"/>
              </a:solidFill>
              <a:effectLst/>
              <a:latin typeface="+mn-ea"/>
              <a:ea typeface="+mn-ea"/>
              <a:cs typeface="+mn-cs"/>
            </a:rPr>
            <a:t>い</a:t>
          </a:r>
          <a:r>
            <a:rPr kumimoji="1" lang="ja-JP" altLang="ja-JP" sz="1100">
              <a:solidFill>
                <a:schemeClr val="dk1"/>
              </a:solidFill>
              <a:effectLst/>
              <a:latin typeface="+mn-ea"/>
              <a:ea typeface="+mn-ea"/>
              <a:cs typeface="+mn-cs"/>
            </a:rPr>
            <a:t>く必要がある。</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29028</xdr:rowOff>
    </xdr:from>
    <xdr:to>
      <xdr:col>24</xdr:col>
      <xdr:colOff>31750</xdr:colOff>
      <xdr:row>42</xdr:row>
      <xdr:rowOff>7257</xdr:rowOff>
    </xdr:to>
    <xdr:cxnSp macro="">
      <xdr:nvCxnSpPr>
        <xdr:cNvPr id="318" name="直線コネクタ 317"/>
        <xdr:cNvCxnSpPr/>
      </xdr:nvCxnSpPr>
      <xdr:spPr>
        <a:xfrm>
          <a:off x="15671800" y="6544128"/>
          <a:ext cx="8382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152599</xdr:rowOff>
    </xdr:from>
    <xdr:ext cx="762000" cy="259045"/>
    <xdr:sp macro="" textlink="">
      <xdr:nvSpPr>
        <xdr:cNvPr id="319"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29028</xdr:rowOff>
    </xdr:from>
    <xdr:to>
      <xdr:col>22</xdr:col>
      <xdr:colOff>565150</xdr:colOff>
      <xdr:row>38</xdr:row>
      <xdr:rowOff>148772</xdr:rowOff>
    </xdr:to>
    <xdr:cxnSp macro="">
      <xdr:nvCxnSpPr>
        <xdr:cNvPr id="321" name="直線コネクタ 320"/>
        <xdr:cNvCxnSpPr/>
      </xdr:nvCxnSpPr>
      <xdr:spPr>
        <a:xfrm flipV="1">
          <a:off x="14782800" y="6544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38</xdr:row>
      <xdr:rowOff>119743</xdr:rowOff>
    </xdr:from>
    <xdr:to>
      <xdr:col>22</xdr:col>
      <xdr:colOff>615950</xdr:colOff>
      <xdr:row>39</xdr:row>
      <xdr:rowOff>49893</xdr:rowOff>
    </xdr:to>
    <xdr:sp macro="" textlink="">
      <xdr:nvSpPr>
        <xdr:cNvPr id="322" name="フローチャート : 判断 321"/>
        <xdr:cNvSpPr/>
      </xdr:nvSpPr>
      <xdr:spPr>
        <a:xfrm>
          <a:off x="15621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34670</xdr:rowOff>
    </xdr:from>
    <xdr:ext cx="736600" cy="259045"/>
    <xdr:sp macro="" textlink="">
      <xdr:nvSpPr>
        <xdr:cNvPr id="323" name="テキスト ボックス 322"/>
        <xdr:cNvSpPr txBox="1"/>
      </xdr:nvSpPr>
      <xdr:spPr>
        <a:xfrm>
          <a:off x="15290800" y="672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148772</xdr:rowOff>
    </xdr:from>
    <xdr:to>
      <xdr:col>21</xdr:col>
      <xdr:colOff>361950</xdr:colOff>
      <xdr:row>40</xdr:row>
      <xdr:rowOff>1815</xdr:rowOff>
    </xdr:to>
    <xdr:cxnSp macro="">
      <xdr:nvCxnSpPr>
        <xdr:cNvPr id="324" name="直線コネクタ 323"/>
        <xdr:cNvCxnSpPr/>
      </xdr:nvCxnSpPr>
      <xdr:spPr>
        <a:xfrm flipV="1">
          <a:off x="13893800" y="6663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84364</xdr:rowOff>
    </xdr:from>
    <xdr:to>
      <xdr:col>21</xdr:col>
      <xdr:colOff>412750</xdr:colOff>
      <xdr:row>38</xdr:row>
      <xdr:rowOff>14514</xdr:rowOff>
    </xdr:to>
    <xdr:sp macro="" textlink="">
      <xdr:nvSpPr>
        <xdr:cNvPr id="325" name="フローチャート : 判断 324"/>
        <xdr:cNvSpPr/>
      </xdr:nvSpPr>
      <xdr:spPr>
        <a:xfrm>
          <a:off x="14732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24691</xdr:rowOff>
    </xdr:from>
    <xdr:ext cx="762000" cy="259045"/>
    <xdr:sp macro="" textlink="">
      <xdr:nvSpPr>
        <xdr:cNvPr id="326" name="テキスト ボックス 325"/>
        <xdr:cNvSpPr txBox="1"/>
      </xdr:nvSpPr>
      <xdr:spPr>
        <a:xfrm>
          <a:off x="14401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129722</xdr:rowOff>
    </xdr:from>
    <xdr:to>
      <xdr:col>20</xdr:col>
      <xdr:colOff>158750</xdr:colOff>
      <xdr:row>40</xdr:row>
      <xdr:rowOff>1815</xdr:rowOff>
    </xdr:to>
    <xdr:cxnSp macro="">
      <xdr:nvCxnSpPr>
        <xdr:cNvPr id="327" name="直線コネクタ 326"/>
        <xdr:cNvCxnSpPr/>
      </xdr:nvCxnSpPr>
      <xdr:spPr>
        <a:xfrm>
          <a:off x="13004800" y="6816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117022</xdr:rowOff>
    </xdr:from>
    <xdr:to>
      <xdr:col>20</xdr:col>
      <xdr:colOff>209550</xdr:colOff>
      <xdr:row>38</xdr:row>
      <xdr:rowOff>47172</xdr:rowOff>
    </xdr:to>
    <xdr:sp macro="" textlink="">
      <xdr:nvSpPr>
        <xdr:cNvPr id="328" name="フローチャート : 判断 327"/>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57349</xdr:rowOff>
    </xdr:from>
    <xdr:ext cx="762000" cy="259045"/>
    <xdr:sp macro="" textlink="">
      <xdr:nvSpPr>
        <xdr:cNvPr id="329" name="テキスト ボックス 328"/>
        <xdr:cNvSpPr txBox="1"/>
      </xdr:nvSpPr>
      <xdr:spPr>
        <a:xfrm>
          <a:off x="13512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30" name="フローチャート : 判断 329"/>
        <xdr:cNvSpPr/>
      </xdr:nvSpPr>
      <xdr:spPr>
        <a:xfrm>
          <a:off x="12954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79120</xdr:rowOff>
    </xdr:from>
    <xdr:ext cx="762000" cy="259045"/>
    <xdr:sp macro="" textlink="">
      <xdr:nvSpPr>
        <xdr:cNvPr id="331" name="テキスト ボックス 330"/>
        <xdr:cNvSpPr txBox="1"/>
      </xdr:nvSpPr>
      <xdr:spPr>
        <a:xfrm>
          <a:off x="12623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41</xdr:row>
      <xdr:rowOff>127907</xdr:rowOff>
    </xdr:from>
    <xdr:to>
      <xdr:col>24</xdr:col>
      <xdr:colOff>82550</xdr:colOff>
      <xdr:row>42</xdr:row>
      <xdr:rowOff>58057</xdr:rowOff>
    </xdr:to>
    <xdr:sp macro="" textlink="">
      <xdr:nvSpPr>
        <xdr:cNvPr id="337" name="円/楕円 336"/>
        <xdr:cNvSpPr/>
      </xdr:nvSpPr>
      <xdr:spPr>
        <a:xfrm>
          <a:off x="164592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36484</xdr:rowOff>
    </xdr:from>
    <xdr:ext cx="762000" cy="259045"/>
    <xdr:sp macro="" textlink="">
      <xdr:nvSpPr>
        <xdr:cNvPr id="338" name="補助費等該当値テキスト"/>
        <xdr:cNvSpPr txBox="1"/>
      </xdr:nvSpPr>
      <xdr:spPr>
        <a:xfrm>
          <a:off x="16598900" y="70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149678</xdr:rowOff>
    </xdr:from>
    <xdr:to>
      <xdr:col>22</xdr:col>
      <xdr:colOff>615950</xdr:colOff>
      <xdr:row>38</xdr:row>
      <xdr:rowOff>79828</xdr:rowOff>
    </xdr:to>
    <xdr:sp macro="" textlink="">
      <xdr:nvSpPr>
        <xdr:cNvPr id="339" name="円/楕円 338"/>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90005</xdr:rowOff>
    </xdr:from>
    <xdr:ext cx="736600" cy="259045"/>
    <xdr:sp macro="" textlink="">
      <xdr:nvSpPr>
        <xdr:cNvPr id="340" name="テキスト ボックス 339"/>
        <xdr:cNvSpPr txBox="1"/>
      </xdr:nvSpPr>
      <xdr:spPr>
        <a:xfrm>
          <a:off x="15290800" y="6262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97972</xdr:rowOff>
    </xdr:from>
    <xdr:to>
      <xdr:col>21</xdr:col>
      <xdr:colOff>412750</xdr:colOff>
      <xdr:row>39</xdr:row>
      <xdr:rowOff>28122</xdr:rowOff>
    </xdr:to>
    <xdr:sp macro="" textlink="">
      <xdr:nvSpPr>
        <xdr:cNvPr id="341" name="円/楕円 340"/>
        <xdr:cNvSpPr/>
      </xdr:nvSpPr>
      <xdr:spPr>
        <a:xfrm>
          <a:off x="14732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12899</xdr:rowOff>
    </xdr:from>
    <xdr:ext cx="762000" cy="259045"/>
    <xdr:sp macro="" textlink="">
      <xdr:nvSpPr>
        <xdr:cNvPr id="342" name="テキスト ボックス 341"/>
        <xdr:cNvSpPr txBox="1"/>
      </xdr:nvSpPr>
      <xdr:spPr>
        <a:xfrm>
          <a:off x="14401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122465</xdr:rowOff>
    </xdr:from>
    <xdr:to>
      <xdr:col>20</xdr:col>
      <xdr:colOff>209550</xdr:colOff>
      <xdr:row>40</xdr:row>
      <xdr:rowOff>52615</xdr:rowOff>
    </xdr:to>
    <xdr:sp macro="" textlink="">
      <xdr:nvSpPr>
        <xdr:cNvPr id="343" name="円/楕円 342"/>
        <xdr:cNvSpPr/>
      </xdr:nvSpPr>
      <xdr:spPr>
        <a:xfrm>
          <a:off x="13843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37392</xdr:rowOff>
    </xdr:from>
    <xdr:ext cx="762000" cy="259045"/>
    <xdr:sp macro="" textlink="">
      <xdr:nvSpPr>
        <xdr:cNvPr id="344" name="テキスト ボックス 343"/>
        <xdr:cNvSpPr txBox="1"/>
      </xdr:nvSpPr>
      <xdr:spPr>
        <a:xfrm>
          <a:off x="13512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78922</xdr:rowOff>
    </xdr:from>
    <xdr:to>
      <xdr:col>19</xdr:col>
      <xdr:colOff>6350</xdr:colOff>
      <xdr:row>40</xdr:row>
      <xdr:rowOff>9072</xdr:rowOff>
    </xdr:to>
    <xdr:sp macro="" textlink="">
      <xdr:nvSpPr>
        <xdr:cNvPr id="345" name="円/楕円 344"/>
        <xdr:cNvSpPr/>
      </xdr:nvSpPr>
      <xdr:spPr>
        <a:xfrm>
          <a:off x="12954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165299</xdr:rowOff>
    </xdr:from>
    <xdr:ext cx="762000" cy="259045"/>
    <xdr:sp macro="" textlink="">
      <xdr:nvSpPr>
        <xdr:cNvPr id="346" name="テキスト ボックス 345"/>
        <xdr:cNvSpPr txBox="1"/>
      </xdr:nvSpPr>
      <xdr:spPr>
        <a:xfrm>
          <a:off x="12623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公債費にかかる経常収支比率は</a:t>
          </a:r>
          <a:r>
            <a:rPr kumimoji="1" lang="en-US" altLang="ja-JP" sz="1100">
              <a:solidFill>
                <a:schemeClr val="dk1"/>
              </a:solidFill>
              <a:effectLst/>
              <a:latin typeface="+mn-ea"/>
              <a:ea typeface="+mn-ea"/>
              <a:cs typeface="+mn-cs"/>
            </a:rPr>
            <a:t>17.6%</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昨年度から</a:t>
          </a:r>
          <a:r>
            <a:rPr kumimoji="1" lang="ja-JP" altLang="en-US" sz="1100">
              <a:solidFill>
                <a:schemeClr val="dk1"/>
              </a:solidFill>
              <a:effectLst/>
              <a:latin typeface="+mn-ea"/>
              <a:ea typeface="+mn-ea"/>
              <a:cs typeface="+mn-cs"/>
            </a:rPr>
            <a:t>プラス</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となり</a:t>
          </a:r>
          <a:r>
            <a:rPr kumimoji="1" lang="ja-JP" altLang="ja-JP" sz="1100">
              <a:solidFill>
                <a:schemeClr val="dk1"/>
              </a:solidFill>
              <a:effectLst/>
              <a:latin typeface="+mn-ea"/>
              <a:ea typeface="+mn-ea"/>
              <a:cs typeface="+mn-cs"/>
            </a:rPr>
            <a:t>、類似団体</a:t>
          </a:r>
          <a:r>
            <a:rPr kumimoji="1" lang="ja-JP" altLang="en-US" sz="1100">
              <a:solidFill>
                <a:schemeClr val="dk1"/>
              </a:solidFill>
              <a:effectLst/>
              <a:latin typeface="+mn-ea"/>
              <a:ea typeface="+mn-ea"/>
              <a:cs typeface="+mn-cs"/>
            </a:rPr>
            <a:t>平均および</a:t>
          </a:r>
          <a:r>
            <a:rPr kumimoji="1" lang="ja-JP" altLang="ja-JP" sz="1100">
              <a:solidFill>
                <a:schemeClr val="dk1"/>
              </a:solidFill>
              <a:effectLst/>
              <a:latin typeface="+mn-ea"/>
              <a:ea typeface="+mn-ea"/>
              <a:cs typeface="+mn-cs"/>
            </a:rPr>
            <a:t>長野県平均</a:t>
          </a:r>
          <a:r>
            <a:rPr kumimoji="1" lang="ja-JP" altLang="en-US" sz="1100">
              <a:solidFill>
                <a:schemeClr val="dk1"/>
              </a:solidFill>
              <a:effectLst/>
              <a:latin typeface="+mn-ea"/>
              <a:ea typeface="+mn-ea"/>
              <a:cs typeface="+mn-cs"/>
            </a:rPr>
            <a:t>を上回った。</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公債費の決算額は、平成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年度発行の合併特例債及び臨時財政対策債の元金償還が始まり前年度比</a:t>
          </a:r>
          <a:r>
            <a:rPr kumimoji="1" lang="en-US" altLang="ja-JP" sz="1100">
              <a:solidFill>
                <a:schemeClr val="dk1"/>
              </a:solidFill>
              <a:effectLst/>
              <a:latin typeface="+mn-ea"/>
              <a:ea typeface="+mn-ea"/>
              <a:cs typeface="+mn-cs"/>
            </a:rPr>
            <a:t>6,588</a:t>
          </a:r>
          <a:r>
            <a:rPr kumimoji="1" lang="ja-JP" altLang="en-US" sz="1100">
              <a:solidFill>
                <a:schemeClr val="dk1"/>
              </a:solidFill>
              <a:effectLst/>
              <a:latin typeface="+mn-ea"/>
              <a:ea typeface="+mn-ea"/>
              <a:cs typeface="+mn-cs"/>
            </a:rPr>
            <a:t>万円の増となった。加えて、特定財源として充当した住宅使用料の減少も数値上昇の要因となった。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普通建設事業</a:t>
          </a:r>
          <a:r>
            <a:rPr kumimoji="1" lang="ja-JP" altLang="en-US" sz="1100">
              <a:solidFill>
                <a:schemeClr val="dk1"/>
              </a:solidFill>
              <a:effectLst/>
              <a:latin typeface="+mn-ea"/>
              <a:ea typeface="+mn-ea"/>
              <a:cs typeface="+mn-cs"/>
            </a:rPr>
            <a:t>費</a:t>
          </a:r>
          <a:r>
            <a:rPr kumimoji="1" lang="ja-JP" altLang="ja-JP" sz="1100">
              <a:solidFill>
                <a:schemeClr val="dk1"/>
              </a:solidFill>
              <a:effectLst/>
              <a:latin typeface="+mn-ea"/>
              <a:ea typeface="+mn-ea"/>
              <a:cs typeface="+mn-cs"/>
            </a:rPr>
            <a:t>は前年度比</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6,641</a:t>
          </a:r>
          <a:r>
            <a:rPr kumimoji="1" lang="ja-JP" altLang="ja-JP" sz="1100">
              <a:solidFill>
                <a:schemeClr val="dk1"/>
              </a:solidFill>
              <a:effectLst/>
              <a:latin typeface="+mn-ea"/>
              <a:ea typeface="+mn-ea"/>
              <a:cs typeface="+mn-cs"/>
            </a:rPr>
            <a:t>万円減少し</a:t>
          </a:r>
          <a:r>
            <a:rPr kumimoji="1" lang="ja-JP" altLang="en-US" sz="1100">
              <a:solidFill>
                <a:schemeClr val="dk1"/>
              </a:solidFill>
              <a:effectLst/>
              <a:latin typeface="+mn-ea"/>
              <a:ea typeface="+mn-ea"/>
              <a:cs typeface="+mn-cs"/>
            </a:rPr>
            <a:t>、伴って</a:t>
          </a:r>
          <a:r>
            <a:rPr kumimoji="1" lang="ja-JP" altLang="ja-JP" sz="1100">
              <a:solidFill>
                <a:schemeClr val="dk1"/>
              </a:solidFill>
              <a:effectLst/>
              <a:latin typeface="+mn-ea"/>
              <a:ea typeface="+mn-ea"/>
              <a:cs typeface="+mn-cs"/>
            </a:rPr>
            <a:t>地方債借入も</a:t>
          </a:r>
          <a:r>
            <a:rPr kumimoji="1" lang="en-US" altLang="ja-JP" sz="1100">
              <a:solidFill>
                <a:schemeClr val="dk1"/>
              </a:solidFill>
              <a:effectLst/>
              <a:latin typeface="+mn-ea"/>
              <a:ea typeface="+mn-ea"/>
              <a:cs typeface="+mn-cs"/>
            </a:rPr>
            <a:t>9,301</a:t>
          </a:r>
          <a:r>
            <a:rPr kumimoji="1" lang="ja-JP" altLang="ja-JP" sz="1100">
              <a:solidFill>
                <a:schemeClr val="dk1"/>
              </a:solidFill>
              <a:effectLst/>
              <a:latin typeface="+mn-ea"/>
              <a:ea typeface="+mn-ea"/>
              <a:cs typeface="+mn-cs"/>
            </a:rPr>
            <a:t>万円減少している</a:t>
          </a:r>
          <a:r>
            <a:rPr kumimoji="1" lang="ja-JP" altLang="en-US" sz="1100">
              <a:solidFill>
                <a:schemeClr val="dk1"/>
              </a:solidFill>
              <a:effectLst/>
              <a:latin typeface="+mn-ea"/>
              <a:ea typeface="+mn-ea"/>
              <a:cs typeface="+mn-cs"/>
            </a:rPr>
            <a:t>が、公債費は平成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年までの庁舎建設に充てた地方債の償還開始により今後増加する見込みである。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今後も着実な</a:t>
          </a:r>
          <a:r>
            <a:rPr kumimoji="1" lang="ja-JP" altLang="ja-JP" sz="1100">
              <a:solidFill>
                <a:schemeClr val="dk1"/>
              </a:solidFill>
              <a:effectLst/>
              <a:latin typeface="+mn-ea"/>
              <a:ea typeface="+mn-ea"/>
              <a:cs typeface="+mn-cs"/>
            </a:rPr>
            <a:t>償還</a:t>
          </a:r>
          <a:r>
            <a:rPr kumimoji="1" lang="ja-JP" altLang="en-US" sz="1100">
              <a:solidFill>
                <a:schemeClr val="dk1"/>
              </a:solidFill>
              <a:effectLst/>
              <a:latin typeface="+mn-ea"/>
              <a:ea typeface="+mn-ea"/>
              <a:cs typeface="+mn-cs"/>
            </a:rPr>
            <a:t>と、</a:t>
          </a:r>
          <a:r>
            <a:rPr kumimoji="1" lang="ja-JP" altLang="ja-JP" sz="1100">
              <a:solidFill>
                <a:schemeClr val="dk1"/>
              </a:solidFill>
              <a:effectLst/>
              <a:latin typeface="+mn-ea"/>
              <a:ea typeface="+mn-ea"/>
              <a:cs typeface="+mn-cs"/>
            </a:rPr>
            <a:t>長期的視点に立った</a:t>
          </a:r>
          <a:r>
            <a:rPr kumimoji="1" lang="ja-JP" altLang="ja-JP" sz="1100">
              <a:solidFill>
                <a:schemeClr val="dk1"/>
              </a:solidFill>
              <a:effectLst/>
              <a:latin typeface="+mn-lt"/>
              <a:ea typeface="+mn-ea"/>
              <a:cs typeface="+mn-cs"/>
            </a:rPr>
            <a:t>地方債の発行に努める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102507</xdr:rowOff>
    </xdr:from>
    <xdr:to>
      <xdr:col>7</xdr:col>
      <xdr:colOff>15875</xdr:colOff>
      <xdr:row>78</xdr:row>
      <xdr:rowOff>18143</xdr:rowOff>
    </xdr:to>
    <xdr:cxnSp macro="">
      <xdr:nvCxnSpPr>
        <xdr:cNvPr id="381" name="直線コネクタ 380"/>
        <xdr:cNvCxnSpPr/>
      </xdr:nvCxnSpPr>
      <xdr:spPr>
        <a:xfrm>
          <a:off x="3987800" y="13304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82"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102507</xdr:rowOff>
    </xdr:from>
    <xdr:to>
      <xdr:col>5</xdr:col>
      <xdr:colOff>549275</xdr:colOff>
      <xdr:row>78</xdr:row>
      <xdr:rowOff>29029</xdr:rowOff>
    </xdr:to>
    <xdr:cxnSp macro="">
      <xdr:nvCxnSpPr>
        <xdr:cNvPr id="384" name="直線コネクタ 383"/>
        <xdr:cNvCxnSpPr/>
      </xdr:nvCxnSpPr>
      <xdr:spPr>
        <a:xfrm flipV="1">
          <a:off x="3098800" y="13304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119743</xdr:rowOff>
    </xdr:from>
    <xdr:to>
      <xdr:col>5</xdr:col>
      <xdr:colOff>600075</xdr:colOff>
      <xdr:row>79</xdr:row>
      <xdr:rowOff>49893</xdr:rowOff>
    </xdr:to>
    <xdr:sp macro="" textlink="">
      <xdr:nvSpPr>
        <xdr:cNvPr id="385" name="フローチャート : 判断 384"/>
        <xdr:cNvSpPr/>
      </xdr:nvSpPr>
      <xdr:spPr>
        <a:xfrm>
          <a:off x="39370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34670</xdr:rowOff>
    </xdr:from>
    <xdr:ext cx="736600" cy="259045"/>
    <xdr:sp macro="" textlink="">
      <xdr:nvSpPr>
        <xdr:cNvPr id="386" name="テキスト ボックス 385"/>
        <xdr:cNvSpPr txBox="1"/>
      </xdr:nvSpPr>
      <xdr:spPr>
        <a:xfrm>
          <a:off x="3606800" y="1357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29029</xdr:rowOff>
    </xdr:from>
    <xdr:to>
      <xdr:col>4</xdr:col>
      <xdr:colOff>346075</xdr:colOff>
      <xdr:row>78</xdr:row>
      <xdr:rowOff>29029</xdr:rowOff>
    </xdr:to>
    <xdr:cxnSp macro="">
      <xdr:nvCxnSpPr>
        <xdr:cNvPr id="387" name="直線コネクタ 386"/>
        <xdr:cNvCxnSpPr/>
      </xdr:nvCxnSpPr>
      <xdr:spPr>
        <a:xfrm>
          <a:off x="2209800" y="13402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73479</xdr:rowOff>
    </xdr:from>
    <xdr:to>
      <xdr:col>4</xdr:col>
      <xdr:colOff>396875</xdr:colOff>
      <xdr:row>78</xdr:row>
      <xdr:rowOff>3629</xdr:rowOff>
    </xdr:to>
    <xdr:sp macro="" textlink="">
      <xdr:nvSpPr>
        <xdr:cNvPr id="388" name="フローチャート : 判断 387"/>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13806</xdr:rowOff>
    </xdr:from>
    <xdr:ext cx="762000" cy="259045"/>
    <xdr:sp macro="" textlink="">
      <xdr:nvSpPr>
        <xdr:cNvPr id="389" name="テキスト ボックス 388"/>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7257</xdr:rowOff>
    </xdr:from>
    <xdr:to>
      <xdr:col>3</xdr:col>
      <xdr:colOff>142875</xdr:colOff>
      <xdr:row>78</xdr:row>
      <xdr:rowOff>29029</xdr:rowOff>
    </xdr:to>
    <xdr:cxnSp macro="">
      <xdr:nvCxnSpPr>
        <xdr:cNvPr id="390" name="直線コネクタ 389"/>
        <xdr:cNvCxnSpPr/>
      </xdr:nvCxnSpPr>
      <xdr:spPr>
        <a:xfrm>
          <a:off x="1320800" y="13380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117021</xdr:rowOff>
    </xdr:from>
    <xdr:to>
      <xdr:col>3</xdr:col>
      <xdr:colOff>193675</xdr:colOff>
      <xdr:row>78</xdr:row>
      <xdr:rowOff>47171</xdr:rowOff>
    </xdr:to>
    <xdr:sp macro="" textlink="">
      <xdr:nvSpPr>
        <xdr:cNvPr id="391" name="フローチャート : 判断 390"/>
        <xdr:cNvSpPr/>
      </xdr:nvSpPr>
      <xdr:spPr>
        <a:xfrm>
          <a:off x="2159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57348</xdr:rowOff>
    </xdr:from>
    <xdr:ext cx="762000" cy="259045"/>
    <xdr:sp macro="" textlink="">
      <xdr:nvSpPr>
        <xdr:cNvPr id="392" name="テキスト ボックス 391"/>
        <xdr:cNvSpPr txBox="1"/>
      </xdr:nvSpPr>
      <xdr:spPr>
        <a:xfrm>
          <a:off x="1828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138793</xdr:rowOff>
    </xdr:from>
    <xdr:to>
      <xdr:col>1</xdr:col>
      <xdr:colOff>676275</xdr:colOff>
      <xdr:row>78</xdr:row>
      <xdr:rowOff>68943</xdr:rowOff>
    </xdr:to>
    <xdr:sp macro="" textlink="">
      <xdr:nvSpPr>
        <xdr:cNvPr id="393" name="フローチャート : 判断 392"/>
        <xdr:cNvSpPr/>
      </xdr:nvSpPr>
      <xdr:spPr>
        <a:xfrm>
          <a:off x="1270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53720</xdr:rowOff>
    </xdr:from>
    <xdr:ext cx="762000" cy="259045"/>
    <xdr:sp macro="" textlink="">
      <xdr:nvSpPr>
        <xdr:cNvPr id="394" name="テキスト ボックス 393"/>
        <xdr:cNvSpPr txBox="1"/>
      </xdr:nvSpPr>
      <xdr:spPr>
        <a:xfrm>
          <a:off x="93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138793</xdr:rowOff>
    </xdr:from>
    <xdr:to>
      <xdr:col>7</xdr:col>
      <xdr:colOff>66675</xdr:colOff>
      <xdr:row>78</xdr:row>
      <xdr:rowOff>68943</xdr:rowOff>
    </xdr:to>
    <xdr:sp macro="" textlink="">
      <xdr:nvSpPr>
        <xdr:cNvPr id="400" name="円/楕円 399"/>
        <xdr:cNvSpPr/>
      </xdr:nvSpPr>
      <xdr:spPr>
        <a:xfrm>
          <a:off x="47752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110870</xdr:rowOff>
    </xdr:from>
    <xdr:ext cx="762000" cy="259045"/>
    <xdr:sp macro="" textlink="">
      <xdr:nvSpPr>
        <xdr:cNvPr id="401" name="公債費該当値テキスト"/>
        <xdr:cNvSpPr txBox="1"/>
      </xdr:nvSpPr>
      <xdr:spPr>
        <a:xfrm>
          <a:off x="4914900" y="133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51707</xdr:rowOff>
    </xdr:from>
    <xdr:to>
      <xdr:col>5</xdr:col>
      <xdr:colOff>600075</xdr:colOff>
      <xdr:row>77</xdr:row>
      <xdr:rowOff>153307</xdr:rowOff>
    </xdr:to>
    <xdr:sp macro="" textlink="">
      <xdr:nvSpPr>
        <xdr:cNvPr id="402" name="円/楕円 401"/>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403" name="テキスト ボックス 402"/>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149679</xdr:rowOff>
    </xdr:from>
    <xdr:to>
      <xdr:col>4</xdr:col>
      <xdr:colOff>396875</xdr:colOff>
      <xdr:row>78</xdr:row>
      <xdr:rowOff>79829</xdr:rowOff>
    </xdr:to>
    <xdr:sp macro="" textlink="">
      <xdr:nvSpPr>
        <xdr:cNvPr id="404" name="円/楕円 403"/>
        <xdr:cNvSpPr/>
      </xdr:nvSpPr>
      <xdr:spPr>
        <a:xfrm>
          <a:off x="3048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64606</xdr:rowOff>
    </xdr:from>
    <xdr:ext cx="762000" cy="259045"/>
    <xdr:sp macro="" textlink="">
      <xdr:nvSpPr>
        <xdr:cNvPr id="405" name="テキスト ボックス 404"/>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149679</xdr:rowOff>
    </xdr:from>
    <xdr:to>
      <xdr:col>3</xdr:col>
      <xdr:colOff>193675</xdr:colOff>
      <xdr:row>78</xdr:row>
      <xdr:rowOff>79829</xdr:rowOff>
    </xdr:to>
    <xdr:sp macro="" textlink="">
      <xdr:nvSpPr>
        <xdr:cNvPr id="406" name="円/楕円 405"/>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64606</xdr:rowOff>
    </xdr:from>
    <xdr:ext cx="762000" cy="259045"/>
    <xdr:sp macro="" textlink="">
      <xdr:nvSpPr>
        <xdr:cNvPr id="407" name="テキスト ボックス 406"/>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127907</xdr:rowOff>
    </xdr:from>
    <xdr:to>
      <xdr:col>1</xdr:col>
      <xdr:colOff>676275</xdr:colOff>
      <xdr:row>78</xdr:row>
      <xdr:rowOff>58057</xdr:rowOff>
    </xdr:to>
    <xdr:sp macro="" textlink="">
      <xdr:nvSpPr>
        <xdr:cNvPr id="408" name="円/楕円 407"/>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68234</xdr:rowOff>
    </xdr:from>
    <xdr:ext cx="762000" cy="259045"/>
    <xdr:sp macro="" textlink="">
      <xdr:nvSpPr>
        <xdr:cNvPr id="409" name="テキスト ボックス 408"/>
        <xdr:cNvSpPr txBox="1"/>
      </xdr:nvSpPr>
      <xdr:spPr>
        <a:xfrm>
          <a:off x="939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公債費以外にかかる経常収支比率は</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プラス</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となった。全国平均よりは低いものの、</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平均とほぼ同等で、</a:t>
          </a:r>
          <a:r>
            <a:rPr kumimoji="1" lang="ja-JP" altLang="ja-JP" sz="1100">
              <a:solidFill>
                <a:schemeClr val="dk1"/>
              </a:solidFill>
              <a:effectLst/>
              <a:latin typeface="+mn-lt"/>
              <a:ea typeface="+mn-ea"/>
              <a:cs typeface="+mn-cs"/>
            </a:rPr>
            <a:t>長野県平均</a:t>
          </a:r>
          <a:r>
            <a:rPr kumimoji="1" lang="ja-JP" altLang="en-US" sz="1100">
              <a:solidFill>
                <a:schemeClr val="dk1"/>
              </a:solidFill>
              <a:effectLst/>
              <a:latin typeface="+mn-lt"/>
              <a:ea typeface="+mn-ea"/>
              <a:cs typeface="+mn-cs"/>
            </a:rPr>
            <a:t>を上回っている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長野県平均よりも高い要因としては、</a:t>
          </a:r>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にかかる</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低い水準にある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市独自の保育料の軽減や子ども医療費の減免等を行っている</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、企業会計への補助金が含まれる補助費、特別会計への</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が含まれる「その他」にかかる</a:t>
          </a:r>
          <a:r>
            <a:rPr kumimoji="1" lang="ja-JP" altLang="ja-JP" sz="1100">
              <a:solidFill>
                <a:schemeClr val="dk1"/>
              </a:solidFill>
              <a:effectLst/>
              <a:latin typeface="+mn-lt"/>
              <a:ea typeface="+mn-ea"/>
              <a:cs typeface="+mn-cs"/>
            </a:rPr>
            <a:t>経常収支比率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高いことが要因となっている。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138430</xdr:rowOff>
    </xdr:from>
    <xdr:to>
      <xdr:col>24</xdr:col>
      <xdr:colOff>31750</xdr:colOff>
      <xdr:row>74</xdr:row>
      <xdr:rowOff>35560</xdr:rowOff>
    </xdr:to>
    <xdr:cxnSp macro="">
      <xdr:nvCxnSpPr>
        <xdr:cNvPr id="442" name="直線コネクタ 441"/>
        <xdr:cNvCxnSpPr/>
      </xdr:nvCxnSpPr>
      <xdr:spPr>
        <a:xfrm>
          <a:off x="15671800" y="12654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166387</xdr:rowOff>
    </xdr:from>
    <xdr:ext cx="762000" cy="259045"/>
    <xdr:sp macro="" textlink="">
      <xdr:nvSpPr>
        <xdr:cNvPr id="443" name="公債費以外平均値テキスト"/>
        <xdr:cNvSpPr txBox="1"/>
      </xdr:nvSpPr>
      <xdr:spPr>
        <a:xfrm>
          <a:off x="16598900" y="12682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138430</xdr:rowOff>
    </xdr:from>
    <xdr:to>
      <xdr:col>22</xdr:col>
      <xdr:colOff>565150</xdr:colOff>
      <xdr:row>74</xdr:row>
      <xdr:rowOff>111760</xdr:rowOff>
    </xdr:to>
    <xdr:cxnSp macro="">
      <xdr:nvCxnSpPr>
        <xdr:cNvPr id="445" name="直線コネクタ 444"/>
        <xdr:cNvCxnSpPr/>
      </xdr:nvCxnSpPr>
      <xdr:spPr>
        <a:xfrm flipV="1">
          <a:off x="14782800" y="126542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72</xdr:row>
      <xdr:rowOff>15240</xdr:rowOff>
    </xdr:from>
    <xdr:to>
      <xdr:col>22</xdr:col>
      <xdr:colOff>615950</xdr:colOff>
      <xdr:row>72</xdr:row>
      <xdr:rowOff>116840</xdr:rowOff>
    </xdr:to>
    <xdr:sp macro="" textlink="">
      <xdr:nvSpPr>
        <xdr:cNvPr id="446" name="フローチャート : 判断 445"/>
        <xdr:cNvSpPr/>
      </xdr:nvSpPr>
      <xdr:spPr>
        <a:xfrm>
          <a:off x="15621000" y="1235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70</xdr:row>
      <xdr:rowOff>127017</xdr:rowOff>
    </xdr:from>
    <xdr:ext cx="736600" cy="259045"/>
    <xdr:sp macro="" textlink="">
      <xdr:nvSpPr>
        <xdr:cNvPr id="447" name="テキスト ボックス 446"/>
        <xdr:cNvSpPr txBox="1"/>
      </xdr:nvSpPr>
      <xdr:spPr>
        <a:xfrm>
          <a:off x="15290800" y="1212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54610</xdr:rowOff>
    </xdr:from>
    <xdr:to>
      <xdr:col>21</xdr:col>
      <xdr:colOff>361950</xdr:colOff>
      <xdr:row>74</xdr:row>
      <xdr:rowOff>111760</xdr:rowOff>
    </xdr:to>
    <xdr:cxnSp macro="">
      <xdr:nvCxnSpPr>
        <xdr:cNvPr id="448" name="直線コネクタ 447"/>
        <xdr:cNvCxnSpPr/>
      </xdr:nvCxnSpPr>
      <xdr:spPr>
        <a:xfrm>
          <a:off x="13893800" y="125704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72</xdr:row>
      <xdr:rowOff>15240</xdr:rowOff>
    </xdr:from>
    <xdr:to>
      <xdr:col>21</xdr:col>
      <xdr:colOff>412750</xdr:colOff>
      <xdr:row>72</xdr:row>
      <xdr:rowOff>116840</xdr:rowOff>
    </xdr:to>
    <xdr:sp macro="" textlink="">
      <xdr:nvSpPr>
        <xdr:cNvPr id="449" name="フローチャート : 判断 448"/>
        <xdr:cNvSpPr/>
      </xdr:nvSpPr>
      <xdr:spPr>
        <a:xfrm>
          <a:off x="14732000" y="1235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70</xdr:row>
      <xdr:rowOff>127017</xdr:rowOff>
    </xdr:from>
    <xdr:ext cx="762000" cy="259045"/>
    <xdr:sp macro="" textlink="">
      <xdr:nvSpPr>
        <xdr:cNvPr id="450" name="テキスト ボックス 449"/>
        <xdr:cNvSpPr txBox="1"/>
      </xdr:nvSpPr>
      <xdr:spPr>
        <a:xfrm>
          <a:off x="14401800" y="1212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xdr:rowOff>
    </xdr:from>
    <xdr:to>
      <xdr:col>20</xdr:col>
      <xdr:colOff>158750</xdr:colOff>
      <xdr:row>73</xdr:row>
      <xdr:rowOff>54610</xdr:rowOff>
    </xdr:to>
    <xdr:cxnSp macro="">
      <xdr:nvCxnSpPr>
        <xdr:cNvPr id="451" name="直線コネクタ 450"/>
        <xdr:cNvCxnSpPr/>
      </xdr:nvCxnSpPr>
      <xdr:spPr>
        <a:xfrm>
          <a:off x="13004800" y="12524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72</xdr:row>
      <xdr:rowOff>7620</xdr:rowOff>
    </xdr:from>
    <xdr:to>
      <xdr:col>20</xdr:col>
      <xdr:colOff>209550</xdr:colOff>
      <xdr:row>72</xdr:row>
      <xdr:rowOff>109220</xdr:rowOff>
    </xdr:to>
    <xdr:sp macro="" textlink="">
      <xdr:nvSpPr>
        <xdr:cNvPr id="452" name="フローチャート : 判断 451"/>
        <xdr:cNvSpPr/>
      </xdr:nvSpPr>
      <xdr:spPr>
        <a:xfrm>
          <a:off x="13843000" y="1235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70</xdr:row>
      <xdr:rowOff>119397</xdr:rowOff>
    </xdr:from>
    <xdr:ext cx="762000" cy="259045"/>
    <xdr:sp macro="" textlink="">
      <xdr:nvSpPr>
        <xdr:cNvPr id="453" name="テキスト ボックス 452"/>
        <xdr:cNvSpPr txBox="1"/>
      </xdr:nvSpPr>
      <xdr:spPr>
        <a:xfrm>
          <a:off x="13512800" y="1212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72</xdr:row>
      <xdr:rowOff>22860</xdr:rowOff>
    </xdr:from>
    <xdr:to>
      <xdr:col>19</xdr:col>
      <xdr:colOff>6350</xdr:colOff>
      <xdr:row>72</xdr:row>
      <xdr:rowOff>124460</xdr:rowOff>
    </xdr:to>
    <xdr:sp macro="" textlink="">
      <xdr:nvSpPr>
        <xdr:cNvPr id="454" name="フローチャート : 判断 453"/>
        <xdr:cNvSpPr/>
      </xdr:nvSpPr>
      <xdr:spPr>
        <a:xfrm>
          <a:off x="12954000" y="1236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134637</xdr:rowOff>
    </xdr:from>
    <xdr:ext cx="762000" cy="259045"/>
    <xdr:sp macro="" textlink="">
      <xdr:nvSpPr>
        <xdr:cNvPr id="455" name="テキスト ボックス 454"/>
        <xdr:cNvSpPr txBox="1"/>
      </xdr:nvSpPr>
      <xdr:spPr>
        <a:xfrm>
          <a:off x="12623800" y="1213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156210</xdr:rowOff>
    </xdr:from>
    <xdr:to>
      <xdr:col>24</xdr:col>
      <xdr:colOff>82550</xdr:colOff>
      <xdr:row>74</xdr:row>
      <xdr:rowOff>86360</xdr:rowOff>
    </xdr:to>
    <xdr:sp macro="" textlink="">
      <xdr:nvSpPr>
        <xdr:cNvPr id="461" name="円/楕円 460"/>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1287</xdr:rowOff>
    </xdr:from>
    <xdr:ext cx="762000" cy="259045"/>
    <xdr:sp macro="" textlink="">
      <xdr:nvSpPr>
        <xdr:cNvPr id="462" name="公債費以外該当値テキスト"/>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87630</xdr:rowOff>
    </xdr:from>
    <xdr:to>
      <xdr:col>22</xdr:col>
      <xdr:colOff>615950</xdr:colOff>
      <xdr:row>74</xdr:row>
      <xdr:rowOff>17780</xdr:rowOff>
    </xdr:to>
    <xdr:sp macro="" textlink="">
      <xdr:nvSpPr>
        <xdr:cNvPr id="463" name="円/楕円 462"/>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2557</xdr:rowOff>
    </xdr:from>
    <xdr:ext cx="736600" cy="259045"/>
    <xdr:sp macro="" textlink="">
      <xdr:nvSpPr>
        <xdr:cNvPr id="464" name="テキスト ボックス 463"/>
        <xdr:cNvSpPr txBox="1"/>
      </xdr:nvSpPr>
      <xdr:spPr>
        <a:xfrm>
          <a:off x="15290800" y="1268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60960</xdr:rowOff>
    </xdr:from>
    <xdr:to>
      <xdr:col>21</xdr:col>
      <xdr:colOff>412750</xdr:colOff>
      <xdr:row>74</xdr:row>
      <xdr:rowOff>162560</xdr:rowOff>
    </xdr:to>
    <xdr:sp macro="" textlink="">
      <xdr:nvSpPr>
        <xdr:cNvPr id="465" name="円/楕円 464"/>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147337</xdr:rowOff>
    </xdr:from>
    <xdr:ext cx="762000" cy="259045"/>
    <xdr:sp macro="" textlink="">
      <xdr:nvSpPr>
        <xdr:cNvPr id="466" name="テキスト ボックス 465"/>
        <xdr:cNvSpPr txBox="1"/>
      </xdr:nvSpPr>
      <xdr:spPr>
        <a:xfrm>
          <a:off x="144018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3810</xdr:rowOff>
    </xdr:from>
    <xdr:to>
      <xdr:col>20</xdr:col>
      <xdr:colOff>209550</xdr:colOff>
      <xdr:row>73</xdr:row>
      <xdr:rowOff>105410</xdr:rowOff>
    </xdr:to>
    <xdr:sp macro="" textlink="">
      <xdr:nvSpPr>
        <xdr:cNvPr id="467" name="円/楕円 466"/>
        <xdr:cNvSpPr/>
      </xdr:nvSpPr>
      <xdr:spPr>
        <a:xfrm>
          <a:off x="13843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90187</xdr:rowOff>
    </xdr:from>
    <xdr:ext cx="762000" cy="259045"/>
    <xdr:sp macro="" textlink="">
      <xdr:nvSpPr>
        <xdr:cNvPr id="468" name="テキスト ボックス 467"/>
        <xdr:cNvSpPr txBox="1"/>
      </xdr:nvSpPr>
      <xdr:spPr>
        <a:xfrm>
          <a:off x="13512800" y="1260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129540</xdr:rowOff>
    </xdr:from>
    <xdr:to>
      <xdr:col>19</xdr:col>
      <xdr:colOff>6350</xdr:colOff>
      <xdr:row>73</xdr:row>
      <xdr:rowOff>59690</xdr:rowOff>
    </xdr:to>
    <xdr:sp macro="" textlink="">
      <xdr:nvSpPr>
        <xdr:cNvPr id="469" name="円/楕円 468"/>
        <xdr:cNvSpPr/>
      </xdr:nvSpPr>
      <xdr:spPr>
        <a:xfrm>
          <a:off x="12954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44467</xdr:rowOff>
    </xdr:from>
    <xdr:ext cx="762000" cy="259045"/>
    <xdr:sp macro="" textlink="">
      <xdr:nvSpPr>
        <xdr:cNvPr id="470" name="テキスト ボックス 469"/>
        <xdr:cNvSpPr txBox="1"/>
      </xdr:nvSpPr>
      <xdr:spPr>
        <a:xfrm>
          <a:off x="12623800" y="1256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152745</xdr:rowOff>
    </xdr:from>
    <xdr:to>
      <xdr:col>4</xdr:col>
      <xdr:colOff>1117600</xdr:colOff>
      <xdr:row>15</xdr:row>
      <xdr:rowOff>160158</xdr:rowOff>
    </xdr:to>
    <xdr:cxnSp macro="">
      <xdr:nvCxnSpPr>
        <xdr:cNvPr id="52" name="直線コネクタ 51"/>
        <xdr:cNvCxnSpPr/>
      </xdr:nvCxnSpPr>
      <xdr:spPr bwMode="auto">
        <a:xfrm flipV="1">
          <a:off x="5003800" y="2772120"/>
          <a:ext cx="6477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12594</xdr:rowOff>
    </xdr:from>
    <xdr:ext cx="762000" cy="259045"/>
    <xdr:sp macro="" textlink="">
      <xdr:nvSpPr>
        <xdr:cNvPr id="53" name="人口1人当たり決算額の推移平均値テキスト130"/>
        <xdr:cNvSpPr txBox="1"/>
      </xdr:nvSpPr>
      <xdr:spPr>
        <a:xfrm>
          <a:off x="5740400" y="2803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158166</xdr:rowOff>
    </xdr:from>
    <xdr:to>
      <xdr:col>4</xdr:col>
      <xdr:colOff>469900</xdr:colOff>
      <xdr:row>15</xdr:row>
      <xdr:rowOff>160158</xdr:rowOff>
    </xdr:to>
    <xdr:cxnSp macro="">
      <xdr:nvCxnSpPr>
        <xdr:cNvPr id="55" name="直線コネクタ 54"/>
        <xdr:cNvCxnSpPr/>
      </xdr:nvCxnSpPr>
      <xdr:spPr bwMode="auto">
        <a:xfrm>
          <a:off x="4305300" y="2777541"/>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123172</xdr:rowOff>
    </xdr:from>
    <xdr:to>
      <xdr:col>4</xdr:col>
      <xdr:colOff>520700</xdr:colOff>
      <xdr:row>15</xdr:row>
      <xdr:rowOff>53322</xdr:rowOff>
    </xdr:to>
    <xdr:sp macro="" textlink="">
      <xdr:nvSpPr>
        <xdr:cNvPr id="56" name="フローチャート : 判断 55"/>
        <xdr:cNvSpPr/>
      </xdr:nvSpPr>
      <xdr:spPr bwMode="auto">
        <a:xfrm>
          <a:off x="4953000" y="2571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63499</xdr:rowOff>
    </xdr:from>
    <xdr:ext cx="736600" cy="259045"/>
    <xdr:sp macro="" textlink="">
      <xdr:nvSpPr>
        <xdr:cNvPr id="57" name="テキスト ボックス 56"/>
        <xdr:cNvSpPr txBox="1"/>
      </xdr:nvSpPr>
      <xdr:spPr>
        <a:xfrm>
          <a:off x="4622800" y="233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80,270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158166</xdr:rowOff>
    </xdr:from>
    <xdr:to>
      <xdr:col>3</xdr:col>
      <xdr:colOff>904875</xdr:colOff>
      <xdr:row>16</xdr:row>
      <xdr:rowOff>10751</xdr:rowOff>
    </xdr:to>
    <xdr:cxnSp macro="">
      <xdr:nvCxnSpPr>
        <xdr:cNvPr id="58" name="直線コネクタ 57"/>
        <xdr:cNvCxnSpPr/>
      </xdr:nvCxnSpPr>
      <xdr:spPr bwMode="auto">
        <a:xfrm flipV="1">
          <a:off x="3606800" y="2777541"/>
          <a:ext cx="698500" cy="24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56159</xdr:rowOff>
    </xdr:from>
    <xdr:to>
      <xdr:col>3</xdr:col>
      <xdr:colOff>955675</xdr:colOff>
      <xdr:row>16</xdr:row>
      <xdr:rowOff>157759</xdr:rowOff>
    </xdr:to>
    <xdr:sp macro="" textlink="">
      <xdr:nvSpPr>
        <xdr:cNvPr id="59" name="フローチャート : 判断 58"/>
        <xdr:cNvSpPr/>
      </xdr:nvSpPr>
      <xdr:spPr bwMode="auto">
        <a:xfrm>
          <a:off x="4254500" y="2846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142536</xdr:rowOff>
    </xdr:from>
    <xdr:ext cx="762000" cy="259045"/>
    <xdr:sp macro="" textlink="">
      <xdr:nvSpPr>
        <xdr:cNvPr id="60" name="テキスト ボックス 59"/>
        <xdr:cNvSpPr txBox="1"/>
      </xdr:nvSpPr>
      <xdr:spPr>
        <a:xfrm>
          <a:off x="3924300" y="29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171392</xdr:rowOff>
    </xdr:from>
    <xdr:to>
      <xdr:col>3</xdr:col>
      <xdr:colOff>206375</xdr:colOff>
      <xdr:row>16</xdr:row>
      <xdr:rowOff>10751</xdr:rowOff>
    </xdr:to>
    <xdr:cxnSp macro="">
      <xdr:nvCxnSpPr>
        <xdr:cNvPr id="61" name="直線コネクタ 60"/>
        <xdr:cNvCxnSpPr/>
      </xdr:nvCxnSpPr>
      <xdr:spPr bwMode="auto">
        <a:xfrm>
          <a:off x="2908300" y="2790767"/>
          <a:ext cx="698500" cy="1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73729</xdr:rowOff>
    </xdr:from>
    <xdr:to>
      <xdr:col>3</xdr:col>
      <xdr:colOff>257175</xdr:colOff>
      <xdr:row>17</xdr:row>
      <xdr:rowOff>3879</xdr:rowOff>
    </xdr:to>
    <xdr:sp macro="" textlink="">
      <xdr:nvSpPr>
        <xdr:cNvPr id="62" name="フローチャート : 判断 61"/>
        <xdr:cNvSpPr/>
      </xdr:nvSpPr>
      <xdr:spPr bwMode="auto">
        <a:xfrm>
          <a:off x="3556000" y="286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160106</xdr:rowOff>
    </xdr:from>
    <xdr:ext cx="762000" cy="259045"/>
    <xdr:sp macro="" textlink="">
      <xdr:nvSpPr>
        <xdr:cNvPr id="63" name="テキスト ボックス 62"/>
        <xdr:cNvSpPr txBox="1"/>
      </xdr:nvSpPr>
      <xdr:spPr>
        <a:xfrm>
          <a:off x="3225800" y="29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38688</xdr:rowOff>
    </xdr:from>
    <xdr:to>
      <xdr:col>2</xdr:col>
      <xdr:colOff>692150</xdr:colOff>
      <xdr:row>16</xdr:row>
      <xdr:rowOff>140288</xdr:rowOff>
    </xdr:to>
    <xdr:sp macro="" textlink="">
      <xdr:nvSpPr>
        <xdr:cNvPr id="64" name="フローチャート : 判断 63"/>
        <xdr:cNvSpPr/>
      </xdr:nvSpPr>
      <xdr:spPr bwMode="auto">
        <a:xfrm>
          <a:off x="2857500" y="2829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125065</xdr:rowOff>
    </xdr:from>
    <xdr:ext cx="762000" cy="259045"/>
    <xdr:sp macro="" textlink="">
      <xdr:nvSpPr>
        <xdr:cNvPr id="65" name="テキスト ボックス 64"/>
        <xdr:cNvSpPr txBox="1"/>
      </xdr:nvSpPr>
      <xdr:spPr>
        <a:xfrm>
          <a:off x="2527300" y="29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101945</xdr:rowOff>
    </xdr:from>
    <xdr:to>
      <xdr:col>5</xdr:col>
      <xdr:colOff>34925</xdr:colOff>
      <xdr:row>16</xdr:row>
      <xdr:rowOff>32095</xdr:rowOff>
    </xdr:to>
    <xdr:sp macro="" textlink="">
      <xdr:nvSpPr>
        <xdr:cNvPr id="71" name="円/楕円 70"/>
        <xdr:cNvSpPr/>
      </xdr:nvSpPr>
      <xdr:spPr bwMode="auto">
        <a:xfrm>
          <a:off x="5600700" y="272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118472</xdr:rowOff>
    </xdr:from>
    <xdr:ext cx="762000" cy="259045"/>
    <xdr:sp macro="" textlink="">
      <xdr:nvSpPr>
        <xdr:cNvPr id="72" name="人口1人当たり決算額の推移該当値テキスト130"/>
        <xdr:cNvSpPr txBox="1"/>
      </xdr:nvSpPr>
      <xdr:spPr>
        <a:xfrm>
          <a:off x="5740400" y="256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109358</xdr:rowOff>
    </xdr:from>
    <xdr:to>
      <xdr:col>4</xdr:col>
      <xdr:colOff>520700</xdr:colOff>
      <xdr:row>16</xdr:row>
      <xdr:rowOff>39508</xdr:rowOff>
    </xdr:to>
    <xdr:sp macro="" textlink="">
      <xdr:nvSpPr>
        <xdr:cNvPr id="73" name="円/楕円 72"/>
        <xdr:cNvSpPr/>
      </xdr:nvSpPr>
      <xdr:spPr bwMode="auto">
        <a:xfrm>
          <a:off x="4953000" y="272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24285</xdr:rowOff>
    </xdr:from>
    <xdr:ext cx="736600" cy="259045"/>
    <xdr:sp macro="" textlink="">
      <xdr:nvSpPr>
        <xdr:cNvPr id="74" name="テキスト ボックス 73"/>
        <xdr:cNvSpPr txBox="1"/>
      </xdr:nvSpPr>
      <xdr:spPr>
        <a:xfrm>
          <a:off x="4622800" y="2815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75,443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107366</xdr:rowOff>
    </xdr:from>
    <xdr:to>
      <xdr:col>3</xdr:col>
      <xdr:colOff>955675</xdr:colOff>
      <xdr:row>16</xdr:row>
      <xdr:rowOff>37516</xdr:rowOff>
    </xdr:to>
    <xdr:sp macro="" textlink="">
      <xdr:nvSpPr>
        <xdr:cNvPr id="75" name="円/楕円 74"/>
        <xdr:cNvSpPr/>
      </xdr:nvSpPr>
      <xdr:spPr bwMode="auto">
        <a:xfrm>
          <a:off x="4254500" y="2726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47693</xdr:rowOff>
    </xdr:from>
    <xdr:ext cx="762000" cy="259045"/>
    <xdr:sp macro="" textlink="">
      <xdr:nvSpPr>
        <xdr:cNvPr id="76" name="テキスト ボックス 75"/>
        <xdr:cNvSpPr txBox="1"/>
      </xdr:nvSpPr>
      <xdr:spPr>
        <a:xfrm>
          <a:off x="3924300" y="24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75,504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131401</xdr:rowOff>
    </xdr:from>
    <xdr:to>
      <xdr:col>3</xdr:col>
      <xdr:colOff>257175</xdr:colOff>
      <xdr:row>16</xdr:row>
      <xdr:rowOff>61551</xdr:rowOff>
    </xdr:to>
    <xdr:sp macro="" textlink="">
      <xdr:nvSpPr>
        <xdr:cNvPr id="77" name="円/楕円 76"/>
        <xdr:cNvSpPr/>
      </xdr:nvSpPr>
      <xdr:spPr bwMode="auto">
        <a:xfrm>
          <a:off x="3556000" y="275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71728</xdr:rowOff>
    </xdr:from>
    <xdr:ext cx="762000" cy="259045"/>
    <xdr:sp macro="" textlink="">
      <xdr:nvSpPr>
        <xdr:cNvPr id="78" name="テキスト ボックス 77"/>
        <xdr:cNvSpPr txBox="1"/>
      </xdr:nvSpPr>
      <xdr:spPr>
        <a:xfrm>
          <a:off x="3225800" y="251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74,768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120592</xdr:rowOff>
    </xdr:from>
    <xdr:to>
      <xdr:col>2</xdr:col>
      <xdr:colOff>692150</xdr:colOff>
      <xdr:row>16</xdr:row>
      <xdr:rowOff>50742</xdr:rowOff>
    </xdr:to>
    <xdr:sp macro="" textlink="">
      <xdr:nvSpPr>
        <xdr:cNvPr id="79" name="円/楕円 78"/>
        <xdr:cNvSpPr/>
      </xdr:nvSpPr>
      <xdr:spPr bwMode="auto">
        <a:xfrm>
          <a:off x="2857500" y="273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60919</xdr:rowOff>
    </xdr:from>
    <xdr:ext cx="762000" cy="259045"/>
    <xdr:sp macro="" textlink="">
      <xdr:nvSpPr>
        <xdr:cNvPr id="80" name="テキスト ボックス 79"/>
        <xdr:cNvSpPr txBox="1"/>
      </xdr:nvSpPr>
      <xdr:spPr>
        <a:xfrm>
          <a:off x="2527300" y="2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243510</xdr:rowOff>
    </xdr:from>
    <xdr:to>
      <xdr:col>4</xdr:col>
      <xdr:colOff>1117600</xdr:colOff>
      <xdr:row>35</xdr:row>
      <xdr:rowOff>305308</xdr:rowOff>
    </xdr:to>
    <xdr:cxnSp macro="">
      <xdr:nvCxnSpPr>
        <xdr:cNvPr id="114" name="直線コネクタ 113"/>
        <xdr:cNvCxnSpPr/>
      </xdr:nvCxnSpPr>
      <xdr:spPr bwMode="auto">
        <a:xfrm flipV="1">
          <a:off x="5003800" y="6853860"/>
          <a:ext cx="647700" cy="6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228287</xdr:rowOff>
    </xdr:from>
    <xdr:ext cx="762000" cy="259045"/>
    <xdr:sp macro="" textlink="">
      <xdr:nvSpPr>
        <xdr:cNvPr id="115" name="人口1人当たり決算額の推移平均値テキスト445"/>
        <xdr:cNvSpPr txBox="1"/>
      </xdr:nvSpPr>
      <xdr:spPr>
        <a:xfrm>
          <a:off x="5740400" y="683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305308</xdr:rowOff>
    </xdr:from>
    <xdr:to>
      <xdr:col>4</xdr:col>
      <xdr:colOff>469900</xdr:colOff>
      <xdr:row>36</xdr:row>
      <xdr:rowOff>32093</xdr:rowOff>
    </xdr:to>
    <xdr:cxnSp macro="">
      <xdr:nvCxnSpPr>
        <xdr:cNvPr id="117" name="直線コネクタ 116"/>
        <xdr:cNvCxnSpPr/>
      </xdr:nvCxnSpPr>
      <xdr:spPr bwMode="auto">
        <a:xfrm flipV="1">
          <a:off x="4305300" y="6915658"/>
          <a:ext cx="698500" cy="69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220561</xdr:rowOff>
    </xdr:from>
    <xdr:to>
      <xdr:col>4</xdr:col>
      <xdr:colOff>520700</xdr:colOff>
      <xdr:row>34</xdr:row>
      <xdr:rowOff>322161</xdr:rowOff>
    </xdr:to>
    <xdr:sp macro="" textlink="">
      <xdr:nvSpPr>
        <xdr:cNvPr id="118" name="フローチャート : 判断 117"/>
        <xdr:cNvSpPr/>
      </xdr:nvSpPr>
      <xdr:spPr bwMode="auto">
        <a:xfrm>
          <a:off x="4953000" y="6488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332338</xdr:rowOff>
    </xdr:from>
    <xdr:ext cx="736600" cy="259045"/>
    <xdr:sp macro="" textlink="">
      <xdr:nvSpPr>
        <xdr:cNvPr id="119" name="テキスト ボックス 118"/>
        <xdr:cNvSpPr txBox="1"/>
      </xdr:nvSpPr>
      <xdr:spPr>
        <a:xfrm>
          <a:off x="4622800" y="6256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271742</xdr:rowOff>
    </xdr:from>
    <xdr:to>
      <xdr:col>3</xdr:col>
      <xdr:colOff>904875</xdr:colOff>
      <xdr:row>36</xdr:row>
      <xdr:rowOff>32093</xdr:rowOff>
    </xdr:to>
    <xdr:cxnSp macro="">
      <xdr:nvCxnSpPr>
        <xdr:cNvPr id="120" name="直線コネクタ 119"/>
        <xdr:cNvCxnSpPr/>
      </xdr:nvCxnSpPr>
      <xdr:spPr bwMode="auto">
        <a:xfrm>
          <a:off x="3606800" y="6882092"/>
          <a:ext cx="698500" cy="10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220675</xdr:rowOff>
    </xdr:from>
    <xdr:to>
      <xdr:col>3</xdr:col>
      <xdr:colOff>955675</xdr:colOff>
      <xdr:row>35</xdr:row>
      <xdr:rowOff>322275</xdr:rowOff>
    </xdr:to>
    <xdr:sp macro="" textlink="">
      <xdr:nvSpPr>
        <xdr:cNvPr id="121" name="フローチャート : 判断 120"/>
        <xdr:cNvSpPr/>
      </xdr:nvSpPr>
      <xdr:spPr bwMode="auto">
        <a:xfrm>
          <a:off x="42545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332452</xdr:rowOff>
    </xdr:from>
    <xdr:ext cx="762000" cy="259045"/>
    <xdr:sp macro="" textlink="">
      <xdr:nvSpPr>
        <xdr:cNvPr id="122" name="テキスト ボックス 121"/>
        <xdr:cNvSpPr txBox="1"/>
      </xdr:nvSpPr>
      <xdr:spPr>
        <a:xfrm>
          <a:off x="3924300" y="659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271742</xdr:rowOff>
    </xdr:from>
    <xdr:to>
      <xdr:col>3</xdr:col>
      <xdr:colOff>206375</xdr:colOff>
      <xdr:row>35</xdr:row>
      <xdr:rowOff>306184</xdr:rowOff>
    </xdr:to>
    <xdr:cxnSp macro="">
      <xdr:nvCxnSpPr>
        <xdr:cNvPr id="123" name="直線コネクタ 122"/>
        <xdr:cNvCxnSpPr/>
      </xdr:nvCxnSpPr>
      <xdr:spPr bwMode="auto">
        <a:xfrm flipV="1">
          <a:off x="2908300" y="6882092"/>
          <a:ext cx="698500" cy="34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136665</xdr:rowOff>
    </xdr:from>
    <xdr:to>
      <xdr:col>3</xdr:col>
      <xdr:colOff>257175</xdr:colOff>
      <xdr:row>35</xdr:row>
      <xdr:rowOff>238265</xdr:rowOff>
    </xdr:to>
    <xdr:sp macro="" textlink="">
      <xdr:nvSpPr>
        <xdr:cNvPr id="124" name="フローチャート : 判断 123"/>
        <xdr:cNvSpPr/>
      </xdr:nvSpPr>
      <xdr:spPr bwMode="auto">
        <a:xfrm>
          <a:off x="3556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248442</xdr:rowOff>
    </xdr:from>
    <xdr:ext cx="762000" cy="259045"/>
    <xdr:sp macro="" textlink="">
      <xdr:nvSpPr>
        <xdr:cNvPr id="125" name="テキスト ボックス 124"/>
        <xdr:cNvSpPr txBox="1"/>
      </xdr:nvSpPr>
      <xdr:spPr>
        <a:xfrm>
          <a:off x="3225800" y="651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88582</xdr:rowOff>
    </xdr:from>
    <xdr:to>
      <xdr:col>2</xdr:col>
      <xdr:colOff>692150</xdr:colOff>
      <xdr:row>35</xdr:row>
      <xdr:rowOff>190182</xdr:rowOff>
    </xdr:to>
    <xdr:sp macro="" textlink="">
      <xdr:nvSpPr>
        <xdr:cNvPr id="126" name="フローチャート : 判断 125"/>
        <xdr:cNvSpPr/>
      </xdr:nvSpPr>
      <xdr:spPr bwMode="auto">
        <a:xfrm>
          <a:off x="2857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200359</xdr:rowOff>
    </xdr:from>
    <xdr:ext cx="762000" cy="259045"/>
    <xdr:sp macro="" textlink="">
      <xdr:nvSpPr>
        <xdr:cNvPr id="127" name="テキスト ボックス 126"/>
        <xdr:cNvSpPr txBox="1"/>
      </xdr:nvSpPr>
      <xdr:spPr>
        <a:xfrm>
          <a:off x="2527300" y="646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192710</xdr:rowOff>
    </xdr:from>
    <xdr:to>
      <xdr:col>5</xdr:col>
      <xdr:colOff>34925</xdr:colOff>
      <xdr:row>35</xdr:row>
      <xdr:rowOff>294310</xdr:rowOff>
    </xdr:to>
    <xdr:sp macro="" textlink="">
      <xdr:nvSpPr>
        <xdr:cNvPr id="133" name="円/楕円 132"/>
        <xdr:cNvSpPr/>
      </xdr:nvSpPr>
      <xdr:spPr bwMode="auto">
        <a:xfrm>
          <a:off x="5600700" y="68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37787</xdr:rowOff>
    </xdr:from>
    <xdr:ext cx="762000" cy="259045"/>
    <xdr:sp macro="" textlink="">
      <xdr:nvSpPr>
        <xdr:cNvPr id="134" name="人口1人当たり決算額の推移該当値テキスト445"/>
        <xdr:cNvSpPr txBox="1"/>
      </xdr:nvSpPr>
      <xdr:spPr>
        <a:xfrm>
          <a:off x="5740400" y="66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254508</xdr:rowOff>
    </xdr:from>
    <xdr:to>
      <xdr:col>4</xdr:col>
      <xdr:colOff>520700</xdr:colOff>
      <xdr:row>36</xdr:row>
      <xdr:rowOff>13208</xdr:rowOff>
    </xdr:to>
    <xdr:sp macro="" textlink="">
      <xdr:nvSpPr>
        <xdr:cNvPr id="135" name="円/楕円 134"/>
        <xdr:cNvSpPr/>
      </xdr:nvSpPr>
      <xdr:spPr bwMode="auto">
        <a:xfrm>
          <a:off x="4953000" y="686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340885</xdr:rowOff>
    </xdr:from>
    <xdr:ext cx="736600" cy="259045"/>
    <xdr:sp macro="" textlink="">
      <xdr:nvSpPr>
        <xdr:cNvPr id="136" name="テキスト ボックス 135"/>
        <xdr:cNvSpPr txBox="1"/>
      </xdr:nvSpPr>
      <xdr:spPr>
        <a:xfrm>
          <a:off x="4622800" y="695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324193</xdr:rowOff>
    </xdr:from>
    <xdr:to>
      <xdr:col>3</xdr:col>
      <xdr:colOff>955675</xdr:colOff>
      <xdr:row>36</xdr:row>
      <xdr:rowOff>82893</xdr:rowOff>
    </xdr:to>
    <xdr:sp macro="" textlink="">
      <xdr:nvSpPr>
        <xdr:cNvPr id="137" name="円/楕円 136"/>
        <xdr:cNvSpPr/>
      </xdr:nvSpPr>
      <xdr:spPr bwMode="auto">
        <a:xfrm>
          <a:off x="4254500" y="69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67670</xdr:rowOff>
    </xdr:from>
    <xdr:ext cx="762000" cy="259045"/>
    <xdr:sp macro="" textlink="">
      <xdr:nvSpPr>
        <xdr:cNvPr id="138" name="テキスト ボックス 137"/>
        <xdr:cNvSpPr txBox="1"/>
      </xdr:nvSpPr>
      <xdr:spPr>
        <a:xfrm>
          <a:off x="3924300" y="702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220942</xdr:rowOff>
    </xdr:from>
    <xdr:to>
      <xdr:col>3</xdr:col>
      <xdr:colOff>257175</xdr:colOff>
      <xdr:row>35</xdr:row>
      <xdr:rowOff>322542</xdr:rowOff>
    </xdr:to>
    <xdr:sp macro="" textlink="">
      <xdr:nvSpPr>
        <xdr:cNvPr id="139" name="円/楕円 138"/>
        <xdr:cNvSpPr/>
      </xdr:nvSpPr>
      <xdr:spPr bwMode="auto">
        <a:xfrm>
          <a:off x="3556000" y="683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307319</xdr:rowOff>
    </xdr:from>
    <xdr:ext cx="762000" cy="259045"/>
    <xdr:sp macro="" textlink="">
      <xdr:nvSpPr>
        <xdr:cNvPr id="140" name="テキスト ボックス 139"/>
        <xdr:cNvSpPr txBox="1"/>
      </xdr:nvSpPr>
      <xdr:spPr>
        <a:xfrm>
          <a:off x="3225800" y="691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255384</xdr:rowOff>
    </xdr:from>
    <xdr:to>
      <xdr:col>2</xdr:col>
      <xdr:colOff>692150</xdr:colOff>
      <xdr:row>36</xdr:row>
      <xdr:rowOff>14084</xdr:rowOff>
    </xdr:to>
    <xdr:sp macro="" textlink="">
      <xdr:nvSpPr>
        <xdr:cNvPr id="141" name="円/楕円 140"/>
        <xdr:cNvSpPr/>
      </xdr:nvSpPr>
      <xdr:spPr bwMode="auto">
        <a:xfrm>
          <a:off x="2857500" y="68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341761</xdr:rowOff>
    </xdr:from>
    <xdr:ext cx="762000" cy="259045"/>
    <xdr:sp macro="" textlink="">
      <xdr:nvSpPr>
        <xdr:cNvPr id="142" name="テキスト ボックス 141"/>
        <xdr:cNvSpPr txBox="1"/>
      </xdr:nvSpPr>
      <xdr:spPr>
        <a:xfrm>
          <a:off x="2527300" y="695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103,507
101,449
658.66
45,750,832
44,679,117
992,283
27,368,904
43,080,796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4695</xdr:rowOff>
    </xdr:from>
    <xdr:to>
      <xdr:col>6</xdr:col>
      <xdr:colOff>511175</xdr:colOff>
      <xdr:row>36</xdr:row>
      <xdr:rowOff>12076</xdr:rowOff>
    </xdr:to>
    <xdr:cxnSp macro="">
      <xdr:nvCxnSpPr>
        <xdr:cNvPr id="63" name="直線コネクタ 62"/>
        <xdr:cNvCxnSpPr/>
      </xdr:nvCxnSpPr>
      <xdr:spPr>
        <a:xfrm flipV="1">
          <a:off x="3797300" y="6176895"/>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108480</xdr:rowOff>
    </xdr:from>
    <xdr:to>
      <xdr:col>5</xdr:col>
      <xdr:colOff>358775</xdr:colOff>
      <xdr:row>36</xdr:row>
      <xdr:rowOff>12076</xdr:rowOff>
    </xdr:to>
    <xdr:cxnSp macro="">
      <xdr:nvCxnSpPr>
        <xdr:cNvPr id="66" name="直線コネクタ 65"/>
        <xdr:cNvCxnSpPr/>
      </xdr:nvCxnSpPr>
      <xdr:spPr>
        <a:xfrm>
          <a:off x="2908300" y="6109230"/>
          <a:ext cx="889000" cy="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38183</xdr:rowOff>
    </xdr:from>
    <xdr:to>
      <xdr:col>5</xdr:col>
      <xdr:colOff>409575</xdr:colOff>
      <xdr:row>34</xdr:row>
      <xdr:rowOff>139783</xdr:rowOff>
    </xdr:to>
    <xdr:sp macro="" textlink="">
      <xdr:nvSpPr>
        <xdr:cNvPr id="67" name="フローチャート : 判断 66"/>
        <xdr:cNvSpPr/>
      </xdr:nvSpPr>
      <xdr:spPr>
        <a:xfrm>
          <a:off x="3746500" y="586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156310</xdr:rowOff>
    </xdr:from>
    <xdr:ext cx="534377" cy="259045"/>
    <xdr:sp macro="" textlink="">
      <xdr:nvSpPr>
        <xdr:cNvPr id="68" name="テキスト ボックス 67"/>
        <xdr:cNvSpPr txBox="1"/>
      </xdr:nvSpPr>
      <xdr:spPr>
        <a:xfrm>
          <a:off x="3530111" y="56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66,553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108480</xdr:rowOff>
    </xdr:from>
    <xdr:to>
      <xdr:col>4</xdr:col>
      <xdr:colOff>155575</xdr:colOff>
      <xdr:row>36</xdr:row>
      <xdr:rowOff>10541</xdr:rowOff>
    </xdr:to>
    <xdr:cxnSp macro="">
      <xdr:nvCxnSpPr>
        <xdr:cNvPr id="69" name="直線コネクタ 68"/>
        <xdr:cNvCxnSpPr/>
      </xdr:nvCxnSpPr>
      <xdr:spPr>
        <a:xfrm flipV="1">
          <a:off x="2019300" y="6109230"/>
          <a:ext cx="889000" cy="7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70873</xdr:rowOff>
    </xdr:from>
    <xdr:to>
      <xdr:col>4</xdr:col>
      <xdr:colOff>206375</xdr:colOff>
      <xdr:row>36</xdr:row>
      <xdr:rowOff>1023</xdr:rowOff>
    </xdr:to>
    <xdr:sp macro="" textlink="">
      <xdr:nvSpPr>
        <xdr:cNvPr id="70" name="フローチャート : 判断 69"/>
        <xdr:cNvSpPr/>
      </xdr:nvSpPr>
      <xdr:spPr>
        <a:xfrm>
          <a:off x="2857500" y="60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163600</xdr:rowOff>
    </xdr:from>
    <xdr:ext cx="534377" cy="259045"/>
    <xdr:sp macro="" textlink="">
      <xdr:nvSpPr>
        <xdr:cNvPr id="71" name="テキスト ボックス 70"/>
        <xdr:cNvSpPr txBox="1"/>
      </xdr:nvSpPr>
      <xdr:spPr>
        <a:xfrm>
          <a:off x="2641111" y="616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10541</xdr:rowOff>
    </xdr:from>
    <xdr:to>
      <xdr:col>2</xdr:col>
      <xdr:colOff>638175</xdr:colOff>
      <xdr:row>36</xdr:row>
      <xdr:rowOff>20175</xdr:rowOff>
    </xdr:to>
    <xdr:cxnSp macro="">
      <xdr:nvCxnSpPr>
        <xdr:cNvPr id="72" name="直線コネクタ 71"/>
        <xdr:cNvCxnSpPr/>
      </xdr:nvCxnSpPr>
      <xdr:spPr>
        <a:xfrm flipV="1">
          <a:off x="1130300" y="618274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88149</xdr:rowOff>
    </xdr:from>
    <xdr:to>
      <xdr:col>3</xdr:col>
      <xdr:colOff>3175</xdr:colOff>
      <xdr:row>36</xdr:row>
      <xdr:rowOff>18299</xdr:rowOff>
    </xdr:to>
    <xdr:sp macro="" textlink="">
      <xdr:nvSpPr>
        <xdr:cNvPr id="73" name="フローチャート : 判断 72"/>
        <xdr:cNvSpPr/>
      </xdr:nvSpPr>
      <xdr:spPr>
        <a:xfrm>
          <a:off x="1968500" y="608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34826</xdr:rowOff>
    </xdr:from>
    <xdr:ext cx="534377" cy="259045"/>
    <xdr:sp macro="" textlink="">
      <xdr:nvSpPr>
        <xdr:cNvPr id="74" name="テキスト ボックス 73"/>
        <xdr:cNvSpPr txBox="1"/>
      </xdr:nvSpPr>
      <xdr:spPr>
        <a:xfrm>
          <a:off x="1752111" y="58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47719</xdr:rowOff>
    </xdr:from>
    <xdr:to>
      <xdr:col>1</xdr:col>
      <xdr:colOff>485775</xdr:colOff>
      <xdr:row>35</xdr:row>
      <xdr:rowOff>149319</xdr:rowOff>
    </xdr:to>
    <xdr:sp macro="" textlink="">
      <xdr:nvSpPr>
        <xdr:cNvPr id="75" name="フローチャート : 判断 74"/>
        <xdr:cNvSpPr/>
      </xdr:nvSpPr>
      <xdr:spPr>
        <a:xfrm>
          <a:off x="1079500" y="60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165846</xdr:rowOff>
    </xdr:from>
    <xdr:ext cx="534377" cy="259045"/>
    <xdr:sp macro="" textlink="">
      <xdr:nvSpPr>
        <xdr:cNvPr id="76" name="テキスト ボックス 75"/>
        <xdr:cNvSpPr txBox="1"/>
      </xdr:nvSpPr>
      <xdr:spPr>
        <a:xfrm>
          <a:off x="863111" y="58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125345</xdr:rowOff>
    </xdr:from>
    <xdr:to>
      <xdr:col>6</xdr:col>
      <xdr:colOff>561975</xdr:colOff>
      <xdr:row>36</xdr:row>
      <xdr:rowOff>55495</xdr:rowOff>
    </xdr:to>
    <xdr:sp macro="" textlink="">
      <xdr:nvSpPr>
        <xdr:cNvPr id="82" name="円/楕円 81"/>
        <xdr:cNvSpPr/>
      </xdr:nvSpPr>
      <xdr:spPr>
        <a:xfrm>
          <a:off x="4584700" y="61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103772</xdr:rowOff>
    </xdr:from>
    <xdr:ext cx="534377" cy="259045"/>
    <xdr:sp macro="" textlink="">
      <xdr:nvSpPr>
        <xdr:cNvPr id="83" name="人件費該当値テキスト"/>
        <xdr:cNvSpPr txBox="1"/>
      </xdr:nvSpPr>
      <xdr:spPr>
        <a:xfrm>
          <a:off x="4686300" y="61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58,634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132726</xdr:rowOff>
    </xdr:from>
    <xdr:to>
      <xdr:col>5</xdr:col>
      <xdr:colOff>409575</xdr:colOff>
      <xdr:row>36</xdr:row>
      <xdr:rowOff>62876</xdr:rowOff>
    </xdr:to>
    <xdr:sp macro="" textlink="">
      <xdr:nvSpPr>
        <xdr:cNvPr id="84" name="円/楕円 83"/>
        <xdr:cNvSpPr/>
      </xdr:nvSpPr>
      <xdr:spPr>
        <a:xfrm>
          <a:off x="3746500" y="613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54003</xdr:rowOff>
    </xdr:from>
    <xdr:ext cx="534377" cy="259045"/>
    <xdr:sp macro="" textlink="">
      <xdr:nvSpPr>
        <xdr:cNvPr id="85" name="テキスト ボックス 84"/>
        <xdr:cNvSpPr txBox="1"/>
      </xdr:nvSpPr>
      <xdr:spPr>
        <a:xfrm>
          <a:off x="3530111" y="62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57680</xdr:rowOff>
    </xdr:from>
    <xdr:to>
      <xdr:col>4</xdr:col>
      <xdr:colOff>206375</xdr:colOff>
      <xdr:row>35</xdr:row>
      <xdr:rowOff>159280</xdr:rowOff>
    </xdr:to>
    <xdr:sp macro="" textlink="">
      <xdr:nvSpPr>
        <xdr:cNvPr id="86" name="円/楕円 85"/>
        <xdr:cNvSpPr/>
      </xdr:nvSpPr>
      <xdr:spPr>
        <a:xfrm>
          <a:off x="2857500" y="605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4357</xdr:rowOff>
    </xdr:from>
    <xdr:ext cx="534377" cy="259045"/>
    <xdr:sp macro="" textlink="">
      <xdr:nvSpPr>
        <xdr:cNvPr id="87" name="テキスト ボックス 86"/>
        <xdr:cNvSpPr txBox="1"/>
      </xdr:nvSpPr>
      <xdr:spPr>
        <a:xfrm>
          <a:off x="2641111" y="583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131191</xdr:rowOff>
    </xdr:from>
    <xdr:to>
      <xdr:col>3</xdr:col>
      <xdr:colOff>3175</xdr:colOff>
      <xdr:row>36</xdr:row>
      <xdr:rowOff>61341</xdr:rowOff>
    </xdr:to>
    <xdr:sp macro="" textlink="">
      <xdr:nvSpPr>
        <xdr:cNvPr id="88" name="円/楕円 87"/>
        <xdr:cNvSpPr/>
      </xdr:nvSpPr>
      <xdr:spPr>
        <a:xfrm>
          <a:off x="19685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52468</xdr:rowOff>
    </xdr:from>
    <xdr:ext cx="534377" cy="259045"/>
    <xdr:sp macro="" textlink="">
      <xdr:nvSpPr>
        <xdr:cNvPr id="89" name="テキスト ボックス 88"/>
        <xdr:cNvSpPr txBox="1"/>
      </xdr:nvSpPr>
      <xdr:spPr>
        <a:xfrm>
          <a:off x="1752111" y="62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140825</xdr:rowOff>
    </xdr:from>
    <xdr:to>
      <xdr:col>1</xdr:col>
      <xdr:colOff>485775</xdr:colOff>
      <xdr:row>36</xdr:row>
      <xdr:rowOff>70975</xdr:rowOff>
    </xdr:to>
    <xdr:sp macro="" textlink="">
      <xdr:nvSpPr>
        <xdr:cNvPr id="90" name="円/楕円 89"/>
        <xdr:cNvSpPr/>
      </xdr:nvSpPr>
      <xdr:spPr>
        <a:xfrm>
          <a:off x="10795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62102</xdr:rowOff>
    </xdr:from>
    <xdr:ext cx="534377" cy="259045"/>
    <xdr:sp macro="" textlink="">
      <xdr:nvSpPr>
        <xdr:cNvPr id="91" name="テキスト ボックス 90"/>
        <xdr:cNvSpPr txBox="1"/>
      </xdr:nvSpPr>
      <xdr:spPr>
        <a:xfrm>
          <a:off x="863111" y="62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123502</xdr:rowOff>
    </xdr:from>
    <xdr:to>
      <xdr:col>6</xdr:col>
      <xdr:colOff>511175</xdr:colOff>
      <xdr:row>57</xdr:row>
      <xdr:rowOff>33989</xdr:rowOff>
    </xdr:to>
    <xdr:cxnSp macro="">
      <xdr:nvCxnSpPr>
        <xdr:cNvPr id="123" name="直線コネクタ 122"/>
        <xdr:cNvCxnSpPr/>
      </xdr:nvCxnSpPr>
      <xdr:spPr>
        <a:xfrm flipV="1">
          <a:off x="3797300" y="9724702"/>
          <a:ext cx="8382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33989</xdr:rowOff>
    </xdr:from>
    <xdr:to>
      <xdr:col>5</xdr:col>
      <xdr:colOff>358775</xdr:colOff>
      <xdr:row>57</xdr:row>
      <xdr:rowOff>49991</xdr:rowOff>
    </xdr:to>
    <xdr:cxnSp macro="">
      <xdr:nvCxnSpPr>
        <xdr:cNvPr id="126" name="直線コネクタ 125"/>
        <xdr:cNvCxnSpPr/>
      </xdr:nvCxnSpPr>
      <xdr:spPr>
        <a:xfrm flipV="1">
          <a:off x="2908300" y="980663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83283</xdr:rowOff>
    </xdr:from>
    <xdr:to>
      <xdr:col>5</xdr:col>
      <xdr:colOff>409575</xdr:colOff>
      <xdr:row>57</xdr:row>
      <xdr:rowOff>13433</xdr:rowOff>
    </xdr:to>
    <xdr:sp macro="" textlink="">
      <xdr:nvSpPr>
        <xdr:cNvPr id="127" name="フローチャート : 判断 126"/>
        <xdr:cNvSpPr/>
      </xdr:nvSpPr>
      <xdr:spPr>
        <a:xfrm>
          <a:off x="3746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29960</xdr:rowOff>
    </xdr:from>
    <xdr:ext cx="534377" cy="259045"/>
    <xdr:sp macro="" textlink="">
      <xdr:nvSpPr>
        <xdr:cNvPr id="128" name="テキスト ボックス 127"/>
        <xdr:cNvSpPr txBox="1"/>
      </xdr:nvSpPr>
      <xdr:spPr>
        <a:xfrm>
          <a:off x="3530111" y="94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49991</xdr:rowOff>
    </xdr:from>
    <xdr:to>
      <xdr:col>4</xdr:col>
      <xdr:colOff>155575</xdr:colOff>
      <xdr:row>57</xdr:row>
      <xdr:rowOff>63152</xdr:rowOff>
    </xdr:to>
    <xdr:cxnSp macro="">
      <xdr:nvCxnSpPr>
        <xdr:cNvPr id="129" name="直線コネクタ 128"/>
        <xdr:cNvCxnSpPr/>
      </xdr:nvCxnSpPr>
      <xdr:spPr>
        <a:xfrm flipV="1">
          <a:off x="2019300" y="9822641"/>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72147</xdr:rowOff>
    </xdr:from>
    <xdr:to>
      <xdr:col>4</xdr:col>
      <xdr:colOff>206375</xdr:colOff>
      <xdr:row>57</xdr:row>
      <xdr:rowOff>2297</xdr:rowOff>
    </xdr:to>
    <xdr:sp macro="" textlink="">
      <xdr:nvSpPr>
        <xdr:cNvPr id="130" name="フローチャート : 判断 129"/>
        <xdr:cNvSpPr/>
      </xdr:nvSpPr>
      <xdr:spPr>
        <a:xfrm>
          <a:off x="2857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18824</xdr:rowOff>
    </xdr:from>
    <xdr:ext cx="534377" cy="259045"/>
    <xdr:sp macro="" textlink="">
      <xdr:nvSpPr>
        <xdr:cNvPr id="131" name="テキスト ボックス 130"/>
        <xdr:cNvSpPr txBox="1"/>
      </xdr:nvSpPr>
      <xdr:spPr>
        <a:xfrm>
          <a:off x="2641111" y="9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63152</xdr:rowOff>
    </xdr:from>
    <xdr:to>
      <xdr:col>2</xdr:col>
      <xdr:colOff>638175</xdr:colOff>
      <xdr:row>57</xdr:row>
      <xdr:rowOff>115632</xdr:rowOff>
    </xdr:to>
    <xdr:cxnSp macro="">
      <xdr:nvCxnSpPr>
        <xdr:cNvPr id="132" name="直線コネクタ 131"/>
        <xdr:cNvCxnSpPr/>
      </xdr:nvCxnSpPr>
      <xdr:spPr>
        <a:xfrm flipV="1">
          <a:off x="1130300" y="9835802"/>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156370</xdr:rowOff>
    </xdr:from>
    <xdr:to>
      <xdr:col>3</xdr:col>
      <xdr:colOff>3175</xdr:colOff>
      <xdr:row>57</xdr:row>
      <xdr:rowOff>86520</xdr:rowOff>
    </xdr:to>
    <xdr:sp macro="" textlink="">
      <xdr:nvSpPr>
        <xdr:cNvPr id="133" name="フローチャート : 判断 132"/>
        <xdr:cNvSpPr/>
      </xdr:nvSpPr>
      <xdr:spPr>
        <a:xfrm>
          <a:off x="1968500" y="975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103047</xdr:rowOff>
    </xdr:from>
    <xdr:ext cx="534377" cy="259045"/>
    <xdr:sp macro="" textlink="">
      <xdr:nvSpPr>
        <xdr:cNvPr id="134" name="テキスト ボックス 133"/>
        <xdr:cNvSpPr txBox="1"/>
      </xdr:nvSpPr>
      <xdr:spPr>
        <a:xfrm>
          <a:off x="1752111" y="95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141412</xdr:rowOff>
    </xdr:from>
    <xdr:to>
      <xdr:col>1</xdr:col>
      <xdr:colOff>485775</xdr:colOff>
      <xdr:row>57</xdr:row>
      <xdr:rowOff>71562</xdr:rowOff>
    </xdr:to>
    <xdr:sp macro="" textlink="">
      <xdr:nvSpPr>
        <xdr:cNvPr id="135" name="フローチャート : 判断 134"/>
        <xdr:cNvSpPr/>
      </xdr:nvSpPr>
      <xdr:spPr>
        <a:xfrm>
          <a:off x="1079500" y="974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88089</xdr:rowOff>
    </xdr:from>
    <xdr:ext cx="534377" cy="259045"/>
    <xdr:sp macro="" textlink="">
      <xdr:nvSpPr>
        <xdr:cNvPr id="136" name="テキスト ボックス 135"/>
        <xdr:cNvSpPr txBox="1"/>
      </xdr:nvSpPr>
      <xdr:spPr>
        <a:xfrm>
          <a:off x="863111" y="95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72702</xdr:rowOff>
    </xdr:from>
    <xdr:to>
      <xdr:col>6</xdr:col>
      <xdr:colOff>561975</xdr:colOff>
      <xdr:row>57</xdr:row>
      <xdr:rowOff>2852</xdr:rowOff>
    </xdr:to>
    <xdr:sp macro="" textlink="">
      <xdr:nvSpPr>
        <xdr:cNvPr id="142" name="円/楕円 141"/>
        <xdr:cNvSpPr/>
      </xdr:nvSpPr>
      <xdr:spPr>
        <a:xfrm>
          <a:off x="4584700" y="96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51129</xdr:rowOff>
    </xdr:from>
    <xdr:ext cx="534377" cy="259045"/>
    <xdr:sp macro="" textlink="">
      <xdr:nvSpPr>
        <xdr:cNvPr id="143" name="物件費該当値テキスト"/>
        <xdr:cNvSpPr txBox="1"/>
      </xdr:nvSpPr>
      <xdr:spPr>
        <a:xfrm>
          <a:off x="4686300" y="96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154639</xdr:rowOff>
    </xdr:from>
    <xdr:to>
      <xdr:col>5</xdr:col>
      <xdr:colOff>409575</xdr:colOff>
      <xdr:row>57</xdr:row>
      <xdr:rowOff>84789</xdr:rowOff>
    </xdr:to>
    <xdr:sp macro="" textlink="">
      <xdr:nvSpPr>
        <xdr:cNvPr id="144" name="円/楕円 143"/>
        <xdr:cNvSpPr/>
      </xdr:nvSpPr>
      <xdr:spPr>
        <a:xfrm>
          <a:off x="3746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75916</xdr:rowOff>
    </xdr:from>
    <xdr:ext cx="534377" cy="259045"/>
    <xdr:sp macro="" textlink="">
      <xdr:nvSpPr>
        <xdr:cNvPr id="145" name="テキスト ボックス 144"/>
        <xdr:cNvSpPr txBox="1"/>
      </xdr:nvSpPr>
      <xdr:spPr>
        <a:xfrm>
          <a:off x="3530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170641</xdr:rowOff>
    </xdr:from>
    <xdr:to>
      <xdr:col>4</xdr:col>
      <xdr:colOff>206375</xdr:colOff>
      <xdr:row>57</xdr:row>
      <xdr:rowOff>100791</xdr:rowOff>
    </xdr:to>
    <xdr:sp macro="" textlink="">
      <xdr:nvSpPr>
        <xdr:cNvPr id="146" name="円/楕円 145"/>
        <xdr:cNvSpPr/>
      </xdr:nvSpPr>
      <xdr:spPr>
        <a:xfrm>
          <a:off x="2857500" y="97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91918</xdr:rowOff>
    </xdr:from>
    <xdr:ext cx="534377" cy="259045"/>
    <xdr:sp macro="" textlink="">
      <xdr:nvSpPr>
        <xdr:cNvPr id="147" name="テキスト ボックス 146"/>
        <xdr:cNvSpPr txBox="1"/>
      </xdr:nvSpPr>
      <xdr:spPr>
        <a:xfrm>
          <a:off x="2641111" y="98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12352</xdr:rowOff>
    </xdr:from>
    <xdr:to>
      <xdr:col>3</xdr:col>
      <xdr:colOff>3175</xdr:colOff>
      <xdr:row>57</xdr:row>
      <xdr:rowOff>113952</xdr:rowOff>
    </xdr:to>
    <xdr:sp macro="" textlink="">
      <xdr:nvSpPr>
        <xdr:cNvPr id="148" name="円/楕円 147"/>
        <xdr:cNvSpPr/>
      </xdr:nvSpPr>
      <xdr:spPr>
        <a:xfrm>
          <a:off x="1968500" y="97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105079</xdr:rowOff>
    </xdr:from>
    <xdr:ext cx="534377" cy="259045"/>
    <xdr:sp macro="" textlink="">
      <xdr:nvSpPr>
        <xdr:cNvPr id="149" name="テキスト ボックス 148"/>
        <xdr:cNvSpPr txBox="1"/>
      </xdr:nvSpPr>
      <xdr:spPr>
        <a:xfrm>
          <a:off x="1752111" y="98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64832</xdr:rowOff>
    </xdr:from>
    <xdr:to>
      <xdr:col>1</xdr:col>
      <xdr:colOff>485775</xdr:colOff>
      <xdr:row>57</xdr:row>
      <xdr:rowOff>166432</xdr:rowOff>
    </xdr:to>
    <xdr:sp macro="" textlink="">
      <xdr:nvSpPr>
        <xdr:cNvPr id="150" name="円/楕円 149"/>
        <xdr:cNvSpPr/>
      </xdr:nvSpPr>
      <xdr:spPr>
        <a:xfrm>
          <a:off x="1079500" y="98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157559</xdr:rowOff>
    </xdr:from>
    <xdr:ext cx="534377" cy="259045"/>
    <xdr:sp macro="" textlink="">
      <xdr:nvSpPr>
        <xdr:cNvPr id="151" name="テキスト ボックス 150"/>
        <xdr:cNvSpPr txBox="1"/>
      </xdr:nvSpPr>
      <xdr:spPr>
        <a:xfrm>
          <a:off x="863111" y="99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106724</xdr:rowOff>
    </xdr:from>
    <xdr:to>
      <xdr:col>6</xdr:col>
      <xdr:colOff>511175</xdr:colOff>
      <xdr:row>76</xdr:row>
      <xdr:rowOff>108896</xdr:rowOff>
    </xdr:to>
    <xdr:cxnSp macro="">
      <xdr:nvCxnSpPr>
        <xdr:cNvPr id="176" name="直線コネクタ 175"/>
        <xdr:cNvCxnSpPr/>
      </xdr:nvCxnSpPr>
      <xdr:spPr>
        <a:xfrm>
          <a:off x="3797300" y="13136924"/>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106724</xdr:rowOff>
    </xdr:from>
    <xdr:to>
      <xdr:col>5</xdr:col>
      <xdr:colOff>358775</xdr:colOff>
      <xdr:row>76</xdr:row>
      <xdr:rowOff>127355</xdr:rowOff>
    </xdr:to>
    <xdr:cxnSp macro="">
      <xdr:nvCxnSpPr>
        <xdr:cNvPr id="179" name="直線コネクタ 178"/>
        <xdr:cNvCxnSpPr/>
      </xdr:nvCxnSpPr>
      <xdr:spPr>
        <a:xfrm flipV="1">
          <a:off x="2908300" y="13136924"/>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73583</xdr:rowOff>
    </xdr:from>
    <xdr:to>
      <xdr:col>5</xdr:col>
      <xdr:colOff>409575</xdr:colOff>
      <xdr:row>77</xdr:row>
      <xdr:rowOff>3733</xdr:rowOff>
    </xdr:to>
    <xdr:sp macro="" textlink="">
      <xdr:nvSpPr>
        <xdr:cNvPr id="180" name="フローチャート : 判断 179"/>
        <xdr:cNvSpPr/>
      </xdr:nvSpPr>
      <xdr:spPr>
        <a:xfrm>
          <a:off x="3746500" y="1310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166310</xdr:rowOff>
    </xdr:from>
    <xdr:ext cx="469744" cy="259045"/>
    <xdr:sp macro="" textlink="">
      <xdr:nvSpPr>
        <xdr:cNvPr id="181" name="テキスト ボックス 180"/>
        <xdr:cNvSpPr txBox="1"/>
      </xdr:nvSpPr>
      <xdr:spPr>
        <a:xfrm>
          <a:off x="3562427" y="13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61804</xdr:rowOff>
    </xdr:from>
    <xdr:to>
      <xdr:col>4</xdr:col>
      <xdr:colOff>155575</xdr:colOff>
      <xdr:row>76</xdr:row>
      <xdr:rowOff>127355</xdr:rowOff>
    </xdr:to>
    <xdr:cxnSp macro="">
      <xdr:nvCxnSpPr>
        <xdr:cNvPr id="182" name="直線コネクタ 181"/>
        <xdr:cNvCxnSpPr/>
      </xdr:nvCxnSpPr>
      <xdr:spPr>
        <a:xfrm>
          <a:off x="2019300" y="13092004"/>
          <a:ext cx="889000" cy="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110446</xdr:rowOff>
    </xdr:from>
    <xdr:to>
      <xdr:col>4</xdr:col>
      <xdr:colOff>206375</xdr:colOff>
      <xdr:row>77</xdr:row>
      <xdr:rowOff>40596</xdr:rowOff>
    </xdr:to>
    <xdr:sp macro="" textlink="">
      <xdr:nvSpPr>
        <xdr:cNvPr id="183" name="フローチャート : 判断 182"/>
        <xdr:cNvSpPr/>
      </xdr:nvSpPr>
      <xdr:spPr>
        <a:xfrm>
          <a:off x="2857500" y="1314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31723</xdr:rowOff>
    </xdr:from>
    <xdr:ext cx="469744" cy="259045"/>
    <xdr:sp macro="" textlink="">
      <xdr:nvSpPr>
        <xdr:cNvPr id="184" name="テキスト ボックス 183"/>
        <xdr:cNvSpPr txBox="1"/>
      </xdr:nvSpPr>
      <xdr:spPr>
        <a:xfrm>
          <a:off x="2673427" y="132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16884</xdr:rowOff>
    </xdr:from>
    <xdr:to>
      <xdr:col>2</xdr:col>
      <xdr:colOff>638175</xdr:colOff>
      <xdr:row>76</xdr:row>
      <xdr:rowOff>61804</xdr:rowOff>
    </xdr:to>
    <xdr:cxnSp macro="">
      <xdr:nvCxnSpPr>
        <xdr:cNvPr id="185" name="直線コネクタ 184"/>
        <xdr:cNvCxnSpPr/>
      </xdr:nvCxnSpPr>
      <xdr:spPr>
        <a:xfrm>
          <a:off x="1130300" y="13047084"/>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96844</xdr:rowOff>
    </xdr:from>
    <xdr:to>
      <xdr:col>3</xdr:col>
      <xdr:colOff>3175</xdr:colOff>
      <xdr:row>77</xdr:row>
      <xdr:rowOff>26994</xdr:rowOff>
    </xdr:to>
    <xdr:sp macro="" textlink="">
      <xdr:nvSpPr>
        <xdr:cNvPr id="186" name="フローチャート : 判断 185"/>
        <xdr:cNvSpPr/>
      </xdr:nvSpPr>
      <xdr:spPr>
        <a:xfrm>
          <a:off x="1968500" y="131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18121</xdr:rowOff>
    </xdr:from>
    <xdr:ext cx="469744" cy="259045"/>
    <xdr:sp macro="" textlink="">
      <xdr:nvSpPr>
        <xdr:cNvPr id="187" name="テキスト ボックス 186"/>
        <xdr:cNvSpPr txBox="1"/>
      </xdr:nvSpPr>
      <xdr:spPr>
        <a:xfrm>
          <a:off x="1784427" y="1321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117132</xdr:rowOff>
    </xdr:from>
    <xdr:to>
      <xdr:col>1</xdr:col>
      <xdr:colOff>485775</xdr:colOff>
      <xdr:row>77</xdr:row>
      <xdr:rowOff>47282</xdr:rowOff>
    </xdr:to>
    <xdr:sp macro="" textlink="">
      <xdr:nvSpPr>
        <xdr:cNvPr id="188" name="フローチャート : 判断 187"/>
        <xdr:cNvSpPr/>
      </xdr:nvSpPr>
      <xdr:spPr>
        <a:xfrm>
          <a:off x="1079500" y="131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38409</xdr:rowOff>
    </xdr:from>
    <xdr:ext cx="469744" cy="259045"/>
    <xdr:sp macro="" textlink="">
      <xdr:nvSpPr>
        <xdr:cNvPr id="189" name="テキスト ボックス 188"/>
        <xdr:cNvSpPr txBox="1"/>
      </xdr:nvSpPr>
      <xdr:spPr>
        <a:xfrm>
          <a:off x="895427" y="132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58096</xdr:rowOff>
    </xdr:from>
    <xdr:to>
      <xdr:col>6</xdr:col>
      <xdr:colOff>561975</xdr:colOff>
      <xdr:row>76</xdr:row>
      <xdr:rowOff>159696</xdr:rowOff>
    </xdr:to>
    <xdr:sp macro="" textlink="">
      <xdr:nvSpPr>
        <xdr:cNvPr id="195" name="円/楕円 194"/>
        <xdr:cNvSpPr/>
      </xdr:nvSpPr>
      <xdr:spPr>
        <a:xfrm>
          <a:off x="4584700" y="130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36523</xdr:rowOff>
    </xdr:from>
    <xdr:ext cx="469744" cy="259045"/>
    <xdr:sp macro="" textlink="">
      <xdr:nvSpPr>
        <xdr:cNvPr id="196" name="維持補修費該当値テキスト"/>
        <xdr:cNvSpPr txBox="1"/>
      </xdr:nvSpPr>
      <xdr:spPr>
        <a:xfrm>
          <a:off x="4686300" y="1306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55924</xdr:rowOff>
    </xdr:from>
    <xdr:to>
      <xdr:col>5</xdr:col>
      <xdr:colOff>409575</xdr:colOff>
      <xdr:row>76</xdr:row>
      <xdr:rowOff>157524</xdr:rowOff>
    </xdr:to>
    <xdr:sp macro="" textlink="">
      <xdr:nvSpPr>
        <xdr:cNvPr id="197" name="円/楕円 196"/>
        <xdr:cNvSpPr/>
      </xdr:nvSpPr>
      <xdr:spPr>
        <a:xfrm>
          <a:off x="3746500" y="130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2601</xdr:rowOff>
    </xdr:from>
    <xdr:ext cx="469744" cy="259045"/>
    <xdr:sp macro="" textlink="">
      <xdr:nvSpPr>
        <xdr:cNvPr id="198" name="テキスト ボックス 197"/>
        <xdr:cNvSpPr txBox="1"/>
      </xdr:nvSpPr>
      <xdr:spPr>
        <a:xfrm>
          <a:off x="3562427" y="1286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76555</xdr:rowOff>
    </xdr:from>
    <xdr:to>
      <xdr:col>4</xdr:col>
      <xdr:colOff>206375</xdr:colOff>
      <xdr:row>77</xdr:row>
      <xdr:rowOff>6705</xdr:rowOff>
    </xdr:to>
    <xdr:sp macro="" textlink="">
      <xdr:nvSpPr>
        <xdr:cNvPr id="199" name="円/楕円 198"/>
        <xdr:cNvSpPr/>
      </xdr:nvSpPr>
      <xdr:spPr>
        <a:xfrm>
          <a:off x="2857500" y="131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23233</xdr:rowOff>
    </xdr:from>
    <xdr:ext cx="469744" cy="259045"/>
    <xdr:sp macro="" textlink="">
      <xdr:nvSpPr>
        <xdr:cNvPr id="200" name="テキスト ボックス 199"/>
        <xdr:cNvSpPr txBox="1"/>
      </xdr:nvSpPr>
      <xdr:spPr>
        <a:xfrm>
          <a:off x="2673427" y="128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11004</xdr:rowOff>
    </xdr:from>
    <xdr:to>
      <xdr:col>3</xdr:col>
      <xdr:colOff>3175</xdr:colOff>
      <xdr:row>76</xdr:row>
      <xdr:rowOff>112604</xdr:rowOff>
    </xdr:to>
    <xdr:sp macro="" textlink="">
      <xdr:nvSpPr>
        <xdr:cNvPr id="201" name="円/楕円 200"/>
        <xdr:cNvSpPr/>
      </xdr:nvSpPr>
      <xdr:spPr>
        <a:xfrm>
          <a:off x="1968500" y="13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129132</xdr:rowOff>
    </xdr:from>
    <xdr:ext cx="469744" cy="259045"/>
    <xdr:sp macro="" textlink="">
      <xdr:nvSpPr>
        <xdr:cNvPr id="202" name="テキスト ボックス 201"/>
        <xdr:cNvSpPr txBox="1"/>
      </xdr:nvSpPr>
      <xdr:spPr>
        <a:xfrm>
          <a:off x="1784427" y="1281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137535</xdr:rowOff>
    </xdr:from>
    <xdr:to>
      <xdr:col>1</xdr:col>
      <xdr:colOff>485775</xdr:colOff>
      <xdr:row>76</xdr:row>
      <xdr:rowOff>67686</xdr:rowOff>
    </xdr:to>
    <xdr:sp macro="" textlink="">
      <xdr:nvSpPr>
        <xdr:cNvPr id="203" name="円/楕円 202"/>
        <xdr:cNvSpPr/>
      </xdr:nvSpPr>
      <xdr:spPr>
        <a:xfrm>
          <a:off x="1079500" y="12996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84212</xdr:rowOff>
    </xdr:from>
    <xdr:ext cx="469744" cy="259045"/>
    <xdr:sp macro="" textlink="">
      <xdr:nvSpPr>
        <xdr:cNvPr id="204" name="テキスト ボックス 203"/>
        <xdr:cNvSpPr txBox="1"/>
      </xdr:nvSpPr>
      <xdr:spPr>
        <a:xfrm>
          <a:off x="895427" y="1277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21958</xdr:rowOff>
    </xdr:from>
    <xdr:to>
      <xdr:col>6</xdr:col>
      <xdr:colOff>510540</xdr:colOff>
      <xdr:row>97</xdr:row>
      <xdr:rowOff>117830</xdr:rowOff>
    </xdr:to>
    <xdr:cxnSp macro="">
      <xdr:nvCxnSpPr>
        <xdr:cNvPr id="229" name="直線コネクタ 228"/>
        <xdr:cNvCxnSpPr/>
      </xdr:nvCxnSpPr>
      <xdr:spPr>
        <a:xfrm flipV="1">
          <a:off x="4633595" y="15623908"/>
          <a:ext cx="1270" cy="112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121657</xdr:rowOff>
    </xdr:from>
    <xdr:ext cx="534377" cy="259045"/>
    <xdr:sp macro="" textlink="">
      <xdr:nvSpPr>
        <xdr:cNvPr id="230" name="扶助費最小値テキスト"/>
        <xdr:cNvSpPr txBox="1"/>
      </xdr:nvSpPr>
      <xdr:spPr>
        <a:xfrm>
          <a:off x="4686300" y="167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97</xdr:row>
      <xdr:rowOff>117830</xdr:rowOff>
    </xdr:from>
    <xdr:to>
      <xdr:col>6</xdr:col>
      <xdr:colOff>600075</xdr:colOff>
      <xdr:row>97</xdr:row>
      <xdr:rowOff>117830</xdr:rowOff>
    </xdr:to>
    <xdr:cxnSp macro="">
      <xdr:nvCxnSpPr>
        <xdr:cNvPr id="231" name="直線コネクタ 230"/>
        <xdr:cNvCxnSpPr/>
      </xdr:nvCxnSpPr>
      <xdr:spPr>
        <a:xfrm>
          <a:off x="4546600" y="1674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140085</xdr:rowOff>
    </xdr:from>
    <xdr:ext cx="599010" cy="259045"/>
    <xdr:sp macro="" textlink="">
      <xdr:nvSpPr>
        <xdr:cNvPr id="232" name="扶助費最大値テキスト"/>
        <xdr:cNvSpPr txBox="1"/>
      </xdr:nvSpPr>
      <xdr:spPr>
        <a:xfrm>
          <a:off x="4686300" y="1539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21958</xdr:rowOff>
    </xdr:from>
    <xdr:to>
      <xdr:col>6</xdr:col>
      <xdr:colOff>600075</xdr:colOff>
      <xdr:row>91</xdr:row>
      <xdr:rowOff>21958</xdr:rowOff>
    </xdr:to>
    <xdr:cxnSp macro="">
      <xdr:nvCxnSpPr>
        <xdr:cNvPr id="233" name="直線コネクタ 232"/>
        <xdr:cNvCxnSpPr/>
      </xdr:nvCxnSpPr>
      <xdr:spPr>
        <a:xfrm>
          <a:off x="4546600" y="1562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104775</xdr:rowOff>
    </xdr:from>
    <xdr:to>
      <xdr:col>6</xdr:col>
      <xdr:colOff>511175</xdr:colOff>
      <xdr:row>97</xdr:row>
      <xdr:rowOff>159449</xdr:rowOff>
    </xdr:to>
    <xdr:cxnSp macro="">
      <xdr:nvCxnSpPr>
        <xdr:cNvPr id="234" name="直線コネクタ 233"/>
        <xdr:cNvCxnSpPr/>
      </xdr:nvCxnSpPr>
      <xdr:spPr>
        <a:xfrm flipV="1">
          <a:off x="3797300" y="16735425"/>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100944</xdr:rowOff>
    </xdr:from>
    <xdr:ext cx="599010" cy="259045"/>
    <xdr:sp macro="" textlink="">
      <xdr:nvSpPr>
        <xdr:cNvPr id="235" name="扶助費平均値テキスト"/>
        <xdr:cNvSpPr txBox="1"/>
      </xdr:nvSpPr>
      <xdr:spPr>
        <a:xfrm>
          <a:off x="4686300" y="1621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78067</xdr:rowOff>
    </xdr:from>
    <xdr:to>
      <xdr:col>6</xdr:col>
      <xdr:colOff>561975</xdr:colOff>
      <xdr:row>96</xdr:row>
      <xdr:rowOff>8217</xdr:rowOff>
    </xdr:to>
    <xdr:sp macro="" textlink="">
      <xdr:nvSpPr>
        <xdr:cNvPr id="236" name="フローチャート : 判断 235"/>
        <xdr:cNvSpPr/>
      </xdr:nvSpPr>
      <xdr:spPr>
        <a:xfrm>
          <a:off x="45847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159449</xdr:rowOff>
    </xdr:from>
    <xdr:to>
      <xdr:col>5</xdr:col>
      <xdr:colOff>358775</xdr:colOff>
      <xdr:row>98</xdr:row>
      <xdr:rowOff>43726</xdr:rowOff>
    </xdr:to>
    <xdr:cxnSp macro="">
      <xdr:nvCxnSpPr>
        <xdr:cNvPr id="237" name="直線コネクタ 236"/>
        <xdr:cNvCxnSpPr/>
      </xdr:nvCxnSpPr>
      <xdr:spPr>
        <a:xfrm flipV="1">
          <a:off x="2908300" y="16790099"/>
          <a:ext cx="889000" cy="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89484</xdr:rowOff>
    </xdr:from>
    <xdr:to>
      <xdr:col>5</xdr:col>
      <xdr:colOff>409575</xdr:colOff>
      <xdr:row>98</xdr:row>
      <xdr:rowOff>19634</xdr:rowOff>
    </xdr:to>
    <xdr:sp macro="" textlink="">
      <xdr:nvSpPr>
        <xdr:cNvPr id="238" name="フローチャート : 判断 237"/>
        <xdr:cNvSpPr/>
      </xdr:nvSpPr>
      <xdr:spPr>
        <a:xfrm>
          <a:off x="3746500" y="1672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36161</xdr:rowOff>
    </xdr:from>
    <xdr:ext cx="534377" cy="259045"/>
    <xdr:sp macro="" textlink="">
      <xdr:nvSpPr>
        <xdr:cNvPr id="239" name="テキスト ボックス 238"/>
        <xdr:cNvSpPr txBox="1"/>
      </xdr:nvSpPr>
      <xdr:spPr>
        <a:xfrm>
          <a:off x="3530111" y="164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43726</xdr:rowOff>
    </xdr:from>
    <xdr:to>
      <xdr:col>4</xdr:col>
      <xdr:colOff>155575</xdr:colOff>
      <xdr:row>98</xdr:row>
      <xdr:rowOff>101561</xdr:rowOff>
    </xdr:to>
    <xdr:cxnSp macro="">
      <xdr:nvCxnSpPr>
        <xdr:cNvPr id="240" name="直線コネクタ 239"/>
        <xdr:cNvCxnSpPr/>
      </xdr:nvCxnSpPr>
      <xdr:spPr>
        <a:xfrm flipV="1">
          <a:off x="2019300" y="16845826"/>
          <a:ext cx="8890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23927</xdr:rowOff>
    </xdr:from>
    <xdr:to>
      <xdr:col>4</xdr:col>
      <xdr:colOff>206375</xdr:colOff>
      <xdr:row>98</xdr:row>
      <xdr:rowOff>125527</xdr:rowOff>
    </xdr:to>
    <xdr:sp macro="" textlink="">
      <xdr:nvSpPr>
        <xdr:cNvPr id="241" name="フローチャート : 判断 240"/>
        <xdr:cNvSpPr/>
      </xdr:nvSpPr>
      <xdr:spPr>
        <a:xfrm>
          <a:off x="2857500" y="1682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116654</xdr:rowOff>
    </xdr:from>
    <xdr:ext cx="534377" cy="259045"/>
    <xdr:sp macro="" textlink="">
      <xdr:nvSpPr>
        <xdr:cNvPr id="242" name="テキスト ボックス 241"/>
        <xdr:cNvSpPr txBox="1"/>
      </xdr:nvSpPr>
      <xdr:spPr>
        <a:xfrm>
          <a:off x="2641111" y="1691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101561</xdr:rowOff>
    </xdr:from>
    <xdr:to>
      <xdr:col>2</xdr:col>
      <xdr:colOff>638175</xdr:colOff>
      <xdr:row>98</xdr:row>
      <xdr:rowOff>116205</xdr:rowOff>
    </xdr:to>
    <xdr:cxnSp macro="">
      <xdr:nvCxnSpPr>
        <xdr:cNvPr id="243" name="直線コネクタ 242"/>
        <xdr:cNvCxnSpPr/>
      </xdr:nvCxnSpPr>
      <xdr:spPr>
        <a:xfrm flipV="1">
          <a:off x="1130300" y="16903661"/>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87288</xdr:rowOff>
    </xdr:from>
    <xdr:to>
      <xdr:col>3</xdr:col>
      <xdr:colOff>3175</xdr:colOff>
      <xdr:row>99</xdr:row>
      <xdr:rowOff>17438</xdr:rowOff>
    </xdr:to>
    <xdr:sp macro="" textlink="">
      <xdr:nvSpPr>
        <xdr:cNvPr id="244" name="フローチャート : 判断 243"/>
        <xdr:cNvSpPr/>
      </xdr:nvSpPr>
      <xdr:spPr>
        <a:xfrm>
          <a:off x="1968500" y="1688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8565</xdr:rowOff>
    </xdr:from>
    <xdr:ext cx="534377" cy="259045"/>
    <xdr:sp macro="" textlink="">
      <xdr:nvSpPr>
        <xdr:cNvPr id="245" name="テキスト ボックス 244"/>
        <xdr:cNvSpPr txBox="1"/>
      </xdr:nvSpPr>
      <xdr:spPr>
        <a:xfrm>
          <a:off x="1752111" y="169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102603</xdr:rowOff>
    </xdr:from>
    <xdr:to>
      <xdr:col>1</xdr:col>
      <xdr:colOff>485775</xdr:colOff>
      <xdr:row>99</xdr:row>
      <xdr:rowOff>32753</xdr:rowOff>
    </xdr:to>
    <xdr:sp macro="" textlink="">
      <xdr:nvSpPr>
        <xdr:cNvPr id="246" name="フローチャート : 判断 245"/>
        <xdr:cNvSpPr/>
      </xdr:nvSpPr>
      <xdr:spPr>
        <a:xfrm>
          <a:off x="1079500" y="169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23880</xdr:rowOff>
    </xdr:from>
    <xdr:ext cx="534377" cy="259045"/>
    <xdr:sp macro="" textlink="">
      <xdr:nvSpPr>
        <xdr:cNvPr id="247" name="テキスト ボックス 246"/>
        <xdr:cNvSpPr txBox="1"/>
      </xdr:nvSpPr>
      <xdr:spPr>
        <a:xfrm>
          <a:off x="863111" y="169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53975</xdr:rowOff>
    </xdr:from>
    <xdr:to>
      <xdr:col>6</xdr:col>
      <xdr:colOff>561975</xdr:colOff>
      <xdr:row>97</xdr:row>
      <xdr:rowOff>155575</xdr:rowOff>
    </xdr:to>
    <xdr:sp macro="" textlink="">
      <xdr:nvSpPr>
        <xdr:cNvPr id="253" name="円/楕円 252"/>
        <xdr:cNvSpPr/>
      </xdr:nvSpPr>
      <xdr:spPr>
        <a:xfrm>
          <a:off x="45847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140352</xdr:rowOff>
    </xdr:from>
    <xdr:ext cx="534377" cy="259045"/>
    <xdr:sp macro="" textlink="">
      <xdr:nvSpPr>
        <xdr:cNvPr id="254" name="扶助費該当値テキスト"/>
        <xdr:cNvSpPr txBox="1"/>
      </xdr:nvSpPr>
      <xdr:spPr>
        <a:xfrm>
          <a:off x="4686300" y="1659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108649</xdr:rowOff>
    </xdr:from>
    <xdr:to>
      <xdr:col>5</xdr:col>
      <xdr:colOff>409575</xdr:colOff>
      <xdr:row>98</xdr:row>
      <xdr:rowOff>38799</xdr:rowOff>
    </xdr:to>
    <xdr:sp macro="" textlink="">
      <xdr:nvSpPr>
        <xdr:cNvPr id="255" name="円/楕円 254"/>
        <xdr:cNvSpPr/>
      </xdr:nvSpPr>
      <xdr:spPr>
        <a:xfrm>
          <a:off x="3746500" y="167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29926</xdr:rowOff>
    </xdr:from>
    <xdr:ext cx="534377" cy="259045"/>
    <xdr:sp macro="" textlink="">
      <xdr:nvSpPr>
        <xdr:cNvPr id="256" name="テキスト ボックス 255"/>
        <xdr:cNvSpPr txBox="1"/>
      </xdr:nvSpPr>
      <xdr:spPr>
        <a:xfrm>
          <a:off x="3530111" y="168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164376</xdr:rowOff>
    </xdr:from>
    <xdr:to>
      <xdr:col>4</xdr:col>
      <xdr:colOff>206375</xdr:colOff>
      <xdr:row>98</xdr:row>
      <xdr:rowOff>94526</xdr:rowOff>
    </xdr:to>
    <xdr:sp macro="" textlink="">
      <xdr:nvSpPr>
        <xdr:cNvPr id="257" name="円/楕円 256"/>
        <xdr:cNvSpPr/>
      </xdr:nvSpPr>
      <xdr:spPr>
        <a:xfrm>
          <a:off x="2857500" y="167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111053</xdr:rowOff>
    </xdr:from>
    <xdr:ext cx="534377" cy="259045"/>
    <xdr:sp macro="" textlink="">
      <xdr:nvSpPr>
        <xdr:cNvPr id="258" name="テキスト ボックス 257"/>
        <xdr:cNvSpPr txBox="1"/>
      </xdr:nvSpPr>
      <xdr:spPr>
        <a:xfrm>
          <a:off x="2641111" y="165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50761</xdr:rowOff>
    </xdr:from>
    <xdr:to>
      <xdr:col>3</xdr:col>
      <xdr:colOff>3175</xdr:colOff>
      <xdr:row>98</xdr:row>
      <xdr:rowOff>152361</xdr:rowOff>
    </xdr:to>
    <xdr:sp macro="" textlink="">
      <xdr:nvSpPr>
        <xdr:cNvPr id="259" name="円/楕円 258"/>
        <xdr:cNvSpPr/>
      </xdr:nvSpPr>
      <xdr:spPr>
        <a:xfrm>
          <a:off x="1968500" y="168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168888</xdr:rowOff>
    </xdr:from>
    <xdr:ext cx="534377" cy="259045"/>
    <xdr:sp macro="" textlink="">
      <xdr:nvSpPr>
        <xdr:cNvPr id="260" name="テキスト ボックス 259"/>
        <xdr:cNvSpPr txBox="1"/>
      </xdr:nvSpPr>
      <xdr:spPr>
        <a:xfrm>
          <a:off x="1752111" y="1662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65405</xdr:rowOff>
    </xdr:from>
    <xdr:to>
      <xdr:col>1</xdr:col>
      <xdr:colOff>485775</xdr:colOff>
      <xdr:row>98</xdr:row>
      <xdr:rowOff>167005</xdr:rowOff>
    </xdr:to>
    <xdr:sp macro="" textlink="">
      <xdr:nvSpPr>
        <xdr:cNvPr id="261" name="円/楕円 260"/>
        <xdr:cNvSpPr/>
      </xdr:nvSpPr>
      <xdr:spPr>
        <a:xfrm>
          <a:off x="1079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12082</xdr:rowOff>
    </xdr:from>
    <xdr:ext cx="534377" cy="259045"/>
    <xdr:sp macro="" textlink="">
      <xdr:nvSpPr>
        <xdr:cNvPr id="262" name="テキスト ボックス 261"/>
        <xdr:cNvSpPr txBox="1"/>
      </xdr:nvSpPr>
      <xdr:spPr>
        <a:xfrm>
          <a:off x="863111" y="1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5" name="直線コネクタ 284"/>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6"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7" name="直線コネクタ 286"/>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88"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89" name="直線コネクタ 288"/>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5969</xdr:rowOff>
    </xdr:from>
    <xdr:to>
      <xdr:col>15</xdr:col>
      <xdr:colOff>180975</xdr:colOff>
      <xdr:row>34</xdr:row>
      <xdr:rowOff>146741</xdr:rowOff>
    </xdr:to>
    <xdr:cxnSp macro="">
      <xdr:nvCxnSpPr>
        <xdr:cNvPr id="290" name="直線コネクタ 289"/>
        <xdr:cNvCxnSpPr/>
      </xdr:nvCxnSpPr>
      <xdr:spPr>
        <a:xfrm flipV="1">
          <a:off x="9639300" y="5492369"/>
          <a:ext cx="838200" cy="48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31185</xdr:rowOff>
    </xdr:from>
    <xdr:ext cx="534377" cy="259045"/>
    <xdr:sp macro="" textlink="">
      <xdr:nvSpPr>
        <xdr:cNvPr id="291" name="補助費等平均値テキスト"/>
        <xdr:cNvSpPr txBox="1"/>
      </xdr:nvSpPr>
      <xdr:spPr>
        <a:xfrm>
          <a:off x="10528300" y="6031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2" name="フローチャート : 判断 291"/>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94780</xdr:rowOff>
    </xdr:from>
    <xdr:to>
      <xdr:col>14</xdr:col>
      <xdr:colOff>28575</xdr:colOff>
      <xdr:row>34</xdr:row>
      <xdr:rowOff>146741</xdr:rowOff>
    </xdr:to>
    <xdr:cxnSp macro="">
      <xdr:nvCxnSpPr>
        <xdr:cNvPr id="293" name="直線コネクタ 292"/>
        <xdr:cNvCxnSpPr/>
      </xdr:nvCxnSpPr>
      <xdr:spPr>
        <a:xfrm>
          <a:off x="8750300" y="5924080"/>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32</xdr:row>
      <xdr:rowOff>144313</xdr:rowOff>
    </xdr:from>
    <xdr:to>
      <xdr:col>14</xdr:col>
      <xdr:colOff>79375</xdr:colOff>
      <xdr:row>33</xdr:row>
      <xdr:rowOff>74463</xdr:rowOff>
    </xdr:to>
    <xdr:sp macro="" textlink="">
      <xdr:nvSpPr>
        <xdr:cNvPr id="294" name="フローチャート : 判断 293"/>
        <xdr:cNvSpPr/>
      </xdr:nvSpPr>
      <xdr:spPr>
        <a:xfrm>
          <a:off x="9588500" y="56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90990</xdr:rowOff>
    </xdr:from>
    <xdr:ext cx="534377" cy="259045"/>
    <xdr:sp macro="" textlink="">
      <xdr:nvSpPr>
        <xdr:cNvPr id="295" name="テキスト ボックス 294"/>
        <xdr:cNvSpPr txBox="1"/>
      </xdr:nvSpPr>
      <xdr:spPr>
        <a:xfrm>
          <a:off x="9372111" y="54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62,576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94735</xdr:rowOff>
    </xdr:from>
    <xdr:to>
      <xdr:col>12</xdr:col>
      <xdr:colOff>511175</xdr:colOff>
      <xdr:row>34</xdr:row>
      <xdr:rowOff>94780</xdr:rowOff>
    </xdr:to>
    <xdr:cxnSp macro="">
      <xdr:nvCxnSpPr>
        <xdr:cNvPr id="296" name="直線コネクタ 295"/>
        <xdr:cNvCxnSpPr/>
      </xdr:nvCxnSpPr>
      <xdr:spPr>
        <a:xfrm>
          <a:off x="7861300" y="592403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95026</xdr:rowOff>
    </xdr:from>
    <xdr:to>
      <xdr:col>12</xdr:col>
      <xdr:colOff>561975</xdr:colOff>
      <xdr:row>36</xdr:row>
      <xdr:rowOff>25176</xdr:rowOff>
    </xdr:to>
    <xdr:sp macro="" textlink="">
      <xdr:nvSpPr>
        <xdr:cNvPr id="297" name="フローチャート : 判断 296"/>
        <xdr:cNvSpPr/>
      </xdr:nvSpPr>
      <xdr:spPr>
        <a:xfrm>
          <a:off x="8699500" y="60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16303</xdr:rowOff>
    </xdr:from>
    <xdr:ext cx="534377" cy="259045"/>
    <xdr:sp macro="" textlink="">
      <xdr:nvSpPr>
        <xdr:cNvPr id="298" name="テキスト ボックス 297"/>
        <xdr:cNvSpPr txBox="1"/>
      </xdr:nvSpPr>
      <xdr:spPr>
        <a:xfrm>
          <a:off x="8483111" y="61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94735</xdr:rowOff>
    </xdr:from>
    <xdr:to>
      <xdr:col>11</xdr:col>
      <xdr:colOff>307975</xdr:colOff>
      <xdr:row>34</xdr:row>
      <xdr:rowOff>111011</xdr:rowOff>
    </xdr:to>
    <xdr:cxnSp macro="">
      <xdr:nvCxnSpPr>
        <xdr:cNvPr id="299" name="直線コネクタ 298"/>
        <xdr:cNvCxnSpPr/>
      </xdr:nvCxnSpPr>
      <xdr:spPr>
        <a:xfrm flipV="1">
          <a:off x="6972300" y="5924035"/>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104010</xdr:rowOff>
    </xdr:from>
    <xdr:to>
      <xdr:col>11</xdr:col>
      <xdr:colOff>358775</xdr:colOff>
      <xdr:row>36</xdr:row>
      <xdr:rowOff>34160</xdr:rowOff>
    </xdr:to>
    <xdr:sp macro="" textlink="">
      <xdr:nvSpPr>
        <xdr:cNvPr id="300" name="フローチャート : 判断 299"/>
        <xdr:cNvSpPr/>
      </xdr:nvSpPr>
      <xdr:spPr>
        <a:xfrm>
          <a:off x="7810500" y="610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25287</xdr:rowOff>
    </xdr:from>
    <xdr:ext cx="534377" cy="259045"/>
    <xdr:sp macro="" textlink="">
      <xdr:nvSpPr>
        <xdr:cNvPr id="301" name="テキスト ボックス 300"/>
        <xdr:cNvSpPr txBox="1"/>
      </xdr:nvSpPr>
      <xdr:spPr>
        <a:xfrm>
          <a:off x="7594111" y="619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89197</xdr:rowOff>
    </xdr:from>
    <xdr:to>
      <xdr:col>10</xdr:col>
      <xdr:colOff>155575</xdr:colOff>
      <xdr:row>35</xdr:row>
      <xdr:rowOff>19347</xdr:rowOff>
    </xdr:to>
    <xdr:sp macro="" textlink="">
      <xdr:nvSpPr>
        <xdr:cNvPr id="302" name="フローチャート : 判断 301"/>
        <xdr:cNvSpPr/>
      </xdr:nvSpPr>
      <xdr:spPr>
        <a:xfrm>
          <a:off x="6921500" y="591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10474</xdr:rowOff>
    </xdr:from>
    <xdr:ext cx="534377" cy="259045"/>
    <xdr:sp macro="" textlink="">
      <xdr:nvSpPr>
        <xdr:cNvPr id="303" name="テキスト ボックス 302"/>
        <xdr:cNvSpPr txBox="1"/>
      </xdr:nvSpPr>
      <xdr:spPr>
        <a:xfrm>
          <a:off x="6705111" y="60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126619</xdr:rowOff>
    </xdr:from>
    <xdr:to>
      <xdr:col>15</xdr:col>
      <xdr:colOff>231775</xdr:colOff>
      <xdr:row>32</xdr:row>
      <xdr:rowOff>56769</xdr:rowOff>
    </xdr:to>
    <xdr:sp macro="" textlink="">
      <xdr:nvSpPr>
        <xdr:cNvPr id="309" name="円/楕円 308"/>
        <xdr:cNvSpPr/>
      </xdr:nvSpPr>
      <xdr:spPr>
        <a:xfrm>
          <a:off x="10426700" y="54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149496</xdr:rowOff>
    </xdr:from>
    <xdr:ext cx="534377" cy="259045"/>
    <xdr:sp macro="" textlink="">
      <xdr:nvSpPr>
        <xdr:cNvPr id="310" name="補助費等該当値テキスト"/>
        <xdr:cNvSpPr txBox="1"/>
      </xdr:nvSpPr>
      <xdr:spPr>
        <a:xfrm>
          <a:off x="10528300" y="529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70,850</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95941</xdr:rowOff>
    </xdr:from>
    <xdr:to>
      <xdr:col>14</xdr:col>
      <xdr:colOff>79375</xdr:colOff>
      <xdr:row>35</xdr:row>
      <xdr:rowOff>26091</xdr:rowOff>
    </xdr:to>
    <xdr:sp macro="" textlink="">
      <xdr:nvSpPr>
        <xdr:cNvPr id="311" name="円/楕円 310"/>
        <xdr:cNvSpPr/>
      </xdr:nvSpPr>
      <xdr:spPr>
        <a:xfrm>
          <a:off x="9588500" y="59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17218</xdr:rowOff>
    </xdr:from>
    <xdr:ext cx="534377" cy="259045"/>
    <xdr:sp macro="" textlink="">
      <xdr:nvSpPr>
        <xdr:cNvPr id="312" name="テキスト ボックス 311"/>
        <xdr:cNvSpPr txBox="1"/>
      </xdr:nvSpPr>
      <xdr:spPr>
        <a:xfrm>
          <a:off x="9372111" y="60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43980</xdr:rowOff>
    </xdr:from>
    <xdr:to>
      <xdr:col>12</xdr:col>
      <xdr:colOff>561975</xdr:colOff>
      <xdr:row>34</xdr:row>
      <xdr:rowOff>145580</xdr:rowOff>
    </xdr:to>
    <xdr:sp macro="" textlink="">
      <xdr:nvSpPr>
        <xdr:cNvPr id="313" name="円/楕円 312"/>
        <xdr:cNvSpPr/>
      </xdr:nvSpPr>
      <xdr:spPr>
        <a:xfrm>
          <a:off x="8699500" y="58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162107</xdr:rowOff>
    </xdr:from>
    <xdr:ext cx="534377" cy="259045"/>
    <xdr:sp macro="" textlink="">
      <xdr:nvSpPr>
        <xdr:cNvPr id="314" name="テキスト ボックス 313"/>
        <xdr:cNvSpPr txBox="1"/>
      </xdr:nvSpPr>
      <xdr:spPr>
        <a:xfrm>
          <a:off x="8483111" y="56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43935</xdr:rowOff>
    </xdr:from>
    <xdr:to>
      <xdr:col>11</xdr:col>
      <xdr:colOff>358775</xdr:colOff>
      <xdr:row>34</xdr:row>
      <xdr:rowOff>145535</xdr:rowOff>
    </xdr:to>
    <xdr:sp macro="" textlink="">
      <xdr:nvSpPr>
        <xdr:cNvPr id="315" name="円/楕円 314"/>
        <xdr:cNvSpPr/>
      </xdr:nvSpPr>
      <xdr:spPr>
        <a:xfrm>
          <a:off x="7810500" y="58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162062</xdr:rowOff>
    </xdr:from>
    <xdr:ext cx="534377" cy="259045"/>
    <xdr:sp macro="" textlink="">
      <xdr:nvSpPr>
        <xdr:cNvPr id="316" name="テキスト ボックス 315"/>
        <xdr:cNvSpPr txBox="1"/>
      </xdr:nvSpPr>
      <xdr:spPr>
        <a:xfrm>
          <a:off x="7594111" y="564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60211</xdr:rowOff>
    </xdr:from>
    <xdr:to>
      <xdr:col>10</xdr:col>
      <xdr:colOff>155575</xdr:colOff>
      <xdr:row>34</xdr:row>
      <xdr:rowOff>161811</xdr:rowOff>
    </xdr:to>
    <xdr:sp macro="" textlink="">
      <xdr:nvSpPr>
        <xdr:cNvPr id="317" name="円/楕円 316"/>
        <xdr:cNvSpPr/>
      </xdr:nvSpPr>
      <xdr:spPr>
        <a:xfrm>
          <a:off x="6921500" y="588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6888</xdr:rowOff>
    </xdr:from>
    <xdr:ext cx="534377" cy="259045"/>
    <xdr:sp macro="" textlink="">
      <xdr:nvSpPr>
        <xdr:cNvPr id="318" name="テキスト ボックス 317"/>
        <xdr:cNvSpPr txBox="1"/>
      </xdr:nvSpPr>
      <xdr:spPr>
        <a:xfrm>
          <a:off x="6705111" y="56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2" name="直線コネクタ 341"/>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3"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4" name="直線コネクタ 343"/>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5"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6" name="直線コネクタ 345"/>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59347</xdr:rowOff>
    </xdr:from>
    <xdr:to>
      <xdr:col>15</xdr:col>
      <xdr:colOff>180975</xdr:colOff>
      <xdr:row>55</xdr:row>
      <xdr:rowOff>74968</xdr:rowOff>
    </xdr:to>
    <xdr:cxnSp macro="">
      <xdr:nvCxnSpPr>
        <xdr:cNvPr id="347" name="直線コネクタ 346"/>
        <xdr:cNvCxnSpPr/>
      </xdr:nvCxnSpPr>
      <xdr:spPr>
        <a:xfrm>
          <a:off x="9639300" y="9489097"/>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48"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49" name="フローチャート : 判断 348"/>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106045</xdr:rowOff>
    </xdr:from>
    <xdr:to>
      <xdr:col>14</xdr:col>
      <xdr:colOff>28575</xdr:colOff>
      <xdr:row>55</xdr:row>
      <xdr:rowOff>59347</xdr:rowOff>
    </xdr:to>
    <xdr:cxnSp macro="">
      <xdr:nvCxnSpPr>
        <xdr:cNvPr id="350" name="直線コネクタ 349"/>
        <xdr:cNvCxnSpPr/>
      </xdr:nvCxnSpPr>
      <xdr:spPr>
        <a:xfrm>
          <a:off x="8750300" y="9021445"/>
          <a:ext cx="889000" cy="46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33706</xdr:rowOff>
    </xdr:from>
    <xdr:to>
      <xdr:col>14</xdr:col>
      <xdr:colOff>79375</xdr:colOff>
      <xdr:row>54</xdr:row>
      <xdr:rowOff>135306</xdr:rowOff>
    </xdr:to>
    <xdr:sp macro="" textlink="">
      <xdr:nvSpPr>
        <xdr:cNvPr id="351" name="フローチャート : 判断 350"/>
        <xdr:cNvSpPr/>
      </xdr:nvSpPr>
      <xdr:spPr>
        <a:xfrm>
          <a:off x="9588500" y="929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151833</xdr:rowOff>
    </xdr:from>
    <xdr:ext cx="534377" cy="259045"/>
    <xdr:sp macro="" textlink="">
      <xdr:nvSpPr>
        <xdr:cNvPr id="352" name="テキスト ボックス 351"/>
        <xdr:cNvSpPr txBox="1"/>
      </xdr:nvSpPr>
      <xdr:spPr>
        <a:xfrm>
          <a:off x="9372111" y="90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64,346</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106045</xdr:rowOff>
    </xdr:from>
    <xdr:to>
      <xdr:col>12</xdr:col>
      <xdr:colOff>511175</xdr:colOff>
      <xdr:row>55</xdr:row>
      <xdr:rowOff>11926</xdr:rowOff>
    </xdr:to>
    <xdr:cxnSp macro="">
      <xdr:nvCxnSpPr>
        <xdr:cNvPr id="353" name="直線コネクタ 352"/>
        <xdr:cNvCxnSpPr/>
      </xdr:nvCxnSpPr>
      <xdr:spPr>
        <a:xfrm flipV="1">
          <a:off x="7861300" y="9021445"/>
          <a:ext cx="889000" cy="4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34455</xdr:rowOff>
    </xdr:from>
    <xdr:to>
      <xdr:col>12</xdr:col>
      <xdr:colOff>561975</xdr:colOff>
      <xdr:row>54</xdr:row>
      <xdr:rowOff>136055</xdr:rowOff>
    </xdr:to>
    <xdr:sp macro="" textlink="">
      <xdr:nvSpPr>
        <xdr:cNvPr id="354" name="フローチャート : 判断 353"/>
        <xdr:cNvSpPr/>
      </xdr:nvSpPr>
      <xdr:spPr>
        <a:xfrm>
          <a:off x="8699500" y="929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127182</xdr:rowOff>
    </xdr:from>
    <xdr:ext cx="534377" cy="259045"/>
    <xdr:sp macro="" textlink="">
      <xdr:nvSpPr>
        <xdr:cNvPr id="355" name="テキスト ボックス 354"/>
        <xdr:cNvSpPr txBox="1"/>
      </xdr:nvSpPr>
      <xdr:spPr>
        <a:xfrm>
          <a:off x="8483111" y="93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11926</xdr:rowOff>
    </xdr:from>
    <xdr:to>
      <xdr:col>11</xdr:col>
      <xdr:colOff>307975</xdr:colOff>
      <xdr:row>55</xdr:row>
      <xdr:rowOff>154991</xdr:rowOff>
    </xdr:to>
    <xdr:cxnSp macro="">
      <xdr:nvCxnSpPr>
        <xdr:cNvPr id="356" name="直線コネクタ 355"/>
        <xdr:cNvCxnSpPr/>
      </xdr:nvCxnSpPr>
      <xdr:spPr>
        <a:xfrm flipV="1">
          <a:off x="6972300" y="9441676"/>
          <a:ext cx="8890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30226</xdr:rowOff>
    </xdr:from>
    <xdr:to>
      <xdr:col>11</xdr:col>
      <xdr:colOff>358775</xdr:colOff>
      <xdr:row>54</xdr:row>
      <xdr:rowOff>131826</xdr:rowOff>
    </xdr:to>
    <xdr:sp macro="" textlink="">
      <xdr:nvSpPr>
        <xdr:cNvPr id="357" name="フローチャート : 判断 356"/>
        <xdr:cNvSpPr/>
      </xdr:nvSpPr>
      <xdr:spPr>
        <a:xfrm>
          <a:off x="7810500" y="928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148353</xdr:rowOff>
    </xdr:from>
    <xdr:ext cx="534377" cy="259045"/>
    <xdr:sp macro="" textlink="">
      <xdr:nvSpPr>
        <xdr:cNvPr id="358" name="テキスト ボックス 357"/>
        <xdr:cNvSpPr txBox="1"/>
      </xdr:nvSpPr>
      <xdr:spPr>
        <a:xfrm>
          <a:off x="7594111" y="90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114351</xdr:rowOff>
    </xdr:from>
    <xdr:to>
      <xdr:col>10</xdr:col>
      <xdr:colOff>155575</xdr:colOff>
      <xdr:row>55</xdr:row>
      <xdr:rowOff>44501</xdr:rowOff>
    </xdr:to>
    <xdr:sp macro="" textlink="">
      <xdr:nvSpPr>
        <xdr:cNvPr id="359" name="フローチャート : 判断 358"/>
        <xdr:cNvSpPr/>
      </xdr:nvSpPr>
      <xdr:spPr>
        <a:xfrm>
          <a:off x="6921500" y="937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61028</xdr:rowOff>
    </xdr:from>
    <xdr:ext cx="534377" cy="259045"/>
    <xdr:sp macro="" textlink="">
      <xdr:nvSpPr>
        <xdr:cNvPr id="360" name="テキスト ボックス 359"/>
        <xdr:cNvSpPr txBox="1"/>
      </xdr:nvSpPr>
      <xdr:spPr>
        <a:xfrm>
          <a:off x="6705111" y="91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24168</xdr:rowOff>
    </xdr:from>
    <xdr:to>
      <xdr:col>15</xdr:col>
      <xdr:colOff>231775</xdr:colOff>
      <xdr:row>55</xdr:row>
      <xdr:rowOff>125768</xdr:rowOff>
    </xdr:to>
    <xdr:sp macro="" textlink="">
      <xdr:nvSpPr>
        <xdr:cNvPr id="366" name="円/楕円 365"/>
        <xdr:cNvSpPr/>
      </xdr:nvSpPr>
      <xdr:spPr>
        <a:xfrm>
          <a:off x="10426700" y="94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2595</xdr:rowOff>
    </xdr:from>
    <xdr:ext cx="534377" cy="259045"/>
    <xdr:sp macro="" textlink="">
      <xdr:nvSpPr>
        <xdr:cNvPr id="367" name="普通建設事業費該当値テキスト"/>
        <xdr:cNvSpPr txBox="1"/>
      </xdr:nvSpPr>
      <xdr:spPr>
        <a:xfrm>
          <a:off x="10528300" y="943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8547</xdr:rowOff>
    </xdr:from>
    <xdr:to>
      <xdr:col>14</xdr:col>
      <xdr:colOff>79375</xdr:colOff>
      <xdr:row>55</xdr:row>
      <xdr:rowOff>110147</xdr:rowOff>
    </xdr:to>
    <xdr:sp macro="" textlink="">
      <xdr:nvSpPr>
        <xdr:cNvPr id="368" name="円/楕円 367"/>
        <xdr:cNvSpPr/>
      </xdr:nvSpPr>
      <xdr:spPr>
        <a:xfrm>
          <a:off x="9588500" y="94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101274</xdr:rowOff>
    </xdr:from>
    <xdr:ext cx="534377" cy="259045"/>
    <xdr:sp macro="" textlink="">
      <xdr:nvSpPr>
        <xdr:cNvPr id="369" name="テキスト ボックス 368"/>
        <xdr:cNvSpPr txBox="1"/>
      </xdr:nvSpPr>
      <xdr:spPr>
        <a:xfrm>
          <a:off x="9372111" y="953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55245</xdr:rowOff>
    </xdr:from>
    <xdr:to>
      <xdr:col>12</xdr:col>
      <xdr:colOff>561975</xdr:colOff>
      <xdr:row>52</xdr:row>
      <xdr:rowOff>156845</xdr:rowOff>
    </xdr:to>
    <xdr:sp macro="" textlink="">
      <xdr:nvSpPr>
        <xdr:cNvPr id="370" name="円/楕円 369"/>
        <xdr:cNvSpPr/>
      </xdr:nvSpPr>
      <xdr:spPr>
        <a:xfrm>
          <a:off x="8699500" y="89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1922</xdr:rowOff>
    </xdr:from>
    <xdr:ext cx="534377" cy="259045"/>
    <xdr:sp macro="" textlink="">
      <xdr:nvSpPr>
        <xdr:cNvPr id="371" name="テキスト ボックス 370"/>
        <xdr:cNvSpPr txBox="1"/>
      </xdr:nvSpPr>
      <xdr:spPr>
        <a:xfrm>
          <a:off x="8483111" y="874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132576</xdr:rowOff>
    </xdr:from>
    <xdr:to>
      <xdr:col>11</xdr:col>
      <xdr:colOff>358775</xdr:colOff>
      <xdr:row>55</xdr:row>
      <xdr:rowOff>62726</xdr:rowOff>
    </xdr:to>
    <xdr:sp macro="" textlink="">
      <xdr:nvSpPr>
        <xdr:cNvPr id="372" name="円/楕円 371"/>
        <xdr:cNvSpPr/>
      </xdr:nvSpPr>
      <xdr:spPr>
        <a:xfrm>
          <a:off x="7810500" y="93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53853</xdr:rowOff>
    </xdr:from>
    <xdr:ext cx="534377" cy="259045"/>
    <xdr:sp macro="" textlink="">
      <xdr:nvSpPr>
        <xdr:cNvPr id="373" name="テキスト ボックス 372"/>
        <xdr:cNvSpPr txBox="1"/>
      </xdr:nvSpPr>
      <xdr:spPr>
        <a:xfrm>
          <a:off x="7594111" y="94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104191</xdr:rowOff>
    </xdr:from>
    <xdr:to>
      <xdr:col>10</xdr:col>
      <xdr:colOff>155575</xdr:colOff>
      <xdr:row>56</xdr:row>
      <xdr:rowOff>34341</xdr:rowOff>
    </xdr:to>
    <xdr:sp macro="" textlink="">
      <xdr:nvSpPr>
        <xdr:cNvPr id="374" name="円/楕円 373"/>
        <xdr:cNvSpPr/>
      </xdr:nvSpPr>
      <xdr:spPr>
        <a:xfrm>
          <a:off x="6921500" y="95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25468</xdr:rowOff>
    </xdr:from>
    <xdr:ext cx="534377" cy="259045"/>
    <xdr:sp macro="" textlink="">
      <xdr:nvSpPr>
        <xdr:cNvPr id="375" name="テキスト ボックス 374"/>
        <xdr:cNvSpPr txBox="1"/>
      </xdr:nvSpPr>
      <xdr:spPr>
        <a:xfrm>
          <a:off x="6705111" y="96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21788</xdr:rowOff>
    </xdr:from>
    <xdr:to>
      <xdr:col>15</xdr:col>
      <xdr:colOff>180340</xdr:colOff>
      <xdr:row>78</xdr:row>
      <xdr:rowOff>128750</xdr:rowOff>
    </xdr:to>
    <xdr:cxnSp macro="">
      <xdr:nvCxnSpPr>
        <xdr:cNvPr id="397" name="直線コネクタ 396"/>
        <xdr:cNvCxnSpPr/>
      </xdr:nvCxnSpPr>
      <xdr:spPr>
        <a:xfrm flipV="1">
          <a:off x="10475595" y="12537638"/>
          <a:ext cx="1270" cy="96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132577</xdr:rowOff>
    </xdr:from>
    <xdr:ext cx="378565" cy="259045"/>
    <xdr:sp macro="" textlink="">
      <xdr:nvSpPr>
        <xdr:cNvPr id="398" name="普通建設事業費 （ うち新規整備　）最小値テキスト"/>
        <xdr:cNvSpPr txBox="1"/>
      </xdr:nvSpPr>
      <xdr:spPr>
        <a:xfrm>
          <a:off x="10528300" y="1350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78</xdr:row>
      <xdr:rowOff>128750</xdr:rowOff>
    </xdr:from>
    <xdr:to>
      <xdr:col>15</xdr:col>
      <xdr:colOff>269875</xdr:colOff>
      <xdr:row>78</xdr:row>
      <xdr:rowOff>128750</xdr:rowOff>
    </xdr:to>
    <xdr:cxnSp macro="">
      <xdr:nvCxnSpPr>
        <xdr:cNvPr id="399" name="直線コネクタ 398"/>
        <xdr:cNvCxnSpPr/>
      </xdr:nvCxnSpPr>
      <xdr:spPr>
        <a:xfrm>
          <a:off x="10388600" y="135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139915</xdr:rowOff>
    </xdr:from>
    <xdr:ext cx="534377" cy="259045"/>
    <xdr:sp macro="" textlink="">
      <xdr:nvSpPr>
        <xdr:cNvPr id="400" name="普通建設事業費 （ うち新規整備　）最大値テキスト"/>
        <xdr:cNvSpPr txBox="1"/>
      </xdr:nvSpPr>
      <xdr:spPr>
        <a:xfrm>
          <a:off x="10528300" y="123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73</xdr:row>
      <xdr:rowOff>21788</xdr:rowOff>
    </xdr:from>
    <xdr:to>
      <xdr:col>15</xdr:col>
      <xdr:colOff>269875</xdr:colOff>
      <xdr:row>73</xdr:row>
      <xdr:rowOff>21788</xdr:rowOff>
    </xdr:to>
    <xdr:cxnSp macro="">
      <xdr:nvCxnSpPr>
        <xdr:cNvPr id="401" name="直線コネクタ 400"/>
        <xdr:cNvCxnSpPr/>
      </xdr:nvCxnSpPr>
      <xdr:spPr>
        <a:xfrm>
          <a:off x="10388600" y="1253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132910</xdr:rowOff>
    </xdr:from>
    <xdr:to>
      <xdr:col>15</xdr:col>
      <xdr:colOff>180975</xdr:colOff>
      <xdr:row>74</xdr:row>
      <xdr:rowOff>123447</xdr:rowOff>
    </xdr:to>
    <xdr:cxnSp macro="">
      <xdr:nvCxnSpPr>
        <xdr:cNvPr id="402" name="直線コネクタ 401"/>
        <xdr:cNvCxnSpPr/>
      </xdr:nvCxnSpPr>
      <xdr:spPr>
        <a:xfrm>
          <a:off x="9639300" y="12648760"/>
          <a:ext cx="838200" cy="1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12211</xdr:rowOff>
    </xdr:from>
    <xdr:ext cx="534377" cy="259045"/>
    <xdr:sp macro="" textlink="">
      <xdr:nvSpPr>
        <xdr:cNvPr id="403" name="普通建設事業費 （ うち新規整備　）平均値テキスト"/>
        <xdr:cNvSpPr txBox="1"/>
      </xdr:nvSpPr>
      <xdr:spPr>
        <a:xfrm>
          <a:off x="10528300" y="1304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33784</xdr:rowOff>
    </xdr:from>
    <xdr:to>
      <xdr:col>15</xdr:col>
      <xdr:colOff>231775</xdr:colOff>
      <xdr:row>76</xdr:row>
      <xdr:rowOff>135384</xdr:rowOff>
    </xdr:to>
    <xdr:sp macro="" textlink="">
      <xdr:nvSpPr>
        <xdr:cNvPr id="404" name="フローチャート : 判断 403"/>
        <xdr:cNvSpPr/>
      </xdr:nvSpPr>
      <xdr:spPr>
        <a:xfrm>
          <a:off x="104267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143175</xdr:rowOff>
    </xdr:from>
    <xdr:to>
      <xdr:col>14</xdr:col>
      <xdr:colOff>28575</xdr:colOff>
      <xdr:row>73</xdr:row>
      <xdr:rowOff>132910</xdr:rowOff>
    </xdr:to>
    <xdr:cxnSp macro="">
      <xdr:nvCxnSpPr>
        <xdr:cNvPr id="405" name="直線コネクタ 404"/>
        <xdr:cNvCxnSpPr/>
      </xdr:nvCxnSpPr>
      <xdr:spPr>
        <a:xfrm>
          <a:off x="8750300" y="12144675"/>
          <a:ext cx="889000" cy="50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22675</xdr:rowOff>
    </xdr:from>
    <xdr:to>
      <xdr:col>14</xdr:col>
      <xdr:colOff>79375</xdr:colOff>
      <xdr:row>73</xdr:row>
      <xdr:rowOff>124275</xdr:rowOff>
    </xdr:to>
    <xdr:sp macro="" textlink="">
      <xdr:nvSpPr>
        <xdr:cNvPr id="406" name="フローチャート : 判断 405"/>
        <xdr:cNvSpPr/>
      </xdr:nvSpPr>
      <xdr:spPr>
        <a:xfrm>
          <a:off x="9588500" y="1253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140802</xdr:rowOff>
    </xdr:from>
    <xdr:ext cx="534377" cy="259045"/>
    <xdr:sp macro="" textlink="">
      <xdr:nvSpPr>
        <xdr:cNvPr id="407" name="テキスト ボックス 406"/>
        <xdr:cNvSpPr txBox="1"/>
      </xdr:nvSpPr>
      <xdr:spPr>
        <a:xfrm>
          <a:off x="9372111" y="123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40,397</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60599</xdr:rowOff>
    </xdr:from>
    <xdr:to>
      <xdr:col>12</xdr:col>
      <xdr:colOff>561975</xdr:colOff>
      <xdr:row>75</xdr:row>
      <xdr:rowOff>162199</xdr:rowOff>
    </xdr:to>
    <xdr:sp macro="" textlink="">
      <xdr:nvSpPr>
        <xdr:cNvPr id="408" name="フローチャート : 判断 407"/>
        <xdr:cNvSpPr/>
      </xdr:nvSpPr>
      <xdr:spPr>
        <a:xfrm>
          <a:off x="8699500" y="129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153326</xdr:rowOff>
    </xdr:from>
    <xdr:ext cx="534377" cy="259045"/>
    <xdr:sp macro="" textlink="">
      <xdr:nvSpPr>
        <xdr:cNvPr id="409" name="テキスト ボックス 408"/>
        <xdr:cNvSpPr txBox="1"/>
      </xdr:nvSpPr>
      <xdr:spPr>
        <a:xfrm>
          <a:off x="8483111" y="130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72647</xdr:rowOff>
    </xdr:from>
    <xdr:to>
      <xdr:col>15</xdr:col>
      <xdr:colOff>231775</xdr:colOff>
      <xdr:row>75</xdr:row>
      <xdr:rowOff>2797</xdr:rowOff>
    </xdr:to>
    <xdr:sp macro="" textlink="">
      <xdr:nvSpPr>
        <xdr:cNvPr id="415" name="円/楕円 414"/>
        <xdr:cNvSpPr/>
      </xdr:nvSpPr>
      <xdr:spPr>
        <a:xfrm>
          <a:off x="10426700" y="127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95524</xdr:rowOff>
    </xdr:from>
    <xdr:ext cx="534377" cy="259045"/>
    <xdr:sp macro="" textlink="">
      <xdr:nvSpPr>
        <xdr:cNvPr id="416" name="普通建設事業費 （ うち新規整備　）該当値テキスト"/>
        <xdr:cNvSpPr txBox="1"/>
      </xdr:nvSpPr>
      <xdr:spPr>
        <a:xfrm>
          <a:off x="10528300" y="126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30,711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82110</xdr:rowOff>
    </xdr:from>
    <xdr:to>
      <xdr:col>14</xdr:col>
      <xdr:colOff>79375</xdr:colOff>
      <xdr:row>74</xdr:row>
      <xdr:rowOff>12260</xdr:rowOff>
    </xdr:to>
    <xdr:sp macro="" textlink="">
      <xdr:nvSpPr>
        <xdr:cNvPr id="417" name="円/楕円 416"/>
        <xdr:cNvSpPr/>
      </xdr:nvSpPr>
      <xdr:spPr>
        <a:xfrm>
          <a:off x="9588500" y="125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3387</xdr:rowOff>
    </xdr:from>
    <xdr:ext cx="534377" cy="259045"/>
    <xdr:sp macro="" textlink="">
      <xdr:nvSpPr>
        <xdr:cNvPr id="418" name="テキスト ボックス 417"/>
        <xdr:cNvSpPr txBox="1"/>
      </xdr:nvSpPr>
      <xdr:spPr>
        <a:xfrm>
          <a:off x="9372111" y="126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92375</xdr:rowOff>
    </xdr:from>
    <xdr:to>
      <xdr:col>12</xdr:col>
      <xdr:colOff>561975</xdr:colOff>
      <xdr:row>71</xdr:row>
      <xdr:rowOff>22525</xdr:rowOff>
    </xdr:to>
    <xdr:sp macro="" textlink="">
      <xdr:nvSpPr>
        <xdr:cNvPr id="419" name="円/楕円 418"/>
        <xdr:cNvSpPr/>
      </xdr:nvSpPr>
      <xdr:spPr>
        <a:xfrm>
          <a:off x="8699500" y="120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39052</xdr:rowOff>
    </xdr:from>
    <xdr:ext cx="534377" cy="259045"/>
    <xdr:sp macro="" textlink="">
      <xdr:nvSpPr>
        <xdr:cNvPr id="420" name="テキスト ボックス 419"/>
        <xdr:cNvSpPr txBox="1"/>
      </xdr:nvSpPr>
      <xdr:spPr>
        <a:xfrm>
          <a:off x="8483111" y="118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1" name="直線コネクタ 43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2" name="テキスト ボックス 43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3" name="直線コネクタ 43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4" name="テキスト ボックス 43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5" name="直線コネクタ 43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6" name="テキスト ボックス 43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7" name="直線コネクタ 43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8" name="テキスト ボックス 43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0" name="テキスト ボックス 43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2" name="直線コネクタ 441"/>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3"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4" name="直線コネクタ 443"/>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5"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46" name="直線コネクタ 445"/>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121366</xdr:rowOff>
    </xdr:from>
    <xdr:to>
      <xdr:col>15</xdr:col>
      <xdr:colOff>180975</xdr:colOff>
      <xdr:row>97</xdr:row>
      <xdr:rowOff>145780</xdr:rowOff>
    </xdr:to>
    <xdr:cxnSp macro="">
      <xdr:nvCxnSpPr>
        <xdr:cNvPr id="447" name="直線コネクタ 446"/>
        <xdr:cNvCxnSpPr/>
      </xdr:nvCxnSpPr>
      <xdr:spPr>
        <a:xfrm>
          <a:off x="9639300" y="16752016"/>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48"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49" name="フローチャート : 判断 448"/>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73338</xdr:rowOff>
    </xdr:from>
    <xdr:to>
      <xdr:col>14</xdr:col>
      <xdr:colOff>28575</xdr:colOff>
      <xdr:row>97</xdr:row>
      <xdr:rowOff>121366</xdr:rowOff>
    </xdr:to>
    <xdr:cxnSp macro="">
      <xdr:nvCxnSpPr>
        <xdr:cNvPr id="450" name="直線コネクタ 449"/>
        <xdr:cNvCxnSpPr/>
      </xdr:nvCxnSpPr>
      <xdr:spPr>
        <a:xfrm>
          <a:off x="8750300" y="16532538"/>
          <a:ext cx="889000" cy="2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97358</xdr:rowOff>
    </xdr:from>
    <xdr:to>
      <xdr:col>14</xdr:col>
      <xdr:colOff>79375</xdr:colOff>
      <xdr:row>97</xdr:row>
      <xdr:rowOff>27508</xdr:rowOff>
    </xdr:to>
    <xdr:sp macro="" textlink="">
      <xdr:nvSpPr>
        <xdr:cNvPr id="451" name="フローチャート : 判断 450"/>
        <xdr:cNvSpPr/>
      </xdr:nvSpPr>
      <xdr:spPr>
        <a:xfrm>
          <a:off x="9588500" y="1655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44035</xdr:rowOff>
    </xdr:from>
    <xdr:ext cx="534377" cy="259045"/>
    <xdr:sp macro="" textlink="">
      <xdr:nvSpPr>
        <xdr:cNvPr id="452" name="テキスト ボックス 451"/>
        <xdr:cNvSpPr txBox="1"/>
      </xdr:nvSpPr>
      <xdr:spPr>
        <a:xfrm>
          <a:off x="9372111" y="163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14,630</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91004</xdr:rowOff>
    </xdr:from>
    <xdr:to>
      <xdr:col>12</xdr:col>
      <xdr:colOff>561975</xdr:colOff>
      <xdr:row>95</xdr:row>
      <xdr:rowOff>21154</xdr:rowOff>
    </xdr:to>
    <xdr:sp macro="" textlink="">
      <xdr:nvSpPr>
        <xdr:cNvPr id="453" name="フローチャート : 判断 452"/>
        <xdr:cNvSpPr/>
      </xdr:nvSpPr>
      <xdr:spPr>
        <a:xfrm>
          <a:off x="8699500" y="162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37681</xdr:rowOff>
    </xdr:from>
    <xdr:ext cx="534377" cy="259045"/>
    <xdr:sp macro="" textlink="">
      <xdr:nvSpPr>
        <xdr:cNvPr id="454" name="テキスト ボックス 453"/>
        <xdr:cNvSpPr txBox="1"/>
      </xdr:nvSpPr>
      <xdr:spPr>
        <a:xfrm>
          <a:off x="8483111" y="159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94980</xdr:rowOff>
    </xdr:from>
    <xdr:to>
      <xdr:col>15</xdr:col>
      <xdr:colOff>231775</xdr:colOff>
      <xdr:row>98</xdr:row>
      <xdr:rowOff>25130</xdr:rowOff>
    </xdr:to>
    <xdr:sp macro="" textlink="">
      <xdr:nvSpPr>
        <xdr:cNvPr id="460" name="円/楕円 459"/>
        <xdr:cNvSpPr/>
      </xdr:nvSpPr>
      <xdr:spPr>
        <a:xfrm>
          <a:off x="10426700" y="167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9907</xdr:rowOff>
    </xdr:from>
    <xdr:ext cx="469744" cy="259045"/>
    <xdr:sp macro="" textlink="">
      <xdr:nvSpPr>
        <xdr:cNvPr id="461" name="普通建設事業費 （ うち更新整備　）該当値テキスト"/>
        <xdr:cNvSpPr txBox="1"/>
      </xdr:nvSpPr>
      <xdr:spPr>
        <a:xfrm>
          <a:off x="10528300" y="166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70566</xdr:rowOff>
    </xdr:from>
    <xdr:to>
      <xdr:col>14</xdr:col>
      <xdr:colOff>79375</xdr:colOff>
      <xdr:row>98</xdr:row>
      <xdr:rowOff>716</xdr:rowOff>
    </xdr:to>
    <xdr:sp macro="" textlink="">
      <xdr:nvSpPr>
        <xdr:cNvPr id="462" name="円/楕円 461"/>
        <xdr:cNvSpPr/>
      </xdr:nvSpPr>
      <xdr:spPr>
        <a:xfrm>
          <a:off x="9588500" y="167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163293</xdr:rowOff>
    </xdr:from>
    <xdr:ext cx="469744" cy="259045"/>
    <xdr:sp macro="" textlink="">
      <xdr:nvSpPr>
        <xdr:cNvPr id="463" name="テキスト ボックス 462"/>
        <xdr:cNvSpPr txBox="1"/>
      </xdr:nvSpPr>
      <xdr:spPr>
        <a:xfrm>
          <a:off x="9404427" y="1679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22538</xdr:rowOff>
    </xdr:from>
    <xdr:to>
      <xdr:col>12</xdr:col>
      <xdr:colOff>561975</xdr:colOff>
      <xdr:row>96</xdr:row>
      <xdr:rowOff>124138</xdr:rowOff>
    </xdr:to>
    <xdr:sp macro="" textlink="">
      <xdr:nvSpPr>
        <xdr:cNvPr id="464" name="円/楕円 463"/>
        <xdr:cNvSpPr/>
      </xdr:nvSpPr>
      <xdr:spPr>
        <a:xfrm>
          <a:off x="8699500" y="164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115265</xdr:rowOff>
    </xdr:from>
    <xdr:ext cx="534377" cy="259045"/>
    <xdr:sp macro="" textlink="">
      <xdr:nvSpPr>
        <xdr:cNvPr id="465" name="テキスト ボックス 464"/>
        <xdr:cNvSpPr txBox="1"/>
      </xdr:nvSpPr>
      <xdr:spPr>
        <a:xfrm>
          <a:off x="8483111" y="165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9" name="テキスト ボックス 47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1" name="テキスト ボックス 480"/>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3" name="テキスト ボックス 482"/>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89" name="直線コネクタ 488"/>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2"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3" name="直線コネクタ 492"/>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37465</xdr:rowOff>
    </xdr:from>
    <xdr:to>
      <xdr:col>23</xdr:col>
      <xdr:colOff>517525</xdr:colOff>
      <xdr:row>38</xdr:row>
      <xdr:rowOff>40640</xdr:rowOff>
    </xdr:to>
    <xdr:cxnSp macro="">
      <xdr:nvCxnSpPr>
        <xdr:cNvPr id="494" name="直線コネクタ 493"/>
        <xdr:cNvCxnSpPr/>
      </xdr:nvCxnSpPr>
      <xdr:spPr>
        <a:xfrm>
          <a:off x="15481300" y="6552565"/>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5"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496" name="フローチャート : 判断 495"/>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143764</xdr:rowOff>
    </xdr:from>
    <xdr:to>
      <xdr:col>22</xdr:col>
      <xdr:colOff>365125</xdr:colOff>
      <xdr:row>38</xdr:row>
      <xdr:rowOff>37465</xdr:rowOff>
    </xdr:to>
    <xdr:cxnSp macro="">
      <xdr:nvCxnSpPr>
        <xdr:cNvPr id="497" name="直線コネクタ 496"/>
        <xdr:cNvCxnSpPr/>
      </xdr:nvCxnSpPr>
      <xdr:spPr>
        <a:xfrm>
          <a:off x="14592300" y="6144514"/>
          <a:ext cx="889000" cy="40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44577</xdr:rowOff>
    </xdr:from>
    <xdr:to>
      <xdr:col>22</xdr:col>
      <xdr:colOff>415925</xdr:colOff>
      <xdr:row>37</xdr:row>
      <xdr:rowOff>146177</xdr:rowOff>
    </xdr:to>
    <xdr:sp macro="" textlink="">
      <xdr:nvSpPr>
        <xdr:cNvPr id="498" name="フローチャート : 判断 497"/>
        <xdr:cNvSpPr/>
      </xdr:nvSpPr>
      <xdr:spPr>
        <a:xfrm>
          <a:off x="15430500" y="63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162704</xdr:rowOff>
    </xdr:from>
    <xdr:ext cx="469744" cy="259045"/>
    <xdr:sp macro="" textlink="">
      <xdr:nvSpPr>
        <xdr:cNvPr id="499" name="テキスト ボックス 498"/>
        <xdr:cNvSpPr txBox="1"/>
      </xdr:nvSpPr>
      <xdr:spPr>
        <a:xfrm>
          <a:off x="15246427" y="61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112649</xdr:rowOff>
    </xdr:from>
    <xdr:to>
      <xdr:col>21</xdr:col>
      <xdr:colOff>161925</xdr:colOff>
      <xdr:row>35</xdr:row>
      <xdr:rowOff>143764</xdr:rowOff>
    </xdr:to>
    <xdr:cxnSp macro="">
      <xdr:nvCxnSpPr>
        <xdr:cNvPr id="500" name="直線コネクタ 499"/>
        <xdr:cNvCxnSpPr/>
      </xdr:nvCxnSpPr>
      <xdr:spPr>
        <a:xfrm>
          <a:off x="13703300" y="6113399"/>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20193</xdr:rowOff>
    </xdr:from>
    <xdr:to>
      <xdr:col>21</xdr:col>
      <xdr:colOff>212725</xdr:colOff>
      <xdr:row>37</xdr:row>
      <xdr:rowOff>121793</xdr:rowOff>
    </xdr:to>
    <xdr:sp macro="" textlink="">
      <xdr:nvSpPr>
        <xdr:cNvPr id="501" name="フローチャート : 判断 500"/>
        <xdr:cNvSpPr/>
      </xdr:nvSpPr>
      <xdr:spPr>
        <a:xfrm>
          <a:off x="14541500" y="63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112920</xdr:rowOff>
    </xdr:from>
    <xdr:ext cx="469744" cy="259045"/>
    <xdr:sp macro="" textlink="">
      <xdr:nvSpPr>
        <xdr:cNvPr id="502" name="テキスト ボックス 501"/>
        <xdr:cNvSpPr txBox="1"/>
      </xdr:nvSpPr>
      <xdr:spPr>
        <a:xfrm>
          <a:off x="14357427" y="64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112649</xdr:rowOff>
    </xdr:from>
    <xdr:to>
      <xdr:col>19</xdr:col>
      <xdr:colOff>644525</xdr:colOff>
      <xdr:row>37</xdr:row>
      <xdr:rowOff>108331</xdr:rowOff>
    </xdr:to>
    <xdr:cxnSp macro="">
      <xdr:nvCxnSpPr>
        <xdr:cNvPr id="503" name="直線コネクタ 502"/>
        <xdr:cNvCxnSpPr/>
      </xdr:nvCxnSpPr>
      <xdr:spPr>
        <a:xfrm flipV="1">
          <a:off x="12814300" y="6113399"/>
          <a:ext cx="889000" cy="3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14859</xdr:rowOff>
    </xdr:from>
    <xdr:to>
      <xdr:col>20</xdr:col>
      <xdr:colOff>9525</xdr:colOff>
      <xdr:row>37</xdr:row>
      <xdr:rowOff>116459</xdr:rowOff>
    </xdr:to>
    <xdr:sp macro="" textlink="">
      <xdr:nvSpPr>
        <xdr:cNvPr id="504" name="フローチャート : 判断 503"/>
        <xdr:cNvSpPr/>
      </xdr:nvSpPr>
      <xdr:spPr>
        <a:xfrm>
          <a:off x="13652500" y="63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107586</xdr:rowOff>
    </xdr:from>
    <xdr:ext cx="469744" cy="259045"/>
    <xdr:sp macro="" textlink="">
      <xdr:nvSpPr>
        <xdr:cNvPr id="505" name="テキスト ボックス 504"/>
        <xdr:cNvSpPr txBox="1"/>
      </xdr:nvSpPr>
      <xdr:spPr>
        <a:xfrm>
          <a:off x="13468427" y="645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162306</xdr:rowOff>
    </xdr:from>
    <xdr:to>
      <xdr:col>18</xdr:col>
      <xdr:colOff>492125</xdr:colOff>
      <xdr:row>36</xdr:row>
      <xdr:rowOff>92456</xdr:rowOff>
    </xdr:to>
    <xdr:sp macro="" textlink="">
      <xdr:nvSpPr>
        <xdr:cNvPr id="506" name="フローチャート : 判断 505"/>
        <xdr:cNvSpPr/>
      </xdr:nvSpPr>
      <xdr:spPr>
        <a:xfrm>
          <a:off x="127635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108983</xdr:rowOff>
    </xdr:from>
    <xdr:ext cx="469744" cy="259045"/>
    <xdr:sp macro="" textlink="">
      <xdr:nvSpPr>
        <xdr:cNvPr id="507" name="テキスト ボックス 506"/>
        <xdr:cNvSpPr txBox="1"/>
      </xdr:nvSpPr>
      <xdr:spPr>
        <a:xfrm>
          <a:off x="12579427" y="593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161290</xdr:rowOff>
    </xdr:from>
    <xdr:to>
      <xdr:col>23</xdr:col>
      <xdr:colOff>568325</xdr:colOff>
      <xdr:row>38</xdr:row>
      <xdr:rowOff>91440</xdr:rowOff>
    </xdr:to>
    <xdr:sp macro="" textlink="">
      <xdr:nvSpPr>
        <xdr:cNvPr id="513" name="円/楕円 512"/>
        <xdr:cNvSpPr/>
      </xdr:nvSpPr>
      <xdr:spPr>
        <a:xfrm>
          <a:off x="16268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139717</xdr:rowOff>
    </xdr:from>
    <xdr:ext cx="469744" cy="259045"/>
    <xdr:sp macro="" textlink="">
      <xdr:nvSpPr>
        <xdr:cNvPr id="514" name="災害復旧事業費該当値テキスト"/>
        <xdr:cNvSpPr txBox="1"/>
      </xdr:nvSpPr>
      <xdr:spPr>
        <a:xfrm>
          <a:off x="163703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158115</xdr:rowOff>
    </xdr:from>
    <xdr:to>
      <xdr:col>22</xdr:col>
      <xdr:colOff>415925</xdr:colOff>
      <xdr:row>38</xdr:row>
      <xdr:rowOff>88265</xdr:rowOff>
    </xdr:to>
    <xdr:sp macro="" textlink="">
      <xdr:nvSpPr>
        <xdr:cNvPr id="515" name="円/楕円 514"/>
        <xdr:cNvSpPr/>
      </xdr:nvSpPr>
      <xdr:spPr>
        <a:xfrm>
          <a:off x="15430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79392</xdr:rowOff>
    </xdr:from>
    <xdr:ext cx="469744" cy="259045"/>
    <xdr:sp macro="" textlink="">
      <xdr:nvSpPr>
        <xdr:cNvPr id="516" name="テキスト ボックス 515"/>
        <xdr:cNvSpPr txBox="1"/>
      </xdr:nvSpPr>
      <xdr:spPr>
        <a:xfrm>
          <a:off x="15246427" y="659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92964</xdr:rowOff>
    </xdr:from>
    <xdr:to>
      <xdr:col>21</xdr:col>
      <xdr:colOff>212725</xdr:colOff>
      <xdr:row>36</xdr:row>
      <xdr:rowOff>23114</xdr:rowOff>
    </xdr:to>
    <xdr:sp macro="" textlink="">
      <xdr:nvSpPr>
        <xdr:cNvPr id="517" name="円/楕円 516"/>
        <xdr:cNvSpPr/>
      </xdr:nvSpPr>
      <xdr:spPr>
        <a:xfrm>
          <a:off x="14541500" y="60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39641</xdr:rowOff>
    </xdr:from>
    <xdr:ext cx="469744" cy="259045"/>
    <xdr:sp macro="" textlink="">
      <xdr:nvSpPr>
        <xdr:cNvPr id="518" name="テキスト ボックス 517"/>
        <xdr:cNvSpPr txBox="1"/>
      </xdr:nvSpPr>
      <xdr:spPr>
        <a:xfrm>
          <a:off x="14357427" y="58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61849</xdr:rowOff>
    </xdr:from>
    <xdr:to>
      <xdr:col>20</xdr:col>
      <xdr:colOff>9525</xdr:colOff>
      <xdr:row>35</xdr:row>
      <xdr:rowOff>163449</xdr:rowOff>
    </xdr:to>
    <xdr:sp macro="" textlink="">
      <xdr:nvSpPr>
        <xdr:cNvPr id="519" name="円/楕円 518"/>
        <xdr:cNvSpPr/>
      </xdr:nvSpPr>
      <xdr:spPr>
        <a:xfrm>
          <a:off x="136525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8526</xdr:rowOff>
    </xdr:from>
    <xdr:ext cx="469744" cy="259045"/>
    <xdr:sp macro="" textlink="">
      <xdr:nvSpPr>
        <xdr:cNvPr id="520" name="テキスト ボックス 519"/>
        <xdr:cNvSpPr txBox="1"/>
      </xdr:nvSpPr>
      <xdr:spPr>
        <a:xfrm>
          <a:off x="13468427" y="583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57531</xdr:rowOff>
    </xdr:from>
    <xdr:to>
      <xdr:col>18</xdr:col>
      <xdr:colOff>492125</xdr:colOff>
      <xdr:row>37</xdr:row>
      <xdr:rowOff>159131</xdr:rowOff>
    </xdr:to>
    <xdr:sp macro="" textlink="">
      <xdr:nvSpPr>
        <xdr:cNvPr id="521" name="円/楕円 520"/>
        <xdr:cNvSpPr/>
      </xdr:nvSpPr>
      <xdr:spPr>
        <a:xfrm>
          <a:off x="12763500" y="64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150258</xdr:rowOff>
    </xdr:from>
    <xdr:ext cx="469744" cy="259045"/>
    <xdr:sp macro="" textlink="">
      <xdr:nvSpPr>
        <xdr:cNvPr id="522" name="テキスト ボックス 521"/>
        <xdr:cNvSpPr txBox="1"/>
      </xdr:nvSpPr>
      <xdr:spPr>
        <a:xfrm>
          <a:off x="12579427" y="649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2" name="テキスト ボックス 58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4" name="テキスト ボックス 58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0" name="テキスト ボックス 58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4" name="直線コネクタ 593"/>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5"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596" name="直線コネクタ 595"/>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597"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598" name="直線コネクタ 597"/>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26726</xdr:rowOff>
    </xdr:from>
    <xdr:to>
      <xdr:col>23</xdr:col>
      <xdr:colOff>517525</xdr:colOff>
      <xdr:row>75</xdr:row>
      <xdr:rowOff>48877</xdr:rowOff>
    </xdr:to>
    <xdr:cxnSp macro="">
      <xdr:nvCxnSpPr>
        <xdr:cNvPr id="599" name="直線コネクタ 598"/>
        <xdr:cNvCxnSpPr/>
      </xdr:nvCxnSpPr>
      <xdr:spPr>
        <a:xfrm flipV="1">
          <a:off x="15481300" y="12885476"/>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668</xdr:rowOff>
    </xdr:from>
    <xdr:ext cx="534377" cy="259045"/>
    <xdr:sp macro="" textlink="">
      <xdr:nvSpPr>
        <xdr:cNvPr id="600" name="公債費平均値テキスト"/>
        <xdr:cNvSpPr txBox="1"/>
      </xdr:nvSpPr>
      <xdr:spPr>
        <a:xfrm>
          <a:off x="16370300" y="12859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1" name="フローチャート : 判断 600"/>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36327</xdr:rowOff>
    </xdr:from>
    <xdr:to>
      <xdr:col>22</xdr:col>
      <xdr:colOff>365125</xdr:colOff>
      <xdr:row>75</xdr:row>
      <xdr:rowOff>48877</xdr:rowOff>
    </xdr:to>
    <xdr:cxnSp macro="">
      <xdr:nvCxnSpPr>
        <xdr:cNvPr id="602" name="直線コネクタ 601"/>
        <xdr:cNvCxnSpPr/>
      </xdr:nvCxnSpPr>
      <xdr:spPr>
        <a:xfrm>
          <a:off x="14592300" y="12895077"/>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87185</xdr:rowOff>
    </xdr:from>
    <xdr:to>
      <xdr:col>22</xdr:col>
      <xdr:colOff>415925</xdr:colOff>
      <xdr:row>74</xdr:row>
      <xdr:rowOff>17335</xdr:rowOff>
    </xdr:to>
    <xdr:sp macro="" textlink="">
      <xdr:nvSpPr>
        <xdr:cNvPr id="603" name="フローチャート : 判断 602"/>
        <xdr:cNvSpPr/>
      </xdr:nvSpPr>
      <xdr:spPr>
        <a:xfrm>
          <a:off x="15430500" y="126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33862</xdr:rowOff>
    </xdr:from>
    <xdr:ext cx="534377" cy="259045"/>
    <xdr:sp macro="" textlink="">
      <xdr:nvSpPr>
        <xdr:cNvPr id="604" name="テキスト ボックス 603"/>
        <xdr:cNvSpPr txBox="1"/>
      </xdr:nvSpPr>
      <xdr:spPr>
        <a:xfrm>
          <a:off x="15214111" y="123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57,575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36327</xdr:rowOff>
    </xdr:from>
    <xdr:to>
      <xdr:col>21</xdr:col>
      <xdr:colOff>161925</xdr:colOff>
      <xdr:row>75</xdr:row>
      <xdr:rowOff>39253</xdr:rowOff>
    </xdr:to>
    <xdr:cxnSp macro="">
      <xdr:nvCxnSpPr>
        <xdr:cNvPr id="605" name="直線コネクタ 604"/>
        <xdr:cNvCxnSpPr/>
      </xdr:nvCxnSpPr>
      <xdr:spPr>
        <a:xfrm flipV="1">
          <a:off x="13703300" y="1289507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148107</xdr:rowOff>
    </xdr:from>
    <xdr:to>
      <xdr:col>21</xdr:col>
      <xdr:colOff>212725</xdr:colOff>
      <xdr:row>75</xdr:row>
      <xdr:rowOff>78257</xdr:rowOff>
    </xdr:to>
    <xdr:sp macro="" textlink="">
      <xdr:nvSpPr>
        <xdr:cNvPr id="606" name="フローチャート : 判断 605"/>
        <xdr:cNvSpPr/>
      </xdr:nvSpPr>
      <xdr:spPr>
        <a:xfrm>
          <a:off x="14541500" y="1283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94784</xdr:rowOff>
    </xdr:from>
    <xdr:ext cx="534377" cy="259045"/>
    <xdr:sp macro="" textlink="">
      <xdr:nvSpPr>
        <xdr:cNvPr id="607" name="テキスト ボックス 606"/>
        <xdr:cNvSpPr txBox="1"/>
      </xdr:nvSpPr>
      <xdr:spPr>
        <a:xfrm>
          <a:off x="14325111" y="1261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39253</xdr:rowOff>
    </xdr:from>
    <xdr:to>
      <xdr:col>19</xdr:col>
      <xdr:colOff>644525</xdr:colOff>
      <xdr:row>75</xdr:row>
      <xdr:rowOff>57472</xdr:rowOff>
    </xdr:to>
    <xdr:cxnSp macro="">
      <xdr:nvCxnSpPr>
        <xdr:cNvPr id="608" name="直線コネクタ 607"/>
        <xdr:cNvCxnSpPr/>
      </xdr:nvCxnSpPr>
      <xdr:spPr>
        <a:xfrm flipV="1">
          <a:off x="12814300" y="12898003"/>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143101</xdr:rowOff>
    </xdr:from>
    <xdr:to>
      <xdr:col>20</xdr:col>
      <xdr:colOff>9525</xdr:colOff>
      <xdr:row>75</xdr:row>
      <xdr:rowOff>73251</xdr:rowOff>
    </xdr:to>
    <xdr:sp macro="" textlink="">
      <xdr:nvSpPr>
        <xdr:cNvPr id="609" name="フローチャート : 判断 608"/>
        <xdr:cNvSpPr/>
      </xdr:nvSpPr>
      <xdr:spPr>
        <a:xfrm>
          <a:off x="13652500" y="1283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89778</xdr:rowOff>
    </xdr:from>
    <xdr:ext cx="534377" cy="259045"/>
    <xdr:sp macro="" textlink="">
      <xdr:nvSpPr>
        <xdr:cNvPr id="610" name="テキスト ボックス 609"/>
        <xdr:cNvSpPr txBox="1"/>
      </xdr:nvSpPr>
      <xdr:spPr>
        <a:xfrm>
          <a:off x="13436111" y="1260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154646</xdr:rowOff>
    </xdr:from>
    <xdr:to>
      <xdr:col>18</xdr:col>
      <xdr:colOff>492125</xdr:colOff>
      <xdr:row>75</xdr:row>
      <xdr:rowOff>84796</xdr:rowOff>
    </xdr:to>
    <xdr:sp macro="" textlink="">
      <xdr:nvSpPr>
        <xdr:cNvPr id="611" name="フローチャート : 判断 610"/>
        <xdr:cNvSpPr/>
      </xdr:nvSpPr>
      <xdr:spPr>
        <a:xfrm>
          <a:off x="12763500" y="1284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101323</xdr:rowOff>
    </xdr:from>
    <xdr:ext cx="534377" cy="259045"/>
    <xdr:sp macro="" textlink="">
      <xdr:nvSpPr>
        <xdr:cNvPr id="612" name="テキスト ボックス 611"/>
        <xdr:cNvSpPr txBox="1"/>
      </xdr:nvSpPr>
      <xdr:spPr>
        <a:xfrm>
          <a:off x="12547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147376</xdr:rowOff>
    </xdr:from>
    <xdr:to>
      <xdr:col>23</xdr:col>
      <xdr:colOff>568325</xdr:colOff>
      <xdr:row>75</xdr:row>
      <xdr:rowOff>77526</xdr:rowOff>
    </xdr:to>
    <xdr:sp macro="" textlink="">
      <xdr:nvSpPr>
        <xdr:cNvPr id="618" name="円/楕円 617"/>
        <xdr:cNvSpPr/>
      </xdr:nvSpPr>
      <xdr:spPr>
        <a:xfrm>
          <a:off x="16268700" y="128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170253</xdr:rowOff>
    </xdr:from>
    <xdr:ext cx="534377" cy="259045"/>
    <xdr:sp macro="" textlink="">
      <xdr:nvSpPr>
        <xdr:cNvPr id="619" name="公債費該当値テキスト"/>
        <xdr:cNvSpPr txBox="1"/>
      </xdr:nvSpPr>
      <xdr:spPr>
        <a:xfrm>
          <a:off x="16370300" y="1268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169527</xdr:rowOff>
    </xdr:from>
    <xdr:to>
      <xdr:col>22</xdr:col>
      <xdr:colOff>415925</xdr:colOff>
      <xdr:row>75</xdr:row>
      <xdr:rowOff>99677</xdr:rowOff>
    </xdr:to>
    <xdr:sp macro="" textlink="">
      <xdr:nvSpPr>
        <xdr:cNvPr id="620" name="円/楕円 619"/>
        <xdr:cNvSpPr/>
      </xdr:nvSpPr>
      <xdr:spPr>
        <a:xfrm>
          <a:off x="15430500" y="128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90804</xdr:rowOff>
    </xdr:from>
    <xdr:ext cx="534377" cy="259045"/>
    <xdr:sp macro="" textlink="">
      <xdr:nvSpPr>
        <xdr:cNvPr id="621" name="テキスト ボックス 620"/>
        <xdr:cNvSpPr txBox="1"/>
      </xdr:nvSpPr>
      <xdr:spPr>
        <a:xfrm>
          <a:off x="15214111" y="129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156977</xdr:rowOff>
    </xdr:from>
    <xdr:to>
      <xdr:col>21</xdr:col>
      <xdr:colOff>212725</xdr:colOff>
      <xdr:row>75</xdr:row>
      <xdr:rowOff>87127</xdr:rowOff>
    </xdr:to>
    <xdr:sp macro="" textlink="">
      <xdr:nvSpPr>
        <xdr:cNvPr id="622" name="円/楕円 621"/>
        <xdr:cNvSpPr/>
      </xdr:nvSpPr>
      <xdr:spPr>
        <a:xfrm>
          <a:off x="14541500" y="12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78254</xdr:rowOff>
    </xdr:from>
    <xdr:ext cx="534377" cy="259045"/>
    <xdr:sp macro="" textlink="">
      <xdr:nvSpPr>
        <xdr:cNvPr id="623" name="テキスト ボックス 622"/>
        <xdr:cNvSpPr txBox="1"/>
      </xdr:nvSpPr>
      <xdr:spPr>
        <a:xfrm>
          <a:off x="14325111" y="12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159903</xdr:rowOff>
    </xdr:from>
    <xdr:to>
      <xdr:col>20</xdr:col>
      <xdr:colOff>9525</xdr:colOff>
      <xdr:row>75</xdr:row>
      <xdr:rowOff>90053</xdr:rowOff>
    </xdr:to>
    <xdr:sp macro="" textlink="">
      <xdr:nvSpPr>
        <xdr:cNvPr id="624" name="円/楕円 623"/>
        <xdr:cNvSpPr/>
      </xdr:nvSpPr>
      <xdr:spPr>
        <a:xfrm>
          <a:off x="13652500" y="128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81180</xdr:rowOff>
    </xdr:from>
    <xdr:ext cx="534377" cy="259045"/>
    <xdr:sp macro="" textlink="">
      <xdr:nvSpPr>
        <xdr:cNvPr id="625" name="テキスト ボックス 624"/>
        <xdr:cNvSpPr txBox="1"/>
      </xdr:nvSpPr>
      <xdr:spPr>
        <a:xfrm>
          <a:off x="13436111" y="1293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6672</xdr:rowOff>
    </xdr:from>
    <xdr:to>
      <xdr:col>18</xdr:col>
      <xdr:colOff>492125</xdr:colOff>
      <xdr:row>75</xdr:row>
      <xdr:rowOff>108272</xdr:rowOff>
    </xdr:to>
    <xdr:sp macro="" textlink="">
      <xdr:nvSpPr>
        <xdr:cNvPr id="626" name="円/楕円 625"/>
        <xdr:cNvSpPr/>
      </xdr:nvSpPr>
      <xdr:spPr>
        <a:xfrm>
          <a:off x="12763500" y="128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99399</xdr:rowOff>
    </xdr:from>
    <xdr:ext cx="534377" cy="259045"/>
    <xdr:sp macro="" textlink="">
      <xdr:nvSpPr>
        <xdr:cNvPr id="627" name="テキスト ボックス 626"/>
        <xdr:cNvSpPr txBox="1"/>
      </xdr:nvSpPr>
      <xdr:spPr>
        <a:xfrm>
          <a:off x="12547111" y="129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7" name="テキスト ボックス 64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1" name="直線コネクタ 650"/>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2"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3" name="直線コネクタ 652"/>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4"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5" name="直線コネクタ 654"/>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40336</xdr:rowOff>
    </xdr:from>
    <xdr:to>
      <xdr:col>23</xdr:col>
      <xdr:colOff>517525</xdr:colOff>
      <xdr:row>98</xdr:row>
      <xdr:rowOff>159741</xdr:rowOff>
    </xdr:to>
    <xdr:cxnSp macro="">
      <xdr:nvCxnSpPr>
        <xdr:cNvPr id="656" name="直線コネクタ 655"/>
        <xdr:cNvCxnSpPr/>
      </xdr:nvCxnSpPr>
      <xdr:spPr>
        <a:xfrm>
          <a:off x="15481300" y="16670986"/>
          <a:ext cx="838200" cy="2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57"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58" name="フローチャート : 判断 657"/>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40336</xdr:rowOff>
    </xdr:from>
    <xdr:to>
      <xdr:col>22</xdr:col>
      <xdr:colOff>365125</xdr:colOff>
      <xdr:row>98</xdr:row>
      <xdr:rowOff>39421</xdr:rowOff>
    </xdr:to>
    <xdr:cxnSp macro="">
      <xdr:nvCxnSpPr>
        <xdr:cNvPr id="659" name="直線コネクタ 658"/>
        <xdr:cNvCxnSpPr/>
      </xdr:nvCxnSpPr>
      <xdr:spPr>
        <a:xfrm flipV="1">
          <a:off x="14592300" y="16670986"/>
          <a:ext cx="889000" cy="1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109398</xdr:rowOff>
    </xdr:from>
    <xdr:to>
      <xdr:col>22</xdr:col>
      <xdr:colOff>415925</xdr:colOff>
      <xdr:row>95</xdr:row>
      <xdr:rowOff>39548</xdr:rowOff>
    </xdr:to>
    <xdr:sp macro="" textlink="">
      <xdr:nvSpPr>
        <xdr:cNvPr id="660" name="フローチャート : 判断 659"/>
        <xdr:cNvSpPr/>
      </xdr:nvSpPr>
      <xdr:spPr>
        <a:xfrm>
          <a:off x="15430500" y="1622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56075</xdr:rowOff>
    </xdr:from>
    <xdr:ext cx="534377" cy="259045"/>
    <xdr:sp macro="" textlink="">
      <xdr:nvSpPr>
        <xdr:cNvPr id="661" name="テキスト ボックス 660"/>
        <xdr:cNvSpPr txBox="1"/>
      </xdr:nvSpPr>
      <xdr:spPr>
        <a:xfrm>
          <a:off x="15214111" y="160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140385</xdr:rowOff>
    </xdr:from>
    <xdr:to>
      <xdr:col>21</xdr:col>
      <xdr:colOff>161925</xdr:colOff>
      <xdr:row>98</xdr:row>
      <xdr:rowOff>39421</xdr:rowOff>
    </xdr:to>
    <xdr:cxnSp macro="">
      <xdr:nvCxnSpPr>
        <xdr:cNvPr id="662" name="直線コネクタ 661"/>
        <xdr:cNvCxnSpPr/>
      </xdr:nvCxnSpPr>
      <xdr:spPr>
        <a:xfrm>
          <a:off x="13703300" y="1677103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23482</xdr:rowOff>
    </xdr:from>
    <xdr:to>
      <xdr:col>21</xdr:col>
      <xdr:colOff>212725</xdr:colOff>
      <xdr:row>96</xdr:row>
      <xdr:rowOff>125082</xdr:rowOff>
    </xdr:to>
    <xdr:sp macro="" textlink="">
      <xdr:nvSpPr>
        <xdr:cNvPr id="663" name="フローチャート : 判断 662"/>
        <xdr:cNvSpPr/>
      </xdr:nvSpPr>
      <xdr:spPr>
        <a:xfrm>
          <a:off x="14541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141609</xdr:rowOff>
    </xdr:from>
    <xdr:ext cx="534377" cy="259045"/>
    <xdr:sp macro="" textlink="">
      <xdr:nvSpPr>
        <xdr:cNvPr id="664" name="テキスト ボックス 663"/>
        <xdr:cNvSpPr txBox="1"/>
      </xdr:nvSpPr>
      <xdr:spPr>
        <a:xfrm>
          <a:off x="14325111"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163931</xdr:rowOff>
    </xdr:from>
    <xdr:to>
      <xdr:col>19</xdr:col>
      <xdr:colOff>644525</xdr:colOff>
      <xdr:row>97</xdr:row>
      <xdr:rowOff>140385</xdr:rowOff>
    </xdr:to>
    <xdr:cxnSp macro="">
      <xdr:nvCxnSpPr>
        <xdr:cNvPr id="665" name="直線コネクタ 664"/>
        <xdr:cNvCxnSpPr/>
      </xdr:nvCxnSpPr>
      <xdr:spPr>
        <a:xfrm>
          <a:off x="12814300" y="16623131"/>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76212</xdr:rowOff>
    </xdr:from>
    <xdr:to>
      <xdr:col>20</xdr:col>
      <xdr:colOff>9525</xdr:colOff>
      <xdr:row>96</xdr:row>
      <xdr:rowOff>6362</xdr:rowOff>
    </xdr:to>
    <xdr:sp macro="" textlink="">
      <xdr:nvSpPr>
        <xdr:cNvPr id="666" name="フローチャート : 判断 665"/>
        <xdr:cNvSpPr/>
      </xdr:nvSpPr>
      <xdr:spPr>
        <a:xfrm>
          <a:off x="13652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22889</xdr:rowOff>
    </xdr:from>
    <xdr:ext cx="534377" cy="259045"/>
    <xdr:sp macro="" textlink="">
      <xdr:nvSpPr>
        <xdr:cNvPr id="667" name="テキスト ボックス 666"/>
        <xdr:cNvSpPr txBox="1"/>
      </xdr:nvSpPr>
      <xdr:spPr>
        <a:xfrm>
          <a:off x="13436111" y="161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69355</xdr:rowOff>
    </xdr:from>
    <xdr:to>
      <xdr:col>18</xdr:col>
      <xdr:colOff>492125</xdr:colOff>
      <xdr:row>96</xdr:row>
      <xdr:rowOff>170955</xdr:rowOff>
    </xdr:to>
    <xdr:sp macro="" textlink="">
      <xdr:nvSpPr>
        <xdr:cNvPr id="668" name="フローチャート : 判断 667"/>
        <xdr:cNvSpPr/>
      </xdr:nvSpPr>
      <xdr:spPr>
        <a:xfrm>
          <a:off x="12763500" y="165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16032</xdr:rowOff>
    </xdr:from>
    <xdr:ext cx="534377" cy="259045"/>
    <xdr:sp macro="" textlink="">
      <xdr:nvSpPr>
        <xdr:cNvPr id="669" name="テキスト ボックス 668"/>
        <xdr:cNvSpPr txBox="1"/>
      </xdr:nvSpPr>
      <xdr:spPr>
        <a:xfrm>
          <a:off x="1254711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108941</xdr:rowOff>
    </xdr:from>
    <xdr:to>
      <xdr:col>23</xdr:col>
      <xdr:colOff>568325</xdr:colOff>
      <xdr:row>99</xdr:row>
      <xdr:rowOff>39091</xdr:rowOff>
    </xdr:to>
    <xdr:sp macro="" textlink="">
      <xdr:nvSpPr>
        <xdr:cNvPr id="675" name="円/楕円 674"/>
        <xdr:cNvSpPr/>
      </xdr:nvSpPr>
      <xdr:spPr>
        <a:xfrm>
          <a:off x="16268700" y="169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23868</xdr:rowOff>
    </xdr:from>
    <xdr:ext cx="469744" cy="259045"/>
    <xdr:sp macro="" textlink="">
      <xdr:nvSpPr>
        <xdr:cNvPr id="676" name="積立金該当値テキスト"/>
        <xdr:cNvSpPr txBox="1"/>
      </xdr:nvSpPr>
      <xdr:spPr>
        <a:xfrm>
          <a:off x="16370300" y="1682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160986</xdr:rowOff>
    </xdr:from>
    <xdr:to>
      <xdr:col>22</xdr:col>
      <xdr:colOff>415925</xdr:colOff>
      <xdr:row>97</xdr:row>
      <xdr:rowOff>91136</xdr:rowOff>
    </xdr:to>
    <xdr:sp macro="" textlink="">
      <xdr:nvSpPr>
        <xdr:cNvPr id="677" name="円/楕円 676"/>
        <xdr:cNvSpPr/>
      </xdr:nvSpPr>
      <xdr:spPr>
        <a:xfrm>
          <a:off x="15430500" y="16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82263</xdr:rowOff>
    </xdr:from>
    <xdr:ext cx="469744" cy="259045"/>
    <xdr:sp macro="" textlink="">
      <xdr:nvSpPr>
        <xdr:cNvPr id="678" name="テキスト ボックス 677"/>
        <xdr:cNvSpPr txBox="1"/>
      </xdr:nvSpPr>
      <xdr:spPr>
        <a:xfrm>
          <a:off x="15246427" y="1671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160071</xdr:rowOff>
    </xdr:from>
    <xdr:to>
      <xdr:col>21</xdr:col>
      <xdr:colOff>212725</xdr:colOff>
      <xdr:row>98</xdr:row>
      <xdr:rowOff>90221</xdr:rowOff>
    </xdr:to>
    <xdr:sp macro="" textlink="">
      <xdr:nvSpPr>
        <xdr:cNvPr id="679" name="円/楕円 678"/>
        <xdr:cNvSpPr/>
      </xdr:nvSpPr>
      <xdr:spPr>
        <a:xfrm>
          <a:off x="14541500" y="167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81348</xdr:rowOff>
    </xdr:from>
    <xdr:ext cx="469744" cy="259045"/>
    <xdr:sp macro="" textlink="">
      <xdr:nvSpPr>
        <xdr:cNvPr id="680" name="テキスト ボックス 679"/>
        <xdr:cNvSpPr txBox="1"/>
      </xdr:nvSpPr>
      <xdr:spPr>
        <a:xfrm>
          <a:off x="14357427" y="168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89585</xdr:rowOff>
    </xdr:from>
    <xdr:to>
      <xdr:col>20</xdr:col>
      <xdr:colOff>9525</xdr:colOff>
      <xdr:row>98</xdr:row>
      <xdr:rowOff>19735</xdr:rowOff>
    </xdr:to>
    <xdr:sp macro="" textlink="">
      <xdr:nvSpPr>
        <xdr:cNvPr id="681" name="円/楕円 680"/>
        <xdr:cNvSpPr/>
      </xdr:nvSpPr>
      <xdr:spPr>
        <a:xfrm>
          <a:off x="13652500" y="167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10862</xdr:rowOff>
    </xdr:from>
    <xdr:ext cx="469744" cy="259045"/>
    <xdr:sp macro="" textlink="">
      <xdr:nvSpPr>
        <xdr:cNvPr id="682" name="テキスト ボックス 681"/>
        <xdr:cNvSpPr txBox="1"/>
      </xdr:nvSpPr>
      <xdr:spPr>
        <a:xfrm>
          <a:off x="13468427" y="168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113131</xdr:rowOff>
    </xdr:from>
    <xdr:to>
      <xdr:col>18</xdr:col>
      <xdr:colOff>492125</xdr:colOff>
      <xdr:row>97</xdr:row>
      <xdr:rowOff>43281</xdr:rowOff>
    </xdr:to>
    <xdr:sp macro="" textlink="">
      <xdr:nvSpPr>
        <xdr:cNvPr id="683" name="円/楕円 682"/>
        <xdr:cNvSpPr/>
      </xdr:nvSpPr>
      <xdr:spPr>
        <a:xfrm>
          <a:off x="12763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34408</xdr:rowOff>
    </xdr:from>
    <xdr:ext cx="534377" cy="259045"/>
    <xdr:sp macro="" textlink="">
      <xdr:nvSpPr>
        <xdr:cNvPr id="684" name="テキスト ボックス 683"/>
        <xdr:cNvSpPr txBox="1"/>
      </xdr:nvSpPr>
      <xdr:spPr>
        <a:xfrm>
          <a:off x="12547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0" name="直線コネクタ 709"/>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3"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4" name="直線コネクタ 713"/>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100838</xdr:rowOff>
    </xdr:from>
    <xdr:to>
      <xdr:col>32</xdr:col>
      <xdr:colOff>187325</xdr:colOff>
      <xdr:row>34</xdr:row>
      <xdr:rowOff>66222</xdr:rowOff>
    </xdr:to>
    <xdr:cxnSp macro="">
      <xdr:nvCxnSpPr>
        <xdr:cNvPr id="715" name="直線コネクタ 714"/>
        <xdr:cNvCxnSpPr/>
      </xdr:nvCxnSpPr>
      <xdr:spPr>
        <a:xfrm>
          <a:off x="21323300" y="5758688"/>
          <a:ext cx="838200" cy="13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135254</xdr:rowOff>
    </xdr:from>
    <xdr:ext cx="469744" cy="259045"/>
    <xdr:sp macro="" textlink="">
      <xdr:nvSpPr>
        <xdr:cNvPr id="716" name="投資及び出資金平均値テキスト"/>
        <xdr:cNvSpPr txBox="1"/>
      </xdr:nvSpPr>
      <xdr:spPr>
        <a:xfrm>
          <a:off x="22212300" y="647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17" name="フローチャート : 判断 716"/>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100838</xdr:rowOff>
    </xdr:from>
    <xdr:to>
      <xdr:col>31</xdr:col>
      <xdr:colOff>34925</xdr:colOff>
      <xdr:row>33</xdr:row>
      <xdr:rowOff>138394</xdr:rowOff>
    </xdr:to>
    <xdr:cxnSp macro="">
      <xdr:nvCxnSpPr>
        <xdr:cNvPr id="718" name="直線コネクタ 717"/>
        <xdr:cNvCxnSpPr/>
      </xdr:nvCxnSpPr>
      <xdr:spPr>
        <a:xfrm flipV="1">
          <a:off x="20434300" y="57586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7747</xdr:rowOff>
    </xdr:from>
    <xdr:to>
      <xdr:col>31</xdr:col>
      <xdr:colOff>85725</xdr:colOff>
      <xdr:row>37</xdr:row>
      <xdr:rowOff>109347</xdr:rowOff>
    </xdr:to>
    <xdr:sp macro="" textlink="">
      <xdr:nvSpPr>
        <xdr:cNvPr id="719" name="フローチャート : 判断 718"/>
        <xdr:cNvSpPr/>
      </xdr:nvSpPr>
      <xdr:spPr>
        <a:xfrm>
          <a:off x="21272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100474</xdr:rowOff>
    </xdr:from>
    <xdr:ext cx="469744" cy="259045"/>
    <xdr:sp macro="" textlink="">
      <xdr:nvSpPr>
        <xdr:cNvPr id="720" name="テキスト ボックス 719"/>
        <xdr:cNvSpPr txBox="1"/>
      </xdr:nvSpPr>
      <xdr:spPr>
        <a:xfrm>
          <a:off x="21088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138394</xdr:rowOff>
    </xdr:from>
    <xdr:to>
      <xdr:col>29</xdr:col>
      <xdr:colOff>517525</xdr:colOff>
      <xdr:row>37</xdr:row>
      <xdr:rowOff>101491</xdr:rowOff>
    </xdr:to>
    <xdr:cxnSp macro="">
      <xdr:nvCxnSpPr>
        <xdr:cNvPr id="721" name="直線コネクタ 720"/>
        <xdr:cNvCxnSpPr/>
      </xdr:nvCxnSpPr>
      <xdr:spPr>
        <a:xfrm flipV="1">
          <a:off x="19545300" y="5796244"/>
          <a:ext cx="889000" cy="6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25219</xdr:rowOff>
    </xdr:from>
    <xdr:to>
      <xdr:col>29</xdr:col>
      <xdr:colOff>568325</xdr:colOff>
      <xdr:row>37</xdr:row>
      <xdr:rowOff>126819</xdr:rowOff>
    </xdr:to>
    <xdr:sp macro="" textlink="">
      <xdr:nvSpPr>
        <xdr:cNvPr id="722" name="フローチャート : 判断 721"/>
        <xdr:cNvSpPr/>
      </xdr:nvSpPr>
      <xdr:spPr>
        <a:xfrm>
          <a:off x="20383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117946</xdr:rowOff>
    </xdr:from>
    <xdr:ext cx="469744" cy="259045"/>
    <xdr:sp macro="" textlink="">
      <xdr:nvSpPr>
        <xdr:cNvPr id="723" name="テキスト ボックス 722"/>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37157</xdr:rowOff>
    </xdr:from>
    <xdr:to>
      <xdr:col>28</xdr:col>
      <xdr:colOff>314325</xdr:colOff>
      <xdr:row>37</xdr:row>
      <xdr:rowOff>101491</xdr:rowOff>
    </xdr:to>
    <xdr:cxnSp macro="">
      <xdr:nvCxnSpPr>
        <xdr:cNvPr id="724" name="直線コネクタ 723"/>
        <xdr:cNvCxnSpPr/>
      </xdr:nvCxnSpPr>
      <xdr:spPr>
        <a:xfrm>
          <a:off x="18656300" y="5695007"/>
          <a:ext cx="889000" cy="7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116985</xdr:rowOff>
    </xdr:from>
    <xdr:to>
      <xdr:col>28</xdr:col>
      <xdr:colOff>365125</xdr:colOff>
      <xdr:row>38</xdr:row>
      <xdr:rowOff>47135</xdr:rowOff>
    </xdr:to>
    <xdr:sp macro="" textlink="">
      <xdr:nvSpPr>
        <xdr:cNvPr id="725" name="フローチャート : 判断 724"/>
        <xdr:cNvSpPr/>
      </xdr:nvSpPr>
      <xdr:spPr>
        <a:xfrm>
          <a:off x="19494500" y="64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38262</xdr:rowOff>
    </xdr:from>
    <xdr:ext cx="469744" cy="259045"/>
    <xdr:sp macro="" textlink="">
      <xdr:nvSpPr>
        <xdr:cNvPr id="726" name="テキスト ボックス 725"/>
        <xdr:cNvSpPr txBox="1"/>
      </xdr:nvSpPr>
      <xdr:spPr>
        <a:xfrm>
          <a:off x="19310427" y="65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76817</xdr:rowOff>
    </xdr:from>
    <xdr:to>
      <xdr:col>27</xdr:col>
      <xdr:colOff>161925</xdr:colOff>
      <xdr:row>38</xdr:row>
      <xdr:rowOff>6967</xdr:rowOff>
    </xdr:to>
    <xdr:sp macro="" textlink="">
      <xdr:nvSpPr>
        <xdr:cNvPr id="727" name="フローチャート : 判断 726"/>
        <xdr:cNvSpPr/>
      </xdr:nvSpPr>
      <xdr:spPr>
        <a:xfrm>
          <a:off x="18605500" y="642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169544</xdr:rowOff>
    </xdr:from>
    <xdr:ext cx="469744" cy="259045"/>
    <xdr:sp macro="" textlink="">
      <xdr:nvSpPr>
        <xdr:cNvPr id="728" name="テキスト ボックス 727"/>
        <xdr:cNvSpPr txBox="1"/>
      </xdr:nvSpPr>
      <xdr:spPr>
        <a:xfrm>
          <a:off x="18421427" y="651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15422</xdr:rowOff>
    </xdr:from>
    <xdr:to>
      <xdr:col>32</xdr:col>
      <xdr:colOff>238125</xdr:colOff>
      <xdr:row>34</xdr:row>
      <xdr:rowOff>117022</xdr:rowOff>
    </xdr:to>
    <xdr:sp macro="" textlink="">
      <xdr:nvSpPr>
        <xdr:cNvPr id="734" name="円/楕円 733"/>
        <xdr:cNvSpPr/>
      </xdr:nvSpPr>
      <xdr:spPr>
        <a:xfrm>
          <a:off x="22110700" y="5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38299</xdr:rowOff>
    </xdr:from>
    <xdr:ext cx="469744" cy="259045"/>
    <xdr:sp macro="" textlink="">
      <xdr:nvSpPr>
        <xdr:cNvPr id="735" name="投資及び出資金該当値テキスト"/>
        <xdr:cNvSpPr txBox="1"/>
      </xdr:nvSpPr>
      <xdr:spPr>
        <a:xfrm>
          <a:off x="22212300" y="569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50038</xdr:rowOff>
    </xdr:from>
    <xdr:to>
      <xdr:col>31</xdr:col>
      <xdr:colOff>85725</xdr:colOff>
      <xdr:row>33</xdr:row>
      <xdr:rowOff>151638</xdr:rowOff>
    </xdr:to>
    <xdr:sp macro="" textlink="">
      <xdr:nvSpPr>
        <xdr:cNvPr id="736" name="円/楕円 735"/>
        <xdr:cNvSpPr/>
      </xdr:nvSpPr>
      <xdr:spPr>
        <a:xfrm>
          <a:off x="21272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168165</xdr:rowOff>
    </xdr:from>
    <xdr:ext cx="469744" cy="259045"/>
    <xdr:sp macro="" textlink="">
      <xdr:nvSpPr>
        <xdr:cNvPr id="737" name="テキスト ボックス 736"/>
        <xdr:cNvSpPr txBox="1"/>
      </xdr:nvSpPr>
      <xdr:spPr>
        <a:xfrm>
          <a:off x="21088427"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87594</xdr:rowOff>
    </xdr:from>
    <xdr:to>
      <xdr:col>29</xdr:col>
      <xdr:colOff>568325</xdr:colOff>
      <xdr:row>34</xdr:row>
      <xdr:rowOff>17744</xdr:rowOff>
    </xdr:to>
    <xdr:sp macro="" textlink="">
      <xdr:nvSpPr>
        <xdr:cNvPr id="738" name="円/楕円 737"/>
        <xdr:cNvSpPr/>
      </xdr:nvSpPr>
      <xdr:spPr>
        <a:xfrm>
          <a:off x="20383500" y="57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34271</xdr:rowOff>
    </xdr:from>
    <xdr:ext cx="469744" cy="259045"/>
    <xdr:sp macro="" textlink="">
      <xdr:nvSpPr>
        <xdr:cNvPr id="739" name="テキスト ボックス 738"/>
        <xdr:cNvSpPr txBox="1"/>
      </xdr:nvSpPr>
      <xdr:spPr>
        <a:xfrm>
          <a:off x="20199427" y="55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50691</xdr:rowOff>
    </xdr:from>
    <xdr:to>
      <xdr:col>28</xdr:col>
      <xdr:colOff>365125</xdr:colOff>
      <xdr:row>37</xdr:row>
      <xdr:rowOff>152291</xdr:rowOff>
    </xdr:to>
    <xdr:sp macro="" textlink="">
      <xdr:nvSpPr>
        <xdr:cNvPr id="740" name="円/楕円 739"/>
        <xdr:cNvSpPr/>
      </xdr:nvSpPr>
      <xdr:spPr>
        <a:xfrm>
          <a:off x="19494500" y="63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168818</xdr:rowOff>
    </xdr:from>
    <xdr:ext cx="469744" cy="259045"/>
    <xdr:sp macro="" textlink="">
      <xdr:nvSpPr>
        <xdr:cNvPr id="741" name="テキスト ボックス 740"/>
        <xdr:cNvSpPr txBox="1"/>
      </xdr:nvSpPr>
      <xdr:spPr>
        <a:xfrm>
          <a:off x="19310427" y="616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157807</xdr:rowOff>
    </xdr:from>
    <xdr:to>
      <xdr:col>27</xdr:col>
      <xdr:colOff>161925</xdr:colOff>
      <xdr:row>33</xdr:row>
      <xdr:rowOff>87957</xdr:rowOff>
    </xdr:to>
    <xdr:sp macro="" textlink="">
      <xdr:nvSpPr>
        <xdr:cNvPr id="742" name="円/楕円 741"/>
        <xdr:cNvSpPr/>
      </xdr:nvSpPr>
      <xdr:spPr>
        <a:xfrm>
          <a:off x="18605500" y="5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104484</xdr:rowOff>
    </xdr:from>
    <xdr:ext cx="469744" cy="259045"/>
    <xdr:sp macro="" textlink="">
      <xdr:nvSpPr>
        <xdr:cNvPr id="743" name="テキスト ボックス 742"/>
        <xdr:cNvSpPr txBox="1"/>
      </xdr:nvSpPr>
      <xdr:spPr>
        <a:xfrm>
          <a:off x="18421427" y="541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67" name="直線コネクタ 766"/>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0"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1" name="直線コネクタ 770"/>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154825</xdr:rowOff>
    </xdr:from>
    <xdr:to>
      <xdr:col>32</xdr:col>
      <xdr:colOff>187325</xdr:colOff>
      <xdr:row>56</xdr:row>
      <xdr:rowOff>5741</xdr:rowOff>
    </xdr:to>
    <xdr:cxnSp macro="">
      <xdr:nvCxnSpPr>
        <xdr:cNvPr id="772" name="直線コネクタ 771"/>
        <xdr:cNvCxnSpPr/>
      </xdr:nvCxnSpPr>
      <xdr:spPr>
        <a:xfrm>
          <a:off x="21323300" y="9584575"/>
          <a:ext cx="838200" cy="2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73194</xdr:rowOff>
    </xdr:from>
    <xdr:ext cx="469744" cy="259045"/>
    <xdr:sp macro="" textlink="">
      <xdr:nvSpPr>
        <xdr:cNvPr id="773" name="貸付金平均値テキスト"/>
        <xdr:cNvSpPr txBox="1"/>
      </xdr:nvSpPr>
      <xdr:spPr>
        <a:xfrm>
          <a:off x="22212300" y="9845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4" name="フローチャート : 判断 773"/>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154825</xdr:rowOff>
    </xdr:from>
    <xdr:to>
      <xdr:col>31</xdr:col>
      <xdr:colOff>34925</xdr:colOff>
      <xdr:row>55</xdr:row>
      <xdr:rowOff>160389</xdr:rowOff>
    </xdr:to>
    <xdr:cxnSp macro="">
      <xdr:nvCxnSpPr>
        <xdr:cNvPr id="775" name="直線コネクタ 774"/>
        <xdr:cNvCxnSpPr/>
      </xdr:nvCxnSpPr>
      <xdr:spPr>
        <a:xfrm flipV="1">
          <a:off x="20434300" y="9584575"/>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77965</xdr:rowOff>
    </xdr:from>
    <xdr:to>
      <xdr:col>31</xdr:col>
      <xdr:colOff>85725</xdr:colOff>
      <xdr:row>58</xdr:row>
      <xdr:rowOff>8115</xdr:rowOff>
    </xdr:to>
    <xdr:sp macro="" textlink="">
      <xdr:nvSpPr>
        <xdr:cNvPr id="776" name="フローチャート : 判断 775"/>
        <xdr:cNvSpPr/>
      </xdr:nvSpPr>
      <xdr:spPr>
        <a:xfrm>
          <a:off x="21272500" y="985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170692</xdr:rowOff>
    </xdr:from>
    <xdr:ext cx="469744" cy="259045"/>
    <xdr:sp macro="" textlink="">
      <xdr:nvSpPr>
        <xdr:cNvPr id="777" name="テキスト ボックス 776"/>
        <xdr:cNvSpPr txBox="1"/>
      </xdr:nvSpPr>
      <xdr:spPr>
        <a:xfrm>
          <a:off x="21088427" y="99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160389</xdr:rowOff>
    </xdr:from>
    <xdr:to>
      <xdr:col>29</xdr:col>
      <xdr:colOff>517525</xdr:colOff>
      <xdr:row>56</xdr:row>
      <xdr:rowOff>38468</xdr:rowOff>
    </xdr:to>
    <xdr:cxnSp macro="">
      <xdr:nvCxnSpPr>
        <xdr:cNvPr id="778" name="直線コネクタ 777"/>
        <xdr:cNvCxnSpPr/>
      </xdr:nvCxnSpPr>
      <xdr:spPr>
        <a:xfrm flipV="1">
          <a:off x="19545300" y="9590139"/>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14300</xdr:rowOff>
    </xdr:from>
    <xdr:to>
      <xdr:col>29</xdr:col>
      <xdr:colOff>568325</xdr:colOff>
      <xdr:row>58</xdr:row>
      <xdr:rowOff>115900</xdr:rowOff>
    </xdr:to>
    <xdr:sp macro="" textlink="">
      <xdr:nvSpPr>
        <xdr:cNvPr id="779" name="フローチャート : 判断 778"/>
        <xdr:cNvSpPr/>
      </xdr:nvSpPr>
      <xdr:spPr>
        <a:xfrm>
          <a:off x="20383500" y="99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107027</xdr:rowOff>
    </xdr:from>
    <xdr:ext cx="469744" cy="259045"/>
    <xdr:sp macro="" textlink="">
      <xdr:nvSpPr>
        <xdr:cNvPr id="780" name="テキスト ボックス 779"/>
        <xdr:cNvSpPr txBox="1"/>
      </xdr:nvSpPr>
      <xdr:spPr>
        <a:xfrm>
          <a:off x="20199427" y="100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38468</xdr:rowOff>
    </xdr:from>
    <xdr:to>
      <xdr:col>28</xdr:col>
      <xdr:colOff>314325</xdr:colOff>
      <xdr:row>56</xdr:row>
      <xdr:rowOff>41593</xdr:rowOff>
    </xdr:to>
    <xdr:cxnSp macro="">
      <xdr:nvCxnSpPr>
        <xdr:cNvPr id="781" name="直線コネクタ 780"/>
        <xdr:cNvCxnSpPr/>
      </xdr:nvCxnSpPr>
      <xdr:spPr>
        <a:xfrm flipV="1">
          <a:off x="18656300" y="9639668"/>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21577</xdr:rowOff>
    </xdr:from>
    <xdr:to>
      <xdr:col>28</xdr:col>
      <xdr:colOff>365125</xdr:colOff>
      <xdr:row>58</xdr:row>
      <xdr:rowOff>123177</xdr:rowOff>
    </xdr:to>
    <xdr:sp macro="" textlink="">
      <xdr:nvSpPr>
        <xdr:cNvPr id="782" name="フローチャート : 判断 781"/>
        <xdr:cNvSpPr/>
      </xdr:nvSpPr>
      <xdr:spPr>
        <a:xfrm>
          <a:off x="19494500" y="996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114304</xdr:rowOff>
    </xdr:from>
    <xdr:ext cx="469744" cy="259045"/>
    <xdr:sp macro="" textlink="">
      <xdr:nvSpPr>
        <xdr:cNvPr id="783" name="テキスト ボックス 782"/>
        <xdr:cNvSpPr txBox="1"/>
      </xdr:nvSpPr>
      <xdr:spPr>
        <a:xfrm>
          <a:off x="19310427" y="1005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18872</xdr:rowOff>
    </xdr:from>
    <xdr:to>
      <xdr:col>27</xdr:col>
      <xdr:colOff>161925</xdr:colOff>
      <xdr:row>58</xdr:row>
      <xdr:rowOff>120472</xdr:rowOff>
    </xdr:to>
    <xdr:sp macro="" textlink="">
      <xdr:nvSpPr>
        <xdr:cNvPr id="784" name="フローチャート : 判断 783"/>
        <xdr:cNvSpPr/>
      </xdr:nvSpPr>
      <xdr:spPr>
        <a:xfrm>
          <a:off x="18605500" y="9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111599</xdr:rowOff>
    </xdr:from>
    <xdr:ext cx="469744" cy="259045"/>
    <xdr:sp macro="" textlink="">
      <xdr:nvSpPr>
        <xdr:cNvPr id="785" name="テキスト ボックス 784"/>
        <xdr:cNvSpPr txBox="1"/>
      </xdr:nvSpPr>
      <xdr:spPr>
        <a:xfrm>
          <a:off x="18421427" y="1005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126391</xdr:rowOff>
    </xdr:from>
    <xdr:to>
      <xdr:col>32</xdr:col>
      <xdr:colOff>238125</xdr:colOff>
      <xdr:row>56</xdr:row>
      <xdr:rowOff>56541</xdr:rowOff>
    </xdr:to>
    <xdr:sp macro="" textlink="">
      <xdr:nvSpPr>
        <xdr:cNvPr id="791" name="円/楕円 790"/>
        <xdr:cNvSpPr/>
      </xdr:nvSpPr>
      <xdr:spPr>
        <a:xfrm>
          <a:off x="22110700" y="955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149268</xdr:rowOff>
    </xdr:from>
    <xdr:ext cx="534377" cy="259045"/>
    <xdr:sp macro="" textlink="">
      <xdr:nvSpPr>
        <xdr:cNvPr id="792" name="貸付金該当値テキスト"/>
        <xdr:cNvSpPr txBox="1"/>
      </xdr:nvSpPr>
      <xdr:spPr>
        <a:xfrm>
          <a:off x="22212300" y="94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104025</xdr:rowOff>
    </xdr:from>
    <xdr:to>
      <xdr:col>31</xdr:col>
      <xdr:colOff>85725</xdr:colOff>
      <xdr:row>56</xdr:row>
      <xdr:rowOff>34175</xdr:rowOff>
    </xdr:to>
    <xdr:sp macro="" textlink="">
      <xdr:nvSpPr>
        <xdr:cNvPr id="793" name="円/楕円 792"/>
        <xdr:cNvSpPr/>
      </xdr:nvSpPr>
      <xdr:spPr>
        <a:xfrm>
          <a:off x="21272500" y="9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50702</xdr:rowOff>
    </xdr:from>
    <xdr:ext cx="534377" cy="259045"/>
    <xdr:sp macro="" textlink="">
      <xdr:nvSpPr>
        <xdr:cNvPr id="794" name="テキスト ボックス 793"/>
        <xdr:cNvSpPr txBox="1"/>
      </xdr:nvSpPr>
      <xdr:spPr>
        <a:xfrm>
          <a:off x="21056111" y="93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15,103</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109589</xdr:rowOff>
    </xdr:from>
    <xdr:to>
      <xdr:col>29</xdr:col>
      <xdr:colOff>568325</xdr:colOff>
      <xdr:row>56</xdr:row>
      <xdr:rowOff>39739</xdr:rowOff>
    </xdr:to>
    <xdr:sp macro="" textlink="">
      <xdr:nvSpPr>
        <xdr:cNvPr id="795" name="円/楕円 794"/>
        <xdr:cNvSpPr/>
      </xdr:nvSpPr>
      <xdr:spPr>
        <a:xfrm>
          <a:off x="20383500" y="9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56266</xdr:rowOff>
    </xdr:from>
    <xdr:ext cx="534377" cy="259045"/>
    <xdr:sp macro="" textlink="">
      <xdr:nvSpPr>
        <xdr:cNvPr id="796" name="テキスト ボックス 795"/>
        <xdr:cNvSpPr txBox="1"/>
      </xdr:nvSpPr>
      <xdr:spPr>
        <a:xfrm>
          <a:off x="20167111" y="93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159118</xdr:rowOff>
    </xdr:from>
    <xdr:to>
      <xdr:col>28</xdr:col>
      <xdr:colOff>365125</xdr:colOff>
      <xdr:row>56</xdr:row>
      <xdr:rowOff>89268</xdr:rowOff>
    </xdr:to>
    <xdr:sp macro="" textlink="">
      <xdr:nvSpPr>
        <xdr:cNvPr id="797" name="円/楕円 796"/>
        <xdr:cNvSpPr/>
      </xdr:nvSpPr>
      <xdr:spPr>
        <a:xfrm>
          <a:off x="19494500" y="95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105795</xdr:rowOff>
    </xdr:from>
    <xdr:ext cx="534377" cy="259045"/>
    <xdr:sp macro="" textlink="">
      <xdr:nvSpPr>
        <xdr:cNvPr id="798" name="テキスト ボックス 797"/>
        <xdr:cNvSpPr txBox="1"/>
      </xdr:nvSpPr>
      <xdr:spPr>
        <a:xfrm>
          <a:off x="19278111" y="93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13,657</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162243</xdr:rowOff>
    </xdr:from>
    <xdr:to>
      <xdr:col>27</xdr:col>
      <xdr:colOff>161925</xdr:colOff>
      <xdr:row>56</xdr:row>
      <xdr:rowOff>92393</xdr:rowOff>
    </xdr:to>
    <xdr:sp macro="" textlink="">
      <xdr:nvSpPr>
        <xdr:cNvPr id="799" name="円/楕円 798"/>
        <xdr:cNvSpPr/>
      </xdr:nvSpPr>
      <xdr:spPr>
        <a:xfrm>
          <a:off x="18605500" y="95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108920</xdr:rowOff>
    </xdr:from>
    <xdr:ext cx="534377" cy="259045"/>
    <xdr:sp macro="" textlink="">
      <xdr:nvSpPr>
        <xdr:cNvPr id="800" name="テキスト ボックス 799"/>
        <xdr:cNvSpPr txBox="1"/>
      </xdr:nvSpPr>
      <xdr:spPr>
        <a:xfrm>
          <a:off x="18389111" y="93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1" name="テキスト ボックス 81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1" name="テキスト ボックス 82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3" name="テキスト ボックス 82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27" name="直線コネクタ 826"/>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28"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29" name="直線コネクタ 828"/>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0"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1" name="直線コネクタ 830"/>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110374</xdr:rowOff>
    </xdr:from>
    <xdr:to>
      <xdr:col>32</xdr:col>
      <xdr:colOff>187325</xdr:colOff>
      <xdr:row>76</xdr:row>
      <xdr:rowOff>8255</xdr:rowOff>
    </xdr:to>
    <xdr:cxnSp macro="">
      <xdr:nvCxnSpPr>
        <xdr:cNvPr id="832" name="直線コネクタ 831"/>
        <xdr:cNvCxnSpPr/>
      </xdr:nvCxnSpPr>
      <xdr:spPr>
        <a:xfrm>
          <a:off x="21323300" y="12454774"/>
          <a:ext cx="838200" cy="58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3"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4" name="フローチャート : 判断 833"/>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110374</xdr:rowOff>
    </xdr:from>
    <xdr:to>
      <xdr:col>31</xdr:col>
      <xdr:colOff>34925</xdr:colOff>
      <xdr:row>73</xdr:row>
      <xdr:rowOff>50317</xdr:rowOff>
    </xdr:to>
    <xdr:cxnSp macro="">
      <xdr:nvCxnSpPr>
        <xdr:cNvPr id="835" name="直線コネクタ 834"/>
        <xdr:cNvCxnSpPr/>
      </xdr:nvCxnSpPr>
      <xdr:spPr>
        <a:xfrm flipV="1">
          <a:off x="20434300" y="12454774"/>
          <a:ext cx="889000" cy="1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24990</xdr:rowOff>
    </xdr:from>
    <xdr:to>
      <xdr:col>31</xdr:col>
      <xdr:colOff>85725</xdr:colOff>
      <xdr:row>73</xdr:row>
      <xdr:rowOff>126590</xdr:rowOff>
    </xdr:to>
    <xdr:sp macro="" textlink="">
      <xdr:nvSpPr>
        <xdr:cNvPr id="836" name="フローチャート : 判断 835"/>
        <xdr:cNvSpPr/>
      </xdr:nvSpPr>
      <xdr:spPr>
        <a:xfrm>
          <a:off x="21272500" y="125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117717</xdr:rowOff>
    </xdr:from>
    <xdr:ext cx="534377" cy="259045"/>
    <xdr:sp macro="" textlink="">
      <xdr:nvSpPr>
        <xdr:cNvPr id="837" name="テキスト ボックス 836"/>
        <xdr:cNvSpPr txBox="1"/>
      </xdr:nvSpPr>
      <xdr:spPr>
        <a:xfrm>
          <a:off x="21056111" y="126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50317</xdr:rowOff>
    </xdr:from>
    <xdr:to>
      <xdr:col>29</xdr:col>
      <xdr:colOff>517525</xdr:colOff>
      <xdr:row>73</xdr:row>
      <xdr:rowOff>145644</xdr:rowOff>
    </xdr:to>
    <xdr:cxnSp macro="">
      <xdr:nvCxnSpPr>
        <xdr:cNvPr id="838" name="直線コネクタ 837"/>
        <xdr:cNvCxnSpPr/>
      </xdr:nvCxnSpPr>
      <xdr:spPr>
        <a:xfrm flipV="1">
          <a:off x="19545300" y="12566167"/>
          <a:ext cx="889000" cy="9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127109</xdr:rowOff>
    </xdr:from>
    <xdr:to>
      <xdr:col>29</xdr:col>
      <xdr:colOff>568325</xdr:colOff>
      <xdr:row>75</xdr:row>
      <xdr:rowOff>57259</xdr:rowOff>
    </xdr:to>
    <xdr:sp macro="" textlink="">
      <xdr:nvSpPr>
        <xdr:cNvPr id="839" name="フローチャート : 判断 838"/>
        <xdr:cNvSpPr/>
      </xdr:nvSpPr>
      <xdr:spPr>
        <a:xfrm>
          <a:off x="20383500" y="1281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48386</xdr:rowOff>
    </xdr:from>
    <xdr:ext cx="534377" cy="259045"/>
    <xdr:sp macro="" textlink="">
      <xdr:nvSpPr>
        <xdr:cNvPr id="840" name="テキスト ボックス 839"/>
        <xdr:cNvSpPr txBox="1"/>
      </xdr:nvSpPr>
      <xdr:spPr>
        <a:xfrm>
          <a:off x="20167111" y="129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145644</xdr:rowOff>
    </xdr:from>
    <xdr:to>
      <xdr:col>28</xdr:col>
      <xdr:colOff>314325</xdr:colOff>
      <xdr:row>74</xdr:row>
      <xdr:rowOff>80917</xdr:rowOff>
    </xdr:to>
    <xdr:cxnSp macro="">
      <xdr:nvCxnSpPr>
        <xdr:cNvPr id="841" name="直線コネクタ 840"/>
        <xdr:cNvCxnSpPr/>
      </xdr:nvCxnSpPr>
      <xdr:spPr>
        <a:xfrm flipV="1">
          <a:off x="18656300" y="12661494"/>
          <a:ext cx="889000" cy="10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14115</xdr:rowOff>
    </xdr:from>
    <xdr:to>
      <xdr:col>28</xdr:col>
      <xdr:colOff>365125</xdr:colOff>
      <xdr:row>75</xdr:row>
      <xdr:rowOff>115715</xdr:rowOff>
    </xdr:to>
    <xdr:sp macro="" textlink="">
      <xdr:nvSpPr>
        <xdr:cNvPr id="842" name="フローチャート : 判断 841"/>
        <xdr:cNvSpPr/>
      </xdr:nvSpPr>
      <xdr:spPr>
        <a:xfrm>
          <a:off x="19494500" y="128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106842</xdr:rowOff>
    </xdr:from>
    <xdr:ext cx="534377" cy="259045"/>
    <xdr:sp macro="" textlink="">
      <xdr:nvSpPr>
        <xdr:cNvPr id="843" name="テキスト ボックス 842"/>
        <xdr:cNvSpPr txBox="1"/>
      </xdr:nvSpPr>
      <xdr:spPr>
        <a:xfrm>
          <a:off x="19278111" y="129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40274</xdr:rowOff>
    </xdr:from>
    <xdr:to>
      <xdr:col>27</xdr:col>
      <xdr:colOff>161925</xdr:colOff>
      <xdr:row>75</xdr:row>
      <xdr:rowOff>141874</xdr:rowOff>
    </xdr:to>
    <xdr:sp macro="" textlink="">
      <xdr:nvSpPr>
        <xdr:cNvPr id="844" name="フローチャート : 判断 843"/>
        <xdr:cNvSpPr/>
      </xdr:nvSpPr>
      <xdr:spPr>
        <a:xfrm>
          <a:off x="18605500" y="1289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133001</xdr:rowOff>
    </xdr:from>
    <xdr:ext cx="534377" cy="259045"/>
    <xdr:sp macro="" textlink="">
      <xdr:nvSpPr>
        <xdr:cNvPr id="845" name="テキスト ボックス 844"/>
        <xdr:cNvSpPr txBox="1"/>
      </xdr:nvSpPr>
      <xdr:spPr>
        <a:xfrm>
          <a:off x="18389111" y="1299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128905</xdr:rowOff>
    </xdr:from>
    <xdr:to>
      <xdr:col>32</xdr:col>
      <xdr:colOff>238125</xdr:colOff>
      <xdr:row>76</xdr:row>
      <xdr:rowOff>59055</xdr:rowOff>
    </xdr:to>
    <xdr:sp macro="" textlink="">
      <xdr:nvSpPr>
        <xdr:cNvPr id="851" name="円/楕円 850"/>
        <xdr:cNvSpPr/>
      </xdr:nvSpPr>
      <xdr:spPr>
        <a:xfrm>
          <a:off x="22110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107332</xdr:rowOff>
    </xdr:from>
    <xdr:ext cx="534377" cy="259045"/>
    <xdr:sp macro="" textlink="">
      <xdr:nvSpPr>
        <xdr:cNvPr id="852" name="繰出金該当値テキスト"/>
        <xdr:cNvSpPr txBox="1"/>
      </xdr:nvSpPr>
      <xdr:spPr>
        <a:xfrm>
          <a:off x="22212300" y="129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38,525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59574</xdr:rowOff>
    </xdr:from>
    <xdr:to>
      <xdr:col>31</xdr:col>
      <xdr:colOff>85725</xdr:colOff>
      <xdr:row>72</xdr:row>
      <xdr:rowOff>161174</xdr:rowOff>
    </xdr:to>
    <xdr:sp macro="" textlink="">
      <xdr:nvSpPr>
        <xdr:cNvPr id="853" name="円/楕円 852"/>
        <xdr:cNvSpPr/>
      </xdr:nvSpPr>
      <xdr:spPr>
        <a:xfrm>
          <a:off x="21272500" y="124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6251</xdr:rowOff>
    </xdr:from>
    <xdr:ext cx="534377" cy="259045"/>
    <xdr:sp macro="" textlink="">
      <xdr:nvSpPr>
        <xdr:cNvPr id="854" name="テキスト ボックス 853"/>
        <xdr:cNvSpPr txBox="1"/>
      </xdr:nvSpPr>
      <xdr:spPr>
        <a:xfrm>
          <a:off x="21056111" y="121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56,398</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170967</xdr:rowOff>
    </xdr:from>
    <xdr:to>
      <xdr:col>29</xdr:col>
      <xdr:colOff>568325</xdr:colOff>
      <xdr:row>73</xdr:row>
      <xdr:rowOff>101117</xdr:rowOff>
    </xdr:to>
    <xdr:sp macro="" textlink="">
      <xdr:nvSpPr>
        <xdr:cNvPr id="855" name="円/楕円 854"/>
        <xdr:cNvSpPr/>
      </xdr:nvSpPr>
      <xdr:spPr>
        <a:xfrm>
          <a:off x="20383500" y="12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117644</xdr:rowOff>
    </xdr:from>
    <xdr:ext cx="534377" cy="259045"/>
    <xdr:sp macro="" textlink="">
      <xdr:nvSpPr>
        <xdr:cNvPr id="856" name="テキスト ボックス 855"/>
        <xdr:cNvSpPr txBox="1"/>
      </xdr:nvSpPr>
      <xdr:spPr>
        <a:xfrm>
          <a:off x="20167111" y="122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94844</xdr:rowOff>
    </xdr:from>
    <xdr:to>
      <xdr:col>28</xdr:col>
      <xdr:colOff>365125</xdr:colOff>
      <xdr:row>74</xdr:row>
      <xdr:rowOff>24994</xdr:rowOff>
    </xdr:to>
    <xdr:sp macro="" textlink="">
      <xdr:nvSpPr>
        <xdr:cNvPr id="857" name="円/楕円 856"/>
        <xdr:cNvSpPr/>
      </xdr:nvSpPr>
      <xdr:spPr>
        <a:xfrm>
          <a:off x="19494500" y="1261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41521</xdr:rowOff>
    </xdr:from>
    <xdr:ext cx="534377" cy="259045"/>
    <xdr:sp macro="" textlink="">
      <xdr:nvSpPr>
        <xdr:cNvPr id="858" name="テキスト ボックス 857"/>
        <xdr:cNvSpPr txBox="1"/>
      </xdr:nvSpPr>
      <xdr:spPr>
        <a:xfrm>
          <a:off x="19278111" y="123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30117</xdr:rowOff>
    </xdr:from>
    <xdr:to>
      <xdr:col>27</xdr:col>
      <xdr:colOff>161925</xdr:colOff>
      <xdr:row>74</xdr:row>
      <xdr:rowOff>131717</xdr:rowOff>
    </xdr:to>
    <xdr:sp macro="" textlink="">
      <xdr:nvSpPr>
        <xdr:cNvPr id="859" name="円/楕円 858"/>
        <xdr:cNvSpPr/>
      </xdr:nvSpPr>
      <xdr:spPr>
        <a:xfrm>
          <a:off x="18605500" y="127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148244</xdr:rowOff>
    </xdr:from>
    <xdr:ext cx="534377" cy="259045"/>
    <xdr:sp macro="" textlink="">
      <xdr:nvSpPr>
        <xdr:cNvPr id="860" name="テキスト ボックス 859"/>
        <xdr:cNvSpPr txBox="1"/>
      </xdr:nvSpPr>
      <xdr:spPr>
        <a:xfrm>
          <a:off x="18389111" y="124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年度決算は、</a:t>
          </a:r>
          <a:r>
            <a:rPr kumimoji="1" lang="ja-JP" altLang="en-US" sz="1100">
              <a:solidFill>
                <a:schemeClr val="dk1"/>
              </a:solidFill>
              <a:effectLst/>
              <a:latin typeface="+mn-ea"/>
              <a:ea typeface="+mn-ea"/>
              <a:cs typeface="+mn-cs"/>
            </a:rPr>
            <a:t>前年度</a:t>
          </a:r>
          <a:r>
            <a:rPr kumimoji="1" lang="ja-JP" altLang="ja-JP" sz="1100">
              <a:solidFill>
                <a:schemeClr val="dk1"/>
              </a:solidFill>
              <a:effectLst/>
              <a:latin typeface="+mn-ea"/>
              <a:ea typeface="+mn-ea"/>
              <a:cs typeface="+mn-cs"/>
            </a:rPr>
            <a:t>実施した</a:t>
          </a:r>
          <a:r>
            <a:rPr kumimoji="1" lang="ja-JP" altLang="en-US" sz="1100">
              <a:solidFill>
                <a:schemeClr val="dk1"/>
              </a:solidFill>
              <a:effectLst/>
              <a:latin typeface="+mn-ea"/>
              <a:ea typeface="+mn-ea"/>
              <a:cs typeface="+mn-cs"/>
            </a:rPr>
            <a:t>財政調整基金等の基金への新規積立てを行わなかったこと、</a:t>
          </a:r>
          <a:r>
            <a:rPr kumimoji="1" lang="ja-JP" altLang="ja-JP" sz="1100">
              <a:solidFill>
                <a:schemeClr val="dk1"/>
              </a:solidFill>
              <a:effectLst/>
              <a:latin typeface="+mn-ea"/>
              <a:ea typeface="+mn-ea"/>
              <a:cs typeface="+mn-cs"/>
            </a:rPr>
            <a:t>市役所庁舎の建設</a:t>
          </a:r>
          <a:r>
            <a:rPr kumimoji="1" lang="ja-JP" altLang="en-US" sz="1100">
              <a:solidFill>
                <a:schemeClr val="dk1"/>
              </a:solidFill>
              <a:effectLst/>
              <a:latin typeface="+mn-ea"/>
              <a:ea typeface="+mn-ea"/>
              <a:cs typeface="+mn-cs"/>
            </a:rPr>
            <a:t>が完了したことなどにより</a:t>
          </a:r>
          <a:r>
            <a:rPr kumimoji="1" lang="ja-JP" altLang="ja-JP" sz="1100">
              <a:solidFill>
                <a:schemeClr val="dk1"/>
              </a:solidFill>
              <a:effectLst/>
              <a:latin typeface="+mn-ea"/>
              <a:ea typeface="+mn-ea"/>
              <a:cs typeface="+mn-cs"/>
            </a:rPr>
            <a:t>歳出総額</a:t>
          </a:r>
          <a:r>
            <a:rPr kumimoji="1" lang="ja-JP" altLang="en-US" sz="1100">
              <a:solidFill>
                <a:schemeClr val="dk1"/>
              </a:solidFill>
              <a:effectLst/>
              <a:latin typeface="+mn-ea"/>
              <a:ea typeface="+mn-ea"/>
              <a:cs typeface="+mn-cs"/>
            </a:rPr>
            <a:t>は２</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1,552</a:t>
          </a:r>
          <a:r>
            <a:rPr kumimoji="1" lang="ja-JP" altLang="en-US" sz="1100">
              <a:solidFill>
                <a:schemeClr val="dk1"/>
              </a:solidFill>
              <a:effectLst/>
              <a:latin typeface="+mn-ea"/>
              <a:ea typeface="+mn-ea"/>
              <a:cs typeface="+mn-cs"/>
            </a:rPr>
            <a:t>万円</a:t>
          </a:r>
          <a:r>
            <a:rPr kumimoji="1" lang="ja-JP" altLang="ja-JP" sz="1100">
              <a:solidFill>
                <a:schemeClr val="dk1"/>
              </a:solidFill>
              <a:effectLst/>
              <a:latin typeface="+mn-ea"/>
              <a:ea typeface="+mn-ea"/>
              <a:cs typeface="+mn-cs"/>
            </a:rPr>
            <a:t>減少した。歳</a:t>
          </a:r>
          <a:r>
            <a:rPr kumimoji="1" lang="ja-JP" altLang="en-US" sz="1100">
              <a:solidFill>
                <a:schemeClr val="dk1"/>
              </a:solidFill>
              <a:effectLst/>
              <a:latin typeface="+mn-ea"/>
              <a:ea typeface="+mn-ea"/>
              <a:cs typeface="+mn-cs"/>
            </a:rPr>
            <a:t>出</a:t>
          </a:r>
          <a:r>
            <a:rPr kumimoji="1" lang="ja-JP" altLang="ja-JP" sz="1100">
              <a:solidFill>
                <a:schemeClr val="dk1"/>
              </a:solidFill>
              <a:effectLst/>
              <a:latin typeface="+mn-ea"/>
              <a:ea typeface="+mn-ea"/>
              <a:cs typeface="+mn-cs"/>
            </a:rPr>
            <a:t>総額を</a:t>
          </a:r>
          <a:r>
            <a:rPr kumimoji="1" lang="ja-JP" altLang="en-US" sz="1100">
              <a:solidFill>
                <a:schemeClr val="dk1"/>
              </a:solidFill>
              <a:effectLst/>
              <a:latin typeface="+mn-ea"/>
              <a:ea typeface="+mn-ea"/>
              <a:cs typeface="+mn-cs"/>
            </a:rPr>
            <a:t>住</a:t>
          </a:r>
          <a:r>
            <a:rPr kumimoji="1" lang="ja-JP" altLang="ja-JP" sz="1100">
              <a:solidFill>
                <a:schemeClr val="dk1"/>
              </a:solidFill>
              <a:effectLst/>
              <a:latin typeface="+mn-ea"/>
              <a:ea typeface="+mn-ea"/>
              <a:cs typeface="+mn-cs"/>
            </a:rPr>
            <a:t>民</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人当たりに換算すると</a:t>
          </a:r>
          <a:r>
            <a:rPr kumimoji="1" lang="en-US" altLang="ja-JP" sz="1100">
              <a:solidFill>
                <a:schemeClr val="dk1"/>
              </a:solidFill>
              <a:effectLst/>
              <a:latin typeface="+mn-ea"/>
              <a:ea typeface="+mn-ea"/>
              <a:cs typeface="+mn-cs"/>
            </a:rPr>
            <a:t>431,653</a:t>
          </a:r>
          <a:r>
            <a:rPr kumimoji="1" lang="ja-JP" altLang="ja-JP" sz="1100">
              <a:solidFill>
                <a:schemeClr val="dk1"/>
              </a:solidFill>
              <a:effectLst/>
              <a:latin typeface="+mn-ea"/>
              <a:ea typeface="+mn-ea"/>
              <a:cs typeface="+mn-cs"/>
            </a:rPr>
            <a:t>円となり前年度と比較して</a:t>
          </a:r>
          <a:r>
            <a:rPr kumimoji="1" lang="en-US" altLang="ja-JP" sz="1100">
              <a:solidFill>
                <a:schemeClr val="dk1"/>
              </a:solidFill>
              <a:effectLst/>
              <a:latin typeface="+mn-ea"/>
              <a:ea typeface="+mn-ea"/>
              <a:cs typeface="+mn-cs"/>
            </a:rPr>
            <a:t>9,949</a:t>
          </a:r>
          <a:r>
            <a:rPr kumimoji="1" lang="ja-JP" altLang="en-US" sz="1100">
              <a:solidFill>
                <a:schemeClr val="dk1"/>
              </a:solidFill>
              <a:effectLst/>
              <a:latin typeface="+mn-ea"/>
              <a:ea typeface="+mn-ea"/>
              <a:cs typeface="+mn-cs"/>
            </a:rPr>
            <a:t>円の減少となった。（</a:t>
          </a:r>
          <a:r>
            <a:rPr kumimoji="1" lang="ja-JP" altLang="ja-JP" sz="1100">
              <a:solidFill>
                <a:schemeClr val="dk1"/>
              </a:solidFill>
              <a:effectLst/>
              <a:latin typeface="+mn-ea"/>
              <a:ea typeface="+mn-ea"/>
              <a:cs typeface="+mn-cs"/>
            </a:rPr>
            <a:t>前年度</a:t>
          </a:r>
          <a:r>
            <a:rPr kumimoji="1" lang="ja-JP" altLang="en-US" sz="1100">
              <a:solidFill>
                <a:schemeClr val="dk1"/>
              </a:solidFill>
              <a:effectLst/>
              <a:latin typeface="+mn-ea"/>
              <a:ea typeface="+mn-ea"/>
              <a:cs typeface="+mn-cs"/>
            </a:rPr>
            <a:t>住民１人当たり決算額</a:t>
          </a:r>
          <a:r>
            <a:rPr kumimoji="1" lang="en-US" altLang="ja-JP" sz="1100">
              <a:solidFill>
                <a:schemeClr val="dk1"/>
              </a:solidFill>
              <a:effectLst/>
              <a:latin typeface="+mn-ea"/>
              <a:ea typeface="+mn-ea"/>
              <a:cs typeface="+mn-cs"/>
            </a:rPr>
            <a:t>441,602</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人件費及び物件費は、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年度までの</a:t>
          </a:r>
          <a:r>
            <a:rPr kumimoji="1" lang="ja-JP" altLang="ja-JP" sz="1100">
              <a:solidFill>
                <a:schemeClr val="dk1"/>
              </a:solidFill>
              <a:effectLst/>
              <a:latin typeface="+mn-ea"/>
              <a:ea typeface="+mn-ea"/>
              <a:cs typeface="+mn-cs"/>
            </a:rPr>
            <a:t>行財政改革大綱改革プランに基づき、経常経費の削減、職員数の削減などに取り組んできたことで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類似団体</a:t>
          </a:r>
          <a:r>
            <a:rPr kumimoji="1" lang="ja-JP" altLang="en-US" sz="1100">
              <a:solidFill>
                <a:schemeClr val="dk1"/>
              </a:solidFill>
              <a:effectLst/>
              <a:latin typeface="+mn-ea"/>
              <a:ea typeface="+mn-ea"/>
              <a:cs typeface="+mn-cs"/>
            </a:rPr>
            <a:t>平均</a:t>
          </a:r>
          <a:r>
            <a:rPr kumimoji="1" lang="ja-JP" altLang="ja-JP" sz="1100">
              <a:solidFill>
                <a:schemeClr val="dk1"/>
              </a:solidFill>
              <a:effectLst/>
              <a:latin typeface="+mn-ea"/>
              <a:ea typeface="+mn-ea"/>
              <a:cs typeface="+mn-cs"/>
            </a:rPr>
            <a:t>、長野県平均</a:t>
          </a:r>
          <a:r>
            <a:rPr kumimoji="1" lang="ja-JP" altLang="en-US" sz="1100">
              <a:solidFill>
                <a:schemeClr val="dk1"/>
              </a:solidFill>
              <a:effectLst/>
              <a:latin typeface="+mn-ea"/>
              <a:ea typeface="+mn-ea"/>
              <a:cs typeface="+mn-cs"/>
            </a:rPr>
            <a:t>と比較して低い数値となっている。なお、</a:t>
          </a:r>
          <a:r>
            <a:rPr kumimoji="1" lang="ja-JP" altLang="ja-JP" sz="1100">
              <a:solidFill>
                <a:schemeClr val="dk1"/>
              </a:solidFill>
              <a:effectLst/>
              <a:latin typeface="+mn-ea"/>
              <a:ea typeface="+mn-ea"/>
              <a:cs typeface="+mn-cs"/>
            </a:rPr>
            <a:t>物件費</a:t>
          </a:r>
          <a:r>
            <a:rPr kumimoji="1" lang="ja-JP" altLang="en-US" sz="1100">
              <a:solidFill>
                <a:schemeClr val="dk1"/>
              </a:solidFill>
              <a:effectLst/>
              <a:latin typeface="+mn-ea"/>
              <a:ea typeface="+mn-ea"/>
              <a:cs typeface="+mn-cs"/>
            </a:rPr>
            <a:t>は経常的な経費で比較すると前年とほぼ同額ではあるが、</a:t>
          </a:r>
          <a:r>
            <a:rPr kumimoji="1" lang="ja-JP" altLang="ja-JP" sz="1100">
              <a:solidFill>
                <a:schemeClr val="dk1"/>
              </a:solidFill>
              <a:effectLst/>
              <a:latin typeface="+mn-ea"/>
              <a:ea typeface="+mn-ea"/>
              <a:cs typeface="+mn-cs"/>
            </a:rPr>
            <a:t>引き続き経費の削減及び見直しに努め</a:t>
          </a:r>
          <a:r>
            <a:rPr kumimoji="1" lang="ja-JP" altLang="en-US" sz="1100">
              <a:solidFill>
                <a:schemeClr val="dk1"/>
              </a:solidFill>
              <a:effectLst/>
              <a:latin typeface="+mn-ea"/>
              <a:ea typeface="+mn-ea"/>
              <a:cs typeface="+mn-cs"/>
            </a:rPr>
            <a:t>ていく必要がある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扶助費は、民間保育所運営費</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、放課後デイサービス</a:t>
          </a:r>
          <a:r>
            <a:rPr kumimoji="1" lang="ja-JP" altLang="en-US" sz="1100">
              <a:solidFill>
                <a:schemeClr val="dk1"/>
              </a:solidFill>
              <a:effectLst/>
              <a:latin typeface="+mn-ea"/>
              <a:ea typeface="+mn-ea"/>
              <a:cs typeface="+mn-cs"/>
            </a:rPr>
            <a:t>等の</a:t>
          </a:r>
          <a:r>
            <a:rPr kumimoji="1" lang="ja-JP" altLang="ja-JP" sz="1100">
              <a:solidFill>
                <a:schemeClr val="dk1"/>
              </a:solidFill>
              <a:effectLst/>
              <a:latin typeface="+mn-ea"/>
              <a:ea typeface="+mn-ea"/>
              <a:cs typeface="+mn-cs"/>
            </a:rPr>
            <a:t>障害児通所支援</a:t>
          </a:r>
          <a:r>
            <a:rPr kumimoji="1" lang="ja-JP" altLang="en-US" sz="1100">
              <a:solidFill>
                <a:schemeClr val="dk1"/>
              </a:solidFill>
              <a:effectLst/>
              <a:latin typeface="+mn-ea"/>
              <a:ea typeface="+mn-ea"/>
              <a:cs typeface="+mn-cs"/>
            </a:rPr>
            <a:t>費、</a:t>
          </a:r>
          <a:r>
            <a:rPr kumimoji="1" lang="ja-JP" altLang="ja-JP" sz="1100">
              <a:solidFill>
                <a:schemeClr val="dk1"/>
              </a:solidFill>
              <a:effectLst/>
              <a:latin typeface="+mn-ea"/>
              <a:ea typeface="+mn-ea"/>
              <a:cs typeface="+mn-cs"/>
            </a:rPr>
            <a:t>生活保護措置費</a:t>
          </a:r>
          <a:r>
            <a:rPr kumimoji="1" lang="ja-JP" altLang="en-US" sz="1100">
              <a:solidFill>
                <a:schemeClr val="dk1"/>
              </a:solidFill>
              <a:effectLst/>
              <a:latin typeface="+mn-ea"/>
              <a:ea typeface="+mn-ea"/>
              <a:cs typeface="+mn-cs"/>
            </a:rPr>
            <a:t>のうち医療扶助費</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年４月から</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歳以下の医療費</a:t>
          </a:r>
          <a:r>
            <a:rPr kumimoji="1" lang="ja-JP" altLang="en-US" sz="1100">
              <a:solidFill>
                <a:schemeClr val="dk1"/>
              </a:solidFill>
              <a:effectLst/>
              <a:latin typeface="+mn-ea"/>
              <a:ea typeface="+mn-ea"/>
              <a:cs typeface="+mn-cs"/>
            </a:rPr>
            <a:t>を</a:t>
          </a:r>
          <a:r>
            <a:rPr kumimoji="1" lang="ja-JP" altLang="ja-JP" sz="1100">
              <a:solidFill>
                <a:schemeClr val="dk1"/>
              </a:solidFill>
              <a:effectLst/>
              <a:latin typeface="+mn-ea"/>
              <a:ea typeface="+mn-ea"/>
              <a:cs typeface="+mn-cs"/>
            </a:rPr>
            <a:t>無料化</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子ども医療費給付事業費など</a:t>
          </a:r>
          <a:r>
            <a:rPr kumimoji="1" lang="ja-JP" altLang="en-US" sz="1100">
              <a:solidFill>
                <a:schemeClr val="dk1"/>
              </a:solidFill>
              <a:effectLst/>
              <a:latin typeface="+mn-ea"/>
              <a:ea typeface="+mn-ea"/>
              <a:cs typeface="+mn-cs"/>
            </a:rPr>
            <a:t>の増加により、住民１人当たりのコストも増加している</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補助費は、下水道事業会計への支出が、法適化に伴い</a:t>
          </a:r>
          <a:r>
            <a:rPr kumimoji="1" lang="ja-JP" altLang="ja-JP" sz="1100">
              <a:solidFill>
                <a:schemeClr val="dk1"/>
              </a:solidFill>
              <a:effectLst/>
              <a:latin typeface="+mn-lt"/>
              <a:ea typeface="+mn-ea"/>
              <a:cs typeface="+mn-cs"/>
            </a:rPr>
            <a:t>繰出金</a:t>
          </a:r>
          <a:r>
            <a:rPr kumimoji="1" lang="ja-JP" altLang="ja-JP" sz="1100">
              <a:solidFill>
                <a:schemeClr val="dk1"/>
              </a:solidFill>
              <a:effectLst/>
              <a:latin typeface="+mn-ea"/>
              <a:ea typeface="+mn-ea"/>
              <a:cs typeface="+mn-cs"/>
            </a:rPr>
            <a:t>から補助金へ変更になったことに伴う</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3,310</a:t>
          </a:r>
          <a:r>
            <a:rPr kumimoji="1" lang="ja-JP" altLang="ja-JP" sz="1100">
              <a:solidFill>
                <a:schemeClr val="dk1"/>
              </a:solidFill>
              <a:effectLst/>
              <a:latin typeface="+mn-ea"/>
              <a:ea typeface="+mn-ea"/>
              <a:cs typeface="+mn-cs"/>
            </a:rPr>
            <a:t>千円の増、新焼却場の建設に伴う広域連合への負担金２億</a:t>
          </a:r>
          <a:r>
            <a:rPr kumimoji="1" lang="en-US" altLang="ja-JP" sz="1100">
              <a:solidFill>
                <a:schemeClr val="dk1"/>
              </a:solidFill>
              <a:effectLst/>
              <a:latin typeface="+mn-ea"/>
              <a:ea typeface="+mn-ea"/>
              <a:cs typeface="+mn-cs"/>
            </a:rPr>
            <a:t>5,764</a:t>
          </a:r>
          <a:r>
            <a:rPr kumimoji="1" lang="ja-JP" altLang="ja-JP" sz="1100">
              <a:solidFill>
                <a:schemeClr val="dk1"/>
              </a:solidFill>
              <a:effectLst/>
              <a:latin typeface="+mn-ea"/>
              <a:ea typeface="+mn-ea"/>
              <a:cs typeface="+mn-cs"/>
            </a:rPr>
            <a:t>千円の増などにより、住民</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人当たりのコストも大幅に増加し</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普通建設事業費は、平成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年度で新庁舎の建設が完了したことなどから減少している。</a:t>
          </a:r>
          <a:r>
            <a:rPr kumimoji="1" lang="ja-JP" altLang="ja-JP" sz="1100">
              <a:solidFill>
                <a:schemeClr val="dk1"/>
              </a:solidFill>
              <a:effectLst/>
              <a:latin typeface="+mn-ea"/>
              <a:ea typeface="+mn-ea"/>
              <a:cs typeface="+mn-cs"/>
            </a:rPr>
            <a:t>投資及び出資金</a:t>
          </a:r>
          <a:r>
            <a:rPr kumimoji="1" lang="ja-JP" altLang="en-US" sz="1100">
              <a:solidFill>
                <a:schemeClr val="dk1"/>
              </a:solidFill>
              <a:effectLst/>
              <a:latin typeface="+mn-ea"/>
              <a:ea typeface="+mn-ea"/>
              <a:cs typeface="+mn-cs"/>
            </a:rPr>
            <a:t>は、病院事業会計に対する支出が、病</a:t>
          </a:r>
          <a:r>
            <a:rPr kumimoji="1" lang="ja-JP" altLang="ja-JP" sz="1100">
              <a:solidFill>
                <a:schemeClr val="dk1"/>
              </a:solidFill>
              <a:effectLst/>
              <a:latin typeface="+mn-ea"/>
              <a:ea typeface="+mn-ea"/>
              <a:cs typeface="+mn-cs"/>
            </a:rPr>
            <a:t>院の第三次整備</a:t>
          </a:r>
          <a:r>
            <a:rPr kumimoji="1" lang="ja-JP" altLang="en-US" sz="1100">
              <a:solidFill>
                <a:schemeClr val="dk1"/>
              </a:solidFill>
              <a:effectLst/>
              <a:latin typeface="+mn-ea"/>
              <a:ea typeface="+mn-ea"/>
              <a:cs typeface="+mn-cs"/>
            </a:rPr>
            <a:t>のために借入れた地方債の償還終了により減となったことから、</a:t>
          </a:r>
          <a:r>
            <a:rPr kumimoji="1" lang="ja-JP" altLang="ja-JP" sz="1100">
              <a:solidFill>
                <a:schemeClr val="dk1"/>
              </a:solidFill>
              <a:effectLst/>
              <a:latin typeface="+mn-ea"/>
              <a:ea typeface="+mn-ea"/>
              <a:cs typeface="+mn-cs"/>
            </a:rPr>
            <a:t>住民</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人当たりのコストも</a:t>
          </a:r>
          <a:r>
            <a:rPr kumimoji="1" lang="ja-JP" altLang="en-US" sz="1100">
              <a:solidFill>
                <a:schemeClr val="dk1"/>
              </a:solidFill>
              <a:effectLst/>
              <a:latin typeface="+mn-ea"/>
              <a:ea typeface="+mn-ea"/>
              <a:cs typeface="+mn-cs"/>
            </a:rPr>
            <a:t>減となった。</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繰出金は、下水道事業会計への支出が、法適化に伴い</a:t>
          </a:r>
          <a:r>
            <a:rPr kumimoji="1" lang="ja-JP" altLang="ja-JP" sz="1100">
              <a:solidFill>
                <a:schemeClr val="dk1"/>
              </a:solidFill>
              <a:effectLst/>
              <a:latin typeface="+mn-lt"/>
              <a:ea typeface="+mn-ea"/>
              <a:cs typeface="+mn-cs"/>
            </a:rPr>
            <a:t>繰出金</a:t>
          </a:r>
          <a:r>
            <a:rPr kumimoji="1" lang="ja-JP" altLang="ja-JP" sz="1100">
              <a:solidFill>
                <a:schemeClr val="dk1"/>
              </a:solidFill>
              <a:effectLst/>
              <a:latin typeface="+mn-ea"/>
              <a:ea typeface="+mn-ea"/>
              <a:cs typeface="+mn-cs"/>
            </a:rPr>
            <a:t>から補助金へ変更になったこと、国民健康保険特別会計繰出金の</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9,448</a:t>
          </a:r>
          <a:r>
            <a:rPr kumimoji="1" lang="ja-JP" altLang="ja-JP" sz="1100">
              <a:solidFill>
                <a:schemeClr val="dk1"/>
              </a:solidFill>
              <a:effectLst/>
              <a:latin typeface="+mn-ea"/>
              <a:ea typeface="+mn-ea"/>
              <a:cs typeface="+mn-cs"/>
            </a:rPr>
            <a:t>千円の減</a:t>
          </a:r>
          <a:r>
            <a:rPr kumimoji="1" lang="ja-JP" altLang="en-US" sz="1100">
              <a:solidFill>
                <a:schemeClr val="dk1"/>
              </a:solidFill>
              <a:effectLst/>
              <a:latin typeface="+mn-ea"/>
              <a:ea typeface="+mn-ea"/>
              <a:cs typeface="+mn-cs"/>
            </a:rPr>
            <a:t>と</a:t>
          </a:r>
          <a:r>
            <a:rPr kumimoji="1" lang="ja-JP" altLang="ja-JP" sz="1100">
              <a:solidFill>
                <a:schemeClr val="dk1"/>
              </a:solidFill>
              <a:effectLst/>
              <a:latin typeface="+mn-lt"/>
              <a:ea typeface="+mn-ea"/>
              <a:cs typeface="+mn-cs"/>
            </a:rPr>
            <a:t>なったこと</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住民一人当たりのコストも大幅に</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引き続き、財政健全化のため事業の抜本的な見直しに取り組む。</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103,507
101,449
658.66
45,750,832
44,679,117
992,283
27,368,904
43,080,796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78740</xdr:rowOff>
    </xdr:from>
    <xdr:to>
      <xdr:col>6</xdr:col>
      <xdr:colOff>511175</xdr:colOff>
      <xdr:row>36</xdr:row>
      <xdr:rowOff>74930</xdr:rowOff>
    </xdr:to>
    <xdr:cxnSp macro="">
      <xdr:nvCxnSpPr>
        <xdr:cNvPr id="61" name="直線コネクタ 60"/>
        <xdr:cNvCxnSpPr/>
      </xdr:nvCxnSpPr>
      <xdr:spPr>
        <a:xfrm>
          <a:off x="3797300" y="607949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95775</xdr:rowOff>
    </xdr:from>
    <xdr:ext cx="469744" cy="259045"/>
    <xdr:sp macro="" textlink="">
      <xdr:nvSpPr>
        <xdr:cNvPr id="62" name="議会費平均値テキスト"/>
        <xdr:cNvSpPr txBox="1"/>
      </xdr:nvSpPr>
      <xdr:spPr>
        <a:xfrm>
          <a:off x="4686300" y="5925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78740</xdr:rowOff>
    </xdr:from>
    <xdr:to>
      <xdr:col>5</xdr:col>
      <xdr:colOff>358775</xdr:colOff>
      <xdr:row>36</xdr:row>
      <xdr:rowOff>10922</xdr:rowOff>
    </xdr:to>
    <xdr:cxnSp macro="">
      <xdr:nvCxnSpPr>
        <xdr:cNvPr id="64" name="直線コネクタ 63"/>
        <xdr:cNvCxnSpPr/>
      </xdr:nvCxnSpPr>
      <xdr:spPr>
        <a:xfrm flipV="1">
          <a:off x="2908300" y="6079490"/>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27940</xdr:rowOff>
    </xdr:from>
    <xdr:to>
      <xdr:col>5</xdr:col>
      <xdr:colOff>409575</xdr:colOff>
      <xdr:row>36</xdr:row>
      <xdr:rowOff>129540</xdr:rowOff>
    </xdr:to>
    <xdr:sp macro="" textlink="">
      <xdr:nvSpPr>
        <xdr:cNvPr id="65" name="フローチャート : 判断 64"/>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120667</xdr:rowOff>
    </xdr:from>
    <xdr:ext cx="469744" cy="259045"/>
    <xdr:sp macro="" textlink="">
      <xdr:nvSpPr>
        <xdr:cNvPr id="66" name="テキスト ボックス 65"/>
        <xdr:cNvSpPr txBox="1"/>
      </xdr:nvSpPr>
      <xdr:spPr>
        <a:xfrm>
          <a:off x="3562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10922</xdr:rowOff>
    </xdr:from>
    <xdr:to>
      <xdr:col>4</xdr:col>
      <xdr:colOff>155575</xdr:colOff>
      <xdr:row>36</xdr:row>
      <xdr:rowOff>105410</xdr:rowOff>
    </xdr:to>
    <xdr:cxnSp macro="">
      <xdr:nvCxnSpPr>
        <xdr:cNvPr id="67" name="直線コネクタ 66"/>
        <xdr:cNvCxnSpPr/>
      </xdr:nvCxnSpPr>
      <xdr:spPr>
        <a:xfrm flipV="1">
          <a:off x="2019300" y="6183122"/>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9652</xdr:rowOff>
    </xdr:from>
    <xdr:to>
      <xdr:col>4</xdr:col>
      <xdr:colOff>206375</xdr:colOff>
      <xdr:row>37</xdr:row>
      <xdr:rowOff>111252</xdr:rowOff>
    </xdr:to>
    <xdr:sp macro="" textlink="">
      <xdr:nvSpPr>
        <xdr:cNvPr id="68" name="フローチャート : 判断 67"/>
        <xdr:cNvSpPr/>
      </xdr:nvSpPr>
      <xdr:spPr>
        <a:xfrm>
          <a:off x="2857500" y="63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102379</xdr:rowOff>
    </xdr:from>
    <xdr:ext cx="469744" cy="259045"/>
    <xdr:sp macro="" textlink="">
      <xdr:nvSpPr>
        <xdr:cNvPr id="69" name="テキスト ボックス 68"/>
        <xdr:cNvSpPr txBox="1"/>
      </xdr:nvSpPr>
      <xdr:spPr>
        <a:xfrm>
          <a:off x="2673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23876</xdr:rowOff>
    </xdr:from>
    <xdr:to>
      <xdr:col>2</xdr:col>
      <xdr:colOff>638175</xdr:colOff>
      <xdr:row>36</xdr:row>
      <xdr:rowOff>105410</xdr:rowOff>
    </xdr:to>
    <xdr:cxnSp macro="">
      <xdr:nvCxnSpPr>
        <xdr:cNvPr id="70" name="直線コネクタ 69"/>
        <xdr:cNvCxnSpPr/>
      </xdr:nvCxnSpPr>
      <xdr:spPr>
        <a:xfrm>
          <a:off x="1130300" y="619607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30226</xdr:rowOff>
    </xdr:from>
    <xdr:to>
      <xdr:col>3</xdr:col>
      <xdr:colOff>3175</xdr:colOff>
      <xdr:row>37</xdr:row>
      <xdr:rowOff>131826</xdr:rowOff>
    </xdr:to>
    <xdr:sp macro="" textlink="">
      <xdr:nvSpPr>
        <xdr:cNvPr id="71" name="フローチャート : 判断 70"/>
        <xdr:cNvSpPr/>
      </xdr:nvSpPr>
      <xdr:spPr>
        <a:xfrm>
          <a:off x="1968500" y="637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122953</xdr:rowOff>
    </xdr:from>
    <xdr:ext cx="469744" cy="259045"/>
    <xdr:sp macro="" textlink="">
      <xdr:nvSpPr>
        <xdr:cNvPr id="72" name="テキスト ボックス 71"/>
        <xdr:cNvSpPr txBox="1"/>
      </xdr:nvSpPr>
      <xdr:spPr>
        <a:xfrm>
          <a:off x="1784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147574</xdr:rowOff>
    </xdr:from>
    <xdr:to>
      <xdr:col>1</xdr:col>
      <xdr:colOff>485775</xdr:colOff>
      <xdr:row>37</xdr:row>
      <xdr:rowOff>77724</xdr:rowOff>
    </xdr:to>
    <xdr:sp macro="" textlink="">
      <xdr:nvSpPr>
        <xdr:cNvPr id="73" name="フローチャート : 判断 72"/>
        <xdr:cNvSpPr/>
      </xdr:nvSpPr>
      <xdr:spPr>
        <a:xfrm>
          <a:off x="107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68851</xdr:rowOff>
    </xdr:from>
    <xdr:ext cx="469744" cy="259045"/>
    <xdr:sp macro="" textlink="">
      <xdr:nvSpPr>
        <xdr:cNvPr id="74" name="テキスト ボックス 73"/>
        <xdr:cNvSpPr txBox="1"/>
      </xdr:nvSpPr>
      <xdr:spPr>
        <a:xfrm>
          <a:off x="895427"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24130</xdr:rowOff>
    </xdr:from>
    <xdr:to>
      <xdr:col>6</xdr:col>
      <xdr:colOff>561975</xdr:colOff>
      <xdr:row>36</xdr:row>
      <xdr:rowOff>125730</xdr:rowOff>
    </xdr:to>
    <xdr:sp macro="" textlink="">
      <xdr:nvSpPr>
        <xdr:cNvPr id="80" name="円/楕円 79"/>
        <xdr:cNvSpPr/>
      </xdr:nvSpPr>
      <xdr:spPr>
        <a:xfrm>
          <a:off x="4584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2557</xdr:rowOff>
    </xdr:from>
    <xdr:ext cx="469744" cy="259045"/>
    <xdr:sp macro="" textlink="">
      <xdr:nvSpPr>
        <xdr:cNvPr id="81" name="議会費該当値テキスト"/>
        <xdr:cNvSpPr txBox="1"/>
      </xdr:nvSpPr>
      <xdr:spPr>
        <a:xfrm>
          <a:off x="4686300"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27940</xdr:rowOff>
    </xdr:from>
    <xdr:to>
      <xdr:col>5</xdr:col>
      <xdr:colOff>409575</xdr:colOff>
      <xdr:row>35</xdr:row>
      <xdr:rowOff>129540</xdr:rowOff>
    </xdr:to>
    <xdr:sp macro="" textlink="">
      <xdr:nvSpPr>
        <xdr:cNvPr id="82" name="円/楕円 81"/>
        <xdr:cNvSpPr/>
      </xdr:nvSpPr>
      <xdr:spPr>
        <a:xfrm>
          <a:off x="3746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146067</xdr:rowOff>
    </xdr:from>
    <xdr:ext cx="469744" cy="259045"/>
    <xdr:sp macro="" textlink="">
      <xdr:nvSpPr>
        <xdr:cNvPr id="83" name="テキスト ボックス 82"/>
        <xdr:cNvSpPr txBox="1"/>
      </xdr:nvSpPr>
      <xdr:spPr>
        <a:xfrm>
          <a:off x="3562427" y="58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131572</xdr:rowOff>
    </xdr:from>
    <xdr:to>
      <xdr:col>4</xdr:col>
      <xdr:colOff>206375</xdr:colOff>
      <xdr:row>36</xdr:row>
      <xdr:rowOff>61722</xdr:rowOff>
    </xdr:to>
    <xdr:sp macro="" textlink="">
      <xdr:nvSpPr>
        <xdr:cNvPr id="84" name="円/楕円 83"/>
        <xdr:cNvSpPr/>
      </xdr:nvSpPr>
      <xdr:spPr>
        <a:xfrm>
          <a:off x="2857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78249</xdr:rowOff>
    </xdr:from>
    <xdr:ext cx="469744" cy="259045"/>
    <xdr:sp macro="" textlink="">
      <xdr:nvSpPr>
        <xdr:cNvPr id="85" name="テキスト ボックス 84"/>
        <xdr:cNvSpPr txBox="1"/>
      </xdr:nvSpPr>
      <xdr:spPr>
        <a:xfrm>
          <a:off x="2673427"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54610</xdr:rowOff>
    </xdr:from>
    <xdr:to>
      <xdr:col>3</xdr:col>
      <xdr:colOff>3175</xdr:colOff>
      <xdr:row>36</xdr:row>
      <xdr:rowOff>156210</xdr:rowOff>
    </xdr:to>
    <xdr:sp macro="" textlink="">
      <xdr:nvSpPr>
        <xdr:cNvPr id="86" name="円/楕円 85"/>
        <xdr:cNvSpPr/>
      </xdr:nvSpPr>
      <xdr:spPr>
        <a:xfrm>
          <a:off x="1968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1287</xdr:rowOff>
    </xdr:from>
    <xdr:ext cx="469744" cy="259045"/>
    <xdr:sp macro="" textlink="">
      <xdr:nvSpPr>
        <xdr:cNvPr id="87" name="テキスト ボックス 86"/>
        <xdr:cNvSpPr txBox="1"/>
      </xdr:nvSpPr>
      <xdr:spPr>
        <a:xfrm>
          <a:off x="1784427" y="600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144526</xdr:rowOff>
    </xdr:from>
    <xdr:to>
      <xdr:col>1</xdr:col>
      <xdr:colOff>485775</xdr:colOff>
      <xdr:row>36</xdr:row>
      <xdr:rowOff>74676</xdr:rowOff>
    </xdr:to>
    <xdr:sp macro="" textlink="">
      <xdr:nvSpPr>
        <xdr:cNvPr id="88" name="円/楕円 87"/>
        <xdr:cNvSpPr/>
      </xdr:nvSpPr>
      <xdr:spPr>
        <a:xfrm>
          <a:off x="1079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91203</xdr:rowOff>
    </xdr:from>
    <xdr:ext cx="469744" cy="259045"/>
    <xdr:sp macro="" textlink="">
      <xdr:nvSpPr>
        <xdr:cNvPr id="89" name="テキスト ボックス 88"/>
        <xdr:cNvSpPr txBox="1"/>
      </xdr:nvSpPr>
      <xdr:spPr>
        <a:xfrm>
          <a:off x="895427" y="59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166998</xdr:rowOff>
    </xdr:from>
    <xdr:to>
      <xdr:col>6</xdr:col>
      <xdr:colOff>511175</xdr:colOff>
      <xdr:row>55</xdr:row>
      <xdr:rowOff>168694</xdr:rowOff>
    </xdr:to>
    <xdr:cxnSp macro="">
      <xdr:nvCxnSpPr>
        <xdr:cNvPr id="119" name="直線コネクタ 118"/>
        <xdr:cNvCxnSpPr/>
      </xdr:nvCxnSpPr>
      <xdr:spPr>
        <a:xfrm>
          <a:off x="3797300" y="9425298"/>
          <a:ext cx="838200" cy="1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51670</xdr:rowOff>
    </xdr:from>
    <xdr:to>
      <xdr:col>5</xdr:col>
      <xdr:colOff>358775</xdr:colOff>
      <xdr:row>54</xdr:row>
      <xdr:rowOff>166998</xdr:rowOff>
    </xdr:to>
    <xdr:cxnSp macro="">
      <xdr:nvCxnSpPr>
        <xdr:cNvPr id="122" name="直線コネクタ 121"/>
        <xdr:cNvCxnSpPr/>
      </xdr:nvCxnSpPr>
      <xdr:spPr>
        <a:xfrm>
          <a:off x="2908300" y="9138520"/>
          <a:ext cx="889000" cy="28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120714</xdr:rowOff>
    </xdr:from>
    <xdr:to>
      <xdr:col>5</xdr:col>
      <xdr:colOff>409575</xdr:colOff>
      <xdr:row>54</xdr:row>
      <xdr:rowOff>50864</xdr:rowOff>
    </xdr:to>
    <xdr:sp macro="" textlink="">
      <xdr:nvSpPr>
        <xdr:cNvPr id="123" name="フローチャート : 判断 122"/>
        <xdr:cNvSpPr/>
      </xdr:nvSpPr>
      <xdr:spPr>
        <a:xfrm>
          <a:off x="3746500" y="92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67391</xdr:rowOff>
    </xdr:from>
    <xdr:ext cx="534377" cy="259045"/>
    <xdr:sp macro="" textlink="">
      <xdr:nvSpPr>
        <xdr:cNvPr id="124" name="テキスト ボックス 123"/>
        <xdr:cNvSpPr txBox="1"/>
      </xdr:nvSpPr>
      <xdr:spPr>
        <a:xfrm>
          <a:off x="3530111" y="89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67,330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51670</xdr:rowOff>
    </xdr:from>
    <xdr:to>
      <xdr:col>4</xdr:col>
      <xdr:colOff>155575</xdr:colOff>
      <xdr:row>55</xdr:row>
      <xdr:rowOff>133738</xdr:rowOff>
    </xdr:to>
    <xdr:cxnSp macro="">
      <xdr:nvCxnSpPr>
        <xdr:cNvPr id="125" name="直線コネクタ 124"/>
        <xdr:cNvCxnSpPr/>
      </xdr:nvCxnSpPr>
      <xdr:spPr>
        <a:xfrm flipV="1">
          <a:off x="2019300" y="9138520"/>
          <a:ext cx="889000" cy="4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148565</xdr:rowOff>
    </xdr:from>
    <xdr:to>
      <xdr:col>4</xdr:col>
      <xdr:colOff>206375</xdr:colOff>
      <xdr:row>55</xdr:row>
      <xdr:rowOff>78715</xdr:rowOff>
    </xdr:to>
    <xdr:sp macro="" textlink="">
      <xdr:nvSpPr>
        <xdr:cNvPr id="126" name="フローチャート : 判断 125"/>
        <xdr:cNvSpPr/>
      </xdr:nvSpPr>
      <xdr:spPr>
        <a:xfrm>
          <a:off x="2857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69842</xdr:rowOff>
    </xdr:from>
    <xdr:ext cx="534377" cy="259045"/>
    <xdr:sp macro="" textlink="">
      <xdr:nvSpPr>
        <xdr:cNvPr id="127" name="テキスト ボックス 126"/>
        <xdr:cNvSpPr txBox="1"/>
      </xdr:nvSpPr>
      <xdr:spPr>
        <a:xfrm>
          <a:off x="2641111"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133738</xdr:rowOff>
    </xdr:from>
    <xdr:to>
      <xdr:col>2</xdr:col>
      <xdr:colOff>638175</xdr:colOff>
      <xdr:row>56</xdr:row>
      <xdr:rowOff>31020</xdr:rowOff>
    </xdr:to>
    <xdr:cxnSp macro="">
      <xdr:nvCxnSpPr>
        <xdr:cNvPr id="128" name="直線コネクタ 127"/>
        <xdr:cNvCxnSpPr/>
      </xdr:nvCxnSpPr>
      <xdr:spPr>
        <a:xfrm flipV="1">
          <a:off x="1130300" y="9563488"/>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116942</xdr:rowOff>
    </xdr:from>
    <xdr:to>
      <xdr:col>3</xdr:col>
      <xdr:colOff>3175</xdr:colOff>
      <xdr:row>55</xdr:row>
      <xdr:rowOff>47092</xdr:rowOff>
    </xdr:to>
    <xdr:sp macro="" textlink="">
      <xdr:nvSpPr>
        <xdr:cNvPr id="129" name="フローチャート : 判断 128"/>
        <xdr:cNvSpPr/>
      </xdr:nvSpPr>
      <xdr:spPr>
        <a:xfrm>
          <a:off x="1968500" y="93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63619</xdr:rowOff>
    </xdr:from>
    <xdr:ext cx="534377" cy="259045"/>
    <xdr:sp macro="" textlink="">
      <xdr:nvSpPr>
        <xdr:cNvPr id="130" name="テキスト ボックス 129"/>
        <xdr:cNvSpPr txBox="1"/>
      </xdr:nvSpPr>
      <xdr:spPr>
        <a:xfrm>
          <a:off x="1752111" y="91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133362</xdr:rowOff>
    </xdr:from>
    <xdr:to>
      <xdr:col>1</xdr:col>
      <xdr:colOff>485775</xdr:colOff>
      <xdr:row>55</xdr:row>
      <xdr:rowOff>63512</xdr:rowOff>
    </xdr:to>
    <xdr:sp macro="" textlink="">
      <xdr:nvSpPr>
        <xdr:cNvPr id="131" name="フローチャート : 判断 130"/>
        <xdr:cNvSpPr/>
      </xdr:nvSpPr>
      <xdr:spPr>
        <a:xfrm>
          <a:off x="1079500" y="939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80039</xdr:rowOff>
    </xdr:from>
    <xdr:ext cx="534377" cy="259045"/>
    <xdr:sp macro="" textlink="">
      <xdr:nvSpPr>
        <xdr:cNvPr id="132" name="テキスト ボックス 131"/>
        <xdr:cNvSpPr txBox="1"/>
      </xdr:nvSpPr>
      <xdr:spPr>
        <a:xfrm>
          <a:off x="863111" y="91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117894</xdr:rowOff>
    </xdr:from>
    <xdr:to>
      <xdr:col>6</xdr:col>
      <xdr:colOff>561975</xdr:colOff>
      <xdr:row>56</xdr:row>
      <xdr:rowOff>48044</xdr:rowOff>
    </xdr:to>
    <xdr:sp macro="" textlink="">
      <xdr:nvSpPr>
        <xdr:cNvPr id="138" name="円/楕円 137"/>
        <xdr:cNvSpPr/>
      </xdr:nvSpPr>
      <xdr:spPr>
        <a:xfrm>
          <a:off x="4584700" y="95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96321</xdr:rowOff>
    </xdr:from>
    <xdr:ext cx="534377" cy="259045"/>
    <xdr:sp macro="" textlink="">
      <xdr:nvSpPr>
        <xdr:cNvPr id="139" name="総務費該当値テキスト"/>
        <xdr:cNvSpPr txBox="1"/>
      </xdr:nvSpPr>
      <xdr:spPr>
        <a:xfrm>
          <a:off x="4686300" y="95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49,478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116198</xdr:rowOff>
    </xdr:from>
    <xdr:to>
      <xdr:col>5</xdr:col>
      <xdr:colOff>409575</xdr:colOff>
      <xdr:row>55</xdr:row>
      <xdr:rowOff>46348</xdr:rowOff>
    </xdr:to>
    <xdr:sp macro="" textlink="">
      <xdr:nvSpPr>
        <xdr:cNvPr id="140" name="円/楕円 139"/>
        <xdr:cNvSpPr/>
      </xdr:nvSpPr>
      <xdr:spPr>
        <a:xfrm>
          <a:off x="3746500" y="93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37475</xdr:rowOff>
    </xdr:from>
    <xdr:ext cx="534377" cy="259045"/>
    <xdr:sp macro="" textlink="">
      <xdr:nvSpPr>
        <xdr:cNvPr id="141" name="テキスト ボックス 140"/>
        <xdr:cNvSpPr txBox="1"/>
      </xdr:nvSpPr>
      <xdr:spPr>
        <a:xfrm>
          <a:off x="3530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870</xdr:rowOff>
    </xdr:from>
    <xdr:to>
      <xdr:col>4</xdr:col>
      <xdr:colOff>206375</xdr:colOff>
      <xdr:row>53</xdr:row>
      <xdr:rowOff>102470</xdr:rowOff>
    </xdr:to>
    <xdr:sp macro="" textlink="">
      <xdr:nvSpPr>
        <xdr:cNvPr id="142" name="円/楕円 141"/>
        <xdr:cNvSpPr/>
      </xdr:nvSpPr>
      <xdr:spPr>
        <a:xfrm>
          <a:off x="2857500" y="90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118997</xdr:rowOff>
    </xdr:from>
    <xdr:ext cx="534377" cy="259045"/>
    <xdr:sp macro="" textlink="">
      <xdr:nvSpPr>
        <xdr:cNvPr id="143" name="テキスト ボックス 142"/>
        <xdr:cNvSpPr txBox="1"/>
      </xdr:nvSpPr>
      <xdr:spPr>
        <a:xfrm>
          <a:off x="2641111" y="88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82938</xdr:rowOff>
    </xdr:from>
    <xdr:to>
      <xdr:col>3</xdr:col>
      <xdr:colOff>3175</xdr:colOff>
      <xdr:row>56</xdr:row>
      <xdr:rowOff>13088</xdr:rowOff>
    </xdr:to>
    <xdr:sp macro="" textlink="">
      <xdr:nvSpPr>
        <xdr:cNvPr id="144" name="円/楕円 143"/>
        <xdr:cNvSpPr/>
      </xdr:nvSpPr>
      <xdr:spPr>
        <a:xfrm>
          <a:off x="1968500" y="95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4215</xdr:rowOff>
    </xdr:from>
    <xdr:ext cx="534377" cy="259045"/>
    <xdr:sp macro="" textlink="">
      <xdr:nvSpPr>
        <xdr:cNvPr id="145" name="テキスト ボックス 144"/>
        <xdr:cNvSpPr txBox="1"/>
      </xdr:nvSpPr>
      <xdr:spPr>
        <a:xfrm>
          <a:off x="1752111" y="96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151670</xdr:rowOff>
    </xdr:from>
    <xdr:to>
      <xdr:col>1</xdr:col>
      <xdr:colOff>485775</xdr:colOff>
      <xdr:row>56</xdr:row>
      <xdr:rowOff>81820</xdr:rowOff>
    </xdr:to>
    <xdr:sp macro="" textlink="">
      <xdr:nvSpPr>
        <xdr:cNvPr id="146" name="円/楕円 145"/>
        <xdr:cNvSpPr/>
      </xdr:nvSpPr>
      <xdr:spPr>
        <a:xfrm>
          <a:off x="1079500" y="95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72947</xdr:rowOff>
    </xdr:from>
    <xdr:ext cx="534377" cy="259045"/>
    <xdr:sp macro="" textlink="">
      <xdr:nvSpPr>
        <xdr:cNvPr id="147" name="テキスト ボックス 146"/>
        <xdr:cNvSpPr txBox="1"/>
      </xdr:nvSpPr>
      <xdr:spPr>
        <a:xfrm>
          <a:off x="863111" y="967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30696</xdr:rowOff>
    </xdr:from>
    <xdr:to>
      <xdr:col>6</xdr:col>
      <xdr:colOff>511175</xdr:colOff>
      <xdr:row>77</xdr:row>
      <xdr:rowOff>93053</xdr:rowOff>
    </xdr:to>
    <xdr:cxnSp macro="">
      <xdr:nvCxnSpPr>
        <xdr:cNvPr id="177" name="直線コネクタ 176"/>
        <xdr:cNvCxnSpPr/>
      </xdr:nvCxnSpPr>
      <xdr:spPr>
        <a:xfrm flipV="1">
          <a:off x="3797300" y="13232346"/>
          <a:ext cx="8382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93053</xdr:rowOff>
    </xdr:from>
    <xdr:to>
      <xdr:col>5</xdr:col>
      <xdr:colOff>358775</xdr:colOff>
      <xdr:row>77</xdr:row>
      <xdr:rowOff>132347</xdr:rowOff>
    </xdr:to>
    <xdr:cxnSp macro="">
      <xdr:nvCxnSpPr>
        <xdr:cNvPr id="180" name="直線コネクタ 179"/>
        <xdr:cNvCxnSpPr/>
      </xdr:nvCxnSpPr>
      <xdr:spPr>
        <a:xfrm flipV="1">
          <a:off x="2908300" y="13294703"/>
          <a:ext cx="889000" cy="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99276</xdr:rowOff>
    </xdr:from>
    <xdr:to>
      <xdr:col>5</xdr:col>
      <xdr:colOff>409575</xdr:colOff>
      <xdr:row>78</xdr:row>
      <xdr:rowOff>29426</xdr:rowOff>
    </xdr:to>
    <xdr:sp macro="" textlink="">
      <xdr:nvSpPr>
        <xdr:cNvPr id="181" name="フローチャート : 判断 180"/>
        <xdr:cNvSpPr/>
      </xdr:nvSpPr>
      <xdr:spPr>
        <a:xfrm>
          <a:off x="3746500" y="13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20553</xdr:rowOff>
    </xdr:from>
    <xdr:ext cx="599010" cy="259045"/>
    <xdr:sp macro="" textlink="">
      <xdr:nvSpPr>
        <xdr:cNvPr id="182" name="テキスト ボックス 181"/>
        <xdr:cNvSpPr txBox="1"/>
      </xdr:nvSpPr>
      <xdr:spPr>
        <a:xfrm>
          <a:off x="3497794" y="1339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138,683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132347</xdr:rowOff>
    </xdr:from>
    <xdr:to>
      <xdr:col>4</xdr:col>
      <xdr:colOff>155575</xdr:colOff>
      <xdr:row>78</xdr:row>
      <xdr:rowOff>100127</xdr:rowOff>
    </xdr:to>
    <xdr:cxnSp macro="">
      <xdr:nvCxnSpPr>
        <xdr:cNvPr id="183" name="直線コネクタ 182"/>
        <xdr:cNvCxnSpPr/>
      </xdr:nvCxnSpPr>
      <xdr:spPr>
        <a:xfrm flipV="1">
          <a:off x="2019300" y="13333997"/>
          <a:ext cx="889000" cy="1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128321</xdr:rowOff>
    </xdr:from>
    <xdr:to>
      <xdr:col>4</xdr:col>
      <xdr:colOff>206375</xdr:colOff>
      <xdr:row>79</xdr:row>
      <xdr:rowOff>58471</xdr:rowOff>
    </xdr:to>
    <xdr:sp macro="" textlink="">
      <xdr:nvSpPr>
        <xdr:cNvPr id="184" name="フローチャート : 判断 183"/>
        <xdr:cNvSpPr/>
      </xdr:nvSpPr>
      <xdr:spPr>
        <a:xfrm>
          <a:off x="2857500" y="1350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49598</xdr:rowOff>
    </xdr:from>
    <xdr:ext cx="599010" cy="259045"/>
    <xdr:sp macro="" textlink="">
      <xdr:nvSpPr>
        <xdr:cNvPr id="185" name="テキスト ボックス 184"/>
        <xdr:cNvSpPr txBox="1"/>
      </xdr:nvSpPr>
      <xdr:spPr>
        <a:xfrm>
          <a:off x="2608794" y="1359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72986</xdr:rowOff>
    </xdr:from>
    <xdr:to>
      <xdr:col>2</xdr:col>
      <xdr:colOff>638175</xdr:colOff>
      <xdr:row>78</xdr:row>
      <xdr:rowOff>100127</xdr:rowOff>
    </xdr:to>
    <xdr:cxnSp macro="">
      <xdr:nvCxnSpPr>
        <xdr:cNvPr id="186" name="直線コネクタ 185"/>
        <xdr:cNvCxnSpPr/>
      </xdr:nvCxnSpPr>
      <xdr:spPr>
        <a:xfrm>
          <a:off x="1130300" y="13446086"/>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79</xdr:row>
      <xdr:rowOff>52388</xdr:rowOff>
    </xdr:from>
    <xdr:to>
      <xdr:col>3</xdr:col>
      <xdr:colOff>3175</xdr:colOff>
      <xdr:row>79</xdr:row>
      <xdr:rowOff>153988</xdr:rowOff>
    </xdr:to>
    <xdr:sp macro="" textlink="">
      <xdr:nvSpPr>
        <xdr:cNvPr id="187" name="フローチャート : 判断 186"/>
        <xdr:cNvSpPr/>
      </xdr:nvSpPr>
      <xdr:spPr>
        <a:xfrm>
          <a:off x="1968500" y="135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145115</xdr:rowOff>
    </xdr:from>
    <xdr:ext cx="599010" cy="259045"/>
    <xdr:sp macro="" textlink="">
      <xdr:nvSpPr>
        <xdr:cNvPr id="188" name="テキスト ボックス 187"/>
        <xdr:cNvSpPr txBox="1"/>
      </xdr:nvSpPr>
      <xdr:spPr>
        <a:xfrm>
          <a:off x="1719794" y="1368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79</xdr:row>
      <xdr:rowOff>57734</xdr:rowOff>
    </xdr:from>
    <xdr:to>
      <xdr:col>1</xdr:col>
      <xdr:colOff>485775</xdr:colOff>
      <xdr:row>79</xdr:row>
      <xdr:rowOff>159334</xdr:rowOff>
    </xdr:to>
    <xdr:sp macro="" textlink="">
      <xdr:nvSpPr>
        <xdr:cNvPr id="189" name="フローチャート : 判断 188"/>
        <xdr:cNvSpPr/>
      </xdr:nvSpPr>
      <xdr:spPr>
        <a:xfrm>
          <a:off x="1079500" y="136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150461</xdr:rowOff>
    </xdr:from>
    <xdr:ext cx="599010" cy="259045"/>
    <xdr:sp macro="" textlink="">
      <xdr:nvSpPr>
        <xdr:cNvPr id="190" name="テキスト ボックス 189"/>
        <xdr:cNvSpPr txBox="1"/>
      </xdr:nvSpPr>
      <xdr:spPr>
        <a:xfrm>
          <a:off x="830794" y="1369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151346</xdr:rowOff>
    </xdr:from>
    <xdr:to>
      <xdr:col>6</xdr:col>
      <xdr:colOff>561975</xdr:colOff>
      <xdr:row>77</xdr:row>
      <xdr:rowOff>81496</xdr:rowOff>
    </xdr:to>
    <xdr:sp macro="" textlink="">
      <xdr:nvSpPr>
        <xdr:cNvPr id="196" name="円/楕円 195"/>
        <xdr:cNvSpPr/>
      </xdr:nvSpPr>
      <xdr:spPr>
        <a:xfrm>
          <a:off x="4584700" y="131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129773</xdr:rowOff>
    </xdr:from>
    <xdr:ext cx="599010" cy="259045"/>
    <xdr:sp macro="" textlink="">
      <xdr:nvSpPr>
        <xdr:cNvPr id="197" name="民生費該当値テキスト"/>
        <xdr:cNvSpPr txBox="1"/>
      </xdr:nvSpPr>
      <xdr:spPr>
        <a:xfrm>
          <a:off x="4686300" y="131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148,083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42253</xdr:rowOff>
    </xdr:from>
    <xdr:to>
      <xdr:col>5</xdr:col>
      <xdr:colOff>409575</xdr:colOff>
      <xdr:row>77</xdr:row>
      <xdr:rowOff>143853</xdr:rowOff>
    </xdr:to>
    <xdr:sp macro="" textlink="">
      <xdr:nvSpPr>
        <xdr:cNvPr id="198" name="円/楕円 197"/>
        <xdr:cNvSpPr/>
      </xdr:nvSpPr>
      <xdr:spPr>
        <a:xfrm>
          <a:off x="3746500" y="132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160380</xdr:rowOff>
    </xdr:from>
    <xdr:ext cx="599010" cy="259045"/>
    <xdr:sp macro="" textlink="">
      <xdr:nvSpPr>
        <xdr:cNvPr id="199" name="テキスト ボックス 198"/>
        <xdr:cNvSpPr txBox="1"/>
      </xdr:nvSpPr>
      <xdr:spPr>
        <a:xfrm>
          <a:off x="3497794" y="1301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143,173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81547</xdr:rowOff>
    </xdr:from>
    <xdr:to>
      <xdr:col>4</xdr:col>
      <xdr:colOff>206375</xdr:colOff>
      <xdr:row>78</xdr:row>
      <xdr:rowOff>11697</xdr:rowOff>
    </xdr:to>
    <xdr:sp macro="" textlink="">
      <xdr:nvSpPr>
        <xdr:cNvPr id="200" name="円/楕円 199"/>
        <xdr:cNvSpPr/>
      </xdr:nvSpPr>
      <xdr:spPr>
        <a:xfrm>
          <a:off x="2857500" y="132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28224</xdr:rowOff>
    </xdr:from>
    <xdr:ext cx="599010" cy="259045"/>
    <xdr:sp macro="" textlink="">
      <xdr:nvSpPr>
        <xdr:cNvPr id="201" name="テキスト ボックス 200"/>
        <xdr:cNvSpPr txBox="1"/>
      </xdr:nvSpPr>
      <xdr:spPr>
        <a:xfrm>
          <a:off x="2608794" y="130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49327</xdr:rowOff>
    </xdr:from>
    <xdr:to>
      <xdr:col>3</xdr:col>
      <xdr:colOff>3175</xdr:colOff>
      <xdr:row>78</xdr:row>
      <xdr:rowOff>150927</xdr:rowOff>
    </xdr:to>
    <xdr:sp macro="" textlink="">
      <xdr:nvSpPr>
        <xdr:cNvPr id="202" name="円/楕円 201"/>
        <xdr:cNvSpPr/>
      </xdr:nvSpPr>
      <xdr:spPr>
        <a:xfrm>
          <a:off x="1968500" y="134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167454</xdr:rowOff>
    </xdr:from>
    <xdr:ext cx="599010" cy="259045"/>
    <xdr:sp macro="" textlink="">
      <xdr:nvSpPr>
        <xdr:cNvPr id="203" name="テキスト ボックス 202"/>
        <xdr:cNvSpPr txBox="1"/>
      </xdr:nvSpPr>
      <xdr:spPr>
        <a:xfrm>
          <a:off x="1719794" y="1319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22186</xdr:rowOff>
    </xdr:from>
    <xdr:to>
      <xdr:col>1</xdr:col>
      <xdr:colOff>485775</xdr:colOff>
      <xdr:row>78</xdr:row>
      <xdr:rowOff>123786</xdr:rowOff>
    </xdr:to>
    <xdr:sp macro="" textlink="">
      <xdr:nvSpPr>
        <xdr:cNvPr id="204" name="円/楕円 203"/>
        <xdr:cNvSpPr/>
      </xdr:nvSpPr>
      <xdr:spPr>
        <a:xfrm>
          <a:off x="1079500" y="133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140313</xdr:rowOff>
    </xdr:from>
    <xdr:ext cx="599010" cy="259045"/>
    <xdr:sp macro="" textlink="">
      <xdr:nvSpPr>
        <xdr:cNvPr id="205" name="テキスト ボックス 204"/>
        <xdr:cNvSpPr txBox="1"/>
      </xdr:nvSpPr>
      <xdr:spPr>
        <a:xfrm>
          <a:off x="830794" y="1317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2" name="直線コネクタ 231"/>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3"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4" name="直線コネクタ 233"/>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5"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6" name="直線コネクタ 235"/>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18248</xdr:rowOff>
    </xdr:from>
    <xdr:to>
      <xdr:col>6</xdr:col>
      <xdr:colOff>511175</xdr:colOff>
      <xdr:row>93</xdr:row>
      <xdr:rowOff>72329</xdr:rowOff>
    </xdr:to>
    <xdr:cxnSp macro="">
      <xdr:nvCxnSpPr>
        <xdr:cNvPr id="237" name="直線コネクタ 236"/>
        <xdr:cNvCxnSpPr/>
      </xdr:nvCxnSpPr>
      <xdr:spPr>
        <a:xfrm flipV="1">
          <a:off x="3797300" y="15963098"/>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76635</xdr:rowOff>
    </xdr:from>
    <xdr:ext cx="534377" cy="259045"/>
    <xdr:sp macro="" textlink="">
      <xdr:nvSpPr>
        <xdr:cNvPr id="238" name="衛生費平均値テキスト"/>
        <xdr:cNvSpPr txBox="1"/>
      </xdr:nvSpPr>
      <xdr:spPr>
        <a:xfrm>
          <a:off x="4686300" y="16192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39" name="フローチャート : 判断 238"/>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47476</xdr:rowOff>
    </xdr:from>
    <xdr:to>
      <xdr:col>5</xdr:col>
      <xdr:colOff>358775</xdr:colOff>
      <xdr:row>93</xdr:row>
      <xdr:rowOff>72329</xdr:rowOff>
    </xdr:to>
    <xdr:cxnSp macro="">
      <xdr:nvCxnSpPr>
        <xdr:cNvPr id="240" name="直線コネクタ 239"/>
        <xdr:cNvCxnSpPr/>
      </xdr:nvCxnSpPr>
      <xdr:spPr>
        <a:xfrm>
          <a:off x="2908300" y="15992326"/>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81716</xdr:rowOff>
    </xdr:from>
    <xdr:to>
      <xdr:col>5</xdr:col>
      <xdr:colOff>409575</xdr:colOff>
      <xdr:row>94</xdr:row>
      <xdr:rowOff>11866</xdr:rowOff>
    </xdr:to>
    <xdr:sp macro="" textlink="">
      <xdr:nvSpPr>
        <xdr:cNvPr id="241" name="フローチャート : 判断 240"/>
        <xdr:cNvSpPr/>
      </xdr:nvSpPr>
      <xdr:spPr>
        <a:xfrm>
          <a:off x="3746500" y="1602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2993</xdr:rowOff>
    </xdr:from>
    <xdr:ext cx="534377" cy="259045"/>
    <xdr:sp macro="" textlink="">
      <xdr:nvSpPr>
        <xdr:cNvPr id="242" name="テキスト ボックス 241"/>
        <xdr:cNvSpPr txBox="1"/>
      </xdr:nvSpPr>
      <xdr:spPr>
        <a:xfrm>
          <a:off x="3530111" y="161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40,470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47476</xdr:rowOff>
    </xdr:from>
    <xdr:to>
      <xdr:col>4</xdr:col>
      <xdr:colOff>155575</xdr:colOff>
      <xdr:row>93</xdr:row>
      <xdr:rowOff>81635</xdr:rowOff>
    </xdr:to>
    <xdr:cxnSp macro="">
      <xdr:nvCxnSpPr>
        <xdr:cNvPr id="243" name="直線コネクタ 242"/>
        <xdr:cNvCxnSpPr/>
      </xdr:nvCxnSpPr>
      <xdr:spPr>
        <a:xfrm flipV="1">
          <a:off x="2019300" y="15992326"/>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17805</xdr:rowOff>
    </xdr:from>
    <xdr:to>
      <xdr:col>4</xdr:col>
      <xdr:colOff>206375</xdr:colOff>
      <xdr:row>94</xdr:row>
      <xdr:rowOff>119405</xdr:rowOff>
    </xdr:to>
    <xdr:sp macro="" textlink="">
      <xdr:nvSpPr>
        <xdr:cNvPr id="244" name="フローチャート : 判断 243"/>
        <xdr:cNvSpPr/>
      </xdr:nvSpPr>
      <xdr:spPr>
        <a:xfrm>
          <a:off x="2857500" y="161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110532</xdr:rowOff>
    </xdr:from>
    <xdr:ext cx="534377" cy="259045"/>
    <xdr:sp macro="" textlink="">
      <xdr:nvSpPr>
        <xdr:cNvPr id="245" name="テキスト ボックス 244"/>
        <xdr:cNvSpPr txBox="1"/>
      </xdr:nvSpPr>
      <xdr:spPr>
        <a:xfrm>
          <a:off x="2641111" y="162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113345</xdr:rowOff>
    </xdr:from>
    <xdr:to>
      <xdr:col>2</xdr:col>
      <xdr:colOff>638175</xdr:colOff>
      <xdr:row>93</xdr:row>
      <xdr:rowOff>81635</xdr:rowOff>
    </xdr:to>
    <xdr:cxnSp macro="">
      <xdr:nvCxnSpPr>
        <xdr:cNvPr id="246" name="直線コネクタ 245"/>
        <xdr:cNvCxnSpPr/>
      </xdr:nvCxnSpPr>
      <xdr:spPr>
        <a:xfrm>
          <a:off x="1130300" y="15886745"/>
          <a:ext cx="889000" cy="13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70613</xdr:rowOff>
    </xdr:from>
    <xdr:to>
      <xdr:col>3</xdr:col>
      <xdr:colOff>3175</xdr:colOff>
      <xdr:row>95</xdr:row>
      <xdr:rowOff>763</xdr:rowOff>
    </xdr:to>
    <xdr:sp macro="" textlink="">
      <xdr:nvSpPr>
        <xdr:cNvPr id="247" name="フローチャート : 判断 246"/>
        <xdr:cNvSpPr/>
      </xdr:nvSpPr>
      <xdr:spPr>
        <a:xfrm>
          <a:off x="1968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163340</xdr:rowOff>
    </xdr:from>
    <xdr:ext cx="534377" cy="259045"/>
    <xdr:sp macro="" textlink="">
      <xdr:nvSpPr>
        <xdr:cNvPr id="248" name="テキスト ボックス 247"/>
        <xdr:cNvSpPr txBox="1"/>
      </xdr:nvSpPr>
      <xdr:spPr>
        <a:xfrm>
          <a:off x="1752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2195</xdr:rowOff>
    </xdr:from>
    <xdr:to>
      <xdr:col>1</xdr:col>
      <xdr:colOff>485775</xdr:colOff>
      <xdr:row>94</xdr:row>
      <xdr:rowOff>103795</xdr:rowOff>
    </xdr:to>
    <xdr:sp macro="" textlink="">
      <xdr:nvSpPr>
        <xdr:cNvPr id="249" name="フローチャート : 判断 248"/>
        <xdr:cNvSpPr/>
      </xdr:nvSpPr>
      <xdr:spPr>
        <a:xfrm>
          <a:off x="1079500" y="1611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94922</xdr:rowOff>
    </xdr:from>
    <xdr:ext cx="534377" cy="259045"/>
    <xdr:sp macro="" textlink="">
      <xdr:nvSpPr>
        <xdr:cNvPr id="250" name="テキスト ボックス 249"/>
        <xdr:cNvSpPr txBox="1"/>
      </xdr:nvSpPr>
      <xdr:spPr>
        <a:xfrm>
          <a:off x="863111" y="162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138898</xdr:rowOff>
    </xdr:from>
    <xdr:to>
      <xdr:col>6</xdr:col>
      <xdr:colOff>561975</xdr:colOff>
      <xdr:row>93</xdr:row>
      <xdr:rowOff>69048</xdr:rowOff>
    </xdr:to>
    <xdr:sp macro="" textlink="">
      <xdr:nvSpPr>
        <xdr:cNvPr id="256" name="円/楕円 255"/>
        <xdr:cNvSpPr/>
      </xdr:nvSpPr>
      <xdr:spPr>
        <a:xfrm>
          <a:off x="4584700" y="159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161775</xdr:rowOff>
    </xdr:from>
    <xdr:ext cx="534377" cy="259045"/>
    <xdr:sp macro="" textlink="">
      <xdr:nvSpPr>
        <xdr:cNvPr id="257" name="衛生費該当値テキスト"/>
        <xdr:cNvSpPr txBox="1"/>
      </xdr:nvSpPr>
      <xdr:spPr>
        <a:xfrm>
          <a:off x="4686300" y="157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43,969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21529</xdr:rowOff>
    </xdr:from>
    <xdr:to>
      <xdr:col>5</xdr:col>
      <xdr:colOff>409575</xdr:colOff>
      <xdr:row>93</xdr:row>
      <xdr:rowOff>123129</xdr:rowOff>
    </xdr:to>
    <xdr:sp macro="" textlink="">
      <xdr:nvSpPr>
        <xdr:cNvPr id="258" name="円/楕円 257"/>
        <xdr:cNvSpPr/>
      </xdr:nvSpPr>
      <xdr:spPr>
        <a:xfrm>
          <a:off x="3746500" y="159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139656</xdr:rowOff>
    </xdr:from>
    <xdr:ext cx="534377" cy="259045"/>
    <xdr:sp macro="" textlink="">
      <xdr:nvSpPr>
        <xdr:cNvPr id="259" name="テキスト ボックス 258"/>
        <xdr:cNvSpPr txBox="1"/>
      </xdr:nvSpPr>
      <xdr:spPr>
        <a:xfrm>
          <a:off x="3530111" y="1574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168126</xdr:rowOff>
    </xdr:from>
    <xdr:to>
      <xdr:col>4</xdr:col>
      <xdr:colOff>206375</xdr:colOff>
      <xdr:row>93</xdr:row>
      <xdr:rowOff>98276</xdr:rowOff>
    </xdr:to>
    <xdr:sp macro="" textlink="">
      <xdr:nvSpPr>
        <xdr:cNvPr id="260" name="円/楕円 259"/>
        <xdr:cNvSpPr/>
      </xdr:nvSpPr>
      <xdr:spPr>
        <a:xfrm>
          <a:off x="2857500" y="1594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114803</xdr:rowOff>
    </xdr:from>
    <xdr:ext cx="534377" cy="259045"/>
    <xdr:sp macro="" textlink="">
      <xdr:nvSpPr>
        <xdr:cNvPr id="261" name="テキスト ボックス 260"/>
        <xdr:cNvSpPr txBox="1"/>
      </xdr:nvSpPr>
      <xdr:spPr>
        <a:xfrm>
          <a:off x="2641111" y="157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30835</xdr:rowOff>
    </xdr:from>
    <xdr:to>
      <xdr:col>3</xdr:col>
      <xdr:colOff>3175</xdr:colOff>
      <xdr:row>93</xdr:row>
      <xdr:rowOff>132435</xdr:rowOff>
    </xdr:to>
    <xdr:sp macro="" textlink="">
      <xdr:nvSpPr>
        <xdr:cNvPr id="262" name="円/楕円 261"/>
        <xdr:cNvSpPr/>
      </xdr:nvSpPr>
      <xdr:spPr>
        <a:xfrm>
          <a:off x="1968500" y="159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148962</xdr:rowOff>
    </xdr:from>
    <xdr:ext cx="534377" cy="259045"/>
    <xdr:sp macro="" textlink="">
      <xdr:nvSpPr>
        <xdr:cNvPr id="263" name="テキスト ボックス 262"/>
        <xdr:cNvSpPr txBox="1"/>
      </xdr:nvSpPr>
      <xdr:spPr>
        <a:xfrm>
          <a:off x="1752111" y="157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62545</xdr:rowOff>
    </xdr:from>
    <xdr:to>
      <xdr:col>1</xdr:col>
      <xdr:colOff>485775</xdr:colOff>
      <xdr:row>92</xdr:row>
      <xdr:rowOff>164145</xdr:rowOff>
    </xdr:to>
    <xdr:sp macro="" textlink="">
      <xdr:nvSpPr>
        <xdr:cNvPr id="264" name="円/楕円 263"/>
        <xdr:cNvSpPr/>
      </xdr:nvSpPr>
      <xdr:spPr>
        <a:xfrm>
          <a:off x="1079500" y="158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9222</xdr:rowOff>
    </xdr:from>
    <xdr:ext cx="534377" cy="259045"/>
    <xdr:sp macro="" textlink="">
      <xdr:nvSpPr>
        <xdr:cNvPr id="265" name="テキスト ボックス 264"/>
        <xdr:cNvSpPr txBox="1"/>
      </xdr:nvSpPr>
      <xdr:spPr>
        <a:xfrm>
          <a:off x="863111" y="1561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9" name="直線コネクタ 288"/>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0"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1" name="直線コネクタ 290"/>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2"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3" name="直線コネクタ 292"/>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58928</xdr:rowOff>
    </xdr:from>
    <xdr:to>
      <xdr:col>15</xdr:col>
      <xdr:colOff>180975</xdr:colOff>
      <xdr:row>37</xdr:row>
      <xdr:rowOff>145034</xdr:rowOff>
    </xdr:to>
    <xdr:cxnSp macro="">
      <xdr:nvCxnSpPr>
        <xdr:cNvPr id="294" name="直線コネクタ 293"/>
        <xdr:cNvCxnSpPr/>
      </xdr:nvCxnSpPr>
      <xdr:spPr>
        <a:xfrm>
          <a:off x="9639300" y="6402578"/>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131970</xdr:rowOff>
    </xdr:from>
    <xdr:ext cx="469744" cy="259045"/>
    <xdr:sp macro="" textlink="">
      <xdr:nvSpPr>
        <xdr:cNvPr id="295" name="労働費平均値テキスト"/>
        <xdr:cNvSpPr txBox="1"/>
      </xdr:nvSpPr>
      <xdr:spPr>
        <a:xfrm>
          <a:off x="10528300" y="64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6" name="フローチャート : 判断 295"/>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55626</xdr:rowOff>
    </xdr:from>
    <xdr:to>
      <xdr:col>14</xdr:col>
      <xdr:colOff>28575</xdr:colOff>
      <xdr:row>37</xdr:row>
      <xdr:rowOff>58928</xdr:rowOff>
    </xdr:to>
    <xdr:cxnSp macro="">
      <xdr:nvCxnSpPr>
        <xdr:cNvPr id="297" name="直線コネクタ 296"/>
        <xdr:cNvCxnSpPr/>
      </xdr:nvCxnSpPr>
      <xdr:spPr>
        <a:xfrm>
          <a:off x="8750300" y="6399276"/>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83566</xdr:rowOff>
    </xdr:from>
    <xdr:to>
      <xdr:col>14</xdr:col>
      <xdr:colOff>79375</xdr:colOff>
      <xdr:row>38</xdr:row>
      <xdr:rowOff>13715</xdr:rowOff>
    </xdr:to>
    <xdr:sp macro="" textlink="">
      <xdr:nvSpPr>
        <xdr:cNvPr id="298" name="フローチャート : 判断 297"/>
        <xdr:cNvSpPr/>
      </xdr:nvSpPr>
      <xdr:spPr>
        <a:xfrm>
          <a:off x="9588500" y="64272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4843</xdr:rowOff>
    </xdr:from>
    <xdr:ext cx="469744" cy="259045"/>
    <xdr:sp macro="" textlink="">
      <xdr:nvSpPr>
        <xdr:cNvPr id="299" name="テキスト ボックス 298"/>
        <xdr:cNvSpPr txBox="1"/>
      </xdr:nvSpPr>
      <xdr:spPr>
        <a:xfrm>
          <a:off x="9404427"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8128</xdr:rowOff>
    </xdr:from>
    <xdr:to>
      <xdr:col>12</xdr:col>
      <xdr:colOff>511175</xdr:colOff>
      <xdr:row>37</xdr:row>
      <xdr:rowOff>55626</xdr:rowOff>
    </xdr:to>
    <xdr:cxnSp macro="">
      <xdr:nvCxnSpPr>
        <xdr:cNvPr id="300" name="直線コネクタ 299"/>
        <xdr:cNvCxnSpPr/>
      </xdr:nvCxnSpPr>
      <xdr:spPr>
        <a:xfrm>
          <a:off x="7861300" y="6351778"/>
          <a:ext cx="889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74041</xdr:rowOff>
    </xdr:from>
    <xdr:to>
      <xdr:col>12</xdr:col>
      <xdr:colOff>561975</xdr:colOff>
      <xdr:row>38</xdr:row>
      <xdr:rowOff>4190</xdr:rowOff>
    </xdr:to>
    <xdr:sp macro="" textlink="">
      <xdr:nvSpPr>
        <xdr:cNvPr id="301" name="フローチャート : 判断 300"/>
        <xdr:cNvSpPr/>
      </xdr:nvSpPr>
      <xdr:spPr>
        <a:xfrm>
          <a:off x="86995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166768</xdr:rowOff>
    </xdr:from>
    <xdr:ext cx="469744" cy="259045"/>
    <xdr:sp macro="" textlink="">
      <xdr:nvSpPr>
        <xdr:cNvPr id="302" name="テキスト ボックス 301"/>
        <xdr:cNvSpPr txBox="1"/>
      </xdr:nvSpPr>
      <xdr:spPr>
        <a:xfrm>
          <a:off x="8515427"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164211</xdr:rowOff>
    </xdr:from>
    <xdr:to>
      <xdr:col>11</xdr:col>
      <xdr:colOff>307975</xdr:colOff>
      <xdr:row>37</xdr:row>
      <xdr:rowOff>8128</xdr:rowOff>
    </xdr:to>
    <xdr:cxnSp macro="">
      <xdr:nvCxnSpPr>
        <xdr:cNvPr id="303" name="直線コネクタ 302"/>
        <xdr:cNvCxnSpPr/>
      </xdr:nvCxnSpPr>
      <xdr:spPr>
        <a:xfrm>
          <a:off x="6972300" y="6336411"/>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166497</xdr:rowOff>
    </xdr:from>
    <xdr:to>
      <xdr:col>11</xdr:col>
      <xdr:colOff>358775</xdr:colOff>
      <xdr:row>37</xdr:row>
      <xdr:rowOff>96647</xdr:rowOff>
    </xdr:to>
    <xdr:sp macro="" textlink="">
      <xdr:nvSpPr>
        <xdr:cNvPr id="304" name="フローチャート : 判断 303"/>
        <xdr:cNvSpPr/>
      </xdr:nvSpPr>
      <xdr:spPr>
        <a:xfrm>
          <a:off x="7810500" y="63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87774</xdr:rowOff>
    </xdr:from>
    <xdr:ext cx="469744" cy="259045"/>
    <xdr:sp macro="" textlink="">
      <xdr:nvSpPr>
        <xdr:cNvPr id="305" name="テキスト ボックス 304"/>
        <xdr:cNvSpPr txBox="1"/>
      </xdr:nvSpPr>
      <xdr:spPr>
        <a:xfrm>
          <a:off x="7626427" y="643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71882</xdr:rowOff>
    </xdr:from>
    <xdr:to>
      <xdr:col>10</xdr:col>
      <xdr:colOff>155575</xdr:colOff>
      <xdr:row>37</xdr:row>
      <xdr:rowOff>2032</xdr:rowOff>
    </xdr:to>
    <xdr:sp macro="" textlink="">
      <xdr:nvSpPr>
        <xdr:cNvPr id="306" name="フローチャート : 判断 305"/>
        <xdr:cNvSpPr/>
      </xdr:nvSpPr>
      <xdr:spPr>
        <a:xfrm>
          <a:off x="6921500" y="624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18559</xdr:rowOff>
    </xdr:from>
    <xdr:ext cx="469744" cy="259045"/>
    <xdr:sp macro="" textlink="">
      <xdr:nvSpPr>
        <xdr:cNvPr id="307" name="テキスト ボックス 306"/>
        <xdr:cNvSpPr txBox="1"/>
      </xdr:nvSpPr>
      <xdr:spPr>
        <a:xfrm>
          <a:off x="6737427" y="601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94234</xdr:rowOff>
    </xdr:from>
    <xdr:to>
      <xdr:col>15</xdr:col>
      <xdr:colOff>231775</xdr:colOff>
      <xdr:row>38</xdr:row>
      <xdr:rowOff>24385</xdr:rowOff>
    </xdr:to>
    <xdr:sp macro="" textlink="">
      <xdr:nvSpPr>
        <xdr:cNvPr id="313" name="円/楕円 312"/>
        <xdr:cNvSpPr/>
      </xdr:nvSpPr>
      <xdr:spPr>
        <a:xfrm>
          <a:off x="104267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117111</xdr:rowOff>
    </xdr:from>
    <xdr:ext cx="469744" cy="259045"/>
    <xdr:sp macro="" textlink="">
      <xdr:nvSpPr>
        <xdr:cNvPr id="314" name="労働費該当値テキスト"/>
        <xdr:cNvSpPr txBox="1"/>
      </xdr:nvSpPr>
      <xdr:spPr>
        <a:xfrm>
          <a:off x="10528300"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8128</xdr:rowOff>
    </xdr:from>
    <xdr:to>
      <xdr:col>14</xdr:col>
      <xdr:colOff>79375</xdr:colOff>
      <xdr:row>37</xdr:row>
      <xdr:rowOff>109728</xdr:rowOff>
    </xdr:to>
    <xdr:sp macro="" textlink="">
      <xdr:nvSpPr>
        <xdr:cNvPr id="315" name="円/楕円 314"/>
        <xdr:cNvSpPr/>
      </xdr:nvSpPr>
      <xdr:spPr>
        <a:xfrm>
          <a:off x="9588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126255</xdr:rowOff>
    </xdr:from>
    <xdr:ext cx="469744" cy="259045"/>
    <xdr:sp macro="" textlink="">
      <xdr:nvSpPr>
        <xdr:cNvPr id="316" name="テキスト ボックス 315"/>
        <xdr:cNvSpPr txBox="1"/>
      </xdr:nvSpPr>
      <xdr:spPr>
        <a:xfrm>
          <a:off x="9404427" y="612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4826</xdr:rowOff>
    </xdr:from>
    <xdr:to>
      <xdr:col>12</xdr:col>
      <xdr:colOff>561975</xdr:colOff>
      <xdr:row>37</xdr:row>
      <xdr:rowOff>106426</xdr:rowOff>
    </xdr:to>
    <xdr:sp macro="" textlink="">
      <xdr:nvSpPr>
        <xdr:cNvPr id="317" name="円/楕円 316"/>
        <xdr:cNvSpPr/>
      </xdr:nvSpPr>
      <xdr:spPr>
        <a:xfrm>
          <a:off x="8699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122953</xdr:rowOff>
    </xdr:from>
    <xdr:ext cx="469744" cy="259045"/>
    <xdr:sp macro="" textlink="">
      <xdr:nvSpPr>
        <xdr:cNvPr id="318" name="テキスト ボックス 317"/>
        <xdr:cNvSpPr txBox="1"/>
      </xdr:nvSpPr>
      <xdr:spPr>
        <a:xfrm>
          <a:off x="8515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128778</xdr:rowOff>
    </xdr:from>
    <xdr:to>
      <xdr:col>11</xdr:col>
      <xdr:colOff>358775</xdr:colOff>
      <xdr:row>37</xdr:row>
      <xdr:rowOff>58928</xdr:rowOff>
    </xdr:to>
    <xdr:sp macro="" textlink="">
      <xdr:nvSpPr>
        <xdr:cNvPr id="319" name="円/楕円 318"/>
        <xdr:cNvSpPr/>
      </xdr:nvSpPr>
      <xdr:spPr>
        <a:xfrm>
          <a:off x="7810500" y="63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75455</xdr:rowOff>
    </xdr:from>
    <xdr:ext cx="469744" cy="259045"/>
    <xdr:sp macro="" textlink="">
      <xdr:nvSpPr>
        <xdr:cNvPr id="320" name="テキスト ボックス 319"/>
        <xdr:cNvSpPr txBox="1"/>
      </xdr:nvSpPr>
      <xdr:spPr>
        <a:xfrm>
          <a:off x="7626427" y="60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113411</xdr:rowOff>
    </xdr:from>
    <xdr:to>
      <xdr:col>10</xdr:col>
      <xdr:colOff>155575</xdr:colOff>
      <xdr:row>37</xdr:row>
      <xdr:rowOff>43561</xdr:rowOff>
    </xdr:to>
    <xdr:sp macro="" textlink="">
      <xdr:nvSpPr>
        <xdr:cNvPr id="321" name="円/楕円 320"/>
        <xdr:cNvSpPr/>
      </xdr:nvSpPr>
      <xdr:spPr>
        <a:xfrm>
          <a:off x="6921500" y="62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34688</xdr:rowOff>
    </xdr:from>
    <xdr:ext cx="469744" cy="259045"/>
    <xdr:sp macro="" textlink="">
      <xdr:nvSpPr>
        <xdr:cNvPr id="322" name="テキスト ボックス 321"/>
        <xdr:cNvSpPr txBox="1"/>
      </xdr:nvSpPr>
      <xdr:spPr>
        <a:xfrm>
          <a:off x="6737427" y="637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6" name="直線コネクタ 345"/>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7"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8" name="直線コネクタ 347"/>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9"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0" name="直線コネクタ 349"/>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138329</xdr:rowOff>
    </xdr:from>
    <xdr:to>
      <xdr:col>15</xdr:col>
      <xdr:colOff>180975</xdr:colOff>
      <xdr:row>55</xdr:row>
      <xdr:rowOff>156655</xdr:rowOff>
    </xdr:to>
    <xdr:cxnSp macro="">
      <xdr:nvCxnSpPr>
        <xdr:cNvPr id="351" name="直線コネクタ 350"/>
        <xdr:cNvCxnSpPr/>
      </xdr:nvCxnSpPr>
      <xdr:spPr>
        <a:xfrm>
          <a:off x="9639300" y="9568079"/>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2"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3" name="フローチャート : 判断 352"/>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154216</xdr:rowOff>
    </xdr:from>
    <xdr:to>
      <xdr:col>14</xdr:col>
      <xdr:colOff>28575</xdr:colOff>
      <xdr:row>55</xdr:row>
      <xdr:rowOff>138329</xdr:rowOff>
    </xdr:to>
    <xdr:cxnSp macro="">
      <xdr:nvCxnSpPr>
        <xdr:cNvPr id="354" name="直線コネクタ 353"/>
        <xdr:cNvCxnSpPr/>
      </xdr:nvCxnSpPr>
      <xdr:spPr>
        <a:xfrm>
          <a:off x="8750300" y="9412516"/>
          <a:ext cx="889000" cy="15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129972</xdr:rowOff>
    </xdr:from>
    <xdr:to>
      <xdr:col>14</xdr:col>
      <xdr:colOff>79375</xdr:colOff>
      <xdr:row>53</xdr:row>
      <xdr:rowOff>60122</xdr:rowOff>
    </xdr:to>
    <xdr:sp macro="" textlink="">
      <xdr:nvSpPr>
        <xdr:cNvPr id="355" name="フローチャート : 判断 354"/>
        <xdr:cNvSpPr/>
      </xdr:nvSpPr>
      <xdr:spPr>
        <a:xfrm>
          <a:off x="9588500" y="904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76649</xdr:rowOff>
    </xdr:from>
    <xdr:ext cx="534377" cy="259045"/>
    <xdr:sp macro="" textlink="">
      <xdr:nvSpPr>
        <xdr:cNvPr id="356" name="テキスト ボックス 355"/>
        <xdr:cNvSpPr txBox="1"/>
      </xdr:nvSpPr>
      <xdr:spPr>
        <a:xfrm>
          <a:off x="9372111" y="88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27,922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154216</xdr:rowOff>
    </xdr:from>
    <xdr:to>
      <xdr:col>12</xdr:col>
      <xdr:colOff>511175</xdr:colOff>
      <xdr:row>55</xdr:row>
      <xdr:rowOff>36487</xdr:rowOff>
    </xdr:to>
    <xdr:cxnSp macro="">
      <xdr:nvCxnSpPr>
        <xdr:cNvPr id="357" name="直線コネクタ 356"/>
        <xdr:cNvCxnSpPr/>
      </xdr:nvCxnSpPr>
      <xdr:spPr>
        <a:xfrm flipV="1">
          <a:off x="7861300" y="941251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8" name="フローチャート : 判断 357"/>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153661</xdr:rowOff>
    </xdr:from>
    <xdr:ext cx="534377" cy="259045"/>
    <xdr:sp macro="" textlink="">
      <xdr:nvSpPr>
        <xdr:cNvPr id="359" name="テキスト ボックス 358"/>
        <xdr:cNvSpPr txBox="1"/>
      </xdr:nvSpPr>
      <xdr:spPr>
        <a:xfrm>
          <a:off x="8483111" y="95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36487</xdr:rowOff>
    </xdr:from>
    <xdr:to>
      <xdr:col>11</xdr:col>
      <xdr:colOff>307975</xdr:colOff>
      <xdr:row>55</xdr:row>
      <xdr:rowOff>119774</xdr:rowOff>
    </xdr:to>
    <xdr:cxnSp macro="">
      <xdr:nvCxnSpPr>
        <xdr:cNvPr id="360" name="直線コネクタ 359"/>
        <xdr:cNvCxnSpPr/>
      </xdr:nvCxnSpPr>
      <xdr:spPr>
        <a:xfrm flipV="1">
          <a:off x="6972300" y="9466237"/>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61" name="フローチャート : 判断 360"/>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4539</xdr:rowOff>
    </xdr:from>
    <xdr:ext cx="534377" cy="259045"/>
    <xdr:sp macro="" textlink="">
      <xdr:nvSpPr>
        <xdr:cNvPr id="362" name="テキスト ボックス 361"/>
        <xdr:cNvSpPr txBox="1"/>
      </xdr:nvSpPr>
      <xdr:spPr>
        <a:xfrm>
          <a:off x="7594111" y="96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3" name="フローチャート : 判断 362"/>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4" name="テキスト ボックス 363"/>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105855</xdr:rowOff>
    </xdr:from>
    <xdr:to>
      <xdr:col>15</xdr:col>
      <xdr:colOff>231775</xdr:colOff>
      <xdr:row>56</xdr:row>
      <xdr:rowOff>36005</xdr:rowOff>
    </xdr:to>
    <xdr:sp macro="" textlink="">
      <xdr:nvSpPr>
        <xdr:cNvPr id="370" name="円/楕円 369"/>
        <xdr:cNvSpPr/>
      </xdr:nvSpPr>
      <xdr:spPr>
        <a:xfrm>
          <a:off x="10426700" y="95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84282</xdr:rowOff>
    </xdr:from>
    <xdr:ext cx="534377" cy="259045"/>
    <xdr:sp macro="" textlink="">
      <xdr:nvSpPr>
        <xdr:cNvPr id="371" name="農林水産業費該当値テキスト"/>
        <xdr:cNvSpPr txBox="1"/>
      </xdr:nvSpPr>
      <xdr:spPr>
        <a:xfrm>
          <a:off x="10528300" y="95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87529</xdr:rowOff>
    </xdr:from>
    <xdr:to>
      <xdr:col>14</xdr:col>
      <xdr:colOff>79375</xdr:colOff>
      <xdr:row>56</xdr:row>
      <xdr:rowOff>17679</xdr:rowOff>
    </xdr:to>
    <xdr:sp macro="" textlink="">
      <xdr:nvSpPr>
        <xdr:cNvPr id="372" name="円/楕円 371"/>
        <xdr:cNvSpPr/>
      </xdr:nvSpPr>
      <xdr:spPr>
        <a:xfrm>
          <a:off x="9588500" y="95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8806</xdr:rowOff>
    </xdr:from>
    <xdr:ext cx="534377" cy="259045"/>
    <xdr:sp macro="" textlink="">
      <xdr:nvSpPr>
        <xdr:cNvPr id="373" name="テキスト ボックス 372"/>
        <xdr:cNvSpPr txBox="1"/>
      </xdr:nvSpPr>
      <xdr:spPr>
        <a:xfrm>
          <a:off x="9372111" y="961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103416</xdr:rowOff>
    </xdr:from>
    <xdr:to>
      <xdr:col>12</xdr:col>
      <xdr:colOff>561975</xdr:colOff>
      <xdr:row>55</xdr:row>
      <xdr:rowOff>33566</xdr:rowOff>
    </xdr:to>
    <xdr:sp macro="" textlink="">
      <xdr:nvSpPr>
        <xdr:cNvPr id="374" name="円/楕円 373"/>
        <xdr:cNvSpPr/>
      </xdr:nvSpPr>
      <xdr:spPr>
        <a:xfrm>
          <a:off x="8699500" y="93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50093</xdr:rowOff>
    </xdr:from>
    <xdr:ext cx="534377" cy="259045"/>
    <xdr:sp macro="" textlink="">
      <xdr:nvSpPr>
        <xdr:cNvPr id="375" name="テキスト ボックス 374"/>
        <xdr:cNvSpPr txBox="1"/>
      </xdr:nvSpPr>
      <xdr:spPr>
        <a:xfrm>
          <a:off x="8483111" y="913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157137</xdr:rowOff>
    </xdr:from>
    <xdr:to>
      <xdr:col>11</xdr:col>
      <xdr:colOff>358775</xdr:colOff>
      <xdr:row>55</xdr:row>
      <xdr:rowOff>87287</xdr:rowOff>
    </xdr:to>
    <xdr:sp macro="" textlink="">
      <xdr:nvSpPr>
        <xdr:cNvPr id="376" name="円/楕円 375"/>
        <xdr:cNvSpPr/>
      </xdr:nvSpPr>
      <xdr:spPr>
        <a:xfrm>
          <a:off x="7810500" y="94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103814</xdr:rowOff>
    </xdr:from>
    <xdr:ext cx="534377" cy="259045"/>
    <xdr:sp macro="" textlink="">
      <xdr:nvSpPr>
        <xdr:cNvPr id="377" name="テキスト ボックス 376"/>
        <xdr:cNvSpPr txBox="1"/>
      </xdr:nvSpPr>
      <xdr:spPr>
        <a:xfrm>
          <a:off x="7594111" y="91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68974</xdr:rowOff>
    </xdr:from>
    <xdr:to>
      <xdr:col>10</xdr:col>
      <xdr:colOff>155575</xdr:colOff>
      <xdr:row>55</xdr:row>
      <xdr:rowOff>170574</xdr:rowOff>
    </xdr:to>
    <xdr:sp macro="" textlink="">
      <xdr:nvSpPr>
        <xdr:cNvPr id="378" name="円/楕円 377"/>
        <xdr:cNvSpPr/>
      </xdr:nvSpPr>
      <xdr:spPr>
        <a:xfrm>
          <a:off x="6921500" y="94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161701</xdr:rowOff>
    </xdr:from>
    <xdr:ext cx="534377" cy="259045"/>
    <xdr:sp macro="" textlink="">
      <xdr:nvSpPr>
        <xdr:cNvPr id="379" name="テキスト ボックス 378"/>
        <xdr:cNvSpPr txBox="1"/>
      </xdr:nvSpPr>
      <xdr:spPr>
        <a:xfrm>
          <a:off x="6705111" y="959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1" name="直線コネクタ 400"/>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2"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3" name="直線コネクタ 402"/>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4"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5" name="直線コネクタ 404"/>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92334</xdr:rowOff>
    </xdr:from>
    <xdr:to>
      <xdr:col>15</xdr:col>
      <xdr:colOff>180975</xdr:colOff>
      <xdr:row>72</xdr:row>
      <xdr:rowOff>170241</xdr:rowOff>
    </xdr:to>
    <xdr:cxnSp macro="">
      <xdr:nvCxnSpPr>
        <xdr:cNvPr id="406" name="直線コネクタ 405"/>
        <xdr:cNvCxnSpPr/>
      </xdr:nvCxnSpPr>
      <xdr:spPr>
        <a:xfrm flipV="1">
          <a:off x="9639300" y="12265284"/>
          <a:ext cx="838200" cy="2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7"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8" name="フローチャート : 判断 407"/>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135723</xdr:rowOff>
    </xdr:from>
    <xdr:to>
      <xdr:col>14</xdr:col>
      <xdr:colOff>28575</xdr:colOff>
      <xdr:row>72</xdr:row>
      <xdr:rowOff>170241</xdr:rowOff>
    </xdr:to>
    <xdr:cxnSp macro="">
      <xdr:nvCxnSpPr>
        <xdr:cNvPr id="409" name="直線コネクタ 408"/>
        <xdr:cNvCxnSpPr/>
      </xdr:nvCxnSpPr>
      <xdr:spPr>
        <a:xfrm>
          <a:off x="8750300" y="1248012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72578</xdr:rowOff>
    </xdr:from>
    <xdr:to>
      <xdr:col>14</xdr:col>
      <xdr:colOff>79375</xdr:colOff>
      <xdr:row>75</xdr:row>
      <xdr:rowOff>2728</xdr:rowOff>
    </xdr:to>
    <xdr:sp macro="" textlink="">
      <xdr:nvSpPr>
        <xdr:cNvPr id="410" name="フローチャート : 判断 409"/>
        <xdr:cNvSpPr/>
      </xdr:nvSpPr>
      <xdr:spPr>
        <a:xfrm>
          <a:off x="9588500" y="1275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165305</xdr:rowOff>
    </xdr:from>
    <xdr:ext cx="534377" cy="259045"/>
    <xdr:sp macro="" textlink="">
      <xdr:nvSpPr>
        <xdr:cNvPr id="411" name="テキスト ボックス 410"/>
        <xdr:cNvSpPr txBox="1"/>
      </xdr:nvSpPr>
      <xdr:spPr>
        <a:xfrm>
          <a:off x="9372111" y="128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15,357</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135723</xdr:rowOff>
    </xdr:from>
    <xdr:to>
      <xdr:col>12</xdr:col>
      <xdr:colOff>511175</xdr:colOff>
      <xdr:row>73</xdr:row>
      <xdr:rowOff>8986</xdr:rowOff>
    </xdr:to>
    <xdr:cxnSp macro="">
      <xdr:nvCxnSpPr>
        <xdr:cNvPr id="412" name="直線コネクタ 411"/>
        <xdr:cNvCxnSpPr/>
      </xdr:nvCxnSpPr>
      <xdr:spPr>
        <a:xfrm flipV="1">
          <a:off x="7861300" y="12480123"/>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3" name="フローチャート : 判断 412"/>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115791</xdr:rowOff>
    </xdr:from>
    <xdr:ext cx="469744" cy="259045"/>
    <xdr:sp macro="" textlink="">
      <xdr:nvSpPr>
        <xdr:cNvPr id="414" name="テキスト ボックス 413"/>
        <xdr:cNvSpPr txBox="1"/>
      </xdr:nvSpPr>
      <xdr:spPr>
        <a:xfrm>
          <a:off x="8515427" y="1314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8986</xdr:rowOff>
    </xdr:from>
    <xdr:to>
      <xdr:col>11</xdr:col>
      <xdr:colOff>307975</xdr:colOff>
      <xdr:row>73</xdr:row>
      <xdr:rowOff>53655</xdr:rowOff>
    </xdr:to>
    <xdr:cxnSp macro="">
      <xdr:nvCxnSpPr>
        <xdr:cNvPr id="415" name="直線コネクタ 414"/>
        <xdr:cNvCxnSpPr/>
      </xdr:nvCxnSpPr>
      <xdr:spPr>
        <a:xfrm flipV="1">
          <a:off x="6972300" y="12524836"/>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6" name="フローチャート : 判断 415"/>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119584</xdr:rowOff>
    </xdr:from>
    <xdr:ext cx="469744" cy="259045"/>
    <xdr:sp macro="" textlink="">
      <xdr:nvSpPr>
        <xdr:cNvPr id="417" name="テキスト ボックス 416"/>
        <xdr:cNvSpPr txBox="1"/>
      </xdr:nvSpPr>
      <xdr:spPr>
        <a:xfrm>
          <a:off x="7626427" y="131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8" name="フローチャート : 判断 417"/>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140571</xdr:rowOff>
    </xdr:from>
    <xdr:ext cx="469744" cy="259045"/>
    <xdr:sp macro="" textlink="">
      <xdr:nvSpPr>
        <xdr:cNvPr id="419" name="テキスト ボックス 418"/>
        <xdr:cNvSpPr txBox="1"/>
      </xdr:nvSpPr>
      <xdr:spPr>
        <a:xfrm>
          <a:off x="6737427" y="131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41534</xdr:rowOff>
    </xdr:from>
    <xdr:to>
      <xdr:col>15</xdr:col>
      <xdr:colOff>231775</xdr:colOff>
      <xdr:row>71</xdr:row>
      <xdr:rowOff>143134</xdr:rowOff>
    </xdr:to>
    <xdr:sp macro="" textlink="">
      <xdr:nvSpPr>
        <xdr:cNvPr id="425" name="円/楕円 424"/>
        <xdr:cNvSpPr/>
      </xdr:nvSpPr>
      <xdr:spPr>
        <a:xfrm>
          <a:off x="10426700" y="122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166011</xdr:rowOff>
    </xdr:from>
    <xdr:ext cx="534377" cy="259045"/>
    <xdr:sp macro="" textlink="">
      <xdr:nvSpPr>
        <xdr:cNvPr id="426" name="商工費該当値テキスト"/>
        <xdr:cNvSpPr txBox="1"/>
      </xdr:nvSpPr>
      <xdr:spPr>
        <a:xfrm>
          <a:off x="10528300" y="121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27,286</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119441</xdr:rowOff>
    </xdr:from>
    <xdr:to>
      <xdr:col>14</xdr:col>
      <xdr:colOff>79375</xdr:colOff>
      <xdr:row>73</xdr:row>
      <xdr:rowOff>49591</xdr:rowOff>
    </xdr:to>
    <xdr:sp macro="" textlink="">
      <xdr:nvSpPr>
        <xdr:cNvPr id="427" name="円/楕円 426"/>
        <xdr:cNvSpPr/>
      </xdr:nvSpPr>
      <xdr:spPr>
        <a:xfrm>
          <a:off x="9588500" y="1246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66118</xdr:rowOff>
    </xdr:from>
    <xdr:ext cx="534377" cy="259045"/>
    <xdr:sp macro="" textlink="">
      <xdr:nvSpPr>
        <xdr:cNvPr id="428" name="テキスト ボックス 427"/>
        <xdr:cNvSpPr txBox="1"/>
      </xdr:nvSpPr>
      <xdr:spPr>
        <a:xfrm>
          <a:off x="9372111" y="122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21,832</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84923</xdr:rowOff>
    </xdr:from>
    <xdr:to>
      <xdr:col>12</xdr:col>
      <xdr:colOff>561975</xdr:colOff>
      <xdr:row>73</xdr:row>
      <xdr:rowOff>15073</xdr:rowOff>
    </xdr:to>
    <xdr:sp macro="" textlink="">
      <xdr:nvSpPr>
        <xdr:cNvPr id="429" name="円/楕円 428"/>
        <xdr:cNvSpPr/>
      </xdr:nvSpPr>
      <xdr:spPr>
        <a:xfrm>
          <a:off x="8699500" y="124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31600</xdr:rowOff>
    </xdr:from>
    <xdr:ext cx="534377" cy="259045"/>
    <xdr:sp macro="" textlink="">
      <xdr:nvSpPr>
        <xdr:cNvPr id="430" name="テキスト ボックス 429"/>
        <xdr:cNvSpPr txBox="1"/>
      </xdr:nvSpPr>
      <xdr:spPr>
        <a:xfrm>
          <a:off x="8483111" y="122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22,587</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129636</xdr:rowOff>
    </xdr:from>
    <xdr:to>
      <xdr:col>11</xdr:col>
      <xdr:colOff>358775</xdr:colOff>
      <xdr:row>73</xdr:row>
      <xdr:rowOff>59786</xdr:rowOff>
    </xdr:to>
    <xdr:sp macro="" textlink="">
      <xdr:nvSpPr>
        <xdr:cNvPr id="431" name="円/楕円 430"/>
        <xdr:cNvSpPr/>
      </xdr:nvSpPr>
      <xdr:spPr>
        <a:xfrm>
          <a:off x="7810500" y="124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76313</xdr:rowOff>
    </xdr:from>
    <xdr:ext cx="534377" cy="259045"/>
    <xdr:sp macro="" textlink="">
      <xdr:nvSpPr>
        <xdr:cNvPr id="432" name="テキスト ボックス 431"/>
        <xdr:cNvSpPr txBox="1"/>
      </xdr:nvSpPr>
      <xdr:spPr>
        <a:xfrm>
          <a:off x="7594111" y="122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21,609</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2855</xdr:rowOff>
    </xdr:from>
    <xdr:to>
      <xdr:col>10</xdr:col>
      <xdr:colOff>155575</xdr:colOff>
      <xdr:row>73</xdr:row>
      <xdr:rowOff>104455</xdr:rowOff>
    </xdr:to>
    <xdr:sp macro="" textlink="">
      <xdr:nvSpPr>
        <xdr:cNvPr id="433" name="円/楕円 432"/>
        <xdr:cNvSpPr/>
      </xdr:nvSpPr>
      <xdr:spPr>
        <a:xfrm>
          <a:off x="6921500" y="125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120982</xdr:rowOff>
    </xdr:from>
    <xdr:ext cx="534377" cy="259045"/>
    <xdr:sp macro="" textlink="">
      <xdr:nvSpPr>
        <xdr:cNvPr id="434" name="テキスト ボックス 433"/>
        <xdr:cNvSpPr txBox="1"/>
      </xdr:nvSpPr>
      <xdr:spPr>
        <a:xfrm>
          <a:off x="6705111" y="1229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9" name="直線コネクタ 458"/>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0"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1" name="直線コネクタ 460"/>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2"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3" name="直線コネクタ 462"/>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72244</xdr:rowOff>
    </xdr:from>
    <xdr:to>
      <xdr:col>15</xdr:col>
      <xdr:colOff>180975</xdr:colOff>
      <xdr:row>96</xdr:row>
      <xdr:rowOff>100171</xdr:rowOff>
    </xdr:to>
    <xdr:cxnSp macro="">
      <xdr:nvCxnSpPr>
        <xdr:cNvPr id="464" name="直線コネクタ 463"/>
        <xdr:cNvCxnSpPr/>
      </xdr:nvCxnSpPr>
      <xdr:spPr>
        <a:xfrm>
          <a:off x="9639300" y="16531444"/>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5"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6" name="フローチャート : 判断 465"/>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72244</xdr:rowOff>
    </xdr:from>
    <xdr:to>
      <xdr:col>14</xdr:col>
      <xdr:colOff>28575</xdr:colOff>
      <xdr:row>96</xdr:row>
      <xdr:rowOff>95390</xdr:rowOff>
    </xdr:to>
    <xdr:cxnSp macro="">
      <xdr:nvCxnSpPr>
        <xdr:cNvPr id="467" name="直線コネクタ 466"/>
        <xdr:cNvCxnSpPr/>
      </xdr:nvCxnSpPr>
      <xdr:spPr>
        <a:xfrm flipV="1">
          <a:off x="8750300" y="16531444"/>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162909</xdr:rowOff>
    </xdr:from>
    <xdr:to>
      <xdr:col>14</xdr:col>
      <xdr:colOff>79375</xdr:colOff>
      <xdr:row>96</xdr:row>
      <xdr:rowOff>93059</xdr:rowOff>
    </xdr:to>
    <xdr:sp macro="" textlink="">
      <xdr:nvSpPr>
        <xdr:cNvPr id="468" name="フローチャート : 判断 467"/>
        <xdr:cNvSpPr/>
      </xdr:nvSpPr>
      <xdr:spPr>
        <a:xfrm>
          <a:off x="9588500" y="1645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109586</xdr:rowOff>
    </xdr:from>
    <xdr:ext cx="534377" cy="259045"/>
    <xdr:sp macro="" textlink="">
      <xdr:nvSpPr>
        <xdr:cNvPr id="469" name="テキスト ボックス 468"/>
        <xdr:cNvSpPr txBox="1"/>
      </xdr:nvSpPr>
      <xdr:spPr>
        <a:xfrm>
          <a:off x="9372111" y="1622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95390</xdr:rowOff>
    </xdr:from>
    <xdr:to>
      <xdr:col>12</xdr:col>
      <xdr:colOff>511175</xdr:colOff>
      <xdr:row>96</xdr:row>
      <xdr:rowOff>98895</xdr:rowOff>
    </xdr:to>
    <xdr:cxnSp macro="">
      <xdr:nvCxnSpPr>
        <xdr:cNvPr id="470" name="直線コネクタ 469"/>
        <xdr:cNvCxnSpPr/>
      </xdr:nvCxnSpPr>
      <xdr:spPr>
        <a:xfrm flipV="1">
          <a:off x="7861300" y="1655459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91491</xdr:rowOff>
    </xdr:from>
    <xdr:to>
      <xdr:col>12</xdr:col>
      <xdr:colOff>561975</xdr:colOff>
      <xdr:row>97</xdr:row>
      <xdr:rowOff>21641</xdr:rowOff>
    </xdr:to>
    <xdr:sp macro="" textlink="">
      <xdr:nvSpPr>
        <xdr:cNvPr id="471" name="フローチャート : 判断 470"/>
        <xdr:cNvSpPr/>
      </xdr:nvSpPr>
      <xdr:spPr>
        <a:xfrm>
          <a:off x="8699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12768</xdr:rowOff>
    </xdr:from>
    <xdr:ext cx="534377" cy="259045"/>
    <xdr:sp macro="" textlink="">
      <xdr:nvSpPr>
        <xdr:cNvPr id="472" name="テキスト ボックス 471"/>
        <xdr:cNvSpPr txBox="1"/>
      </xdr:nvSpPr>
      <xdr:spPr>
        <a:xfrm>
          <a:off x="8483111" y="16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98895</xdr:rowOff>
    </xdr:from>
    <xdr:to>
      <xdr:col>11</xdr:col>
      <xdr:colOff>307975</xdr:colOff>
      <xdr:row>97</xdr:row>
      <xdr:rowOff>2997</xdr:rowOff>
    </xdr:to>
    <xdr:cxnSp macro="">
      <xdr:nvCxnSpPr>
        <xdr:cNvPr id="473" name="直線コネクタ 472"/>
        <xdr:cNvCxnSpPr/>
      </xdr:nvCxnSpPr>
      <xdr:spPr>
        <a:xfrm flipV="1">
          <a:off x="6972300" y="16558095"/>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48437</xdr:rowOff>
    </xdr:from>
    <xdr:to>
      <xdr:col>11</xdr:col>
      <xdr:colOff>358775</xdr:colOff>
      <xdr:row>96</xdr:row>
      <xdr:rowOff>150037</xdr:rowOff>
    </xdr:to>
    <xdr:sp macro="" textlink="">
      <xdr:nvSpPr>
        <xdr:cNvPr id="474" name="フローチャート : 判断 473"/>
        <xdr:cNvSpPr/>
      </xdr:nvSpPr>
      <xdr:spPr>
        <a:xfrm>
          <a:off x="7810500" y="165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141164</xdr:rowOff>
    </xdr:from>
    <xdr:ext cx="534377" cy="259045"/>
    <xdr:sp macro="" textlink="">
      <xdr:nvSpPr>
        <xdr:cNvPr id="475" name="テキスト ボックス 474"/>
        <xdr:cNvSpPr txBox="1"/>
      </xdr:nvSpPr>
      <xdr:spPr>
        <a:xfrm>
          <a:off x="7594111" y="166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84386</xdr:rowOff>
    </xdr:from>
    <xdr:to>
      <xdr:col>10</xdr:col>
      <xdr:colOff>155575</xdr:colOff>
      <xdr:row>97</xdr:row>
      <xdr:rowOff>14536</xdr:rowOff>
    </xdr:to>
    <xdr:sp macro="" textlink="">
      <xdr:nvSpPr>
        <xdr:cNvPr id="476" name="フローチャート : 判断 475"/>
        <xdr:cNvSpPr/>
      </xdr:nvSpPr>
      <xdr:spPr>
        <a:xfrm>
          <a:off x="6921500" y="1654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31063</xdr:rowOff>
    </xdr:from>
    <xdr:ext cx="534377" cy="259045"/>
    <xdr:sp macro="" textlink="">
      <xdr:nvSpPr>
        <xdr:cNvPr id="477" name="テキスト ボックス 476"/>
        <xdr:cNvSpPr txBox="1"/>
      </xdr:nvSpPr>
      <xdr:spPr>
        <a:xfrm>
          <a:off x="6705111" y="163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49371</xdr:rowOff>
    </xdr:from>
    <xdr:to>
      <xdr:col>15</xdr:col>
      <xdr:colOff>231775</xdr:colOff>
      <xdr:row>96</xdr:row>
      <xdr:rowOff>150971</xdr:rowOff>
    </xdr:to>
    <xdr:sp macro="" textlink="">
      <xdr:nvSpPr>
        <xdr:cNvPr id="483" name="円/楕円 482"/>
        <xdr:cNvSpPr/>
      </xdr:nvSpPr>
      <xdr:spPr>
        <a:xfrm>
          <a:off x="10426700" y="1650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27798</xdr:rowOff>
    </xdr:from>
    <xdr:ext cx="534377" cy="259045"/>
    <xdr:sp macro="" textlink="">
      <xdr:nvSpPr>
        <xdr:cNvPr id="484" name="土木費該当値テキスト"/>
        <xdr:cNvSpPr txBox="1"/>
      </xdr:nvSpPr>
      <xdr:spPr>
        <a:xfrm>
          <a:off x="10528300" y="164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21444</xdr:rowOff>
    </xdr:from>
    <xdr:to>
      <xdr:col>14</xdr:col>
      <xdr:colOff>79375</xdr:colOff>
      <xdr:row>96</xdr:row>
      <xdr:rowOff>123044</xdr:rowOff>
    </xdr:to>
    <xdr:sp macro="" textlink="">
      <xdr:nvSpPr>
        <xdr:cNvPr id="485" name="円/楕円 484"/>
        <xdr:cNvSpPr/>
      </xdr:nvSpPr>
      <xdr:spPr>
        <a:xfrm>
          <a:off x="9588500" y="164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114171</xdr:rowOff>
    </xdr:from>
    <xdr:ext cx="534377" cy="259045"/>
    <xdr:sp macro="" textlink="">
      <xdr:nvSpPr>
        <xdr:cNvPr id="486" name="テキスト ボックス 485"/>
        <xdr:cNvSpPr txBox="1"/>
      </xdr:nvSpPr>
      <xdr:spPr>
        <a:xfrm>
          <a:off x="9372111" y="165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44590</xdr:rowOff>
    </xdr:from>
    <xdr:to>
      <xdr:col>12</xdr:col>
      <xdr:colOff>561975</xdr:colOff>
      <xdr:row>96</xdr:row>
      <xdr:rowOff>146190</xdr:rowOff>
    </xdr:to>
    <xdr:sp macro="" textlink="">
      <xdr:nvSpPr>
        <xdr:cNvPr id="487" name="円/楕円 486"/>
        <xdr:cNvSpPr/>
      </xdr:nvSpPr>
      <xdr:spPr>
        <a:xfrm>
          <a:off x="8699500" y="165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162717</xdr:rowOff>
    </xdr:from>
    <xdr:ext cx="534377" cy="259045"/>
    <xdr:sp macro="" textlink="">
      <xdr:nvSpPr>
        <xdr:cNvPr id="488" name="テキスト ボックス 487"/>
        <xdr:cNvSpPr txBox="1"/>
      </xdr:nvSpPr>
      <xdr:spPr>
        <a:xfrm>
          <a:off x="8483111" y="162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48095</xdr:rowOff>
    </xdr:from>
    <xdr:to>
      <xdr:col>11</xdr:col>
      <xdr:colOff>358775</xdr:colOff>
      <xdr:row>96</xdr:row>
      <xdr:rowOff>149695</xdr:rowOff>
    </xdr:to>
    <xdr:sp macro="" textlink="">
      <xdr:nvSpPr>
        <xdr:cNvPr id="489" name="円/楕円 488"/>
        <xdr:cNvSpPr/>
      </xdr:nvSpPr>
      <xdr:spPr>
        <a:xfrm>
          <a:off x="7810500" y="165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166222</xdr:rowOff>
    </xdr:from>
    <xdr:ext cx="534377" cy="259045"/>
    <xdr:sp macro="" textlink="">
      <xdr:nvSpPr>
        <xdr:cNvPr id="490" name="テキスト ボックス 489"/>
        <xdr:cNvSpPr txBox="1"/>
      </xdr:nvSpPr>
      <xdr:spPr>
        <a:xfrm>
          <a:off x="7594111" y="162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123647</xdr:rowOff>
    </xdr:from>
    <xdr:to>
      <xdr:col>10</xdr:col>
      <xdr:colOff>155575</xdr:colOff>
      <xdr:row>97</xdr:row>
      <xdr:rowOff>53797</xdr:rowOff>
    </xdr:to>
    <xdr:sp macro="" textlink="">
      <xdr:nvSpPr>
        <xdr:cNvPr id="491" name="円/楕円 490"/>
        <xdr:cNvSpPr/>
      </xdr:nvSpPr>
      <xdr:spPr>
        <a:xfrm>
          <a:off x="6921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44924</xdr:rowOff>
    </xdr:from>
    <xdr:ext cx="534377" cy="259045"/>
    <xdr:sp macro="" textlink="">
      <xdr:nvSpPr>
        <xdr:cNvPr id="492" name="テキスト ボックス 491"/>
        <xdr:cNvSpPr txBox="1"/>
      </xdr:nvSpPr>
      <xdr:spPr>
        <a:xfrm>
          <a:off x="6705111"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5" name="直線コネクタ 514"/>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6"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7" name="直線コネクタ 516"/>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8"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19" name="直線コネクタ 518"/>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80630</xdr:rowOff>
    </xdr:from>
    <xdr:to>
      <xdr:col>23</xdr:col>
      <xdr:colOff>517525</xdr:colOff>
      <xdr:row>37</xdr:row>
      <xdr:rowOff>87579</xdr:rowOff>
    </xdr:to>
    <xdr:cxnSp macro="">
      <xdr:nvCxnSpPr>
        <xdr:cNvPr id="520" name="直線コネクタ 519"/>
        <xdr:cNvCxnSpPr/>
      </xdr:nvCxnSpPr>
      <xdr:spPr>
        <a:xfrm flipV="1">
          <a:off x="15481300" y="6424280"/>
          <a:ext cx="8382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1"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2" name="フローチャート : 判断 521"/>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87579</xdr:rowOff>
    </xdr:from>
    <xdr:to>
      <xdr:col>22</xdr:col>
      <xdr:colOff>365125</xdr:colOff>
      <xdr:row>37</xdr:row>
      <xdr:rowOff>138877</xdr:rowOff>
    </xdr:to>
    <xdr:cxnSp macro="">
      <xdr:nvCxnSpPr>
        <xdr:cNvPr id="523" name="直線コネクタ 522"/>
        <xdr:cNvCxnSpPr/>
      </xdr:nvCxnSpPr>
      <xdr:spPr>
        <a:xfrm flipV="1">
          <a:off x="14592300" y="6431229"/>
          <a:ext cx="8890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49581</xdr:rowOff>
    </xdr:from>
    <xdr:to>
      <xdr:col>22</xdr:col>
      <xdr:colOff>415925</xdr:colOff>
      <xdr:row>33</xdr:row>
      <xdr:rowOff>151181</xdr:rowOff>
    </xdr:to>
    <xdr:sp macro="" textlink="">
      <xdr:nvSpPr>
        <xdr:cNvPr id="524" name="フローチャート : 判断 523"/>
        <xdr:cNvSpPr/>
      </xdr:nvSpPr>
      <xdr:spPr>
        <a:xfrm>
          <a:off x="15430500" y="570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167708</xdr:rowOff>
    </xdr:from>
    <xdr:ext cx="534377" cy="259045"/>
    <xdr:sp macro="" textlink="">
      <xdr:nvSpPr>
        <xdr:cNvPr id="525" name="テキスト ボックス 524"/>
        <xdr:cNvSpPr txBox="1"/>
      </xdr:nvSpPr>
      <xdr:spPr>
        <a:xfrm>
          <a:off x="15214111" y="548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19,805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84744</xdr:rowOff>
    </xdr:from>
    <xdr:to>
      <xdr:col>21</xdr:col>
      <xdr:colOff>161925</xdr:colOff>
      <xdr:row>37</xdr:row>
      <xdr:rowOff>138877</xdr:rowOff>
    </xdr:to>
    <xdr:cxnSp macro="">
      <xdr:nvCxnSpPr>
        <xdr:cNvPr id="526" name="直線コネクタ 525"/>
        <xdr:cNvCxnSpPr/>
      </xdr:nvCxnSpPr>
      <xdr:spPr>
        <a:xfrm>
          <a:off x="13703300" y="6256944"/>
          <a:ext cx="889000" cy="2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7" name="フローチャート : 判断 526"/>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78462</xdr:rowOff>
    </xdr:from>
    <xdr:ext cx="534377" cy="259045"/>
    <xdr:sp macro="" textlink="">
      <xdr:nvSpPr>
        <xdr:cNvPr id="528" name="テキスト ボックス 527"/>
        <xdr:cNvSpPr txBox="1"/>
      </xdr:nvSpPr>
      <xdr:spPr>
        <a:xfrm>
          <a:off x="14325111" y="59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84744</xdr:rowOff>
    </xdr:from>
    <xdr:to>
      <xdr:col>19</xdr:col>
      <xdr:colOff>644525</xdr:colOff>
      <xdr:row>37</xdr:row>
      <xdr:rowOff>63073</xdr:rowOff>
    </xdr:to>
    <xdr:cxnSp macro="">
      <xdr:nvCxnSpPr>
        <xdr:cNvPr id="529" name="直線コネクタ 528"/>
        <xdr:cNvCxnSpPr/>
      </xdr:nvCxnSpPr>
      <xdr:spPr>
        <a:xfrm flipV="1">
          <a:off x="12814300" y="6256944"/>
          <a:ext cx="889000" cy="14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30" name="フローチャート : 判断 529"/>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31" name="テキスト ボックス 530"/>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32" name="フローチャート : 判断 531"/>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102968</xdr:rowOff>
    </xdr:from>
    <xdr:ext cx="534377" cy="259045"/>
    <xdr:sp macro="" textlink="">
      <xdr:nvSpPr>
        <xdr:cNvPr id="533" name="テキスト ボックス 532"/>
        <xdr:cNvSpPr txBox="1"/>
      </xdr:nvSpPr>
      <xdr:spPr>
        <a:xfrm>
          <a:off x="12547111" y="59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29830</xdr:rowOff>
    </xdr:from>
    <xdr:to>
      <xdr:col>23</xdr:col>
      <xdr:colOff>568325</xdr:colOff>
      <xdr:row>37</xdr:row>
      <xdr:rowOff>131430</xdr:rowOff>
    </xdr:to>
    <xdr:sp macro="" textlink="">
      <xdr:nvSpPr>
        <xdr:cNvPr id="539" name="円/楕円 538"/>
        <xdr:cNvSpPr/>
      </xdr:nvSpPr>
      <xdr:spPr>
        <a:xfrm>
          <a:off x="16268700" y="63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8257</xdr:rowOff>
    </xdr:from>
    <xdr:ext cx="534377" cy="259045"/>
    <xdr:sp macro="" textlink="">
      <xdr:nvSpPr>
        <xdr:cNvPr id="540" name="消防費該当値テキスト"/>
        <xdr:cNvSpPr txBox="1"/>
      </xdr:nvSpPr>
      <xdr:spPr>
        <a:xfrm>
          <a:off x="16370300" y="635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36779</xdr:rowOff>
    </xdr:from>
    <xdr:to>
      <xdr:col>22</xdr:col>
      <xdr:colOff>415925</xdr:colOff>
      <xdr:row>37</xdr:row>
      <xdr:rowOff>138379</xdr:rowOff>
    </xdr:to>
    <xdr:sp macro="" textlink="">
      <xdr:nvSpPr>
        <xdr:cNvPr id="541" name="円/楕円 540"/>
        <xdr:cNvSpPr/>
      </xdr:nvSpPr>
      <xdr:spPr>
        <a:xfrm>
          <a:off x="15430500" y="63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129506</xdr:rowOff>
    </xdr:from>
    <xdr:ext cx="534377" cy="259045"/>
    <xdr:sp macro="" textlink="">
      <xdr:nvSpPr>
        <xdr:cNvPr id="542" name="テキスト ボックス 541"/>
        <xdr:cNvSpPr txBox="1"/>
      </xdr:nvSpPr>
      <xdr:spPr>
        <a:xfrm>
          <a:off x="15214111" y="64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88077</xdr:rowOff>
    </xdr:from>
    <xdr:to>
      <xdr:col>21</xdr:col>
      <xdr:colOff>212725</xdr:colOff>
      <xdr:row>38</xdr:row>
      <xdr:rowOff>18227</xdr:rowOff>
    </xdr:to>
    <xdr:sp macro="" textlink="">
      <xdr:nvSpPr>
        <xdr:cNvPr id="543" name="円/楕円 542"/>
        <xdr:cNvSpPr/>
      </xdr:nvSpPr>
      <xdr:spPr>
        <a:xfrm>
          <a:off x="14541500" y="64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9354</xdr:rowOff>
    </xdr:from>
    <xdr:ext cx="534377" cy="259045"/>
    <xdr:sp macro="" textlink="">
      <xdr:nvSpPr>
        <xdr:cNvPr id="544" name="テキスト ボックス 543"/>
        <xdr:cNvSpPr txBox="1"/>
      </xdr:nvSpPr>
      <xdr:spPr>
        <a:xfrm>
          <a:off x="14325111"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33944</xdr:rowOff>
    </xdr:from>
    <xdr:to>
      <xdr:col>20</xdr:col>
      <xdr:colOff>9525</xdr:colOff>
      <xdr:row>36</xdr:row>
      <xdr:rowOff>135544</xdr:rowOff>
    </xdr:to>
    <xdr:sp macro="" textlink="">
      <xdr:nvSpPr>
        <xdr:cNvPr id="545" name="円/楕円 544"/>
        <xdr:cNvSpPr/>
      </xdr:nvSpPr>
      <xdr:spPr>
        <a:xfrm>
          <a:off x="13652500" y="62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126671</xdr:rowOff>
    </xdr:from>
    <xdr:ext cx="534377" cy="259045"/>
    <xdr:sp macro="" textlink="">
      <xdr:nvSpPr>
        <xdr:cNvPr id="546" name="テキスト ボックス 545"/>
        <xdr:cNvSpPr txBox="1"/>
      </xdr:nvSpPr>
      <xdr:spPr>
        <a:xfrm>
          <a:off x="13436111" y="62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12273</xdr:rowOff>
    </xdr:from>
    <xdr:to>
      <xdr:col>18</xdr:col>
      <xdr:colOff>492125</xdr:colOff>
      <xdr:row>37</xdr:row>
      <xdr:rowOff>113873</xdr:rowOff>
    </xdr:to>
    <xdr:sp macro="" textlink="">
      <xdr:nvSpPr>
        <xdr:cNvPr id="547" name="円/楕円 546"/>
        <xdr:cNvSpPr/>
      </xdr:nvSpPr>
      <xdr:spPr>
        <a:xfrm>
          <a:off x="12763500" y="63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105000</xdr:rowOff>
    </xdr:from>
    <xdr:ext cx="534377" cy="259045"/>
    <xdr:sp macro="" textlink="">
      <xdr:nvSpPr>
        <xdr:cNvPr id="548" name="テキスト ボックス 547"/>
        <xdr:cNvSpPr txBox="1"/>
      </xdr:nvSpPr>
      <xdr:spPr>
        <a:xfrm>
          <a:off x="12547111" y="64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1" name="直線コネクタ 570"/>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2"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3" name="直線コネクタ 572"/>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4"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5" name="直線コネクタ 574"/>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71486</xdr:rowOff>
    </xdr:from>
    <xdr:to>
      <xdr:col>23</xdr:col>
      <xdr:colOff>517525</xdr:colOff>
      <xdr:row>56</xdr:row>
      <xdr:rowOff>75212</xdr:rowOff>
    </xdr:to>
    <xdr:cxnSp macro="">
      <xdr:nvCxnSpPr>
        <xdr:cNvPr id="576" name="直線コネクタ 575"/>
        <xdr:cNvCxnSpPr/>
      </xdr:nvCxnSpPr>
      <xdr:spPr>
        <a:xfrm>
          <a:off x="15481300" y="9672686"/>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7"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8" name="フローチャート : 判断 577"/>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135037</xdr:rowOff>
    </xdr:from>
    <xdr:to>
      <xdr:col>22</xdr:col>
      <xdr:colOff>365125</xdr:colOff>
      <xdr:row>56</xdr:row>
      <xdr:rowOff>71486</xdr:rowOff>
    </xdr:to>
    <xdr:cxnSp macro="">
      <xdr:nvCxnSpPr>
        <xdr:cNvPr id="579" name="直線コネクタ 578"/>
        <xdr:cNvCxnSpPr/>
      </xdr:nvCxnSpPr>
      <xdr:spPr>
        <a:xfrm>
          <a:off x="14592300" y="9393337"/>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57582</xdr:rowOff>
    </xdr:from>
    <xdr:to>
      <xdr:col>22</xdr:col>
      <xdr:colOff>415925</xdr:colOff>
      <xdr:row>54</xdr:row>
      <xdr:rowOff>159182</xdr:rowOff>
    </xdr:to>
    <xdr:sp macro="" textlink="">
      <xdr:nvSpPr>
        <xdr:cNvPr id="580" name="フローチャート : 判断 579"/>
        <xdr:cNvSpPr/>
      </xdr:nvSpPr>
      <xdr:spPr>
        <a:xfrm>
          <a:off x="15430500" y="93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4259</xdr:rowOff>
    </xdr:from>
    <xdr:ext cx="534377" cy="259045"/>
    <xdr:sp macro="" textlink="">
      <xdr:nvSpPr>
        <xdr:cNvPr id="581" name="テキスト ボックス 580"/>
        <xdr:cNvSpPr txBox="1"/>
      </xdr:nvSpPr>
      <xdr:spPr>
        <a:xfrm>
          <a:off x="15214111" y="909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135037</xdr:rowOff>
    </xdr:from>
    <xdr:to>
      <xdr:col>21</xdr:col>
      <xdr:colOff>161925</xdr:colOff>
      <xdr:row>56</xdr:row>
      <xdr:rowOff>50889</xdr:rowOff>
    </xdr:to>
    <xdr:cxnSp macro="">
      <xdr:nvCxnSpPr>
        <xdr:cNvPr id="582" name="直線コネクタ 581"/>
        <xdr:cNvCxnSpPr/>
      </xdr:nvCxnSpPr>
      <xdr:spPr>
        <a:xfrm flipV="1">
          <a:off x="13703300" y="9393337"/>
          <a:ext cx="889000" cy="25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83" name="フローチャート : 判断 582"/>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86966</xdr:rowOff>
    </xdr:from>
    <xdr:ext cx="534377" cy="259045"/>
    <xdr:sp macro="" textlink="">
      <xdr:nvSpPr>
        <xdr:cNvPr id="584" name="テキスト ボックス 583"/>
        <xdr:cNvSpPr txBox="1"/>
      </xdr:nvSpPr>
      <xdr:spPr>
        <a:xfrm>
          <a:off x="14325111" y="90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50889</xdr:rowOff>
    </xdr:from>
    <xdr:to>
      <xdr:col>19</xdr:col>
      <xdr:colOff>644525</xdr:colOff>
      <xdr:row>56</xdr:row>
      <xdr:rowOff>128361</xdr:rowOff>
    </xdr:to>
    <xdr:cxnSp macro="">
      <xdr:nvCxnSpPr>
        <xdr:cNvPr id="585" name="直線コネクタ 584"/>
        <xdr:cNvCxnSpPr/>
      </xdr:nvCxnSpPr>
      <xdr:spPr>
        <a:xfrm flipV="1">
          <a:off x="12814300" y="9652089"/>
          <a:ext cx="889000" cy="7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6" name="フローチャート : 判断 585"/>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138950</xdr:rowOff>
    </xdr:from>
    <xdr:ext cx="534377" cy="259045"/>
    <xdr:sp macro="" textlink="">
      <xdr:nvSpPr>
        <xdr:cNvPr id="587" name="テキスト ボックス 586"/>
        <xdr:cNvSpPr txBox="1"/>
      </xdr:nvSpPr>
      <xdr:spPr>
        <a:xfrm>
          <a:off x="13436111" y="90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8" name="フローチャート : 判断 587"/>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26547</xdr:rowOff>
    </xdr:from>
    <xdr:ext cx="534377" cy="259045"/>
    <xdr:sp macro="" textlink="">
      <xdr:nvSpPr>
        <xdr:cNvPr id="589" name="テキスト ボックス 588"/>
        <xdr:cNvSpPr txBox="1"/>
      </xdr:nvSpPr>
      <xdr:spPr>
        <a:xfrm>
          <a:off x="12547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24412</xdr:rowOff>
    </xdr:from>
    <xdr:to>
      <xdr:col>23</xdr:col>
      <xdr:colOff>568325</xdr:colOff>
      <xdr:row>56</xdr:row>
      <xdr:rowOff>126012</xdr:rowOff>
    </xdr:to>
    <xdr:sp macro="" textlink="">
      <xdr:nvSpPr>
        <xdr:cNvPr id="595" name="円/楕円 594"/>
        <xdr:cNvSpPr/>
      </xdr:nvSpPr>
      <xdr:spPr>
        <a:xfrm>
          <a:off x="16268700" y="96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2839</xdr:rowOff>
    </xdr:from>
    <xdr:ext cx="534377" cy="259045"/>
    <xdr:sp macro="" textlink="">
      <xdr:nvSpPr>
        <xdr:cNvPr id="596" name="教育費該当値テキスト"/>
        <xdr:cNvSpPr txBox="1"/>
      </xdr:nvSpPr>
      <xdr:spPr>
        <a:xfrm>
          <a:off x="16370300" y="96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37,821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20686</xdr:rowOff>
    </xdr:from>
    <xdr:to>
      <xdr:col>22</xdr:col>
      <xdr:colOff>415925</xdr:colOff>
      <xdr:row>56</xdr:row>
      <xdr:rowOff>122286</xdr:rowOff>
    </xdr:to>
    <xdr:sp macro="" textlink="">
      <xdr:nvSpPr>
        <xdr:cNvPr id="597" name="円/楕円 596"/>
        <xdr:cNvSpPr/>
      </xdr:nvSpPr>
      <xdr:spPr>
        <a:xfrm>
          <a:off x="15430500" y="9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113413</xdr:rowOff>
    </xdr:from>
    <xdr:ext cx="534377" cy="259045"/>
    <xdr:sp macro="" textlink="">
      <xdr:nvSpPr>
        <xdr:cNvPr id="598" name="テキスト ボックス 597"/>
        <xdr:cNvSpPr txBox="1"/>
      </xdr:nvSpPr>
      <xdr:spPr>
        <a:xfrm>
          <a:off x="15214111" y="97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84237</xdr:rowOff>
    </xdr:from>
    <xdr:to>
      <xdr:col>21</xdr:col>
      <xdr:colOff>212725</xdr:colOff>
      <xdr:row>55</xdr:row>
      <xdr:rowOff>14387</xdr:rowOff>
    </xdr:to>
    <xdr:sp macro="" textlink="">
      <xdr:nvSpPr>
        <xdr:cNvPr id="599" name="円/楕円 598"/>
        <xdr:cNvSpPr/>
      </xdr:nvSpPr>
      <xdr:spPr>
        <a:xfrm>
          <a:off x="14541500" y="934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5514</xdr:rowOff>
    </xdr:from>
    <xdr:ext cx="534377" cy="259045"/>
    <xdr:sp macro="" textlink="">
      <xdr:nvSpPr>
        <xdr:cNvPr id="600" name="テキスト ボックス 599"/>
        <xdr:cNvSpPr txBox="1"/>
      </xdr:nvSpPr>
      <xdr:spPr>
        <a:xfrm>
          <a:off x="14325111" y="943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89</xdr:rowOff>
    </xdr:from>
    <xdr:to>
      <xdr:col>20</xdr:col>
      <xdr:colOff>9525</xdr:colOff>
      <xdr:row>56</xdr:row>
      <xdr:rowOff>101689</xdr:rowOff>
    </xdr:to>
    <xdr:sp macro="" textlink="">
      <xdr:nvSpPr>
        <xdr:cNvPr id="601" name="円/楕円 600"/>
        <xdr:cNvSpPr/>
      </xdr:nvSpPr>
      <xdr:spPr>
        <a:xfrm>
          <a:off x="13652500" y="96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92816</xdr:rowOff>
    </xdr:from>
    <xdr:ext cx="534377" cy="259045"/>
    <xdr:sp macro="" textlink="">
      <xdr:nvSpPr>
        <xdr:cNvPr id="602" name="テキスト ボックス 601"/>
        <xdr:cNvSpPr txBox="1"/>
      </xdr:nvSpPr>
      <xdr:spPr>
        <a:xfrm>
          <a:off x="13436111" y="96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77561</xdr:rowOff>
    </xdr:from>
    <xdr:to>
      <xdr:col>18</xdr:col>
      <xdr:colOff>492125</xdr:colOff>
      <xdr:row>57</xdr:row>
      <xdr:rowOff>7711</xdr:rowOff>
    </xdr:to>
    <xdr:sp macro="" textlink="">
      <xdr:nvSpPr>
        <xdr:cNvPr id="603" name="円/楕円 602"/>
        <xdr:cNvSpPr/>
      </xdr:nvSpPr>
      <xdr:spPr>
        <a:xfrm>
          <a:off x="12763500" y="967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170288</xdr:rowOff>
    </xdr:from>
    <xdr:ext cx="534377" cy="259045"/>
    <xdr:sp macro="" textlink="">
      <xdr:nvSpPr>
        <xdr:cNvPr id="604" name="テキスト ボックス 603"/>
        <xdr:cNvSpPr txBox="1"/>
      </xdr:nvSpPr>
      <xdr:spPr>
        <a:xfrm>
          <a:off x="12547111" y="97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0" name="テキスト ボックス 61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2" name="テキスト ボックス 62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28" name="直線コネクタ 627"/>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1"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2" name="直線コネクタ 631"/>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37464</xdr:rowOff>
    </xdr:from>
    <xdr:to>
      <xdr:col>23</xdr:col>
      <xdr:colOff>517525</xdr:colOff>
      <xdr:row>78</xdr:row>
      <xdr:rowOff>40639</xdr:rowOff>
    </xdr:to>
    <xdr:cxnSp macro="">
      <xdr:nvCxnSpPr>
        <xdr:cNvPr id="633" name="直線コネクタ 632"/>
        <xdr:cNvCxnSpPr/>
      </xdr:nvCxnSpPr>
      <xdr:spPr>
        <a:xfrm>
          <a:off x="15481300" y="13410564"/>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4"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5" name="フローチャート : 判断 634"/>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143764</xdr:rowOff>
    </xdr:from>
    <xdr:to>
      <xdr:col>22</xdr:col>
      <xdr:colOff>365125</xdr:colOff>
      <xdr:row>78</xdr:row>
      <xdr:rowOff>37464</xdr:rowOff>
    </xdr:to>
    <xdr:cxnSp macro="">
      <xdr:nvCxnSpPr>
        <xdr:cNvPr id="636" name="直線コネクタ 635"/>
        <xdr:cNvCxnSpPr/>
      </xdr:nvCxnSpPr>
      <xdr:spPr>
        <a:xfrm>
          <a:off x="14592300" y="13002514"/>
          <a:ext cx="889000" cy="4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44577</xdr:rowOff>
    </xdr:from>
    <xdr:to>
      <xdr:col>22</xdr:col>
      <xdr:colOff>415925</xdr:colOff>
      <xdr:row>77</xdr:row>
      <xdr:rowOff>146177</xdr:rowOff>
    </xdr:to>
    <xdr:sp macro="" textlink="">
      <xdr:nvSpPr>
        <xdr:cNvPr id="637" name="フローチャート : 判断 636"/>
        <xdr:cNvSpPr/>
      </xdr:nvSpPr>
      <xdr:spPr>
        <a:xfrm>
          <a:off x="15430500" y="1324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162704</xdr:rowOff>
    </xdr:from>
    <xdr:ext cx="469744" cy="259045"/>
    <xdr:sp macro="" textlink="">
      <xdr:nvSpPr>
        <xdr:cNvPr id="638" name="テキスト ボックス 637"/>
        <xdr:cNvSpPr txBox="1"/>
      </xdr:nvSpPr>
      <xdr:spPr>
        <a:xfrm>
          <a:off x="15246427" y="1302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112649</xdr:rowOff>
    </xdr:from>
    <xdr:to>
      <xdr:col>21</xdr:col>
      <xdr:colOff>161925</xdr:colOff>
      <xdr:row>75</xdr:row>
      <xdr:rowOff>143764</xdr:rowOff>
    </xdr:to>
    <xdr:cxnSp macro="">
      <xdr:nvCxnSpPr>
        <xdr:cNvPr id="639" name="直線コネクタ 638"/>
        <xdr:cNvCxnSpPr/>
      </xdr:nvCxnSpPr>
      <xdr:spPr>
        <a:xfrm>
          <a:off x="13703300" y="12971399"/>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20193</xdr:rowOff>
    </xdr:from>
    <xdr:to>
      <xdr:col>21</xdr:col>
      <xdr:colOff>212725</xdr:colOff>
      <xdr:row>77</xdr:row>
      <xdr:rowOff>121793</xdr:rowOff>
    </xdr:to>
    <xdr:sp macro="" textlink="">
      <xdr:nvSpPr>
        <xdr:cNvPr id="640" name="フローチャート : 判断 639"/>
        <xdr:cNvSpPr/>
      </xdr:nvSpPr>
      <xdr:spPr>
        <a:xfrm>
          <a:off x="14541500" y="1322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112920</xdr:rowOff>
    </xdr:from>
    <xdr:ext cx="469744" cy="259045"/>
    <xdr:sp macro="" textlink="">
      <xdr:nvSpPr>
        <xdr:cNvPr id="641" name="テキスト ボックス 640"/>
        <xdr:cNvSpPr txBox="1"/>
      </xdr:nvSpPr>
      <xdr:spPr>
        <a:xfrm>
          <a:off x="14357427" y="1331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112649</xdr:rowOff>
    </xdr:from>
    <xdr:to>
      <xdr:col>19</xdr:col>
      <xdr:colOff>644525</xdr:colOff>
      <xdr:row>77</xdr:row>
      <xdr:rowOff>108331</xdr:rowOff>
    </xdr:to>
    <xdr:cxnSp macro="">
      <xdr:nvCxnSpPr>
        <xdr:cNvPr id="642" name="直線コネクタ 641"/>
        <xdr:cNvCxnSpPr/>
      </xdr:nvCxnSpPr>
      <xdr:spPr>
        <a:xfrm flipV="1">
          <a:off x="12814300" y="12971399"/>
          <a:ext cx="889000" cy="3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14860</xdr:rowOff>
    </xdr:from>
    <xdr:to>
      <xdr:col>20</xdr:col>
      <xdr:colOff>9525</xdr:colOff>
      <xdr:row>77</xdr:row>
      <xdr:rowOff>116460</xdr:rowOff>
    </xdr:to>
    <xdr:sp macro="" textlink="">
      <xdr:nvSpPr>
        <xdr:cNvPr id="643" name="フローチャート : 判断 642"/>
        <xdr:cNvSpPr/>
      </xdr:nvSpPr>
      <xdr:spPr>
        <a:xfrm>
          <a:off x="13652500" y="132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107587</xdr:rowOff>
    </xdr:from>
    <xdr:ext cx="469744" cy="259045"/>
    <xdr:sp macro="" textlink="">
      <xdr:nvSpPr>
        <xdr:cNvPr id="644" name="テキスト ボックス 643"/>
        <xdr:cNvSpPr txBox="1"/>
      </xdr:nvSpPr>
      <xdr:spPr>
        <a:xfrm>
          <a:off x="13468427" y="133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162306</xdr:rowOff>
    </xdr:from>
    <xdr:to>
      <xdr:col>18</xdr:col>
      <xdr:colOff>492125</xdr:colOff>
      <xdr:row>76</xdr:row>
      <xdr:rowOff>92456</xdr:rowOff>
    </xdr:to>
    <xdr:sp macro="" textlink="">
      <xdr:nvSpPr>
        <xdr:cNvPr id="645" name="フローチャート : 判断 644"/>
        <xdr:cNvSpPr/>
      </xdr:nvSpPr>
      <xdr:spPr>
        <a:xfrm>
          <a:off x="12763500" y="1302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108983</xdr:rowOff>
    </xdr:from>
    <xdr:ext cx="469744" cy="259045"/>
    <xdr:sp macro="" textlink="">
      <xdr:nvSpPr>
        <xdr:cNvPr id="646" name="テキスト ボックス 645"/>
        <xdr:cNvSpPr txBox="1"/>
      </xdr:nvSpPr>
      <xdr:spPr>
        <a:xfrm>
          <a:off x="12579427" y="1279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161289</xdr:rowOff>
    </xdr:from>
    <xdr:to>
      <xdr:col>23</xdr:col>
      <xdr:colOff>568325</xdr:colOff>
      <xdr:row>78</xdr:row>
      <xdr:rowOff>91439</xdr:rowOff>
    </xdr:to>
    <xdr:sp macro="" textlink="">
      <xdr:nvSpPr>
        <xdr:cNvPr id="652" name="円/楕円 651"/>
        <xdr:cNvSpPr/>
      </xdr:nvSpPr>
      <xdr:spPr>
        <a:xfrm>
          <a:off x="16268700" y="1336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139716</xdr:rowOff>
    </xdr:from>
    <xdr:ext cx="469744" cy="259045"/>
    <xdr:sp macro="" textlink="">
      <xdr:nvSpPr>
        <xdr:cNvPr id="653" name="災害復旧費該当値テキスト"/>
        <xdr:cNvSpPr txBox="1"/>
      </xdr:nvSpPr>
      <xdr:spPr>
        <a:xfrm>
          <a:off x="16370300"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158114</xdr:rowOff>
    </xdr:from>
    <xdr:to>
      <xdr:col>22</xdr:col>
      <xdr:colOff>415925</xdr:colOff>
      <xdr:row>78</xdr:row>
      <xdr:rowOff>88264</xdr:rowOff>
    </xdr:to>
    <xdr:sp macro="" textlink="">
      <xdr:nvSpPr>
        <xdr:cNvPr id="654" name="円/楕円 653"/>
        <xdr:cNvSpPr/>
      </xdr:nvSpPr>
      <xdr:spPr>
        <a:xfrm>
          <a:off x="15430500" y="13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79391</xdr:rowOff>
    </xdr:from>
    <xdr:ext cx="469744" cy="259045"/>
    <xdr:sp macro="" textlink="">
      <xdr:nvSpPr>
        <xdr:cNvPr id="655" name="テキスト ボックス 654"/>
        <xdr:cNvSpPr txBox="1"/>
      </xdr:nvSpPr>
      <xdr:spPr>
        <a:xfrm>
          <a:off x="15246427" y="134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92964</xdr:rowOff>
    </xdr:from>
    <xdr:to>
      <xdr:col>21</xdr:col>
      <xdr:colOff>212725</xdr:colOff>
      <xdr:row>76</xdr:row>
      <xdr:rowOff>23115</xdr:rowOff>
    </xdr:to>
    <xdr:sp macro="" textlink="">
      <xdr:nvSpPr>
        <xdr:cNvPr id="656" name="円/楕円 655"/>
        <xdr:cNvSpPr/>
      </xdr:nvSpPr>
      <xdr:spPr>
        <a:xfrm>
          <a:off x="14541500" y="1295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39641</xdr:rowOff>
    </xdr:from>
    <xdr:ext cx="469744" cy="259045"/>
    <xdr:sp macro="" textlink="">
      <xdr:nvSpPr>
        <xdr:cNvPr id="657" name="テキスト ボックス 656"/>
        <xdr:cNvSpPr txBox="1"/>
      </xdr:nvSpPr>
      <xdr:spPr>
        <a:xfrm>
          <a:off x="14357427" y="1272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61849</xdr:rowOff>
    </xdr:from>
    <xdr:to>
      <xdr:col>20</xdr:col>
      <xdr:colOff>9525</xdr:colOff>
      <xdr:row>75</xdr:row>
      <xdr:rowOff>163449</xdr:rowOff>
    </xdr:to>
    <xdr:sp macro="" textlink="">
      <xdr:nvSpPr>
        <xdr:cNvPr id="658" name="円/楕円 657"/>
        <xdr:cNvSpPr/>
      </xdr:nvSpPr>
      <xdr:spPr>
        <a:xfrm>
          <a:off x="13652500" y="1292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8526</xdr:rowOff>
    </xdr:from>
    <xdr:ext cx="469744" cy="259045"/>
    <xdr:sp macro="" textlink="">
      <xdr:nvSpPr>
        <xdr:cNvPr id="659" name="テキスト ボックス 658"/>
        <xdr:cNvSpPr txBox="1"/>
      </xdr:nvSpPr>
      <xdr:spPr>
        <a:xfrm>
          <a:off x="13468427" y="1269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57531</xdr:rowOff>
    </xdr:from>
    <xdr:to>
      <xdr:col>18</xdr:col>
      <xdr:colOff>492125</xdr:colOff>
      <xdr:row>77</xdr:row>
      <xdr:rowOff>159131</xdr:rowOff>
    </xdr:to>
    <xdr:sp macro="" textlink="">
      <xdr:nvSpPr>
        <xdr:cNvPr id="660" name="円/楕円 659"/>
        <xdr:cNvSpPr/>
      </xdr:nvSpPr>
      <xdr:spPr>
        <a:xfrm>
          <a:off x="12763500" y="132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150258</xdr:rowOff>
    </xdr:from>
    <xdr:ext cx="469744" cy="259045"/>
    <xdr:sp macro="" textlink="">
      <xdr:nvSpPr>
        <xdr:cNvPr id="661" name="テキスト ボックス 660"/>
        <xdr:cNvSpPr txBox="1"/>
      </xdr:nvSpPr>
      <xdr:spPr>
        <a:xfrm>
          <a:off x="12579427"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4" name="直線コネクタ 683"/>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5"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6" name="直線コネクタ 685"/>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7"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8" name="直線コネクタ 687"/>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26726</xdr:rowOff>
    </xdr:from>
    <xdr:to>
      <xdr:col>23</xdr:col>
      <xdr:colOff>517525</xdr:colOff>
      <xdr:row>95</xdr:row>
      <xdr:rowOff>48878</xdr:rowOff>
    </xdr:to>
    <xdr:cxnSp macro="">
      <xdr:nvCxnSpPr>
        <xdr:cNvPr id="689" name="直線コネクタ 688"/>
        <xdr:cNvCxnSpPr/>
      </xdr:nvCxnSpPr>
      <xdr:spPr>
        <a:xfrm flipV="1">
          <a:off x="15481300" y="16314476"/>
          <a:ext cx="8382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668</xdr:rowOff>
    </xdr:from>
    <xdr:ext cx="534377" cy="259045"/>
    <xdr:sp macro="" textlink="">
      <xdr:nvSpPr>
        <xdr:cNvPr id="690" name="公債費平均値テキスト"/>
        <xdr:cNvSpPr txBox="1"/>
      </xdr:nvSpPr>
      <xdr:spPr>
        <a:xfrm>
          <a:off x="16370300" y="16288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1" name="フローチャート : 判断 690"/>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36326</xdr:rowOff>
    </xdr:from>
    <xdr:to>
      <xdr:col>22</xdr:col>
      <xdr:colOff>365125</xdr:colOff>
      <xdr:row>95</xdr:row>
      <xdr:rowOff>48878</xdr:rowOff>
    </xdr:to>
    <xdr:cxnSp macro="">
      <xdr:nvCxnSpPr>
        <xdr:cNvPr id="692" name="直線コネクタ 691"/>
        <xdr:cNvCxnSpPr/>
      </xdr:nvCxnSpPr>
      <xdr:spPr>
        <a:xfrm>
          <a:off x="14592300" y="16324076"/>
          <a:ext cx="8890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87185</xdr:rowOff>
    </xdr:from>
    <xdr:to>
      <xdr:col>22</xdr:col>
      <xdr:colOff>415925</xdr:colOff>
      <xdr:row>94</xdr:row>
      <xdr:rowOff>17335</xdr:rowOff>
    </xdr:to>
    <xdr:sp macro="" textlink="">
      <xdr:nvSpPr>
        <xdr:cNvPr id="693" name="フローチャート : 判断 692"/>
        <xdr:cNvSpPr/>
      </xdr:nvSpPr>
      <xdr:spPr>
        <a:xfrm>
          <a:off x="15430500" y="160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33862</xdr:rowOff>
    </xdr:from>
    <xdr:ext cx="534377" cy="259045"/>
    <xdr:sp macro="" textlink="">
      <xdr:nvSpPr>
        <xdr:cNvPr id="694" name="テキスト ボックス 693"/>
        <xdr:cNvSpPr txBox="1"/>
      </xdr:nvSpPr>
      <xdr:spPr>
        <a:xfrm>
          <a:off x="15214111" y="158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57,575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36326</xdr:rowOff>
    </xdr:from>
    <xdr:to>
      <xdr:col>21</xdr:col>
      <xdr:colOff>161925</xdr:colOff>
      <xdr:row>95</xdr:row>
      <xdr:rowOff>39253</xdr:rowOff>
    </xdr:to>
    <xdr:cxnSp macro="">
      <xdr:nvCxnSpPr>
        <xdr:cNvPr id="695" name="直線コネクタ 694"/>
        <xdr:cNvCxnSpPr/>
      </xdr:nvCxnSpPr>
      <xdr:spPr>
        <a:xfrm flipV="1">
          <a:off x="13703300" y="16324076"/>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148107</xdr:rowOff>
    </xdr:from>
    <xdr:to>
      <xdr:col>21</xdr:col>
      <xdr:colOff>212725</xdr:colOff>
      <xdr:row>95</xdr:row>
      <xdr:rowOff>78257</xdr:rowOff>
    </xdr:to>
    <xdr:sp macro="" textlink="">
      <xdr:nvSpPr>
        <xdr:cNvPr id="696" name="フローチャート : 判断 695"/>
        <xdr:cNvSpPr/>
      </xdr:nvSpPr>
      <xdr:spPr>
        <a:xfrm>
          <a:off x="14541500" y="162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94784</xdr:rowOff>
    </xdr:from>
    <xdr:ext cx="534377" cy="259045"/>
    <xdr:sp macro="" textlink="">
      <xdr:nvSpPr>
        <xdr:cNvPr id="697" name="テキスト ボックス 696"/>
        <xdr:cNvSpPr txBox="1"/>
      </xdr:nvSpPr>
      <xdr:spPr>
        <a:xfrm>
          <a:off x="14325111" y="160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39253</xdr:rowOff>
    </xdr:from>
    <xdr:to>
      <xdr:col>19</xdr:col>
      <xdr:colOff>644525</xdr:colOff>
      <xdr:row>95</xdr:row>
      <xdr:rowOff>57472</xdr:rowOff>
    </xdr:to>
    <xdr:cxnSp macro="">
      <xdr:nvCxnSpPr>
        <xdr:cNvPr id="698" name="直線コネクタ 697"/>
        <xdr:cNvCxnSpPr/>
      </xdr:nvCxnSpPr>
      <xdr:spPr>
        <a:xfrm flipV="1">
          <a:off x="12814300" y="16327003"/>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143101</xdr:rowOff>
    </xdr:from>
    <xdr:to>
      <xdr:col>20</xdr:col>
      <xdr:colOff>9525</xdr:colOff>
      <xdr:row>95</xdr:row>
      <xdr:rowOff>73251</xdr:rowOff>
    </xdr:to>
    <xdr:sp macro="" textlink="">
      <xdr:nvSpPr>
        <xdr:cNvPr id="699" name="フローチャート : 判断 698"/>
        <xdr:cNvSpPr/>
      </xdr:nvSpPr>
      <xdr:spPr>
        <a:xfrm>
          <a:off x="13652500" y="1625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89778</xdr:rowOff>
    </xdr:from>
    <xdr:ext cx="534377" cy="259045"/>
    <xdr:sp macro="" textlink="">
      <xdr:nvSpPr>
        <xdr:cNvPr id="700" name="テキスト ボックス 699"/>
        <xdr:cNvSpPr txBox="1"/>
      </xdr:nvSpPr>
      <xdr:spPr>
        <a:xfrm>
          <a:off x="13436111" y="160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154600</xdr:rowOff>
    </xdr:from>
    <xdr:to>
      <xdr:col>18</xdr:col>
      <xdr:colOff>492125</xdr:colOff>
      <xdr:row>95</xdr:row>
      <xdr:rowOff>84750</xdr:rowOff>
    </xdr:to>
    <xdr:sp macro="" textlink="">
      <xdr:nvSpPr>
        <xdr:cNvPr id="701" name="フローチャート : 判断 700"/>
        <xdr:cNvSpPr/>
      </xdr:nvSpPr>
      <xdr:spPr>
        <a:xfrm>
          <a:off x="12763500" y="1627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101277</xdr:rowOff>
    </xdr:from>
    <xdr:ext cx="534377" cy="259045"/>
    <xdr:sp macro="" textlink="">
      <xdr:nvSpPr>
        <xdr:cNvPr id="702" name="テキスト ボックス 701"/>
        <xdr:cNvSpPr txBox="1"/>
      </xdr:nvSpPr>
      <xdr:spPr>
        <a:xfrm>
          <a:off x="12547111" y="1604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147376</xdr:rowOff>
    </xdr:from>
    <xdr:to>
      <xdr:col>23</xdr:col>
      <xdr:colOff>568325</xdr:colOff>
      <xdr:row>95</xdr:row>
      <xdr:rowOff>77526</xdr:rowOff>
    </xdr:to>
    <xdr:sp macro="" textlink="">
      <xdr:nvSpPr>
        <xdr:cNvPr id="708" name="円/楕円 707"/>
        <xdr:cNvSpPr/>
      </xdr:nvSpPr>
      <xdr:spPr>
        <a:xfrm>
          <a:off x="16268700" y="162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170253</xdr:rowOff>
    </xdr:from>
    <xdr:ext cx="534377" cy="259045"/>
    <xdr:sp macro="" textlink="">
      <xdr:nvSpPr>
        <xdr:cNvPr id="709" name="公債費該当値テキスト"/>
        <xdr:cNvSpPr txBox="1"/>
      </xdr:nvSpPr>
      <xdr:spPr>
        <a:xfrm>
          <a:off x="16370300" y="1611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47,442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169528</xdr:rowOff>
    </xdr:from>
    <xdr:to>
      <xdr:col>22</xdr:col>
      <xdr:colOff>415925</xdr:colOff>
      <xdr:row>95</xdr:row>
      <xdr:rowOff>99678</xdr:rowOff>
    </xdr:to>
    <xdr:sp macro="" textlink="">
      <xdr:nvSpPr>
        <xdr:cNvPr id="710" name="円/楕円 709"/>
        <xdr:cNvSpPr/>
      </xdr:nvSpPr>
      <xdr:spPr>
        <a:xfrm>
          <a:off x="15430500" y="162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90805</xdr:rowOff>
    </xdr:from>
    <xdr:ext cx="534377" cy="259045"/>
    <xdr:sp macro="" textlink="">
      <xdr:nvSpPr>
        <xdr:cNvPr id="711" name="テキスト ボックス 710"/>
        <xdr:cNvSpPr txBox="1"/>
      </xdr:nvSpPr>
      <xdr:spPr>
        <a:xfrm>
          <a:off x="15214111" y="1637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46,473</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156976</xdr:rowOff>
    </xdr:from>
    <xdr:to>
      <xdr:col>21</xdr:col>
      <xdr:colOff>212725</xdr:colOff>
      <xdr:row>95</xdr:row>
      <xdr:rowOff>87126</xdr:rowOff>
    </xdr:to>
    <xdr:sp macro="" textlink="">
      <xdr:nvSpPr>
        <xdr:cNvPr id="712" name="円/楕円 711"/>
        <xdr:cNvSpPr/>
      </xdr:nvSpPr>
      <xdr:spPr>
        <a:xfrm>
          <a:off x="14541500" y="16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78253</xdr:rowOff>
    </xdr:from>
    <xdr:ext cx="534377" cy="259045"/>
    <xdr:sp macro="" textlink="">
      <xdr:nvSpPr>
        <xdr:cNvPr id="713" name="テキスト ボックス 712"/>
        <xdr:cNvSpPr txBox="1"/>
      </xdr:nvSpPr>
      <xdr:spPr>
        <a:xfrm>
          <a:off x="14325111" y="163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159903</xdr:rowOff>
    </xdr:from>
    <xdr:to>
      <xdr:col>20</xdr:col>
      <xdr:colOff>9525</xdr:colOff>
      <xdr:row>95</xdr:row>
      <xdr:rowOff>90053</xdr:rowOff>
    </xdr:to>
    <xdr:sp macro="" textlink="">
      <xdr:nvSpPr>
        <xdr:cNvPr id="714" name="円/楕円 713"/>
        <xdr:cNvSpPr/>
      </xdr:nvSpPr>
      <xdr:spPr>
        <a:xfrm>
          <a:off x="13652500" y="162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81180</xdr:rowOff>
    </xdr:from>
    <xdr:ext cx="534377" cy="259045"/>
    <xdr:sp macro="" textlink="">
      <xdr:nvSpPr>
        <xdr:cNvPr id="715" name="テキスト ボックス 714"/>
        <xdr:cNvSpPr txBox="1"/>
      </xdr:nvSpPr>
      <xdr:spPr>
        <a:xfrm>
          <a:off x="13436111" y="163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6672</xdr:rowOff>
    </xdr:from>
    <xdr:to>
      <xdr:col>18</xdr:col>
      <xdr:colOff>492125</xdr:colOff>
      <xdr:row>95</xdr:row>
      <xdr:rowOff>108272</xdr:rowOff>
    </xdr:to>
    <xdr:sp macro="" textlink="">
      <xdr:nvSpPr>
        <xdr:cNvPr id="716" name="円/楕円 715"/>
        <xdr:cNvSpPr/>
      </xdr:nvSpPr>
      <xdr:spPr>
        <a:xfrm>
          <a:off x="12763500" y="162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99399</xdr:rowOff>
    </xdr:from>
    <xdr:ext cx="534377" cy="259045"/>
    <xdr:sp macro="" textlink="">
      <xdr:nvSpPr>
        <xdr:cNvPr id="717" name="テキスト ボックス 716"/>
        <xdr:cNvSpPr txBox="1"/>
      </xdr:nvSpPr>
      <xdr:spPr>
        <a:xfrm>
          <a:off x="12547111" y="163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1" name="直線コネクタ 740"/>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4"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5" name="直線コネクタ 744"/>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7"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8" name="フローチャート : 判断 747"/>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50" name="フローチャート : 判断 749"/>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27940</xdr:rowOff>
    </xdr:from>
    <xdr:to>
      <xdr:col>29</xdr:col>
      <xdr:colOff>568325</xdr:colOff>
      <xdr:row>34</xdr:row>
      <xdr:rowOff>129540</xdr:rowOff>
    </xdr:to>
    <xdr:sp macro="" textlink="">
      <xdr:nvSpPr>
        <xdr:cNvPr id="753" name="フローチャート : 判断 752"/>
        <xdr:cNvSpPr/>
      </xdr:nvSpPr>
      <xdr:spPr>
        <a:xfrm>
          <a:off x="20383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146067</xdr:rowOff>
    </xdr:from>
    <xdr:ext cx="378565" cy="259045"/>
    <xdr:sp macro="" textlink="">
      <xdr:nvSpPr>
        <xdr:cNvPr id="754" name="テキスト ボックス 753"/>
        <xdr:cNvSpPr txBox="1"/>
      </xdr:nvSpPr>
      <xdr:spPr>
        <a:xfrm>
          <a:off x="20245017" y="563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43180</xdr:rowOff>
    </xdr:from>
    <xdr:to>
      <xdr:col>28</xdr:col>
      <xdr:colOff>365125</xdr:colOff>
      <xdr:row>38</xdr:row>
      <xdr:rowOff>144780</xdr:rowOff>
    </xdr:to>
    <xdr:sp macro="" textlink="">
      <xdr:nvSpPr>
        <xdr:cNvPr id="756" name="フローチャート : 判断 755"/>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161307</xdr:rowOff>
    </xdr:from>
    <xdr:ext cx="313932" cy="259045"/>
    <xdr:sp macro="" textlink="">
      <xdr:nvSpPr>
        <xdr:cNvPr id="757" name="テキスト ボックス 756"/>
        <xdr:cNvSpPr txBox="1"/>
      </xdr:nvSpPr>
      <xdr:spPr>
        <a:xfrm>
          <a:off x="19388333" y="6333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29845</xdr:rowOff>
    </xdr:from>
    <xdr:to>
      <xdr:col>27</xdr:col>
      <xdr:colOff>161925</xdr:colOff>
      <xdr:row>36</xdr:row>
      <xdr:rowOff>131445</xdr:rowOff>
    </xdr:to>
    <xdr:sp macro="" textlink="">
      <xdr:nvSpPr>
        <xdr:cNvPr id="758" name="フローチャート : 判断 757"/>
        <xdr:cNvSpPr/>
      </xdr:nvSpPr>
      <xdr:spPr>
        <a:xfrm>
          <a:off x="18605500" y="620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147972</xdr:rowOff>
    </xdr:from>
    <xdr:ext cx="378565" cy="259045"/>
    <xdr:sp macro="" textlink="">
      <xdr:nvSpPr>
        <xdr:cNvPr id="759" name="テキスト ボックス 758"/>
        <xdr:cNvSpPr txBox="1"/>
      </xdr:nvSpPr>
      <xdr:spPr>
        <a:xfrm>
          <a:off x="18467017" y="5977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68" name="テキスト ボックス 767"/>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類似団体</a:t>
          </a:r>
          <a:r>
            <a:rPr kumimoji="1" lang="ja-JP" altLang="en-US" sz="1100">
              <a:solidFill>
                <a:schemeClr val="dk1"/>
              </a:solidFill>
              <a:effectLst/>
              <a:latin typeface="+mn-ea"/>
              <a:ea typeface="+mn-ea"/>
              <a:cs typeface="+mn-cs"/>
            </a:rPr>
            <a:t>平均</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比較</a:t>
          </a:r>
          <a:r>
            <a:rPr kumimoji="1" lang="ja-JP" altLang="en-US" sz="1100">
              <a:solidFill>
                <a:schemeClr val="dk1"/>
              </a:solidFill>
              <a:effectLst/>
              <a:latin typeface="+mn-ea"/>
              <a:ea typeface="+mn-ea"/>
              <a:cs typeface="+mn-cs"/>
            </a:rPr>
            <a:t>では、</a:t>
          </a:r>
          <a:r>
            <a:rPr kumimoji="1" lang="ja-JP" altLang="ja-JP" sz="1100">
              <a:solidFill>
                <a:schemeClr val="dk1"/>
              </a:solidFill>
              <a:effectLst/>
              <a:latin typeface="+mn-ea"/>
              <a:ea typeface="+mn-ea"/>
              <a:cs typeface="+mn-cs"/>
            </a:rPr>
            <a:t>衛生費、労働費、商工費</a:t>
          </a:r>
          <a:r>
            <a:rPr kumimoji="1" lang="ja-JP" altLang="en-US" sz="1100">
              <a:solidFill>
                <a:schemeClr val="dk1"/>
              </a:solidFill>
              <a:effectLst/>
              <a:latin typeface="+mn-ea"/>
              <a:ea typeface="+mn-ea"/>
              <a:cs typeface="+mn-cs"/>
            </a:rPr>
            <a:t>、公債費が</a:t>
          </a:r>
          <a:r>
            <a:rPr kumimoji="1" lang="ja-JP" altLang="ja-JP" sz="1100">
              <a:solidFill>
                <a:schemeClr val="dk1"/>
              </a:solidFill>
              <a:effectLst/>
              <a:latin typeface="+mn-ea"/>
              <a:ea typeface="+mn-ea"/>
              <a:cs typeface="+mn-cs"/>
            </a:rPr>
            <a:t>高</a:t>
          </a:r>
          <a:r>
            <a:rPr kumimoji="1" lang="ja-JP" altLang="en-US" sz="1100">
              <a:solidFill>
                <a:schemeClr val="dk1"/>
              </a:solidFill>
              <a:effectLst/>
              <a:latin typeface="+mn-ea"/>
              <a:ea typeface="+mn-ea"/>
              <a:cs typeface="+mn-cs"/>
            </a:rPr>
            <a:t>く、県平均との比較では民生費、衛生費、労働費、商工費が高くなっている。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民生費は、</a:t>
          </a:r>
          <a:r>
            <a:rPr kumimoji="1" lang="ja-JP" altLang="en-US" sz="1100">
              <a:solidFill>
                <a:schemeClr val="dk1"/>
              </a:solidFill>
              <a:effectLst/>
              <a:latin typeface="+mn-ea"/>
              <a:ea typeface="+mn-ea"/>
              <a:cs typeface="+mn-cs"/>
            </a:rPr>
            <a:t>年金生活者等支援臨時給付金の３億</a:t>
          </a:r>
          <a:r>
            <a:rPr kumimoji="1" lang="en-US" altLang="ja-JP" sz="1100">
              <a:solidFill>
                <a:schemeClr val="dk1"/>
              </a:solidFill>
              <a:effectLst/>
              <a:latin typeface="+mn-ea"/>
              <a:ea typeface="+mn-ea"/>
              <a:cs typeface="+mn-cs"/>
            </a:rPr>
            <a:t>4,323</a:t>
          </a:r>
          <a:r>
            <a:rPr kumimoji="1" lang="ja-JP" altLang="en-US" sz="1100">
              <a:solidFill>
                <a:schemeClr val="dk1"/>
              </a:solidFill>
              <a:effectLst/>
              <a:latin typeface="+mn-ea"/>
              <a:ea typeface="+mn-ea"/>
              <a:cs typeface="+mn-cs"/>
            </a:rPr>
            <a:t>万円の増、民間保育所負担金の増など、民生費への計上が多い社会保障関係経費にかかる支出が伸びているが、類似団体と比較すると</a:t>
          </a:r>
          <a:r>
            <a:rPr kumimoji="1" lang="ja-JP" altLang="ja-JP" sz="1100">
              <a:solidFill>
                <a:schemeClr val="dk1"/>
              </a:solidFill>
              <a:effectLst/>
              <a:latin typeface="+mn-ea"/>
              <a:ea typeface="+mn-ea"/>
              <a:cs typeface="+mn-cs"/>
            </a:rPr>
            <a:t>住民</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人当たり</a:t>
          </a:r>
          <a:r>
            <a:rPr kumimoji="1" lang="ja-JP" altLang="en-US" sz="1100">
              <a:solidFill>
                <a:schemeClr val="dk1"/>
              </a:solidFill>
              <a:effectLst/>
              <a:latin typeface="+mn-ea"/>
              <a:ea typeface="+mn-ea"/>
              <a:cs typeface="+mn-cs"/>
            </a:rPr>
            <a:t>の経費の伸びは小さく、昨年までは類似団体平均を上回っていたが、平成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年度決算では下回った。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衛生費は、地域環境権条例を全国初制定</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再生可能エネルギー</a:t>
          </a:r>
          <a:r>
            <a:rPr kumimoji="1" lang="ja-JP" altLang="en-US" sz="1100">
              <a:solidFill>
                <a:schemeClr val="dk1"/>
              </a:solidFill>
              <a:effectLst/>
              <a:latin typeface="+mn-ea"/>
              <a:ea typeface="+mn-ea"/>
              <a:cs typeface="+mn-cs"/>
            </a:rPr>
            <a:t>による持続可能な地域づくりを市の目標の一つに掲げ、環境関係の事業を展開し</a:t>
          </a:r>
          <a:r>
            <a:rPr kumimoji="1" lang="ja-JP" altLang="ja-JP" sz="1100">
              <a:solidFill>
                <a:schemeClr val="dk1"/>
              </a:solidFill>
              <a:effectLst/>
              <a:latin typeface="+mn-ea"/>
              <a:ea typeface="+mn-ea"/>
              <a:cs typeface="+mn-cs"/>
            </a:rPr>
            <a:t>ていることから、類似団体及び全国平均から見ても住民</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人当たりの経費が高水準となっていると</a:t>
          </a:r>
          <a:r>
            <a:rPr kumimoji="1" lang="ja-JP" altLang="en-US" sz="1100">
              <a:solidFill>
                <a:schemeClr val="dk1"/>
              </a:solidFill>
              <a:effectLst/>
              <a:latin typeface="+mn-ea"/>
              <a:ea typeface="+mn-ea"/>
              <a:cs typeface="+mn-cs"/>
            </a:rPr>
            <a:t>考えられる。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労働費は、</a:t>
          </a:r>
          <a:r>
            <a:rPr kumimoji="1" lang="ja-JP" altLang="en-US" sz="1100">
              <a:solidFill>
                <a:schemeClr val="dk1"/>
              </a:solidFill>
              <a:effectLst/>
              <a:latin typeface="+mn-ea"/>
              <a:ea typeface="+mn-ea"/>
              <a:cs typeface="+mn-cs"/>
            </a:rPr>
            <a:t>次第に</a:t>
          </a:r>
          <a:r>
            <a:rPr kumimoji="1" lang="ja-JP" altLang="ja-JP" sz="1100">
              <a:solidFill>
                <a:schemeClr val="dk1"/>
              </a:solidFill>
              <a:effectLst/>
              <a:latin typeface="+mn-ea"/>
              <a:ea typeface="+mn-ea"/>
              <a:cs typeface="+mn-cs"/>
            </a:rPr>
            <a:t>事業費</a:t>
          </a:r>
          <a:r>
            <a:rPr kumimoji="1" lang="ja-JP" altLang="en-US" sz="1100">
              <a:solidFill>
                <a:schemeClr val="dk1"/>
              </a:solidFill>
              <a:effectLst/>
              <a:latin typeface="+mn-ea"/>
              <a:ea typeface="+mn-ea"/>
              <a:cs typeface="+mn-cs"/>
            </a:rPr>
            <a:t>は減</a:t>
          </a:r>
          <a:r>
            <a:rPr kumimoji="1" lang="ja-JP" altLang="ja-JP" sz="1100">
              <a:solidFill>
                <a:schemeClr val="dk1"/>
              </a:solidFill>
              <a:effectLst/>
              <a:latin typeface="+mn-ea"/>
              <a:ea typeface="+mn-ea"/>
              <a:cs typeface="+mn-cs"/>
            </a:rPr>
            <a:t>小しているものの、勤労者の低利融資をあっせんするため</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勤労者生活教育資金協調融資預託金」を毎年１億</a:t>
          </a:r>
          <a:r>
            <a:rPr kumimoji="1" lang="en-US" altLang="ja-JP" sz="1100">
              <a:solidFill>
                <a:schemeClr val="dk1"/>
              </a:solidFill>
              <a:effectLst/>
              <a:latin typeface="+mn-ea"/>
              <a:ea typeface="+mn-ea"/>
              <a:cs typeface="+mn-cs"/>
            </a:rPr>
            <a:t>7,000</a:t>
          </a:r>
          <a:r>
            <a:rPr kumimoji="1" lang="ja-JP" altLang="ja-JP" sz="1100">
              <a:solidFill>
                <a:schemeClr val="dk1"/>
              </a:solidFill>
              <a:effectLst/>
              <a:latin typeface="+mn-ea"/>
              <a:ea typeface="+mn-ea"/>
              <a:cs typeface="+mn-cs"/>
            </a:rPr>
            <a:t>万円予算化して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住民</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人当たりの経費が比較的高水準となっていると考えられる。</a:t>
          </a:r>
          <a:endParaRPr lang="ja-JP" altLang="ja-JP" sz="1400">
            <a:effectLst/>
            <a:latin typeface="+mn-ea"/>
            <a:ea typeface="+mn-ea"/>
          </a:endParaRPr>
        </a:p>
        <a:p>
          <a:r>
            <a:rPr kumimoji="1" lang="ja-JP" altLang="ja-JP" sz="1100">
              <a:solidFill>
                <a:schemeClr val="dk1"/>
              </a:solidFill>
              <a:effectLst/>
              <a:latin typeface="+mn-ea"/>
              <a:ea typeface="+mn-ea"/>
              <a:cs typeface="+mn-cs"/>
            </a:rPr>
            <a:t>　商工費は、</a:t>
          </a:r>
          <a:r>
            <a:rPr kumimoji="1" lang="ja-JP" altLang="en-US" sz="1100">
              <a:solidFill>
                <a:schemeClr val="dk1"/>
              </a:solidFill>
              <a:effectLst/>
              <a:latin typeface="+mn-ea"/>
              <a:ea typeface="+mn-ea"/>
              <a:cs typeface="+mn-cs"/>
            </a:rPr>
            <a:t>広域連合を実施主体として当地域の市町村が合同で行う</a:t>
          </a:r>
          <a:r>
            <a:rPr kumimoji="1" lang="ja-JP" altLang="ja-JP" sz="1100">
              <a:solidFill>
                <a:schemeClr val="dk1"/>
              </a:solidFill>
              <a:effectLst/>
              <a:latin typeface="+mn-ea"/>
              <a:ea typeface="+mn-ea"/>
              <a:cs typeface="+mn-cs"/>
            </a:rPr>
            <a:t>産業</a:t>
          </a:r>
          <a:r>
            <a:rPr kumimoji="1" lang="ja-JP" altLang="en-US" sz="1100">
              <a:solidFill>
                <a:schemeClr val="dk1"/>
              </a:solidFill>
              <a:effectLst/>
              <a:latin typeface="+mn-ea"/>
              <a:ea typeface="+mn-ea"/>
              <a:cs typeface="+mn-cs"/>
            </a:rPr>
            <a:t>振興</a:t>
          </a:r>
          <a:r>
            <a:rPr kumimoji="1" lang="ja-JP" altLang="ja-JP" sz="1100">
              <a:solidFill>
                <a:schemeClr val="dk1"/>
              </a:solidFill>
              <a:effectLst/>
              <a:latin typeface="+mn-ea"/>
              <a:ea typeface="+mn-ea"/>
              <a:cs typeface="+mn-cs"/>
            </a:rPr>
            <a:t>の拠点整備事業、</a:t>
          </a:r>
          <a:r>
            <a:rPr kumimoji="1" lang="ja-JP" altLang="en-US" sz="1100">
              <a:solidFill>
                <a:schemeClr val="dk1"/>
              </a:solidFill>
              <a:effectLst/>
              <a:latin typeface="+mn-ea"/>
              <a:ea typeface="+mn-ea"/>
              <a:cs typeface="+mn-cs"/>
            </a:rPr>
            <a:t>航空機・医療・食品などこれからの地域を支える産業を育てる新</a:t>
          </a:r>
          <a:r>
            <a:rPr kumimoji="1" lang="ja-JP" altLang="ja-JP" sz="1100">
              <a:solidFill>
                <a:schemeClr val="dk1"/>
              </a:solidFill>
              <a:effectLst/>
              <a:latin typeface="+mn-ea"/>
              <a:ea typeface="+mn-ea"/>
              <a:cs typeface="+mn-cs"/>
            </a:rPr>
            <a:t>産業クラスター事業</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若者が帰ってこられる産業づくり」のための事業</a:t>
          </a:r>
          <a:r>
            <a:rPr kumimoji="1" lang="ja-JP" altLang="en-US" sz="1100">
              <a:solidFill>
                <a:schemeClr val="dk1"/>
              </a:solidFill>
              <a:effectLst/>
              <a:latin typeface="+mn-ea"/>
              <a:ea typeface="+mn-ea"/>
              <a:cs typeface="+mn-cs"/>
            </a:rPr>
            <a:t>を重点的に実施していることから、</a:t>
          </a:r>
          <a:r>
            <a:rPr kumimoji="1" lang="ja-JP" altLang="ja-JP" sz="1100">
              <a:solidFill>
                <a:schemeClr val="dk1"/>
              </a:solidFill>
              <a:effectLst/>
              <a:latin typeface="+mn-ea"/>
              <a:ea typeface="+mn-ea"/>
              <a:cs typeface="+mn-cs"/>
            </a:rPr>
            <a:t>類似団体及び全国平均と比較しても高水準となっている。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公債費は、</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年度発行の合併特例債及び臨時財政対策債の元金償還が開始</a:t>
          </a:r>
          <a:r>
            <a:rPr kumimoji="1" lang="ja-JP" altLang="en-US" sz="1100">
              <a:solidFill>
                <a:schemeClr val="dk1"/>
              </a:solidFill>
              <a:effectLst/>
              <a:latin typeface="+mn-ea"/>
              <a:ea typeface="+mn-ea"/>
              <a:cs typeface="+mn-cs"/>
            </a:rPr>
            <a:t>になったこ</a:t>
          </a:r>
          <a:r>
            <a:rPr kumimoji="1" lang="ja-JP" altLang="ja-JP" sz="1100">
              <a:solidFill>
                <a:schemeClr val="dk1"/>
              </a:solidFill>
              <a:effectLst/>
              <a:latin typeface="+mn-ea"/>
              <a:ea typeface="+mn-ea"/>
              <a:cs typeface="+mn-cs"/>
            </a:rPr>
            <a:t>と</a:t>
          </a:r>
          <a:r>
            <a:rPr kumimoji="1" lang="ja-JP" altLang="en-US" sz="1100">
              <a:solidFill>
                <a:schemeClr val="dk1"/>
              </a:solidFill>
              <a:effectLst/>
              <a:latin typeface="+mn-ea"/>
              <a:ea typeface="+mn-ea"/>
              <a:cs typeface="+mn-cs"/>
            </a:rPr>
            <a:t>から増加した。今後、平成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年度まで実施した庁舎整備のために借入れた合併特例事業債の償還が本格化していくため、暫くの間は増加傾向が続くと考えられる。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決算</a:t>
          </a:r>
          <a:r>
            <a:rPr kumimoji="1" lang="ja-JP" altLang="ja-JP" sz="1100">
              <a:solidFill>
                <a:schemeClr val="dk1"/>
              </a:solidFill>
              <a:effectLst/>
              <a:latin typeface="+mn-ea"/>
              <a:ea typeface="+mn-ea"/>
              <a:cs typeface="+mn-cs"/>
            </a:rPr>
            <a:t>は、</a:t>
          </a:r>
          <a:r>
            <a:rPr kumimoji="1" lang="ja-JP" altLang="en-US" sz="1100">
              <a:solidFill>
                <a:schemeClr val="dk1"/>
              </a:solidFill>
              <a:effectLst/>
              <a:latin typeface="+mn-ea"/>
              <a:ea typeface="+mn-ea"/>
              <a:cs typeface="+mn-cs"/>
            </a:rPr>
            <a:t>歳出総額は昨年に比べて減少したものの、</a:t>
          </a:r>
          <a:r>
            <a:rPr kumimoji="1" lang="ja-JP" altLang="ja-JP" sz="1100">
              <a:solidFill>
                <a:schemeClr val="dk1"/>
              </a:solidFill>
              <a:effectLst/>
              <a:latin typeface="+mn-ea"/>
              <a:ea typeface="+mn-ea"/>
              <a:cs typeface="+mn-cs"/>
            </a:rPr>
            <a:t>地方交付税及び臨時財政対策債、地方消費税交付金など</a:t>
          </a:r>
          <a:r>
            <a:rPr kumimoji="1" lang="ja-JP" altLang="en-US" sz="1100">
              <a:solidFill>
                <a:schemeClr val="dk1"/>
              </a:solidFill>
              <a:effectLst/>
              <a:latin typeface="+mn-ea"/>
              <a:ea typeface="+mn-ea"/>
              <a:cs typeface="+mn-cs"/>
            </a:rPr>
            <a:t>の歳入一般財源が大幅に減少したことから、</a:t>
          </a:r>
          <a:r>
            <a:rPr kumimoji="1" lang="ja-JP" altLang="ja-JP" sz="1100">
              <a:solidFill>
                <a:schemeClr val="dk1"/>
              </a:solidFill>
              <a:effectLst/>
              <a:latin typeface="+mn-ea"/>
              <a:ea typeface="+mn-ea"/>
              <a:cs typeface="+mn-cs"/>
            </a:rPr>
            <a:t>台風</a:t>
          </a:r>
          <a:r>
            <a:rPr kumimoji="1" lang="ja-JP" altLang="en-US" sz="1100">
              <a:solidFill>
                <a:schemeClr val="dk1"/>
              </a:solidFill>
              <a:effectLst/>
              <a:latin typeface="+mn-ea"/>
              <a:ea typeface="+mn-ea"/>
              <a:cs typeface="+mn-cs"/>
            </a:rPr>
            <a:t>や豪雨等による単独</a:t>
          </a:r>
          <a:r>
            <a:rPr kumimoji="1" lang="ja-JP" altLang="ja-JP" sz="1100">
              <a:solidFill>
                <a:schemeClr val="dk1"/>
              </a:solidFill>
              <a:effectLst/>
              <a:latin typeface="+mn-ea"/>
              <a:ea typeface="+mn-ea"/>
              <a:cs typeface="+mn-cs"/>
            </a:rPr>
            <a:t>災害復旧</a:t>
          </a:r>
          <a:r>
            <a:rPr kumimoji="1" lang="ja-JP" altLang="en-US" sz="1100">
              <a:solidFill>
                <a:schemeClr val="dk1"/>
              </a:solidFill>
              <a:effectLst/>
              <a:latin typeface="+mn-ea"/>
              <a:ea typeface="+mn-ea"/>
              <a:cs typeface="+mn-cs"/>
            </a:rPr>
            <a:t>、新ごみ焼却場の建設に伴う広域連合負担金等の臨時的な経費の増に対応するため</a:t>
          </a:r>
          <a:r>
            <a:rPr kumimoji="1" lang="ja-JP" altLang="ja-JP" sz="1100">
              <a:solidFill>
                <a:schemeClr val="dk1"/>
              </a:solidFill>
              <a:effectLst/>
              <a:latin typeface="+mn-ea"/>
              <a:ea typeface="+mn-ea"/>
              <a:cs typeface="+mn-cs"/>
            </a:rPr>
            <a:t>、財政調整基金を</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億円取り崩した。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結果として実質収支は９億</a:t>
          </a:r>
          <a:r>
            <a:rPr kumimoji="1" lang="en-US" altLang="ja-JP" sz="1100">
              <a:solidFill>
                <a:schemeClr val="dk1"/>
              </a:solidFill>
              <a:effectLst/>
              <a:latin typeface="+mn-ea"/>
              <a:ea typeface="+mn-ea"/>
              <a:cs typeface="+mn-cs"/>
            </a:rPr>
            <a:t>9,228</a:t>
          </a:r>
          <a:r>
            <a:rPr kumimoji="1" lang="ja-JP" altLang="en-US" sz="1100">
              <a:solidFill>
                <a:schemeClr val="dk1"/>
              </a:solidFill>
              <a:effectLst/>
              <a:latin typeface="+mn-ea"/>
              <a:ea typeface="+mn-ea"/>
              <a:cs typeface="+mn-cs"/>
            </a:rPr>
            <a:t>万円の黒字となったが、実質単年度収支は１億</a:t>
          </a:r>
          <a:r>
            <a:rPr kumimoji="1" lang="en-US" altLang="ja-JP" sz="1100">
              <a:solidFill>
                <a:schemeClr val="dk1"/>
              </a:solidFill>
              <a:effectLst/>
              <a:latin typeface="+mn-ea"/>
              <a:ea typeface="+mn-ea"/>
              <a:cs typeface="+mn-cs"/>
            </a:rPr>
            <a:t>5,447</a:t>
          </a:r>
          <a:r>
            <a:rPr kumimoji="1" lang="ja-JP" altLang="en-US" sz="1100">
              <a:solidFill>
                <a:schemeClr val="dk1"/>
              </a:solidFill>
              <a:effectLst/>
              <a:latin typeface="+mn-ea"/>
              <a:ea typeface="+mn-ea"/>
              <a:cs typeface="+mn-cs"/>
            </a:rPr>
            <a:t>万円の赤字となった。</a:t>
          </a:r>
          <a:endParaRPr kumimoji="1" lang="en-US" altLang="ja-JP" sz="1100">
            <a:solidFill>
              <a:schemeClr val="dk1"/>
            </a:solidFill>
            <a:effectLst/>
            <a:latin typeface="+mn-ea"/>
            <a:ea typeface="+mn-ea"/>
            <a:cs typeface="+mn-cs"/>
          </a:endParaRPr>
        </a:p>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今後もリニア中央新幹線</a:t>
          </a:r>
          <a:r>
            <a:rPr kumimoji="1" lang="ja-JP" altLang="en-US" sz="1100">
              <a:solidFill>
                <a:schemeClr val="dk1"/>
              </a:solidFill>
              <a:effectLst/>
              <a:latin typeface="+mn-ea"/>
              <a:ea typeface="+mn-ea"/>
              <a:cs typeface="+mn-cs"/>
            </a:rPr>
            <a:t>関連の</a:t>
          </a:r>
          <a:r>
            <a:rPr kumimoji="1" lang="ja-JP" altLang="ja-JP" sz="1100">
              <a:solidFill>
                <a:schemeClr val="dk1"/>
              </a:solidFill>
              <a:effectLst/>
              <a:latin typeface="+mn-ea"/>
              <a:ea typeface="+mn-ea"/>
              <a:cs typeface="+mn-cs"/>
            </a:rPr>
            <a:t>整備をはじめ、老朽化する資産の更新など地方債の発行を伴う大規模事業が想定されることから、長期的な視点に立って基金や地方債を有効に活用しつつ、行財政改革の推進と財政基盤の強化に取り組む必要がある。</a:t>
          </a:r>
          <a:endParaRPr lang="ja-JP" altLang="ja-JP">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各特別会計</a:t>
          </a:r>
          <a:r>
            <a:rPr kumimoji="1" lang="ja-JP" altLang="en-US" sz="1100">
              <a:solidFill>
                <a:schemeClr val="dk1"/>
              </a:solidFill>
              <a:effectLst/>
              <a:latin typeface="+mn-ea"/>
              <a:ea typeface="+mn-ea"/>
              <a:cs typeface="+mn-cs"/>
            </a:rPr>
            <a:t>、企業会計</a:t>
          </a:r>
          <a:r>
            <a:rPr kumimoji="1" lang="ja-JP" altLang="ja-JP" sz="1100">
              <a:solidFill>
                <a:schemeClr val="dk1"/>
              </a:solidFill>
              <a:effectLst/>
              <a:latin typeface="+mn-ea"/>
              <a:ea typeface="+mn-ea"/>
              <a:cs typeface="+mn-cs"/>
            </a:rPr>
            <a:t>において、実質赤字</a:t>
          </a:r>
          <a:r>
            <a:rPr kumimoji="1" lang="ja-JP" altLang="en-US" sz="1100">
              <a:solidFill>
                <a:schemeClr val="dk1"/>
              </a:solidFill>
              <a:effectLst/>
              <a:latin typeface="+mn-ea"/>
              <a:ea typeface="+mn-ea"/>
              <a:cs typeface="+mn-cs"/>
            </a:rPr>
            <a:t>または</a:t>
          </a:r>
          <a:r>
            <a:rPr kumimoji="1" lang="ja-JP" altLang="ja-JP" sz="1100">
              <a:solidFill>
                <a:schemeClr val="dk1"/>
              </a:solidFill>
              <a:effectLst/>
              <a:latin typeface="+mn-ea"/>
              <a:ea typeface="+mn-ea"/>
              <a:cs typeface="+mn-cs"/>
            </a:rPr>
            <a:t>資金不足は発生していない。</a:t>
          </a:r>
          <a:endParaRPr lang="ja-JP" altLang="ja-JP" sz="1100">
            <a:effectLst/>
            <a:latin typeface="+mn-ea"/>
            <a:ea typeface="+mn-ea"/>
          </a:endParaRPr>
        </a:p>
        <a:p>
          <a:r>
            <a:rPr kumimoji="1" lang="ja-JP" altLang="ja-JP" sz="1100">
              <a:solidFill>
                <a:schemeClr val="dk1"/>
              </a:solidFill>
              <a:effectLst/>
              <a:latin typeface="+mn-ea"/>
              <a:ea typeface="+mn-ea"/>
              <a:cs typeface="+mn-cs"/>
            </a:rPr>
            <a:t>　しかし、多くの特別会計</a:t>
          </a:r>
          <a:r>
            <a:rPr kumimoji="1" lang="ja-JP" altLang="en-US" sz="1100">
              <a:solidFill>
                <a:schemeClr val="dk1"/>
              </a:solidFill>
              <a:effectLst/>
              <a:latin typeface="+mn-ea"/>
              <a:ea typeface="+mn-ea"/>
              <a:cs typeface="+mn-cs"/>
            </a:rPr>
            <a:t>では</a:t>
          </a:r>
          <a:r>
            <a:rPr kumimoji="1" lang="ja-JP" altLang="ja-JP" sz="1100">
              <a:solidFill>
                <a:schemeClr val="dk1"/>
              </a:solidFill>
              <a:effectLst/>
              <a:latin typeface="+mn-ea"/>
              <a:ea typeface="+mn-ea"/>
              <a:cs typeface="+mn-cs"/>
            </a:rPr>
            <a:t>、使用料又は利用料など</a:t>
          </a:r>
          <a:r>
            <a:rPr kumimoji="1" lang="ja-JP" altLang="en-US" sz="1100">
              <a:solidFill>
                <a:schemeClr val="dk1"/>
              </a:solidFill>
              <a:effectLst/>
              <a:latin typeface="+mn-ea"/>
              <a:ea typeface="+mn-ea"/>
              <a:cs typeface="+mn-cs"/>
            </a:rPr>
            <a:t>、その</a:t>
          </a:r>
          <a:r>
            <a:rPr kumimoji="1" lang="ja-JP" altLang="ja-JP" sz="1100">
              <a:solidFill>
                <a:schemeClr val="dk1"/>
              </a:solidFill>
              <a:effectLst/>
              <a:latin typeface="+mn-ea"/>
              <a:ea typeface="+mn-ea"/>
              <a:cs typeface="+mn-cs"/>
            </a:rPr>
            <a:t>会計独自の収入</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収支</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均衡を</a:t>
          </a:r>
          <a:r>
            <a:rPr kumimoji="1" lang="ja-JP" altLang="en-US" sz="1100">
              <a:solidFill>
                <a:schemeClr val="dk1"/>
              </a:solidFill>
              <a:effectLst/>
              <a:latin typeface="+mn-ea"/>
              <a:ea typeface="+mn-ea"/>
              <a:cs typeface="+mn-cs"/>
            </a:rPr>
            <a:t>保って</a:t>
          </a:r>
          <a:r>
            <a:rPr kumimoji="1" lang="ja-JP" altLang="ja-JP" sz="1100">
              <a:solidFill>
                <a:schemeClr val="dk1"/>
              </a:solidFill>
              <a:effectLst/>
              <a:latin typeface="+mn-ea"/>
              <a:ea typeface="+mn-ea"/>
              <a:cs typeface="+mn-cs"/>
            </a:rPr>
            <a:t>いるわけではなく、一定のルールに基づく一般会計からの繰出金によって運営を</a:t>
          </a:r>
          <a:r>
            <a:rPr kumimoji="1" lang="ja-JP" altLang="en-US" sz="1100">
              <a:solidFill>
                <a:schemeClr val="dk1"/>
              </a:solidFill>
              <a:effectLst/>
              <a:latin typeface="+mn-ea"/>
              <a:ea typeface="+mn-ea"/>
              <a:cs typeface="+mn-cs"/>
            </a:rPr>
            <a:t>行って</a:t>
          </a:r>
          <a:r>
            <a:rPr kumimoji="1" lang="ja-JP" altLang="ja-JP" sz="1100">
              <a:solidFill>
                <a:schemeClr val="dk1"/>
              </a:solidFill>
              <a:effectLst/>
              <a:latin typeface="+mn-ea"/>
              <a:ea typeface="+mn-ea"/>
              <a:cs typeface="+mn-cs"/>
            </a:rPr>
            <a:t>いる状況にある。</a:t>
          </a:r>
          <a:endParaRPr lang="ja-JP" altLang="ja-JP" sz="1100">
            <a:effectLst/>
            <a:latin typeface="+mn-ea"/>
            <a:ea typeface="+mn-ea"/>
          </a:endParaRPr>
        </a:p>
        <a:p>
          <a:r>
            <a:rPr kumimoji="1" lang="ja-JP" altLang="ja-JP" sz="1100">
              <a:solidFill>
                <a:schemeClr val="dk1"/>
              </a:solidFill>
              <a:effectLst/>
              <a:latin typeface="+mn-ea"/>
              <a:ea typeface="+mn-ea"/>
              <a:cs typeface="+mn-cs"/>
            </a:rPr>
            <a:t>　当市は、類似団体等の状況と比較しても、繰出金の水準が高いため、</a:t>
          </a:r>
          <a:r>
            <a:rPr kumimoji="1" lang="ja-JP" altLang="en-US" sz="1100">
              <a:solidFill>
                <a:schemeClr val="dk1"/>
              </a:solidFill>
              <a:effectLst/>
              <a:latin typeface="+mn-ea"/>
              <a:ea typeface="+mn-ea"/>
              <a:cs typeface="+mn-cs"/>
            </a:rPr>
            <a:t>引き続き</a:t>
          </a:r>
          <a:r>
            <a:rPr lang="ja-JP" altLang="en-US" sz="1100" b="0" i="0" u="none" strike="noStrike" baseline="0" smtClean="0">
              <a:solidFill>
                <a:schemeClr val="dk1"/>
              </a:solidFill>
              <a:latin typeface="+mn-ea"/>
              <a:ea typeface="+mn-ea"/>
              <a:cs typeface="+mn-cs"/>
            </a:rPr>
            <a:t>繰出金の根拠や金額について精査しつつ、その</a:t>
          </a:r>
          <a:r>
            <a:rPr kumimoji="1" lang="ja-JP" altLang="ja-JP" sz="1100">
              <a:solidFill>
                <a:schemeClr val="dk1"/>
              </a:solidFill>
              <a:effectLst/>
              <a:latin typeface="+mn-ea"/>
              <a:ea typeface="+mn-ea"/>
              <a:cs typeface="+mn-cs"/>
            </a:rPr>
            <a:t>推移に留意</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財政運営を</a:t>
          </a:r>
          <a:r>
            <a:rPr kumimoji="1" lang="ja-JP" altLang="en-US" sz="1100">
              <a:solidFill>
                <a:schemeClr val="dk1"/>
              </a:solidFill>
              <a:effectLst/>
              <a:latin typeface="+mn-ea"/>
              <a:ea typeface="+mn-ea"/>
              <a:cs typeface="+mn-cs"/>
            </a:rPr>
            <a:t>行っていく</a:t>
          </a:r>
          <a:r>
            <a:rPr kumimoji="1" lang="ja-JP" altLang="ja-JP" sz="1100">
              <a:solidFill>
                <a:schemeClr val="dk1"/>
              </a:solidFill>
              <a:effectLst/>
              <a:latin typeface="+mn-ea"/>
              <a:ea typeface="+mn-ea"/>
              <a:cs typeface="+mn-cs"/>
            </a:rPr>
            <a:t>必要がある。</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45750832</v>
      </c>
      <c r="BO4" s="411"/>
      <c r="BP4" s="411"/>
      <c r="BQ4" s="411"/>
      <c r="BR4" s="411"/>
      <c r="BS4" s="411"/>
      <c r="BT4" s="411"/>
      <c r="BU4" s="412"/>
      <c r="BV4" s="410">
        <v>46095030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3.6</v>
      </c>
      <c r="CU4" s="588"/>
      <c r="CV4" s="588"/>
      <c r="CW4" s="588"/>
      <c r="CX4" s="588"/>
      <c r="CY4" s="588"/>
      <c r="CZ4" s="588"/>
      <c r="DA4" s="589"/>
      <c r="DB4" s="587">
        <v>3.8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44679117</v>
      </c>
      <c r="BO5" s="416"/>
      <c r="BP5" s="416"/>
      <c r="BQ5" s="416"/>
      <c r="BR5" s="416"/>
      <c r="BS5" s="416"/>
      <c r="BT5" s="416"/>
      <c r="BU5" s="417"/>
      <c r="BV5" s="415">
        <v>44900391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90.4</v>
      </c>
      <c r="CU5" s="386"/>
      <c r="CV5" s="386"/>
      <c r="CW5" s="386"/>
      <c r="CX5" s="386"/>
      <c r="CY5" s="386"/>
      <c r="CZ5" s="386"/>
      <c r="DA5" s="387"/>
      <c r="DB5" s="385">
        <v>88.7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1071715</v>
      </c>
      <c r="BO6" s="416"/>
      <c r="BP6" s="416"/>
      <c r="BQ6" s="416"/>
      <c r="BR6" s="416"/>
      <c r="BS6" s="416"/>
      <c r="BT6" s="416"/>
      <c r="BU6" s="417"/>
      <c r="BV6" s="415">
        <v>1194639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95.8</v>
      </c>
      <c r="CU6" s="562"/>
      <c r="CV6" s="562"/>
      <c r="CW6" s="562"/>
      <c r="CX6" s="562"/>
      <c r="CY6" s="562"/>
      <c r="CZ6" s="562"/>
      <c r="DA6" s="563"/>
      <c r="DB6" s="561">
        <v>95.3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79432</v>
      </c>
      <c r="BO7" s="416"/>
      <c r="BP7" s="416"/>
      <c r="BQ7" s="416"/>
      <c r="BR7" s="416"/>
      <c r="BS7" s="416"/>
      <c r="BT7" s="416"/>
      <c r="BU7" s="417"/>
      <c r="BV7" s="415">
        <v>147180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27368904</v>
      </c>
      <c r="CU7" s="416"/>
      <c r="CV7" s="416"/>
      <c r="CW7" s="416"/>
      <c r="CX7" s="416"/>
      <c r="CY7" s="416"/>
      <c r="CZ7" s="416"/>
      <c r="DA7" s="417"/>
      <c r="DB7" s="415">
        <v>27610659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992283</v>
      </c>
      <c r="BO8" s="416"/>
      <c r="BP8" s="416"/>
      <c r="BQ8" s="416"/>
      <c r="BR8" s="416"/>
      <c r="BS8" s="416"/>
      <c r="BT8" s="416"/>
      <c r="BU8" s="417"/>
      <c r="BV8" s="415">
        <v>1047459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0.53</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101581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-55176</v>
      </c>
      <c r="BO9" s="416"/>
      <c r="BP9" s="416"/>
      <c r="BQ9" s="416"/>
      <c r="BR9" s="416"/>
      <c r="BS9" s="416"/>
      <c r="BT9" s="416"/>
      <c r="BU9" s="417"/>
      <c r="BV9" s="415">
        <v>97305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15.5</v>
      </c>
      <c r="CU9" s="386"/>
      <c r="CV9" s="386"/>
      <c r="CW9" s="386"/>
      <c r="CX9" s="386"/>
      <c r="CY9" s="386"/>
      <c r="CZ9" s="386"/>
      <c r="DA9" s="387"/>
      <c r="DB9" s="385">
        <v>14.8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105335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703</v>
      </c>
      <c r="BO10" s="416"/>
      <c r="BP10" s="416"/>
      <c r="BQ10" s="416"/>
      <c r="BR10" s="416"/>
      <c r="BS10" s="416"/>
      <c r="BT10" s="416"/>
      <c r="BU10" s="417"/>
      <c r="BV10" s="415">
        <v>351271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103507</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101449</v>
      </c>
      <c r="S13" s="517"/>
      <c r="T13" s="517"/>
      <c r="U13" s="517"/>
      <c r="V13" s="518"/>
      <c r="W13" s="504" t="s">
        <v>125</v>
      </c>
      <c r="X13" s="428"/>
      <c r="Y13" s="428"/>
      <c r="Z13" s="428"/>
      <c r="AA13" s="428"/>
      <c r="AB13" s="429"/>
      <c r="AC13" s="391">
        <v>4297</v>
      </c>
      <c r="AD13" s="392"/>
      <c r="AE13" s="392"/>
      <c r="AF13" s="392"/>
      <c r="AG13" s="393"/>
      <c r="AH13" s="391">
        <v>4837</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-154473</v>
      </c>
      <c r="BO13" s="416"/>
      <c r="BP13" s="416"/>
      <c r="BQ13" s="416"/>
      <c r="BR13" s="416"/>
      <c r="BS13" s="416"/>
      <c r="BT13" s="416"/>
      <c r="BU13" s="417"/>
      <c r="BV13" s="415">
        <v>448576</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7.9</v>
      </c>
      <c r="CU13" s="386"/>
      <c r="CV13" s="386"/>
      <c r="CW13" s="386"/>
      <c r="CX13" s="386"/>
      <c r="CY13" s="386"/>
      <c r="CZ13" s="386"/>
      <c r="DA13" s="387"/>
      <c r="DB13" s="385">
        <v>7.8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104247</v>
      </c>
      <c r="S14" s="517"/>
      <c r="T14" s="517"/>
      <c r="U14" s="517"/>
      <c r="V14" s="518"/>
      <c r="W14" s="519"/>
      <c r="X14" s="431"/>
      <c r="Y14" s="431"/>
      <c r="Z14" s="431"/>
      <c r="AA14" s="431"/>
      <c r="AB14" s="432"/>
      <c r="AC14" s="509">
        <v>8.4</v>
      </c>
      <c r="AD14" s="510"/>
      <c r="AE14" s="510"/>
      <c r="AF14" s="510"/>
      <c r="AG14" s="511"/>
      <c r="AH14" s="509">
        <v>9.3000000000000007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11.2</v>
      </c>
      <c r="CU14" s="488"/>
      <c r="CV14" s="488"/>
      <c r="CW14" s="488"/>
      <c r="CX14" s="488"/>
      <c r="CY14" s="488"/>
      <c r="CZ14" s="488"/>
      <c r="DA14" s="489"/>
      <c r="DB14" s="520">
        <v>6.3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102146</v>
      </c>
      <c r="S15" s="517"/>
      <c r="T15" s="517"/>
      <c r="U15" s="517"/>
      <c r="V15" s="518"/>
      <c r="W15" s="504" t="s">
        <v>132</v>
      </c>
      <c r="X15" s="428"/>
      <c r="Y15" s="428"/>
      <c r="Z15" s="428"/>
      <c r="AA15" s="428"/>
      <c r="AB15" s="429"/>
      <c r="AC15" s="391">
        <v>16518</v>
      </c>
      <c r="AD15" s="392"/>
      <c r="AE15" s="392"/>
      <c r="AF15" s="392"/>
      <c r="AG15" s="393"/>
      <c r="AH15" s="391">
        <v>16879</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11839302</v>
      </c>
      <c r="BO15" s="411"/>
      <c r="BP15" s="411"/>
      <c r="BQ15" s="411"/>
      <c r="BR15" s="411"/>
      <c r="BS15" s="411"/>
      <c r="BT15" s="411"/>
      <c r="BU15" s="412"/>
      <c r="BV15" s="410">
        <v>11473558</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32.4</v>
      </c>
      <c r="AD16" s="510"/>
      <c r="AE16" s="510"/>
      <c r="AF16" s="510"/>
      <c r="AG16" s="511"/>
      <c r="AH16" s="509">
        <v>32.4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22178097</v>
      </c>
      <c r="BO16" s="416"/>
      <c r="BP16" s="416"/>
      <c r="BQ16" s="416"/>
      <c r="BR16" s="416"/>
      <c r="BS16" s="416"/>
      <c r="BT16" s="416"/>
      <c r="BU16" s="417"/>
      <c r="BV16" s="415">
        <v>21826497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30225</v>
      </c>
      <c r="AD17" s="392"/>
      <c r="AE17" s="392"/>
      <c r="AF17" s="392"/>
      <c r="AG17" s="393"/>
      <c r="AH17" s="391">
        <v>30313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15028006</v>
      </c>
      <c r="BO17" s="416"/>
      <c r="BP17" s="416"/>
      <c r="BQ17" s="416"/>
      <c r="BR17" s="416"/>
      <c r="BS17" s="416"/>
      <c r="BT17" s="416"/>
      <c r="BU17" s="417"/>
      <c r="BV17" s="415">
        <v>14543558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658.66</v>
      </c>
      <c r="M18" s="480"/>
      <c r="N18" s="480"/>
      <c r="O18" s="480"/>
      <c r="P18" s="480"/>
      <c r="Q18" s="480"/>
      <c r="R18" s="481"/>
      <c r="S18" s="481"/>
      <c r="T18" s="481"/>
      <c r="U18" s="481"/>
      <c r="V18" s="482"/>
      <c r="W18" s="496"/>
      <c r="X18" s="497"/>
      <c r="Y18" s="497"/>
      <c r="Z18" s="497"/>
      <c r="AA18" s="497"/>
      <c r="AB18" s="505"/>
      <c r="AC18" s="379">
        <v>59.2</v>
      </c>
      <c r="AD18" s="380"/>
      <c r="AE18" s="380"/>
      <c r="AF18" s="380"/>
      <c r="AG18" s="483"/>
      <c r="AH18" s="379">
        <v>58.3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24969446</v>
      </c>
      <c r="BO18" s="416"/>
      <c r="BP18" s="416"/>
      <c r="BQ18" s="416"/>
      <c r="BR18" s="416"/>
      <c r="BS18" s="416"/>
      <c r="BT18" s="416"/>
      <c r="BU18" s="417"/>
      <c r="BV18" s="415">
        <v>25222647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154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31302792</v>
      </c>
      <c r="BO19" s="416"/>
      <c r="BP19" s="416"/>
      <c r="BQ19" s="416"/>
      <c r="BR19" s="416"/>
      <c r="BS19" s="416"/>
      <c r="BT19" s="416"/>
      <c r="BU19" s="417"/>
      <c r="BV19" s="415">
        <v>32206258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37694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43080796</v>
      </c>
      <c r="BO23" s="416"/>
      <c r="BP23" s="416"/>
      <c r="BQ23" s="416"/>
      <c r="BR23" s="416"/>
      <c r="BS23" s="416"/>
      <c r="BT23" s="416"/>
      <c r="BU23" s="417"/>
      <c r="BV23" s="415">
        <v>44197491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8760</v>
      </c>
      <c r="R24" s="392"/>
      <c r="S24" s="392"/>
      <c r="T24" s="392"/>
      <c r="U24" s="392"/>
      <c r="V24" s="393"/>
      <c r="W24" s="457"/>
      <c r="X24" s="448"/>
      <c r="Y24" s="449"/>
      <c r="Z24" s="388" t="s">
        <v>155</v>
      </c>
      <c r="AA24" s="389"/>
      <c r="AB24" s="389"/>
      <c r="AC24" s="389"/>
      <c r="AD24" s="389"/>
      <c r="AE24" s="389"/>
      <c r="AF24" s="389"/>
      <c r="AG24" s="390"/>
      <c r="AH24" s="391">
        <v>700</v>
      </c>
      <c r="AI24" s="392"/>
      <c r="AJ24" s="392"/>
      <c r="AK24" s="392"/>
      <c r="AL24" s="393"/>
      <c r="AM24" s="391">
        <v>2178400</v>
      </c>
      <c r="AN24" s="392"/>
      <c r="AO24" s="392"/>
      <c r="AP24" s="392"/>
      <c r="AQ24" s="392"/>
      <c r="AR24" s="393"/>
      <c r="AS24" s="391">
        <v>3112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9415566</v>
      </c>
      <c r="BO24" s="416"/>
      <c r="BP24" s="416"/>
      <c r="BQ24" s="416"/>
      <c r="BR24" s="416"/>
      <c r="BS24" s="416"/>
      <c r="BT24" s="416"/>
      <c r="BU24" s="417"/>
      <c r="BV24" s="415">
        <v>10592935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7200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2785962</v>
      </c>
      <c r="BO25" s="411"/>
      <c r="BP25" s="411"/>
      <c r="BQ25" s="411"/>
      <c r="BR25" s="411"/>
      <c r="BS25" s="411"/>
      <c r="BT25" s="411"/>
      <c r="BU25" s="412"/>
      <c r="BV25" s="410">
        <v>2624960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6340</v>
      </c>
      <c r="R26" s="392"/>
      <c r="S26" s="392"/>
      <c r="T26" s="392"/>
      <c r="U26" s="392"/>
      <c r="V26" s="393"/>
      <c r="W26" s="457"/>
      <c r="X26" s="448"/>
      <c r="Y26" s="449"/>
      <c r="Z26" s="388" t="s">
        <v>161</v>
      </c>
      <c r="AA26" s="470"/>
      <c r="AB26" s="470"/>
      <c r="AC26" s="470"/>
      <c r="AD26" s="470"/>
      <c r="AE26" s="470"/>
      <c r="AF26" s="470"/>
      <c r="AG26" s="471"/>
      <c r="AH26" s="391">
        <v>29</v>
      </c>
      <c r="AI26" s="392"/>
      <c r="AJ26" s="392"/>
      <c r="AK26" s="392"/>
      <c r="AL26" s="393"/>
      <c r="AM26" s="391">
        <v>94859</v>
      </c>
      <c r="AN26" s="392"/>
      <c r="AO26" s="392"/>
      <c r="AP26" s="392"/>
      <c r="AQ26" s="392"/>
      <c r="AR26" s="393"/>
      <c r="AS26" s="391">
        <v>3271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4840</v>
      </c>
      <c r="R27" s="392"/>
      <c r="S27" s="392"/>
      <c r="T27" s="392"/>
      <c r="U27" s="392"/>
      <c r="V27" s="393"/>
      <c r="W27" s="457"/>
      <c r="X27" s="448"/>
      <c r="Y27" s="449"/>
      <c r="Z27" s="388" t="s">
        <v>164</v>
      </c>
      <c r="AA27" s="389"/>
      <c r="AB27" s="389"/>
      <c r="AC27" s="389"/>
      <c r="AD27" s="389"/>
      <c r="AE27" s="389"/>
      <c r="AF27" s="389"/>
      <c r="AG27" s="390"/>
      <c r="AH27" s="391">
        <v>17</v>
      </c>
      <c r="AI27" s="392"/>
      <c r="AJ27" s="392"/>
      <c r="AK27" s="392"/>
      <c r="AL27" s="393"/>
      <c r="AM27" s="391">
        <v>64476</v>
      </c>
      <c r="AN27" s="392"/>
      <c r="AO27" s="392"/>
      <c r="AP27" s="392"/>
      <c r="AQ27" s="392"/>
      <c r="AR27" s="393"/>
      <c r="AS27" s="391">
        <v>3793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1130000</v>
      </c>
      <c r="BO27" s="419"/>
      <c r="BP27" s="419"/>
      <c r="BQ27" s="419"/>
      <c r="BR27" s="419"/>
      <c r="BS27" s="419"/>
      <c r="BT27" s="419"/>
      <c r="BU27" s="420"/>
      <c r="BV27" s="418">
        <v>1130000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4230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2169497</v>
      </c>
      <c r="BO28" s="411"/>
      <c r="BP28" s="411"/>
      <c r="BQ28" s="411"/>
      <c r="BR28" s="411"/>
      <c r="BS28" s="411"/>
      <c r="BT28" s="411"/>
      <c r="BU28" s="412"/>
      <c r="BV28" s="410">
        <v>2268794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21</v>
      </c>
      <c r="M29" s="392"/>
      <c r="N29" s="392"/>
      <c r="O29" s="392"/>
      <c r="P29" s="393"/>
      <c r="Q29" s="391">
        <v>3950</v>
      </c>
      <c r="R29" s="392"/>
      <c r="S29" s="392"/>
      <c r="T29" s="392"/>
      <c r="U29" s="392"/>
      <c r="V29" s="393"/>
      <c r="W29" s="458"/>
      <c r="X29" s="459"/>
      <c r="Y29" s="460"/>
      <c r="Z29" s="388" t="s">
        <v>171</v>
      </c>
      <c r="AA29" s="389"/>
      <c r="AB29" s="389"/>
      <c r="AC29" s="389"/>
      <c r="AD29" s="389"/>
      <c r="AE29" s="389"/>
      <c r="AF29" s="389"/>
      <c r="AG29" s="390"/>
      <c r="AH29" s="391">
        <v>717</v>
      </c>
      <c r="AI29" s="392"/>
      <c r="AJ29" s="392"/>
      <c r="AK29" s="392"/>
      <c r="AL29" s="393"/>
      <c r="AM29" s="391">
        <v>2242876</v>
      </c>
      <c r="AN29" s="392"/>
      <c r="AO29" s="392"/>
      <c r="AP29" s="392"/>
      <c r="AQ29" s="392"/>
      <c r="AR29" s="393"/>
      <c r="AS29" s="391">
        <v>3128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1463984</v>
      </c>
      <c r="BO29" s="416"/>
      <c r="BP29" s="416"/>
      <c r="BQ29" s="416"/>
      <c r="BR29" s="416"/>
      <c r="BS29" s="416"/>
      <c r="BT29" s="416"/>
      <c r="BU29" s="417"/>
      <c r="BV29" s="415">
        <v>1461532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8869828</v>
      </c>
      <c r="BO30" s="419"/>
      <c r="BP30" s="419"/>
      <c r="BQ30" s="419"/>
      <c r="BR30" s="419"/>
      <c r="BS30" s="419"/>
      <c r="BT30" s="419"/>
      <c r="BU30" s="420"/>
      <c r="BV30" s="418">
        <v>8846209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飯田市国民健康保険特別会計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飯田市水道事業会計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IF('各会計、関係団体の財政状況及び健全化判断比率'!B36="","",'各会計、関係団体の財政状況及び健全化判断比率'!B36)</f>
        <v>飯田市簡易水道事業特別会計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南信州広域連合（一般会計）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飯田勤労者共済会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飯田市墓地事業特別会計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飯田市介護保険特別会計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飯田市病院事業会計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IF('各会計、関係団体の財政状況及び健全化判断比率'!B37="","",'各会計、関係団体の財政状況及び健全化判断比率'!B37)</f>
        <v>飯田市地方卸売市場事業特別会計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南信州広域連合（南信州広域振興基金特別会計）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南信州・飯田産業センター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飯田市ケーブルテレビ放送事業特別会計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飯田市後期高齢者医療特別会計</v>
      </c>
      <c r="X36" s="374"/>
      <c r="Y36" s="374"/>
      <c r="Z36" s="374"/>
      <c r="AA36" s="374"/>
      <c r="AB36" s="374"/>
      <c r="AC36" s="374"/>
      <c r="AD36" s="374"/>
      <c r="AE36" s="374"/>
      <c r="AF36" s="374"/>
      <c r="AG36" s="374"/>
      <c r="AH36" s="374"/>
      <c r="AI36" s="374"/>
      <c r="AJ36" s="374"/>
      <c r="AK36" s="374"/>
      <c r="AL36" s="167"/>
      <c r="AM36" s="375">
        <f t="shared" si="0"/>
        <v>11</v>
      </c>
      <c r="AN36" s="375"/>
      <c r="AO36" s="374" t="str">
        <f>IF('各会計、関係団体の財政状況及び健全化判断比率'!B35="","",'各会計、関係団体の財政状況及び健全化判断比率'!B35)</f>
        <v>飯田市下水道事業会計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南信州広域連合（飯田広域消防特別会計）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飯田市体育協会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飯田市介護老人保健施設事業特別会計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南信州広域連合（稲葉クリーンセンター特別会計）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飯田清掃</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飯田市駐車場事業特別会計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長野県市町村自治振興組合（一般会計）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飯田健康温泉</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長野県地方税滞納整理機構（一般会計）</v>
      </c>
      <c r="BZ39" s="374"/>
      <c r="CA39" s="374"/>
      <c r="CB39" s="374"/>
      <c r="CC39" s="374"/>
      <c r="CD39" s="374"/>
      <c r="CE39" s="374"/>
      <c r="CF39" s="374"/>
      <c r="CG39" s="374"/>
      <c r="CH39" s="374"/>
      <c r="CI39" s="374"/>
      <c r="CJ39" s="374"/>
      <c r="CK39" s="374"/>
      <c r="CL39" s="374"/>
      <c r="CM39" s="374"/>
      <c r="CN39" s="167"/>
      <c r="CO39" s="375">
        <f t="shared" si="3"/>
        <v>29</v>
      </c>
      <c r="CP39" s="375"/>
      <c r="CQ39" s="374" t="str">
        <f>IF('各会計、関係団体の財政状況及び健全化判断比率'!BS12="","",'各会計、関係団体の財政状況及び健全化判断比率'!BS12)</f>
        <v>長野県食肉公社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長野県後期高齢者医療広域連合（一般会計）</v>
      </c>
      <c r="BZ40" s="374"/>
      <c r="CA40" s="374"/>
      <c r="CB40" s="374"/>
      <c r="CC40" s="374"/>
      <c r="CD40" s="374"/>
      <c r="CE40" s="374"/>
      <c r="CF40" s="374"/>
      <c r="CG40" s="374"/>
      <c r="CH40" s="374"/>
      <c r="CI40" s="374"/>
      <c r="CJ40" s="374"/>
      <c r="CK40" s="374"/>
      <c r="CL40" s="374"/>
      <c r="CM40" s="374"/>
      <c r="CN40" s="167"/>
      <c r="CO40" s="375">
        <f t="shared" si="3"/>
        <v>30</v>
      </c>
      <c r="CP40" s="375"/>
      <c r="CQ40" s="374" t="str">
        <f>IF('各会計、関係団体の財政状況及び健全化判断比率'!BS13="","",'各会計、関係団体の財政状況及び健全化判断比率'!BS13)</f>
        <v>飯田市土地開発公社</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長野県後期高齢者医療広域連合（後期高齢者医療事業会計）</v>
      </c>
      <c r="BZ41" s="374"/>
      <c r="CA41" s="374"/>
      <c r="CB41" s="374"/>
      <c r="CC41" s="374"/>
      <c r="CD41" s="374"/>
      <c r="CE41" s="374"/>
      <c r="CF41" s="374"/>
      <c r="CG41" s="374"/>
      <c r="CH41" s="374"/>
      <c r="CI41" s="374"/>
      <c r="CJ41" s="374"/>
      <c r="CK41" s="374"/>
      <c r="CL41" s="374"/>
      <c r="CM41" s="374"/>
      <c r="CN41" s="167"/>
      <c r="CO41" s="375">
        <f t="shared" si="3"/>
        <v>31</v>
      </c>
      <c r="CP41" s="375"/>
      <c r="CQ41" s="374" t="str">
        <f>IF('各会計、関係団体の財政状況及び健全化判断比率'!BS14="","",'各会計、関係団体の財政状況及び健全化判断比率'!BS14)</f>
        <v>いいだ有機</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下伊那自治センター組合</v>
      </c>
      <c r="BZ42" s="374"/>
      <c r="CA42" s="374"/>
      <c r="CB42" s="374"/>
      <c r="CC42" s="374"/>
      <c r="CD42" s="374"/>
      <c r="CE42" s="374"/>
      <c r="CF42" s="374"/>
      <c r="CG42" s="374"/>
      <c r="CH42" s="374"/>
      <c r="CI42" s="374"/>
      <c r="CJ42" s="374"/>
      <c r="CK42" s="374"/>
      <c r="CL42" s="374"/>
      <c r="CM42" s="374"/>
      <c r="CN42" s="167"/>
      <c r="CO42" s="375">
        <f t="shared" si="3"/>
        <v>32</v>
      </c>
      <c r="CP42" s="375"/>
      <c r="CQ42" s="374" t="str">
        <f>IF('各会計、関係団体の財政状況及び健全化判断比率'!BS15="","",'各会計、関係団体の財政状況及び健全化判断比率'!BS15)</f>
        <v>飯田市南信濃振興公社</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長野県民交通災害共済組合（一般会計）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90" t="s">
        <v>533</v>
      </c>
      <c r="D34" s="1190"/>
      <c r="E34" s="1191"/>
      <c r="F34" s="32">
        <v>20.100000000000001</v>
      </c>
      <c r="G34" s="33">
        <v>20.170000000000002</v>
      </c>
      <c r="H34" s="33">
        <v>20.62</v>
      </c>
      <c r="I34" s="33">
        <v>20.34</v>
      </c>
      <c r="J34" s="34">
        <v>18.420000000000002</v>
      </c>
      <c r="K34" s="22"/>
      <c r="L34" s="22"/>
      <c r="M34" s="22"/>
      <c r="N34" s="22"/>
      <c r="O34" s="22"/>
      <c r="P34" s="22"/>
    </row>
    <row r="35" spans="1:16" ht="39" customHeight="1" x14ac:dyDescent="0.15">
      <c r="A35" s="22"/>
      <c r="B35" s="35"/>
      <c r="C35" s="1184" t="s">
        <v>534</v>
      </c>
      <c r="D35" s="1185"/>
      <c r="E35" s="1186"/>
      <c r="F35" s="36">
        <v>6.17</v>
      </c>
      <c r="G35" s="37">
        <v>5.92</v>
      </c>
      <c r="H35" s="37">
        <v>6.71</v>
      </c>
      <c r="I35" s="37">
        <v>6.83</v>
      </c>
      <c r="J35" s="38">
        <v>7.49</v>
      </c>
      <c r="K35" s="22"/>
      <c r="L35" s="22"/>
      <c r="M35" s="22"/>
      <c r="N35" s="22"/>
      <c r="O35" s="22"/>
      <c r="P35" s="22"/>
    </row>
    <row r="36" spans="1:16" ht="39" customHeight="1" x14ac:dyDescent="0.15">
      <c r="A36" s="22"/>
      <c r="B36" s="35"/>
      <c r="C36" s="1184" t="s">
        <v>535</v>
      </c>
      <c r="D36" s="1185"/>
      <c r="E36" s="1186"/>
      <c r="F36" s="36">
        <v>3.36</v>
      </c>
      <c r="G36" s="37">
        <v>3.92</v>
      </c>
      <c r="H36" s="37">
        <v>3.48</v>
      </c>
      <c r="I36" s="37">
        <v>3.76</v>
      </c>
      <c r="J36" s="38">
        <v>3.59</v>
      </c>
      <c r="K36" s="22"/>
      <c r="L36" s="22"/>
      <c r="M36" s="22"/>
      <c r="N36" s="22"/>
      <c r="O36" s="22"/>
      <c r="P36" s="22"/>
    </row>
    <row r="37" spans="1:16" ht="39" customHeight="1" x14ac:dyDescent="0.15">
      <c r="A37" s="22"/>
      <c r="B37" s="35"/>
      <c r="C37" s="1184" t="s">
        <v>536</v>
      </c>
      <c r="D37" s="1185"/>
      <c r="E37" s="1186"/>
      <c r="F37" s="36">
        <v>1.05</v>
      </c>
      <c r="G37" s="37">
        <v>1.26</v>
      </c>
      <c r="H37" s="37">
        <v>1.32</v>
      </c>
      <c r="I37" s="37">
        <v>1.81</v>
      </c>
      <c r="J37" s="38">
        <v>2.82</v>
      </c>
      <c r="K37" s="22"/>
      <c r="L37" s="22"/>
      <c r="M37" s="22"/>
      <c r="N37" s="22"/>
      <c r="O37" s="22"/>
      <c r="P37" s="22"/>
    </row>
    <row r="38" spans="1:16" ht="39" customHeight="1" x14ac:dyDescent="0.15">
      <c r="A38" s="22"/>
      <c r="B38" s="35"/>
      <c r="C38" s="1184" t="s">
        <v>537</v>
      </c>
      <c r="D38" s="1185"/>
      <c r="E38" s="1186"/>
      <c r="F38" s="36" t="s">
        <v>485</v>
      </c>
      <c r="G38" s="37" t="s">
        <v>485</v>
      </c>
      <c r="H38" s="37" t="s">
        <v>485</v>
      </c>
      <c r="I38" s="37" t="s">
        <v>485</v>
      </c>
      <c r="J38" s="38">
        <v>2.34</v>
      </c>
      <c r="K38" s="22"/>
      <c r="L38" s="22"/>
      <c r="M38" s="22"/>
      <c r="N38" s="22"/>
      <c r="O38" s="22"/>
      <c r="P38" s="22"/>
    </row>
    <row r="39" spans="1:16" ht="39" customHeight="1" x14ac:dyDescent="0.15">
      <c r="A39" s="22"/>
      <c r="B39" s="35"/>
      <c r="C39" s="1184" t="s">
        <v>538</v>
      </c>
      <c r="D39" s="1185"/>
      <c r="E39" s="1186"/>
      <c r="F39" s="36">
        <v>0.01</v>
      </c>
      <c r="G39" s="37">
        <v>0.01</v>
      </c>
      <c r="H39" s="37">
        <v>0.27</v>
      </c>
      <c r="I39" s="37">
        <v>0.24</v>
      </c>
      <c r="J39" s="38">
        <v>0.47</v>
      </c>
      <c r="K39" s="22"/>
      <c r="L39" s="22"/>
      <c r="M39" s="22"/>
      <c r="N39" s="22"/>
      <c r="O39" s="22"/>
      <c r="P39" s="22"/>
    </row>
    <row r="40" spans="1:16" ht="39" customHeight="1" x14ac:dyDescent="0.15">
      <c r="A40" s="22"/>
      <c r="B40" s="35"/>
      <c r="C40" s="1184" t="s">
        <v>539</v>
      </c>
      <c r="D40" s="1185"/>
      <c r="E40" s="1186"/>
      <c r="F40" s="36">
        <v>0.13</v>
      </c>
      <c r="G40" s="37">
        <v>0.14000000000000001</v>
      </c>
      <c r="H40" s="37">
        <v>0.16</v>
      </c>
      <c r="I40" s="37">
        <v>0.19</v>
      </c>
      <c r="J40" s="38">
        <v>0.23</v>
      </c>
      <c r="K40" s="22"/>
      <c r="L40" s="22"/>
      <c r="M40" s="22"/>
      <c r="N40" s="22"/>
      <c r="O40" s="22"/>
      <c r="P40" s="22"/>
    </row>
    <row r="41" spans="1:16" ht="39" customHeight="1" x14ac:dyDescent="0.15">
      <c r="A41" s="22"/>
      <c r="B41" s="35"/>
      <c r="C41" s="1184" t="s">
        <v>540</v>
      </c>
      <c r="D41" s="1185"/>
      <c r="E41" s="1186"/>
      <c r="F41" s="36">
        <v>0.15</v>
      </c>
      <c r="G41" s="37">
        <v>0.05</v>
      </c>
      <c r="H41" s="37">
        <v>0.06</v>
      </c>
      <c r="I41" s="37">
        <v>0.06</v>
      </c>
      <c r="J41" s="38">
        <v>0.06</v>
      </c>
      <c r="K41" s="22"/>
      <c r="L41" s="22"/>
      <c r="M41" s="22"/>
      <c r="N41" s="22"/>
      <c r="O41" s="22"/>
      <c r="P41" s="22"/>
    </row>
    <row r="42" spans="1:16" ht="39" customHeight="1" x14ac:dyDescent="0.15">
      <c r="A42" s="22"/>
      <c r="B42" s="39"/>
      <c r="C42" s="1184" t="s">
        <v>541</v>
      </c>
      <c r="D42" s="1185"/>
      <c r="E42" s="1186"/>
      <c r="F42" s="36" t="s">
        <v>485</v>
      </c>
      <c r="G42" s="37" t="s">
        <v>485</v>
      </c>
      <c r="H42" s="37" t="s">
        <v>485</v>
      </c>
      <c r="I42" s="37" t="s">
        <v>485</v>
      </c>
      <c r="J42" s="38" t="s">
        <v>485</v>
      </c>
      <c r="K42" s="22"/>
      <c r="L42" s="22"/>
      <c r="M42" s="22"/>
      <c r="N42" s="22"/>
      <c r="O42" s="22"/>
      <c r="P42" s="22"/>
    </row>
    <row r="43" spans="1:16" ht="39" customHeight="1" thickBot="1" x14ac:dyDescent="0.2">
      <c r="A43" s="22"/>
      <c r="B43" s="40"/>
      <c r="C43" s="1187" t="s">
        <v>542</v>
      </c>
      <c r="D43" s="1188"/>
      <c r="E43" s="1189"/>
      <c r="F43" s="41">
        <v>0.85</v>
      </c>
      <c r="G43" s="42">
        <v>0.52</v>
      </c>
      <c r="H43" s="42">
        <v>0.87</v>
      </c>
      <c r="I43" s="42">
        <v>0.99</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4904</v>
      </c>
      <c r="L45" s="60">
        <v>4966</v>
      </c>
      <c r="M45" s="60">
        <v>4946</v>
      </c>
      <c r="N45" s="60">
        <v>4863</v>
      </c>
      <c r="O45" s="61">
        <v>4927</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485</v>
      </c>
      <c r="L46" s="64" t="s">
        <v>485</v>
      </c>
      <c r="M46" s="64" t="s">
        <v>485</v>
      </c>
      <c r="N46" s="64" t="s">
        <v>485</v>
      </c>
      <c r="O46" s="65" t="s">
        <v>485</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485</v>
      </c>
      <c r="L47" s="64" t="s">
        <v>485</v>
      </c>
      <c r="M47" s="64" t="s">
        <v>485</v>
      </c>
      <c r="N47" s="64" t="s">
        <v>485</v>
      </c>
      <c r="O47" s="65" t="s">
        <v>485</v>
      </c>
      <c r="P47" s="48"/>
      <c r="Q47" s="48"/>
      <c r="R47" s="48"/>
      <c r="S47" s="48"/>
      <c r="T47" s="48"/>
      <c r="U47" s="48"/>
    </row>
    <row r="48" spans="1:21" ht="30.75" customHeight="1" x14ac:dyDescent="0.15">
      <c r="A48" s="48"/>
      <c r="B48" s="1202"/>
      <c r="C48" s="1203"/>
      <c r="D48" s="62"/>
      <c r="E48" s="1194" t="s">
        <v>15</v>
      </c>
      <c r="F48" s="1194"/>
      <c r="G48" s="1194"/>
      <c r="H48" s="1194"/>
      <c r="I48" s="1194"/>
      <c r="J48" s="1195"/>
      <c r="K48" s="63">
        <v>2222</v>
      </c>
      <c r="L48" s="64">
        <v>2368</v>
      </c>
      <c r="M48" s="64">
        <v>2335</v>
      </c>
      <c r="N48" s="64">
        <v>2633</v>
      </c>
      <c r="O48" s="65">
        <v>2681</v>
      </c>
      <c r="P48" s="48"/>
      <c r="Q48" s="48"/>
      <c r="R48" s="48"/>
      <c r="S48" s="48"/>
      <c r="T48" s="48"/>
      <c r="U48" s="48"/>
    </row>
    <row r="49" spans="1:21" ht="30.75" customHeight="1" x14ac:dyDescent="0.15">
      <c r="A49" s="48"/>
      <c r="B49" s="1202"/>
      <c r="C49" s="1203"/>
      <c r="D49" s="62"/>
      <c r="E49" s="1194" t="s">
        <v>16</v>
      </c>
      <c r="F49" s="1194"/>
      <c r="G49" s="1194"/>
      <c r="H49" s="1194"/>
      <c r="I49" s="1194"/>
      <c r="J49" s="1195"/>
      <c r="K49" s="63">
        <v>265</v>
      </c>
      <c r="L49" s="64">
        <v>279</v>
      </c>
      <c r="M49" s="64">
        <v>285</v>
      </c>
      <c r="N49" s="64">
        <v>314</v>
      </c>
      <c r="O49" s="65">
        <v>357</v>
      </c>
      <c r="P49" s="48"/>
      <c r="Q49" s="48"/>
      <c r="R49" s="48"/>
      <c r="S49" s="48"/>
      <c r="T49" s="48"/>
      <c r="U49" s="48"/>
    </row>
    <row r="50" spans="1:21" ht="30.75" customHeight="1" x14ac:dyDescent="0.15">
      <c r="A50" s="48"/>
      <c r="B50" s="1202"/>
      <c r="C50" s="1203"/>
      <c r="D50" s="62"/>
      <c r="E50" s="1194" t="s">
        <v>17</v>
      </c>
      <c r="F50" s="1194"/>
      <c r="G50" s="1194"/>
      <c r="H50" s="1194"/>
      <c r="I50" s="1194"/>
      <c r="J50" s="1195"/>
      <c r="K50" s="63">
        <v>192</v>
      </c>
      <c r="L50" s="64">
        <v>194</v>
      </c>
      <c r="M50" s="64">
        <v>176</v>
      </c>
      <c r="N50" s="64">
        <v>159</v>
      </c>
      <c r="O50" s="65">
        <v>137</v>
      </c>
      <c r="P50" s="48"/>
      <c r="Q50" s="48"/>
      <c r="R50" s="48"/>
      <c r="S50" s="48"/>
      <c r="T50" s="48"/>
      <c r="U50" s="48"/>
    </row>
    <row r="51" spans="1:21" ht="30.75" customHeight="1" x14ac:dyDescent="0.15">
      <c r="A51" s="48"/>
      <c r="B51" s="1204"/>
      <c r="C51" s="1205"/>
      <c r="D51" s="66"/>
      <c r="E51" s="1194" t="s">
        <v>18</v>
      </c>
      <c r="F51" s="1194"/>
      <c r="G51" s="1194"/>
      <c r="H51" s="1194"/>
      <c r="I51" s="1194"/>
      <c r="J51" s="1195"/>
      <c r="K51" s="63" t="s">
        <v>485</v>
      </c>
      <c r="L51" s="64" t="s">
        <v>485</v>
      </c>
      <c r="M51" s="64" t="s">
        <v>485</v>
      </c>
      <c r="N51" s="64" t="s">
        <v>485</v>
      </c>
      <c r="O51" s="65" t="s">
        <v>485</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5802</v>
      </c>
      <c r="L52" s="64">
        <v>5939</v>
      </c>
      <c r="M52" s="64">
        <v>6170</v>
      </c>
      <c r="N52" s="64">
        <v>6217</v>
      </c>
      <c r="O52" s="65">
        <v>6193</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1781</v>
      </c>
      <c r="L53" s="69">
        <v>1868</v>
      </c>
      <c r="M53" s="69">
        <v>1572</v>
      </c>
      <c r="N53" s="69">
        <v>1752</v>
      </c>
      <c r="O53" s="70">
        <v>1909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20" t="s">
        <v>24</v>
      </c>
      <c r="C41" s="1221"/>
      <c r="D41" s="81"/>
      <c r="E41" s="1222" t="s">
        <v>25</v>
      </c>
      <c r="F41" s="1222"/>
      <c r="G41" s="1222"/>
      <c r="H41" s="1223"/>
      <c r="I41" s="82">
        <v>40536</v>
      </c>
      <c r="J41" s="83">
        <v>41167</v>
      </c>
      <c r="K41" s="83">
        <v>44305</v>
      </c>
      <c r="L41" s="83">
        <v>44217</v>
      </c>
      <c r="M41" s="84">
        <v>43084</v>
      </c>
    </row>
    <row r="42" spans="2:13" ht="27.75" customHeight="1" x14ac:dyDescent="0.15">
      <c r="B42" s="1210"/>
      <c r="C42" s="1211"/>
      <c r="D42" s="85"/>
      <c r="E42" s="1214" t="s">
        <v>26</v>
      </c>
      <c r="F42" s="1214"/>
      <c r="G42" s="1214"/>
      <c r="H42" s="1215"/>
      <c r="I42" s="86">
        <v>837</v>
      </c>
      <c r="J42" s="87">
        <v>759</v>
      </c>
      <c r="K42" s="87">
        <v>659</v>
      </c>
      <c r="L42" s="87">
        <v>569</v>
      </c>
      <c r="M42" s="88">
        <v>499</v>
      </c>
    </row>
    <row r="43" spans="2:13" ht="27.75" customHeight="1" x14ac:dyDescent="0.15">
      <c r="B43" s="1210"/>
      <c r="C43" s="1211"/>
      <c r="D43" s="85"/>
      <c r="E43" s="1214" t="s">
        <v>27</v>
      </c>
      <c r="F43" s="1214"/>
      <c r="G43" s="1214"/>
      <c r="H43" s="1215"/>
      <c r="I43" s="86">
        <v>26348</v>
      </c>
      <c r="J43" s="87">
        <v>26030</v>
      </c>
      <c r="K43" s="87">
        <v>24180</v>
      </c>
      <c r="L43" s="87">
        <v>23747</v>
      </c>
      <c r="M43" s="88">
        <v>23507</v>
      </c>
    </row>
    <row r="44" spans="2:13" ht="27.75" customHeight="1" x14ac:dyDescent="0.15">
      <c r="B44" s="1210"/>
      <c r="C44" s="1211"/>
      <c r="D44" s="85"/>
      <c r="E44" s="1214" t="s">
        <v>28</v>
      </c>
      <c r="F44" s="1214"/>
      <c r="G44" s="1214"/>
      <c r="H44" s="1215"/>
      <c r="I44" s="86">
        <v>1248</v>
      </c>
      <c r="J44" s="87">
        <v>457</v>
      </c>
      <c r="K44" s="87">
        <v>374</v>
      </c>
      <c r="L44" s="87">
        <v>422</v>
      </c>
      <c r="M44" s="88">
        <v>1104</v>
      </c>
    </row>
    <row r="45" spans="2:13" ht="27.75" customHeight="1" x14ac:dyDescent="0.15">
      <c r="B45" s="1210"/>
      <c r="C45" s="1211"/>
      <c r="D45" s="85"/>
      <c r="E45" s="1214" t="s">
        <v>29</v>
      </c>
      <c r="F45" s="1214"/>
      <c r="G45" s="1214"/>
      <c r="H45" s="1215"/>
      <c r="I45" s="86">
        <v>8091</v>
      </c>
      <c r="J45" s="87">
        <v>7895</v>
      </c>
      <c r="K45" s="87">
        <v>7493</v>
      </c>
      <c r="L45" s="87">
        <v>7237</v>
      </c>
      <c r="M45" s="88">
        <v>7212</v>
      </c>
    </row>
    <row r="46" spans="2:13" ht="27.75" customHeight="1" x14ac:dyDescent="0.15">
      <c r="B46" s="1210"/>
      <c r="C46" s="1211"/>
      <c r="D46" s="89"/>
      <c r="E46" s="1214" t="s">
        <v>30</v>
      </c>
      <c r="F46" s="1214"/>
      <c r="G46" s="1214"/>
      <c r="H46" s="1215"/>
      <c r="I46" s="86" t="s">
        <v>485</v>
      </c>
      <c r="J46" s="87" t="s">
        <v>485</v>
      </c>
      <c r="K46" s="87" t="s">
        <v>485</v>
      </c>
      <c r="L46" s="87" t="s">
        <v>485</v>
      </c>
      <c r="M46" s="88" t="s">
        <v>485</v>
      </c>
    </row>
    <row r="47" spans="2:13" ht="27.75" customHeight="1" x14ac:dyDescent="0.15">
      <c r="B47" s="1210"/>
      <c r="C47" s="1211"/>
      <c r="D47" s="90"/>
      <c r="E47" s="1224" t="s">
        <v>31</v>
      </c>
      <c r="F47" s="1225"/>
      <c r="G47" s="1225"/>
      <c r="H47" s="1226"/>
      <c r="I47" s="86" t="s">
        <v>485</v>
      </c>
      <c r="J47" s="87" t="s">
        <v>485</v>
      </c>
      <c r="K47" s="87" t="s">
        <v>485</v>
      </c>
      <c r="L47" s="87" t="s">
        <v>485</v>
      </c>
      <c r="M47" s="88" t="s">
        <v>485</v>
      </c>
    </row>
    <row r="48" spans="2:13" ht="27.75" customHeight="1" x14ac:dyDescent="0.15">
      <c r="B48" s="1210"/>
      <c r="C48" s="1211"/>
      <c r="D48" s="85"/>
      <c r="E48" s="1214" t="s">
        <v>32</v>
      </c>
      <c r="F48" s="1214"/>
      <c r="G48" s="1214"/>
      <c r="H48" s="1215"/>
      <c r="I48" s="86" t="s">
        <v>485</v>
      </c>
      <c r="J48" s="87" t="s">
        <v>485</v>
      </c>
      <c r="K48" s="87" t="s">
        <v>485</v>
      </c>
      <c r="L48" s="87" t="s">
        <v>485</v>
      </c>
      <c r="M48" s="88" t="s">
        <v>485</v>
      </c>
    </row>
    <row r="49" spans="2:13" ht="27.75" customHeight="1" x14ac:dyDescent="0.15">
      <c r="B49" s="1212"/>
      <c r="C49" s="1213"/>
      <c r="D49" s="85"/>
      <c r="E49" s="1214" t="s">
        <v>33</v>
      </c>
      <c r="F49" s="1214"/>
      <c r="G49" s="1214"/>
      <c r="H49" s="1215"/>
      <c r="I49" s="86" t="s">
        <v>485</v>
      </c>
      <c r="J49" s="87" t="s">
        <v>485</v>
      </c>
      <c r="K49" s="87" t="s">
        <v>485</v>
      </c>
      <c r="L49" s="87" t="s">
        <v>485</v>
      </c>
      <c r="M49" s="88" t="s">
        <v>485</v>
      </c>
    </row>
    <row r="50" spans="2:13" ht="27.75" customHeight="1" x14ac:dyDescent="0.15">
      <c r="B50" s="1208" t="s">
        <v>34</v>
      </c>
      <c r="C50" s="1209"/>
      <c r="D50" s="91"/>
      <c r="E50" s="1214" t="s">
        <v>35</v>
      </c>
      <c r="F50" s="1214"/>
      <c r="G50" s="1214"/>
      <c r="H50" s="1215"/>
      <c r="I50" s="86">
        <v>11514</v>
      </c>
      <c r="J50" s="87">
        <v>11580</v>
      </c>
      <c r="K50" s="87">
        <v>11243</v>
      </c>
      <c r="L50" s="87">
        <v>11669</v>
      </c>
      <c r="M50" s="88">
        <v>11867</v>
      </c>
    </row>
    <row r="51" spans="2:13" ht="27.75" customHeight="1" x14ac:dyDescent="0.15">
      <c r="B51" s="1210"/>
      <c r="C51" s="1211"/>
      <c r="D51" s="85"/>
      <c r="E51" s="1214" t="s">
        <v>36</v>
      </c>
      <c r="F51" s="1214"/>
      <c r="G51" s="1214"/>
      <c r="H51" s="1215"/>
      <c r="I51" s="86">
        <v>13360</v>
      </c>
      <c r="J51" s="87">
        <v>12293</v>
      </c>
      <c r="K51" s="87">
        <v>11305</v>
      </c>
      <c r="L51" s="87">
        <v>10124</v>
      </c>
      <c r="M51" s="88">
        <v>10089</v>
      </c>
    </row>
    <row r="52" spans="2:13" ht="27.75" customHeight="1" x14ac:dyDescent="0.15">
      <c r="B52" s="1212"/>
      <c r="C52" s="1213"/>
      <c r="D52" s="85"/>
      <c r="E52" s="1214" t="s">
        <v>37</v>
      </c>
      <c r="F52" s="1214"/>
      <c r="G52" s="1214"/>
      <c r="H52" s="1215"/>
      <c r="I52" s="86">
        <v>54528</v>
      </c>
      <c r="J52" s="87">
        <v>53146</v>
      </c>
      <c r="K52" s="87">
        <v>55392</v>
      </c>
      <c r="L52" s="87">
        <v>52999</v>
      </c>
      <c r="M52" s="88">
        <v>50987</v>
      </c>
    </row>
    <row r="53" spans="2:13" ht="27.75" customHeight="1" thickBot="1" x14ac:dyDescent="0.2">
      <c r="B53" s="1216" t="s">
        <v>21</v>
      </c>
      <c r="C53" s="1217"/>
      <c r="D53" s="92"/>
      <c r="E53" s="1218" t="s">
        <v>38</v>
      </c>
      <c r="F53" s="1218"/>
      <c r="G53" s="1218"/>
      <c r="H53" s="1219"/>
      <c r="I53" s="93">
        <v>-2342</v>
      </c>
      <c r="J53" s="94">
        <v>-709</v>
      </c>
      <c r="K53" s="94">
        <v>-930</v>
      </c>
      <c r="L53" s="94">
        <v>1399</v>
      </c>
      <c r="M53" s="95">
        <v>2462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573</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573</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572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568</v>
      </c>
      <c r="I42" s="354"/>
      <c r="J42" s="354"/>
      <c r="K42" s="354"/>
      <c r="L42" s="246"/>
      <c r="M42" s="246"/>
      <c r="N42" s="246"/>
      <c r="O42" s="246"/>
    </row>
    <row r="43" spans="2:17" x14ac:dyDescent="0.15">
      <c r="B43" s="250"/>
      <c r="C43" s="246"/>
      <c r="D43" s="246"/>
      <c r="E43" s="246"/>
      <c r="F43" s="246"/>
      <c r="G43" s="1227"/>
      <c r="H43" s="1228"/>
      <c r="I43" s="1228"/>
      <c r="J43" s="1228"/>
      <c r="K43" s="1228"/>
      <c r="L43" s="1228"/>
      <c r="M43" s="1228"/>
      <c r="N43" s="1228"/>
      <c r="O43" s="1229"/>
    </row>
    <row r="44" spans="2:17" x14ac:dyDescent="0.15">
      <c r="B44" s="250"/>
      <c r="C44" s="246"/>
      <c r="D44" s="246"/>
      <c r="E44" s="246"/>
      <c r="F44" s="246"/>
      <c r="G44" s="1230"/>
      <c r="H44" s="1231"/>
      <c r="I44" s="1231"/>
      <c r="J44" s="1231"/>
      <c r="K44" s="1231"/>
      <c r="L44" s="1231"/>
      <c r="M44" s="1231"/>
      <c r="N44" s="1231"/>
      <c r="O44" s="1232"/>
    </row>
    <row r="45" spans="2:17" x14ac:dyDescent="0.15">
      <c r="B45" s="250"/>
      <c r="C45" s="246"/>
      <c r="D45" s="246"/>
      <c r="E45" s="246"/>
      <c r="F45" s="246"/>
      <c r="G45" s="1230"/>
      <c r="H45" s="1231"/>
      <c r="I45" s="1231"/>
      <c r="J45" s="1231"/>
      <c r="K45" s="1231"/>
      <c r="L45" s="1231"/>
      <c r="M45" s="1231"/>
      <c r="N45" s="1231"/>
      <c r="O45" s="1232"/>
    </row>
    <row r="46" spans="2:17" x14ac:dyDescent="0.15">
      <c r="B46" s="250"/>
      <c r="C46" s="246"/>
      <c r="D46" s="246"/>
      <c r="E46" s="246"/>
      <c r="F46" s="246"/>
      <c r="G46" s="1230"/>
      <c r="H46" s="1231"/>
      <c r="I46" s="1231"/>
      <c r="J46" s="1231"/>
      <c r="K46" s="1231"/>
      <c r="L46" s="1231"/>
      <c r="M46" s="1231"/>
      <c r="N46" s="1231"/>
      <c r="O46" s="1232"/>
    </row>
    <row r="47" spans="2:17" x14ac:dyDescent="0.15">
      <c r="B47" s="250"/>
      <c r="C47" s="246"/>
      <c r="D47" s="246"/>
      <c r="E47" s="246"/>
      <c r="F47" s="246"/>
      <c r="G47" s="1233"/>
      <c r="H47" s="1234"/>
      <c r="I47" s="1234"/>
      <c r="J47" s="1234"/>
      <c r="K47" s="1234"/>
      <c r="L47" s="1234"/>
      <c r="M47" s="1234"/>
      <c r="N47" s="1234"/>
      <c r="O47" s="1235"/>
    </row>
    <row r="48" spans="2:17" x14ac:dyDescent="0.15">
      <c r="B48" s="250"/>
      <c r="C48" s="246"/>
      <c r="D48" s="246"/>
      <c r="E48" s="246"/>
      <c r="F48" s="246"/>
      <c r="G48" s="246"/>
      <c r="H48" s="365"/>
      <c r="I48" s="365"/>
      <c r="J48" s="365"/>
    </row>
    <row r="49" spans="1:17" x14ac:dyDescent="0.15">
      <c r="B49" s="250"/>
      <c r="C49" s="246"/>
      <c r="D49" s="246"/>
      <c r="E49" s="246"/>
      <c r="F49" s="246"/>
      <c r="G49" s="245" t="s">
        <v>571</v>
      </c>
    </row>
    <row r="50" spans="1:17" x14ac:dyDescent="0.15">
      <c r="B50" s="250"/>
      <c r="C50" s="246"/>
      <c r="D50" s="246"/>
      <c r="E50" s="246"/>
      <c r="F50" s="246"/>
      <c r="G50" s="1236"/>
      <c r="H50" s="1237"/>
      <c r="I50" s="1237"/>
      <c r="J50" s="1238"/>
      <c r="K50" s="347" t="s">
        <v>525</v>
      </c>
      <c r="L50" s="347" t="s">
        <v>526</v>
      </c>
      <c r="M50" s="347" t="s">
        <v>527</v>
      </c>
      <c r="N50" s="347" t="s">
        <v>528</v>
      </c>
      <c r="O50" s="347" t="s">
        <v>529</v>
      </c>
    </row>
    <row r="51" spans="1:17" x14ac:dyDescent="0.15">
      <c r="B51" s="250"/>
      <c r="C51" s="246"/>
      <c r="D51" s="246"/>
      <c r="E51" s="246"/>
      <c r="F51" s="246"/>
      <c r="G51" s="1239" t="s">
        <v>566</v>
      </c>
      <c r="H51" s="1240"/>
      <c r="I51" s="1245" t="s">
        <v>564</v>
      </c>
      <c r="J51" s="1245"/>
      <c r="K51" s="1247"/>
      <c r="L51" s="1247"/>
      <c r="M51" s="1247"/>
      <c r="N51" s="1247"/>
      <c r="O51" s="1247"/>
    </row>
    <row r="52" spans="1:17" x14ac:dyDescent="0.15">
      <c r="B52" s="250"/>
      <c r="C52" s="246"/>
      <c r="D52" s="246"/>
      <c r="E52" s="246"/>
      <c r="F52" s="246"/>
      <c r="G52" s="1241"/>
      <c r="H52" s="1242"/>
      <c r="I52" s="1246"/>
      <c r="J52" s="1246"/>
      <c r="K52" s="1248"/>
      <c r="L52" s="1248"/>
      <c r="M52" s="1248"/>
      <c r="N52" s="1248"/>
      <c r="O52" s="1248"/>
    </row>
    <row r="53" spans="1:17" x14ac:dyDescent="0.15">
      <c r="A53" s="357"/>
      <c r="B53" s="250"/>
      <c r="C53" s="246"/>
      <c r="D53" s="246"/>
      <c r="E53" s="246"/>
      <c r="F53" s="246"/>
      <c r="G53" s="1241"/>
      <c r="H53" s="1242"/>
      <c r="I53" s="1249" t="s">
        <v>570</v>
      </c>
      <c r="J53" s="1249"/>
      <c r="K53" s="1256"/>
      <c r="L53" s="1256"/>
      <c r="M53" s="1256"/>
      <c r="N53" s="1256"/>
      <c r="O53" s="1256"/>
    </row>
    <row r="54" spans="1:17" x14ac:dyDescent="0.15">
      <c r="A54" s="357"/>
      <c r="B54" s="250"/>
      <c r="C54" s="246"/>
      <c r="D54" s="246"/>
      <c r="E54" s="246"/>
      <c r="F54" s="246"/>
      <c r="G54" s="1243"/>
      <c r="H54" s="1244"/>
      <c r="I54" s="1249"/>
      <c r="J54" s="1249"/>
      <c r="K54" s="1257"/>
      <c r="L54" s="1257"/>
      <c r="M54" s="1257"/>
      <c r="N54" s="1257"/>
      <c r="O54" s="1257"/>
    </row>
    <row r="55" spans="1:17" x14ac:dyDescent="0.15">
      <c r="A55" s="357"/>
      <c r="B55" s="250"/>
      <c r="C55" s="246"/>
      <c r="D55" s="246"/>
      <c r="E55" s="246"/>
      <c r="F55" s="246"/>
      <c r="G55" s="1250" t="s">
        <v>565</v>
      </c>
      <c r="H55" s="1251"/>
      <c r="I55" s="1249" t="s">
        <v>564</v>
      </c>
      <c r="J55" s="1249"/>
      <c r="K55" s="1247"/>
      <c r="L55" s="1247"/>
      <c r="M55" s="1247"/>
      <c r="N55" s="1247"/>
      <c r="O55" s="1247"/>
    </row>
    <row r="56" spans="1:17" x14ac:dyDescent="0.15">
      <c r="A56" s="357"/>
      <c r="B56" s="250"/>
      <c r="C56" s="246"/>
      <c r="D56" s="246"/>
      <c r="E56" s="246"/>
      <c r="F56" s="246"/>
      <c r="G56" s="1252"/>
      <c r="H56" s="1253"/>
      <c r="I56" s="1249"/>
      <c r="J56" s="1249"/>
      <c r="K56" s="1248"/>
      <c r="L56" s="1248"/>
      <c r="M56" s="1248"/>
      <c r="N56" s="1248"/>
      <c r="O56" s="1248"/>
    </row>
    <row r="57" spans="1:17" s="357" customFormat="1" x14ac:dyDescent="0.15">
      <c r="B57" s="358"/>
      <c r="C57" s="354"/>
      <c r="D57" s="354"/>
      <c r="E57" s="354"/>
      <c r="F57" s="354"/>
      <c r="G57" s="1252"/>
      <c r="H57" s="1253"/>
      <c r="I57" s="1258" t="s">
        <v>570</v>
      </c>
      <c r="J57" s="1258"/>
      <c r="K57" s="1256"/>
      <c r="L57" s="1256"/>
      <c r="M57" s="1256"/>
      <c r="N57" s="1256"/>
      <c r="O57" s="1256"/>
      <c r="P57" s="363"/>
      <c r="Q57" s="358"/>
    </row>
    <row r="58" spans="1:17" s="357" customFormat="1" x14ac:dyDescent="0.15">
      <c r="A58" s="245"/>
      <c r="B58" s="358"/>
      <c r="C58" s="354"/>
      <c r="D58" s="354"/>
      <c r="E58" s="354"/>
      <c r="F58" s="354"/>
      <c r="G58" s="1254"/>
      <c r="H58" s="1255"/>
      <c r="I58" s="1258"/>
      <c r="J58" s="1258"/>
      <c r="K58" s="1257"/>
      <c r="L58" s="1257"/>
      <c r="M58" s="1257"/>
      <c r="N58" s="1257"/>
      <c r="O58" s="1257"/>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5" t="s">
        <v>568</v>
      </c>
      <c r="I64" s="354"/>
      <c r="J64" s="354"/>
      <c r="K64" s="354"/>
      <c r="L64" s="246"/>
      <c r="M64" s="246"/>
      <c r="N64" s="246"/>
      <c r="O64" s="246"/>
    </row>
    <row r="65" spans="2:30" x14ac:dyDescent="0.15">
      <c r="B65" s="250"/>
      <c r="C65" s="246"/>
      <c r="D65" s="246"/>
      <c r="E65" s="246"/>
      <c r="F65" s="246"/>
      <c r="G65" s="1227" t="s">
        <v>574</v>
      </c>
      <c r="H65" s="1228"/>
      <c r="I65" s="1228"/>
      <c r="J65" s="1228"/>
      <c r="K65" s="1228"/>
      <c r="L65" s="1228"/>
      <c r="M65" s="1228"/>
      <c r="N65" s="1228"/>
      <c r="O65" s="1229"/>
    </row>
    <row r="66" spans="2:30" x14ac:dyDescent="0.15">
      <c r="B66" s="250"/>
      <c r="C66" s="246"/>
      <c r="D66" s="246"/>
      <c r="E66" s="246"/>
      <c r="F66" s="246"/>
      <c r="G66" s="1230"/>
      <c r="H66" s="1231"/>
      <c r="I66" s="1231"/>
      <c r="J66" s="1231"/>
      <c r="K66" s="1231"/>
      <c r="L66" s="1231"/>
      <c r="M66" s="1231"/>
      <c r="N66" s="1231"/>
      <c r="O66" s="1232"/>
    </row>
    <row r="67" spans="2:30" x14ac:dyDescent="0.15">
      <c r="B67" s="250"/>
      <c r="C67" s="246"/>
      <c r="D67" s="246"/>
      <c r="E67" s="246"/>
      <c r="F67" s="246"/>
      <c r="G67" s="1230"/>
      <c r="H67" s="1231"/>
      <c r="I67" s="1231"/>
      <c r="J67" s="1231"/>
      <c r="K67" s="1231"/>
      <c r="L67" s="1231"/>
      <c r="M67" s="1231"/>
      <c r="N67" s="1231"/>
      <c r="O67" s="1232"/>
    </row>
    <row r="68" spans="2:30" x14ac:dyDescent="0.15">
      <c r="B68" s="250"/>
      <c r="C68" s="246"/>
      <c r="D68" s="246"/>
      <c r="E68" s="246"/>
      <c r="F68" s="246"/>
      <c r="G68" s="1230"/>
      <c r="H68" s="1231"/>
      <c r="I68" s="1231"/>
      <c r="J68" s="1231"/>
      <c r="K68" s="1231"/>
      <c r="L68" s="1231"/>
      <c r="M68" s="1231"/>
      <c r="N68" s="1231"/>
      <c r="O68" s="1232"/>
    </row>
    <row r="69" spans="2:30" x14ac:dyDescent="0.15">
      <c r="B69" s="250"/>
      <c r="C69" s="246"/>
      <c r="D69" s="246"/>
      <c r="E69" s="246"/>
      <c r="F69" s="246"/>
      <c r="G69" s="1233"/>
      <c r="H69" s="1234"/>
      <c r="I69" s="1234"/>
      <c r="J69" s="1234"/>
      <c r="K69" s="1234"/>
      <c r="L69" s="1234"/>
      <c r="M69" s="1234"/>
      <c r="N69" s="1234"/>
      <c r="O69" s="1235"/>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567</v>
      </c>
      <c r="I71" s="351"/>
      <c r="J71" s="350"/>
      <c r="K71" s="350"/>
      <c r="L71" s="349"/>
      <c r="M71" s="350"/>
      <c r="N71" s="349"/>
      <c r="O71" s="348"/>
    </row>
    <row r="72" spans="2:30" x14ac:dyDescent="0.15">
      <c r="B72" s="250"/>
      <c r="C72" s="246"/>
      <c r="D72" s="246"/>
      <c r="E72" s="246"/>
      <c r="F72" s="246"/>
      <c r="G72" s="1236"/>
      <c r="H72" s="1237"/>
      <c r="I72" s="1237"/>
      <c r="J72" s="1238"/>
      <c r="K72" s="347" t="s">
        <v>525</v>
      </c>
      <c r="L72" s="347" t="s">
        <v>526</v>
      </c>
      <c r="M72" s="347" t="s">
        <v>527</v>
      </c>
      <c r="N72" s="347" t="s">
        <v>528</v>
      </c>
      <c r="O72" s="347" t="s">
        <v>529</v>
      </c>
    </row>
    <row r="73" spans="2:30" x14ac:dyDescent="0.15">
      <c r="B73" s="250"/>
      <c r="C73" s="246"/>
      <c r="D73" s="246"/>
      <c r="E73" s="246"/>
      <c r="F73" s="246"/>
      <c r="G73" s="1239" t="s">
        <v>566</v>
      </c>
      <c r="H73" s="1240"/>
      <c r="I73" s="1245" t="s">
        <v>564</v>
      </c>
      <c r="J73" s="1245"/>
      <c r="K73" s="1259"/>
      <c r="L73" s="1259"/>
      <c r="M73" s="1248"/>
      <c r="N73" s="1248">
        <v>6.3</v>
      </c>
      <c r="O73" s="1248">
        <v>11.2</v>
      </c>
      <c r="S73" s="245">
        <v>9.9</v>
      </c>
    </row>
    <row r="74" spans="2:30" x14ac:dyDescent="0.15">
      <c r="B74" s="250"/>
      <c r="C74" s="246"/>
      <c r="D74" s="246"/>
      <c r="E74" s="246"/>
      <c r="F74" s="246"/>
      <c r="G74" s="1241"/>
      <c r="H74" s="1242"/>
      <c r="I74" s="1246"/>
      <c r="J74" s="1246"/>
      <c r="K74" s="1259"/>
      <c r="L74" s="1259"/>
      <c r="M74" s="1248"/>
      <c r="N74" s="1248"/>
      <c r="O74" s="1248"/>
    </row>
    <row r="75" spans="2:30" x14ac:dyDescent="0.15">
      <c r="B75" s="250"/>
      <c r="C75" s="246"/>
      <c r="D75" s="246"/>
      <c r="E75" s="246"/>
      <c r="F75" s="246"/>
      <c r="G75" s="1241"/>
      <c r="H75" s="1242"/>
      <c r="I75" s="1249" t="s">
        <v>563</v>
      </c>
      <c r="J75" s="1249"/>
      <c r="K75" s="1260">
        <v>8.6999999999999993</v>
      </c>
      <c r="L75" s="1260">
        <v>8.5</v>
      </c>
      <c r="M75" s="1260">
        <v>7.9</v>
      </c>
      <c r="N75" s="1260">
        <v>7.8</v>
      </c>
      <c r="O75" s="1260">
        <v>7.9</v>
      </c>
      <c r="U75" s="245">
        <v>81.2</v>
      </c>
      <c r="W75" s="245">
        <v>87.2</v>
      </c>
      <c r="Y75" s="245">
        <v>99.8</v>
      </c>
      <c r="AA75" s="245">
        <v>109.5</v>
      </c>
      <c r="AC75" s="245">
        <v>115.2</v>
      </c>
    </row>
    <row r="76" spans="2:30" x14ac:dyDescent="0.15">
      <c r="B76" s="250"/>
      <c r="C76" s="246"/>
      <c r="D76" s="246"/>
      <c r="E76" s="246"/>
      <c r="F76" s="246"/>
      <c r="G76" s="1243"/>
      <c r="H76" s="1244"/>
      <c r="I76" s="1249"/>
      <c r="J76" s="1249"/>
      <c r="K76" s="1257"/>
      <c r="L76" s="1257"/>
      <c r="M76" s="1257"/>
      <c r="N76" s="1257"/>
      <c r="O76" s="1257"/>
    </row>
    <row r="77" spans="2:30" x14ac:dyDescent="0.15">
      <c r="B77" s="250"/>
      <c r="C77" s="246"/>
      <c r="D77" s="246"/>
      <c r="E77" s="246"/>
      <c r="F77" s="246"/>
      <c r="G77" s="1250" t="s">
        <v>565</v>
      </c>
      <c r="H77" s="1251"/>
      <c r="I77" s="1249" t="s">
        <v>564</v>
      </c>
      <c r="J77" s="1249"/>
      <c r="K77" s="1259">
        <v>55.4</v>
      </c>
      <c r="L77" s="1259">
        <v>42.2</v>
      </c>
      <c r="M77" s="1248">
        <v>33.299999999999997</v>
      </c>
      <c r="N77" s="1248">
        <v>74.400000000000006</v>
      </c>
      <c r="O77" s="1248">
        <v>53.1</v>
      </c>
      <c r="R77" s="245">
        <v>12.3</v>
      </c>
      <c r="T77" s="245">
        <v>11.1</v>
      </c>
    </row>
    <row r="78" spans="2:30" x14ac:dyDescent="0.15">
      <c r="B78" s="250"/>
      <c r="C78" s="246"/>
      <c r="D78" s="246"/>
      <c r="E78" s="246"/>
      <c r="F78" s="246"/>
      <c r="G78" s="1252"/>
      <c r="H78" s="1253"/>
      <c r="I78" s="1249"/>
      <c r="J78" s="1249"/>
      <c r="K78" s="1259"/>
      <c r="L78" s="1259"/>
      <c r="M78" s="1248"/>
      <c r="N78" s="1248"/>
      <c r="O78" s="1248"/>
    </row>
    <row r="79" spans="2:30" x14ac:dyDescent="0.15">
      <c r="B79" s="250"/>
      <c r="C79" s="246"/>
      <c r="D79" s="246"/>
      <c r="E79" s="246"/>
      <c r="F79" s="246"/>
      <c r="G79" s="1252"/>
      <c r="H79" s="1253"/>
      <c r="I79" s="1261" t="s">
        <v>563</v>
      </c>
      <c r="J79" s="1258"/>
      <c r="K79" s="1262">
        <v>10.9</v>
      </c>
      <c r="L79" s="1262">
        <v>10.199999999999999</v>
      </c>
      <c r="M79" s="1262">
        <v>9.3000000000000007</v>
      </c>
      <c r="N79" s="1262">
        <v>12</v>
      </c>
      <c r="O79" s="1262">
        <v>8.6</v>
      </c>
      <c r="V79" s="245">
        <v>53.5</v>
      </c>
      <c r="X79" s="245">
        <v>48.2</v>
      </c>
      <c r="Z79" s="245">
        <v>34.200000000000003</v>
      </c>
      <c r="AB79" s="245">
        <v>30.3</v>
      </c>
      <c r="AD79" s="245">
        <v>28.9</v>
      </c>
    </row>
    <row r="80" spans="2:30" x14ac:dyDescent="0.15">
      <c r="B80" s="250"/>
      <c r="C80" s="246"/>
      <c r="D80" s="246"/>
      <c r="E80" s="246"/>
      <c r="F80" s="246"/>
      <c r="G80" s="1254"/>
      <c r="H80" s="1255"/>
      <c r="I80" s="1258"/>
      <c r="J80" s="1258"/>
      <c r="K80" s="1262"/>
      <c r="L80" s="1262"/>
      <c r="M80" s="1262"/>
      <c r="N80" s="1262"/>
      <c r="O80" s="1262"/>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45296</v>
      </c>
      <c r="E3" s="118"/>
      <c r="F3" s="119">
        <v>57996</v>
      </c>
      <c r="G3" s="120"/>
      <c r="H3" s="121"/>
    </row>
    <row r="4" spans="1:8" x14ac:dyDescent="0.15">
      <c r="A4" s="122"/>
      <c r="B4" s="123"/>
      <c r="C4" s="124"/>
      <c r="D4" s="125">
        <v>25186</v>
      </c>
      <c r="E4" s="126"/>
      <c r="F4" s="127">
        <v>32288</v>
      </c>
      <c r="G4" s="128"/>
      <c r="H4" s="129"/>
    </row>
    <row r="5" spans="1:8" x14ac:dyDescent="0.15">
      <c r="A5" s="110" t="s">
        <v>519</v>
      </c>
      <c r="B5" s="115"/>
      <c r="C5" s="116"/>
      <c r="D5" s="117">
        <v>56561</v>
      </c>
      <c r="E5" s="118"/>
      <c r="F5" s="119">
        <v>64620</v>
      </c>
      <c r="G5" s="120"/>
      <c r="H5" s="121"/>
    </row>
    <row r="6" spans="1:8" x14ac:dyDescent="0.15">
      <c r="A6" s="122"/>
      <c r="B6" s="123"/>
      <c r="C6" s="124"/>
      <c r="D6" s="125">
        <v>36596</v>
      </c>
      <c r="E6" s="126"/>
      <c r="F6" s="127">
        <v>37260</v>
      </c>
      <c r="G6" s="128"/>
      <c r="H6" s="129"/>
    </row>
    <row r="7" spans="1:8" x14ac:dyDescent="0.15">
      <c r="A7" s="110" t="s">
        <v>520</v>
      </c>
      <c r="B7" s="115"/>
      <c r="C7" s="116"/>
      <c r="D7" s="117">
        <v>89650</v>
      </c>
      <c r="E7" s="118"/>
      <c r="F7" s="119">
        <v>64287</v>
      </c>
      <c r="G7" s="120"/>
      <c r="H7" s="121"/>
    </row>
    <row r="8" spans="1:8" x14ac:dyDescent="0.15">
      <c r="A8" s="122"/>
      <c r="B8" s="123"/>
      <c r="C8" s="124"/>
      <c r="D8" s="125">
        <v>64872</v>
      </c>
      <c r="E8" s="126"/>
      <c r="F8" s="127">
        <v>41052</v>
      </c>
      <c r="G8" s="128"/>
      <c r="H8" s="129"/>
    </row>
    <row r="9" spans="1:8" x14ac:dyDescent="0.15">
      <c r="A9" s="110" t="s">
        <v>521</v>
      </c>
      <c r="B9" s="115"/>
      <c r="C9" s="116"/>
      <c r="D9" s="117">
        <v>52827</v>
      </c>
      <c r="E9" s="118"/>
      <c r="F9" s="119">
        <v>64346</v>
      </c>
      <c r="G9" s="120"/>
      <c r="H9" s="121"/>
    </row>
    <row r="10" spans="1:8" x14ac:dyDescent="0.15">
      <c r="A10" s="122"/>
      <c r="B10" s="123"/>
      <c r="C10" s="124"/>
      <c r="D10" s="125">
        <v>34355</v>
      </c>
      <c r="E10" s="126"/>
      <c r="F10" s="127">
        <v>38517</v>
      </c>
      <c r="G10" s="128"/>
      <c r="H10" s="129"/>
    </row>
    <row r="11" spans="1:8" x14ac:dyDescent="0.15">
      <c r="A11" s="110" t="s">
        <v>522</v>
      </c>
      <c r="B11" s="115"/>
      <c r="C11" s="116"/>
      <c r="D11" s="117">
        <v>51597</v>
      </c>
      <c r="E11" s="118"/>
      <c r="F11" s="119">
        <v>65942</v>
      </c>
      <c r="G11" s="120"/>
      <c r="H11" s="121"/>
    </row>
    <row r="12" spans="1:8" x14ac:dyDescent="0.15">
      <c r="A12" s="122"/>
      <c r="B12" s="123"/>
      <c r="C12" s="130"/>
      <c r="D12" s="125">
        <v>33122</v>
      </c>
      <c r="E12" s="126"/>
      <c r="F12" s="127">
        <v>32778</v>
      </c>
      <c r="G12" s="128"/>
      <c r="H12" s="129"/>
    </row>
    <row r="13" spans="1:8" x14ac:dyDescent="0.15">
      <c r="A13" s="110"/>
      <c r="B13" s="115"/>
      <c r="C13" s="131"/>
      <c r="D13" s="132">
        <v>59186</v>
      </c>
      <c r="E13" s="133"/>
      <c r="F13" s="134">
        <v>63438</v>
      </c>
      <c r="G13" s="135"/>
      <c r="H13" s="121"/>
    </row>
    <row r="14" spans="1:8" x14ac:dyDescent="0.15">
      <c r="A14" s="122"/>
      <c r="B14" s="123"/>
      <c r="C14" s="124"/>
      <c r="D14" s="125">
        <v>38826</v>
      </c>
      <c r="E14" s="126"/>
      <c r="F14" s="127">
        <v>36379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3.4</v>
      </c>
      <c r="C19" s="136">
        <f>ROUND(VALUE(SUBSTITUTE(実質収支比率等に係る経年分析!G$48,"▲","-")),2)</f>
        <v>3.96</v>
      </c>
      <c r="D19" s="136">
        <f>ROUND(VALUE(SUBSTITUTE(実質収支比率等に係る経年分析!H$48,"▲","-")),2)</f>
        <v>3.52</v>
      </c>
      <c r="E19" s="136">
        <f>ROUND(VALUE(SUBSTITUTE(実質収支比率等に係る経年分析!I$48,"▲","-")),2)</f>
        <v>3.79</v>
      </c>
      <c r="F19" s="136">
        <f>ROUND(VALUE(SUBSTITUTE(実質収支比率等に係る経年分析!J$48,"▲","-")),2)</f>
        <v>3.63</v>
      </c>
    </row>
    <row r="20" spans="1:11" x14ac:dyDescent="0.15">
      <c r="A20" s="136" t="s">
        <v>43</v>
      </c>
      <c r="B20" s="136">
        <f>ROUND(VALUE(SUBSTITUTE(実質収支比率等に係る経年分析!F$47,"▲","-")),2)</f>
        <v>8.51</v>
      </c>
      <c r="C20" s="136">
        <f>ROUND(VALUE(SUBSTITUTE(実質収支比率等に係る経年分析!G$47,"▲","-")),2)</f>
        <v>7.69</v>
      </c>
      <c r="D20" s="136">
        <f>ROUND(VALUE(SUBSTITUTE(実質収支比率等に係る経年分析!H$47,"▲","-")),2)</f>
        <v>7.09</v>
      </c>
      <c r="E20" s="136">
        <f>ROUND(VALUE(SUBSTITUTE(実質収支比率等に係る経年分析!I$47,"▲","-")),2)</f>
        <v>8.2200000000000006</v>
      </c>
      <c r="F20" s="136">
        <f>ROUND(VALUE(SUBSTITUTE(実質収支比率等に係る経年分析!J$47,"▲","-")),2)</f>
        <v>7.93</v>
      </c>
    </row>
    <row r="21" spans="1:11" x14ac:dyDescent="0.15">
      <c r="A21" s="136" t="s">
        <v>44</v>
      </c>
      <c r="B21" s="136">
        <f>IF(ISNUMBER(VALUE(SUBSTITUTE(実質収支比率等に係る経年分析!F$49,"▲","-"))),ROUND(VALUE(SUBSTITUTE(実質収支比率等に係る経年分析!F$49,"▲","-")),2),NA())</f>
        <v>0.27</v>
      </c>
      <c r="C21" s="136">
        <f>IF(ISNUMBER(VALUE(SUBSTITUTE(実質収支比率等に係る経年分析!G$49,"▲","-"))),ROUND(VALUE(SUBSTITUTE(実質収支比率等に係る経年分析!G$49,"▲","-")),2),NA())</f>
        <v>-0.11</v>
      </c>
      <c r="D21" s="136">
        <f>IF(ISNUMBER(VALUE(SUBSTITUTE(実質収支比率等に係る経年分析!H$49,"▲","-"))),ROUND(VALUE(SUBSTITUTE(実質収支比率等に係る経年分析!H$49,"▲","-")),2),NA())</f>
        <v>-1.26</v>
      </c>
      <c r="E21" s="136">
        <f>IF(ISNUMBER(VALUE(SUBSTITUTE(実質収支比率等に係る経年分析!I$49,"▲","-"))),ROUND(VALUE(SUBSTITUTE(実質収支比率等に係る経年分析!I$49,"▲","-")),2),NA())</f>
        <v>1.62</v>
      </c>
      <c r="F21" s="136">
        <f>IF(ISNUMBER(VALUE(SUBSTITUTE(実質収支比率等に係る経年分析!J$49,"▲","-"))),ROUND(VALUE(SUBSTITUTE(実質収支比率等に係る経年分析!J$49,"▲","-")),2),NA())</f>
        <v>-0.56000000000000005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0.99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飯田市後期高齢者医療特別会計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x14ac:dyDescent="0.15">
      <c r="A30" s="137" t="str">
        <f>IF(連結実質赤字比率に係る赤字・黒字の構成分析!C$40="",NA(),連結実質赤字比率に係る赤字・黒字の構成分析!C$40)</f>
        <v>飯田市介護老人保健施設事業特別会計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0.23</v>
      </c>
    </row>
    <row r="31" spans="1:11" x14ac:dyDescent="0.15">
      <c r="A31" s="137" t="str">
        <f>IF(連結実質赤字比率に係る赤字・黒字の構成分析!C$39="",NA(),連結実質赤字比率に係る赤字・黒字の構成分析!C$39)</f>
        <v>飯田市介護保険特別会計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0.47</v>
      </c>
    </row>
    <row r="32" spans="1:11" x14ac:dyDescent="0.15">
      <c r="A32" s="137" t="str">
        <f>IF(連結実質赤字比率に係る赤字・黒字の構成分析!C$38="",NA(),連結実質赤字比率に係る赤字・黒字の構成分析!C$38)</f>
        <v>飯田市下水道事業会計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2.34</v>
      </c>
    </row>
    <row r="33" spans="1:16" x14ac:dyDescent="0.15">
      <c r="A33" s="137" t="str">
        <f>IF(連結実質赤字比率に係る赤字・黒字の構成分析!C$37="",NA(),連結実質赤字比率に係る赤字・黒字の構成分析!C$37)</f>
        <v>飯田市国民健康保険特別会計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3.59</v>
      </c>
    </row>
    <row r="35" spans="1:16" x14ac:dyDescent="0.15">
      <c r="A35" s="137" t="str">
        <f>IF(連結実質赤字比率に係る赤字・黒字の構成分析!C$35="",NA(),連結実質赤字比率に係る赤字・黒字の構成分析!C$35)</f>
        <v>飯田市水道事業会計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7.49</v>
      </c>
    </row>
    <row r="36" spans="1:16" x14ac:dyDescent="0.15">
      <c r="A36" s="137" t="str">
        <f>IF(連結実質赤字比率に係る赤字・黒字の構成分析!C$34="",NA(),連結実質赤字比率に係る赤字・黒字の構成分析!C$34)</f>
        <v>飯田市病院事業会計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20.100000000000001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20.170000000000002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18.420000000000002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5802</v>
      </c>
      <c r="E42" s="138"/>
      <c r="F42" s="138"/>
      <c r="G42" s="138">
        <f>'実質公債費比率（分子）の構造'!L$52</f>
        <v>5939</v>
      </c>
      <c r="H42" s="138"/>
      <c r="I42" s="138"/>
      <c r="J42" s="138">
        <f>'実質公債費比率（分子）の構造'!M$52</f>
        <v>6170</v>
      </c>
      <c r="K42" s="138"/>
      <c r="L42" s="138"/>
      <c r="M42" s="138">
        <f>'実質公債費比率（分子）の構造'!N$52</f>
        <v>6217</v>
      </c>
      <c r="N42" s="138"/>
      <c r="O42" s="138"/>
      <c r="P42" s="138">
        <f>'実質公債費比率（分子）の構造'!O$52</f>
        <v>6193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192</v>
      </c>
      <c r="C44" s="138"/>
      <c r="D44" s="138"/>
      <c r="E44" s="138">
        <f>'実質公債費比率（分子）の構造'!L$50</f>
        <v>194</v>
      </c>
      <c r="F44" s="138"/>
      <c r="G44" s="138"/>
      <c r="H44" s="138">
        <f>'実質公債費比率（分子）の構造'!M$50</f>
        <v>176</v>
      </c>
      <c r="I44" s="138"/>
      <c r="J44" s="138"/>
      <c r="K44" s="138">
        <f>'実質公債費比率（分子）の構造'!N$50</f>
        <v>159</v>
      </c>
      <c r="L44" s="138"/>
      <c r="M44" s="138"/>
      <c r="N44" s="138">
        <f>'実質公債費比率（分子）の構造'!O$50</f>
        <v>137</v>
      </c>
      <c r="O44" s="138"/>
      <c r="P44" s="138"/>
    </row>
    <row r="45" spans="1:16" x14ac:dyDescent="0.15">
      <c r="A45" s="138" t="s">
        <v>54</v>
      </c>
      <c r="B45" s="138">
        <f>'実質公債費比率（分子）の構造'!K$49</f>
        <v>265</v>
      </c>
      <c r="C45" s="138"/>
      <c r="D45" s="138"/>
      <c r="E45" s="138">
        <f>'実質公債費比率（分子）の構造'!L$49</f>
        <v>279</v>
      </c>
      <c r="F45" s="138"/>
      <c r="G45" s="138"/>
      <c r="H45" s="138">
        <f>'実質公債費比率（分子）の構造'!M$49</f>
        <v>285</v>
      </c>
      <c r="I45" s="138"/>
      <c r="J45" s="138"/>
      <c r="K45" s="138">
        <f>'実質公債費比率（分子）の構造'!N$49</f>
        <v>314</v>
      </c>
      <c r="L45" s="138"/>
      <c r="M45" s="138"/>
      <c r="N45" s="138">
        <f>'実質公債費比率（分子）の構造'!O$49</f>
        <v>357</v>
      </c>
      <c r="O45" s="138"/>
      <c r="P45" s="138"/>
    </row>
    <row r="46" spans="1:16" x14ac:dyDescent="0.15">
      <c r="A46" s="138" t="s">
        <v>55</v>
      </c>
      <c r="B46" s="138">
        <f>'実質公債費比率（分子）の構造'!K$48</f>
        <v>2222</v>
      </c>
      <c r="C46" s="138"/>
      <c r="D46" s="138"/>
      <c r="E46" s="138">
        <f>'実質公債費比率（分子）の構造'!L$48</f>
        <v>2368</v>
      </c>
      <c r="F46" s="138"/>
      <c r="G46" s="138"/>
      <c r="H46" s="138">
        <f>'実質公債費比率（分子）の構造'!M$48</f>
        <v>2335</v>
      </c>
      <c r="I46" s="138"/>
      <c r="J46" s="138"/>
      <c r="K46" s="138">
        <f>'実質公債費比率（分子）の構造'!N$48</f>
        <v>2633</v>
      </c>
      <c r="L46" s="138"/>
      <c r="M46" s="138"/>
      <c r="N46" s="138">
        <f>'実質公債費比率（分子）の構造'!O$48</f>
        <v>2681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4904</v>
      </c>
      <c r="C49" s="138"/>
      <c r="D49" s="138"/>
      <c r="E49" s="138">
        <f>'実質公債費比率（分子）の構造'!L$45</f>
        <v>4966</v>
      </c>
      <c r="F49" s="138"/>
      <c r="G49" s="138"/>
      <c r="H49" s="138">
        <f>'実質公債費比率（分子）の構造'!M$45</f>
        <v>4946</v>
      </c>
      <c r="I49" s="138"/>
      <c r="J49" s="138"/>
      <c r="K49" s="138">
        <f>'実質公債費比率（分子）の構造'!N$45</f>
        <v>4863</v>
      </c>
      <c r="L49" s="138"/>
      <c r="M49" s="138"/>
      <c r="N49" s="138">
        <f>'実質公債費比率（分子）の構造'!O$45</f>
        <v>4927</v>
      </c>
      <c r="O49" s="138"/>
      <c r="P49" s="138"/>
    </row>
    <row r="50" spans="1:16" x14ac:dyDescent="0.15">
      <c r="A50" s="138" t="s">
        <v>59</v>
      </c>
      <c r="B50" s="138" t="e">
        <f>NA()</f>
        <v>#N/A</v>
      </c>
      <c r="C50" s="138">
        <f>IF(ISNUMBER('実質公債費比率（分子）の構造'!K$53),'実質公債費比率（分子）の構造'!K$53,NA())</f>
        <v>1781</v>
      </c>
      <c r="D50" s="138" t="e">
        <f>NA()</f>
        <v>#N/A</v>
      </c>
      <c r="E50" s="138" t="e">
        <f>NA()</f>
        <v>#N/A</v>
      </c>
      <c r="F50" s="138">
        <f>IF(ISNUMBER('実質公債費比率（分子）の構造'!L$53),'実質公債費比率（分子）の構造'!L$53,NA())</f>
        <v>1868</v>
      </c>
      <c r="G50" s="138" t="e">
        <f>NA()</f>
        <v>#N/A</v>
      </c>
      <c r="H50" s="138" t="e">
        <f>NA()</f>
        <v>#N/A</v>
      </c>
      <c r="I50" s="138">
        <f>IF(ISNUMBER('実質公債費比率（分子）の構造'!M$53),'実質公債費比率（分子）の構造'!M$53,NA())</f>
        <v>1572</v>
      </c>
      <c r="J50" s="138" t="e">
        <f>NA()</f>
        <v>#N/A</v>
      </c>
      <c r="K50" s="138" t="e">
        <f>NA()</f>
        <v>#N/A</v>
      </c>
      <c r="L50" s="138">
        <f>IF(ISNUMBER('実質公債費比率（分子）の構造'!N$53),'実質公債費比率（分子）の構造'!N$53,NA())</f>
        <v>1752</v>
      </c>
      <c r="M50" s="138" t="e">
        <f>NA()</f>
        <v>#N/A</v>
      </c>
      <c r="N50" s="138" t="e">
        <f>NA()</f>
        <v>#N/A</v>
      </c>
      <c r="O50" s="138">
        <f>IF(ISNUMBER('実質公債費比率（分子）の構造'!O$53),'実質公債費比率（分子）の構造'!O$53,NA())</f>
        <v>1909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54528</v>
      </c>
      <c r="E56" s="137"/>
      <c r="F56" s="137"/>
      <c r="G56" s="137">
        <f>'将来負担比率（分子）の構造'!J$52</f>
        <v>53146</v>
      </c>
      <c r="H56" s="137"/>
      <c r="I56" s="137"/>
      <c r="J56" s="137">
        <f>'将来負担比率（分子）の構造'!K$52</f>
        <v>55392</v>
      </c>
      <c r="K56" s="137"/>
      <c r="L56" s="137"/>
      <c r="M56" s="137">
        <f>'将来負担比率（分子）の構造'!L$52</f>
        <v>52999</v>
      </c>
      <c r="N56" s="137"/>
      <c r="O56" s="137"/>
      <c r="P56" s="137">
        <f>'将来負担比率（分子）の構造'!M$52</f>
        <v>50987</v>
      </c>
    </row>
    <row r="57" spans="1:16" x14ac:dyDescent="0.15">
      <c r="A57" s="137" t="s">
        <v>36</v>
      </c>
      <c r="B57" s="137"/>
      <c r="C57" s="137"/>
      <c r="D57" s="137">
        <f>'将来負担比率（分子）の構造'!I$51</f>
        <v>13360</v>
      </c>
      <c r="E57" s="137"/>
      <c r="F57" s="137"/>
      <c r="G57" s="137">
        <f>'将来負担比率（分子）の構造'!J$51</f>
        <v>12293</v>
      </c>
      <c r="H57" s="137"/>
      <c r="I57" s="137"/>
      <c r="J57" s="137">
        <f>'将来負担比率（分子）の構造'!K$51</f>
        <v>11305</v>
      </c>
      <c r="K57" s="137"/>
      <c r="L57" s="137"/>
      <c r="M57" s="137">
        <f>'将来負担比率（分子）の構造'!L$51</f>
        <v>10124</v>
      </c>
      <c r="N57" s="137"/>
      <c r="O57" s="137"/>
      <c r="P57" s="137">
        <f>'将来負担比率（分子）の構造'!M$51</f>
        <v>10089</v>
      </c>
    </row>
    <row r="58" spans="1:16" x14ac:dyDescent="0.15">
      <c r="A58" s="137" t="s">
        <v>35</v>
      </c>
      <c r="B58" s="137"/>
      <c r="C58" s="137"/>
      <c r="D58" s="137">
        <f>'将来負担比率（分子）の構造'!I$50</f>
        <v>11514</v>
      </c>
      <c r="E58" s="137"/>
      <c r="F58" s="137"/>
      <c r="G58" s="137">
        <f>'将来負担比率（分子）の構造'!J$50</f>
        <v>11580</v>
      </c>
      <c r="H58" s="137"/>
      <c r="I58" s="137"/>
      <c r="J58" s="137">
        <f>'将来負担比率（分子）の構造'!K$50</f>
        <v>11243</v>
      </c>
      <c r="K58" s="137"/>
      <c r="L58" s="137"/>
      <c r="M58" s="137">
        <f>'将来負担比率（分子）の構造'!L$50</f>
        <v>11669</v>
      </c>
      <c r="N58" s="137"/>
      <c r="O58" s="137"/>
      <c r="P58" s="137">
        <f>'将来負担比率（分子）の構造'!M$50</f>
        <v>11867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8091</v>
      </c>
      <c r="C62" s="137"/>
      <c r="D62" s="137"/>
      <c r="E62" s="137">
        <f>'将来負担比率（分子）の構造'!J$45</f>
        <v>7895</v>
      </c>
      <c r="F62" s="137"/>
      <c r="G62" s="137"/>
      <c r="H62" s="137">
        <f>'将来負担比率（分子）の構造'!K$45</f>
        <v>7493</v>
      </c>
      <c r="I62" s="137"/>
      <c r="J62" s="137"/>
      <c r="K62" s="137">
        <f>'将来負担比率（分子）の構造'!L$45</f>
        <v>7237</v>
      </c>
      <c r="L62" s="137"/>
      <c r="M62" s="137"/>
      <c r="N62" s="137">
        <f>'将来負担比率（分子）の構造'!M$45</f>
        <v>7212</v>
      </c>
      <c r="O62" s="137"/>
      <c r="P62" s="137"/>
    </row>
    <row r="63" spans="1:16" x14ac:dyDescent="0.15">
      <c r="A63" s="137" t="s">
        <v>28</v>
      </c>
      <c r="B63" s="137">
        <f>'将来負担比率（分子）の構造'!I$44</f>
        <v>1248</v>
      </c>
      <c r="C63" s="137"/>
      <c r="D63" s="137"/>
      <c r="E63" s="137">
        <f>'将来負担比率（分子）の構造'!J$44</f>
        <v>457</v>
      </c>
      <c r="F63" s="137"/>
      <c r="G63" s="137"/>
      <c r="H63" s="137">
        <f>'将来負担比率（分子）の構造'!K$44</f>
        <v>374</v>
      </c>
      <c r="I63" s="137"/>
      <c r="J63" s="137"/>
      <c r="K63" s="137">
        <f>'将来負担比率（分子）の構造'!L$44</f>
        <v>422</v>
      </c>
      <c r="L63" s="137"/>
      <c r="M63" s="137"/>
      <c r="N63" s="137">
        <f>'将来負担比率（分子）の構造'!M$44</f>
        <v>1104</v>
      </c>
      <c r="O63" s="137"/>
      <c r="P63" s="137"/>
    </row>
    <row r="64" spans="1:16" x14ac:dyDescent="0.15">
      <c r="A64" s="137" t="s">
        <v>27</v>
      </c>
      <c r="B64" s="137">
        <f>'将来負担比率（分子）の構造'!I$43</f>
        <v>26348</v>
      </c>
      <c r="C64" s="137"/>
      <c r="D64" s="137"/>
      <c r="E64" s="137">
        <f>'将来負担比率（分子）の構造'!J$43</f>
        <v>26030</v>
      </c>
      <c r="F64" s="137"/>
      <c r="G64" s="137"/>
      <c r="H64" s="137">
        <f>'将来負担比率（分子）の構造'!K$43</f>
        <v>24180</v>
      </c>
      <c r="I64" s="137"/>
      <c r="J64" s="137"/>
      <c r="K64" s="137">
        <f>'将来負担比率（分子）の構造'!L$43</f>
        <v>23747</v>
      </c>
      <c r="L64" s="137"/>
      <c r="M64" s="137"/>
      <c r="N64" s="137">
        <f>'将来負担比率（分子）の構造'!M$43</f>
        <v>23507</v>
      </c>
      <c r="O64" s="137"/>
      <c r="P64" s="137"/>
    </row>
    <row r="65" spans="1:16" x14ac:dyDescent="0.15">
      <c r="A65" s="137" t="s">
        <v>26</v>
      </c>
      <c r="B65" s="137">
        <f>'将来負担比率（分子）の構造'!I$42</f>
        <v>837</v>
      </c>
      <c r="C65" s="137"/>
      <c r="D65" s="137"/>
      <c r="E65" s="137">
        <f>'将来負担比率（分子）の構造'!J$42</f>
        <v>759</v>
      </c>
      <c r="F65" s="137"/>
      <c r="G65" s="137"/>
      <c r="H65" s="137">
        <f>'将来負担比率（分子）の構造'!K$42</f>
        <v>659</v>
      </c>
      <c r="I65" s="137"/>
      <c r="J65" s="137"/>
      <c r="K65" s="137">
        <f>'将来負担比率（分子）の構造'!L$42</f>
        <v>569</v>
      </c>
      <c r="L65" s="137"/>
      <c r="M65" s="137"/>
      <c r="N65" s="137">
        <f>'将来負担比率（分子）の構造'!M$42</f>
        <v>499</v>
      </c>
      <c r="O65" s="137"/>
      <c r="P65" s="137"/>
    </row>
    <row r="66" spans="1:16" x14ac:dyDescent="0.15">
      <c r="A66" s="137" t="s">
        <v>25</v>
      </c>
      <c r="B66" s="137">
        <f>'将来負担比率（分子）の構造'!I$41</f>
        <v>40536</v>
      </c>
      <c r="C66" s="137"/>
      <c r="D66" s="137"/>
      <c r="E66" s="137">
        <f>'将来負担比率（分子）の構造'!J$41</f>
        <v>41167</v>
      </c>
      <c r="F66" s="137"/>
      <c r="G66" s="137"/>
      <c r="H66" s="137">
        <f>'将来負担比率（分子）の構造'!K$41</f>
        <v>44305</v>
      </c>
      <c r="I66" s="137"/>
      <c r="J66" s="137"/>
      <c r="K66" s="137">
        <f>'将来負担比率（分子）の構造'!L$41</f>
        <v>44217</v>
      </c>
      <c r="L66" s="137"/>
      <c r="M66" s="137"/>
      <c r="N66" s="137">
        <f>'将来負担比率（分子）の構造'!M$41</f>
        <v>43084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1399</v>
      </c>
      <c r="M67" s="137" t="e">
        <f>NA()</f>
        <v>#N/A</v>
      </c>
      <c r="N67" s="137" t="e">
        <f>NA()</f>
        <v>#N/A</v>
      </c>
      <c r="O67" s="137">
        <f>IF(ISNUMBER('将来負担比率（分子）の構造'!M$53), IF('将来負担比率（分子）の構造'!M$53 &lt; 0, 0, '将来負担比率（分子）の構造'!M$53), NA())</f>
        <v>2462</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13251419</v>
      </c>
      <c r="S5" s="671"/>
      <c r="T5" s="671"/>
      <c r="U5" s="671"/>
      <c r="V5" s="671"/>
      <c r="W5" s="671"/>
      <c r="X5" s="671"/>
      <c r="Y5" s="718"/>
      <c r="Z5" s="731">
        <v>29</v>
      </c>
      <c r="AA5" s="731"/>
      <c r="AB5" s="731"/>
      <c r="AC5" s="731"/>
      <c r="AD5" s="732">
        <v>12558840</v>
      </c>
      <c r="AE5" s="732"/>
      <c r="AF5" s="732"/>
      <c r="AG5" s="732"/>
      <c r="AH5" s="732"/>
      <c r="AI5" s="732"/>
      <c r="AJ5" s="732"/>
      <c r="AK5" s="732"/>
      <c r="AL5" s="719">
        <v>48.2</v>
      </c>
      <c r="AM5" s="688"/>
      <c r="AN5" s="688"/>
      <c r="AO5" s="720"/>
      <c r="AP5" s="707" t="s">
        <v>210</v>
      </c>
      <c r="AQ5" s="708"/>
      <c r="AR5" s="708"/>
      <c r="AS5" s="708"/>
      <c r="AT5" s="708"/>
      <c r="AU5" s="708"/>
      <c r="AV5" s="708"/>
      <c r="AW5" s="708"/>
      <c r="AX5" s="708"/>
      <c r="AY5" s="708"/>
      <c r="AZ5" s="708"/>
      <c r="BA5" s="708"/>
      <c r="BB5" s="708"/>
      <c r="BC5" s="708"/>
      <c r="BD5" s="708"/>
      <c r="BE5" s="708"/>
      <c r="BF5" s="709"/>
      <c r="BG5" s="620">
        <v>12555388</v>
      </c>
      <c r="BH5" s="621"/>
      <c r="BI5" s="621"/>
      <c r="BJ5" s="621"/>
      <c r="BK5" s="621"/>
      <c r="BL5" s="621"/>
      <c r="BM5" s="621"/>
      <c r="BN5" s="622"/>
      <c r="BO5" s="673">
        <v>94.7</v>
      </c>
      <c r="BP5" s="673"/>
      <c r="BQ5" s="673"/>
      <c r="BR5" s="673"/>
      <c r="BS5" s="674">
        <v>97773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452188</v>
      </c>
      <c r="S6" s="621"/>
      <c r="T6" s="621"/>
      <c r="U6" s="621"/>
      <c r="V6" s="621"/>
      <c r="W6" s="621"/>
      <c r="X6" s="621"/>
      <c r="Y6" s="622"/>
      <c r="Z6" s="673">
        <v>1</v>
      </c>
      <c r="AA6" s="673"/>
      <c r="AB6" s="673"/>
      <c r="AC6" s="673"/>
      <c r="AD6" s="674">
        <v>452188</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12555388</v>
      </c>
      <c r="BH6" s="621"/>
      <c r="BI6" s="621"/>
      <c r="BJ6" s="621"/>
      <c r="BK6" s="621"/>
      <c r="BL6" s="621"/>
      <c r="BM6" s="621"/>
      <c r="BN6" s="622"/>
      <c r="BO6" s="673">
        <v>94.7</v>
      </c>
      <c r="BP6" s="673"/>
      <c r="BQ6" s="673"/>
      <c r="BR6" s="673"/>
      <c r="BS6" s="674">
        <v>97773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272743</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272743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12644</v>
      </c>
      <c r="S7" s="621"/>
      <c r="T7" s="621"/>
      <c r="U7" s="621"/>
      <c r="V7" s="621"/>
      <c r="W7" s="621"/>
      <c r="X7" s="621"/>
      <c r="Y7" s="622"/>
      <c r="Z7" s="673">
        <v>0</v>
      </c>
      <c r="AA7" s="673"/>
      <c r="AB7" s="673"/>
      <c r="AC7" s="673"/>
      <c r="AD7" s="674">
        <v>12644</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5810543</v>
      </c>
      <c r="BH7" s="621"/>
      <c r="BI7" s="621"/>
      <c r="BJ7" s="621"/>
      <c r="BK7" s="621"/>
      <c r="BL7" s="621"/>
      <c r="BM7" s="621"/>
      <c r="BN7" s="622"/>
      <c r="BO7" s="673">
        <v>43.8</v>
      </c>
      <c r="BP7" s="673"/>
      <c r="BQ7" s="673"/>
      <c r="BR7" s="673"/>
      <c r="BS7" s="674">
        <v>97773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5121282</v>
      </c>
      <c r="CS7" s="621"/>
      <c r="CT7" s="621"/>
      <c r="CU7" s="621"/>
      <c r="CV7" s="621"/>
      <c r="CW7" s="621"/>
      <c r="CX7" s="621"/>
      <c r="CY7" s="622"/>
      <c r="CZ7" s="673">
        <v>11.5</v>
      </c>
      <c r="DA7" s="673"/>
      <c r="DB7" s="673"/>
      <c r="DC7" s="673"/>
      <c r="DD7" s="626">
        <v>825905</v>
      </c>
      <c r="DE7" s="621"/>
      <c r="DF7" s="621"/>
      <c r="DG7" s="621"/>
      <c r="DH7" s="621"/>
      <c r="DI7" s="621"/>
      <c r="DJ7" s="621"/>
      <c r="DK7" s="621"/>
      <c r="DL7" s="621"/>
      <c r="DM7" s="621"/>
      <c r="DN7" s="621"/>
      <c r="DO7" s="621"/>
      <c r="DP7" s="622"/>
      <c r="DQ7" s="626">
        <v>3631620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38871</v>
      </c>
      <c r="S8" s="621"/>
      <c r="T8" s="621"/>
      <c r="U8" s="621"/>
      <c r="V8" s="621"/>
      <c r="W8" s="621"/>
      <c r="X8" s="621"/>
      <c r="Y8" s="622"/>
      <c r="Z8" s="673">
        <v>0.1</v>
      </c>
      <c r="AA8" s="673"/>
      <c r="AB8" s="673"/>
      <c r="AC8" s="673"/>
      <c r="AD8" s="674">
        <v>38871</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183637</v>
      </c>
      <c r="BH8" s="621"/>
      <c r="BI8" s="621"/>
      <c r="BJ8" s="621"/>
      <c r="BK8" s="621"/>
      <c r="BL8" s="621"/>
      <c r="BM8" s="621"/>
      <c r="BN8" s="622"/>
      <c r="BO8" s="673">
        <v>1.4</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15327635</v>
      </c>
      <c r="CS8" s="621"/>
      <c r="CT8" s="621"/>
      <c r="CU8" s="621"/>
      <c r="CV8" s="621"/>
      <c r="CW8" s="621"/>
      <c r="CX8" s="621"/>
      <c r="CY8" s="622"/>
      <c r="CZ8" s="673">
        <v>34.299999999999997</v>
      </c>
      <c r="DA8" s="673"/>
      <c r="DB8" s="673"/>
      <c r="DC8" s="673"/>
      <c r="DD8" s="626">
        <v>493238</v>
      </c>
      <c r="DE8" s="621"/>
      <c r="DF8" s="621"/>
      <c r="DG8" s="621"/>
      <c r="DH8" s="621"/>
      <c r="DI8" s="621"/>
      <c r="DJ8" s="621"/>
      <c r="DK8" s="621"/>
      <c r="DL8" s="621"/>
      <c r="DM8" s="621"/>
      <c r="DN8" s="621"/>
      <c r="DO8" s="621"/>
      <c r="DP8" s="622"/>
      <c r="DQ8" s="626">
        <v>7734012</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22589</v>
      </c>
      <c r="S9" s="621"/>
      <c r="T9" s="621"/>
      <c r="U9" s="621"/>
      <c r="V9" s="621"/>
      <c r="W9" s="621"/>
      <c r="X9" s="621"/>
      <c r="Y9" s="622"/>
      <c r="Z9" s="673">
        <v>0</v>
      </c>
      <c r="AA9" s="673"/>
      <c r="AB9" s="673"/>
      <c r="AC9" s="673"/>
      <c r="AD9" s="674">
        <v>22589</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4583902</v>
      </c>
      <c r="BH9" s="621"/>
      <c r="BI9" s="621"/>
      <c r="BJ9" s="621"/>
      <c r="BK9" s="621"/>
      <c r="BL9" s="621"/>
      <c r="BM9" s="621"/>
      <c r="BN9" s="622"/>
      <c r="BO9" s="673">
        <v>34.6</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4551063</v>
      </c>
      <c r="CS9" s="621"/>
      <c r="CT9" s="621"/>
      <c r="CU9" s="621"/>
      <c r="CV9" s="621"/>
      <c r="CW9" s="621"/>
      <c r="CX9" s="621"/>
      <c r="CY9" s="622"/>
      <c r="CZ9" s="673">
        <v>10.199999999999999</v>
      </c>
      <c r="DA9" s="673"/>
      <c r="DB9" s="673"/>
      <c r="DC9" s="673"/>
      <c r="DD9" s="626">
        <v>91730</v>
      </c>
      <c r="DE9" s="621"/>
      <c r="DF9" s="621"/>
      <c r="DG9" s="621"/>
      <c r="DH9" s="621"/>
      <c r="DI9" s="621"/>
      <c r="DJ9" s="621"/>
      <c r="DK9" s="621"/>
      <c r="DL9" s="621"/>
      <c r="DM9" s="621"/>
      <c r="DN9" s="621"/>
      <c r="DO9" s="621"/>
      <c r="DP9" s="622"/>
      <c r="DQ9" s="626">
        <v>4169548</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1931138</v>
      </c>
      <c r="S10" s="621"/>
      <c r="T10" s="621"/>
      <c r="U10" s="621"/>
      <c r="V10" s="621"/>
      <c r="W10" s="621"/>
      <c r="X10" s="621"/>
      <c r="Y10" s="622"/>
      <c r="Z10" s="673">
        <v>4.2</v>
      </c>
      <c r="AA10" s="673"/>
      <c r="AB10" s="673"/>
      <c r="AC10" s="673"/>
      <c r="AD10" s="674">
        <v>1931138</v>
      </c>
      <c r="AE10" s="674"/>
      <c r="AF10" s="674"/>
      <c r="AG10" s="674"/>
      <c r="AH10" s="674"/>
      <c r="AI10" s="674"/>
      <c r="AJ10" s="674"/>
      <c r="AK10" s="674"/>
      <c r="AL10" s="643">
        <v>7.4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327061</v>
      </c>
      <c r="BH10" s="621"/>
      <c r="BI10" s="621"/>
      <c r="BJ10" s="621"/>
      <c r="BK10" s="621"/>
      <c r="BL10" s="621"/>
      <c r="BM10" s="621"/>
      <c r="BN10" s="622"/>
      <c r="BO10" s="673">
        <v>2.5</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197505</v>
      </c>
      <c r="CS10" s="621"/>
      <c r="CT10" s="621"/>
      <c r="CU10" s="621"/>
      <c r="CV10" s="621"/>
      <c r="CW10" s="621"/>
      <c r="CX10" s="621"/>
      <c r="CY10" s="622"/>
      <c r="CZ10" s="673">
        <v>0.4</v>
      </c>
      <c r="DA10" s="673"/>
      <c r="DB10" s="673"/>
      <c r="DC10" s="673"/>
      <c r="DD10" s="626">
        <v>20</v>
      </c>
      <c r="DE10" s="621"/>
      <c r="DF10" s="621"/>
      <c r="DG10" s="621"/>
      <c r="DH10" s="621"/>
      <c r="DI10" s="621"/>
      <c r="DJ10" s="621"/>
      <c r="DK10" s="621"/>
      <c r="DL10" s="621"/>
      <c r="DM10" s="621"/>
      <c r="DN10" s="621"/>
      <c r="DO10" s="621"/>
      <c r="DP10" s="622"/>
      <c r="DQ10" s="626">
        <v>79450</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223</v>
      </c>
      <c r="S11" s="621"/>
      <c r="T11" s="621"/>
      <c r="U11" s="621"/>
      <c r="V11" s="621"/>
      <c r="W11" s="621"/>
      <c r="X11" s="621"/>
      <c r="Y11" s="622"/>
      <c r="Z11" s="673" t="s">
        <v>223</v>
      </c>
      <c r="AA11" s="673"/>
      <c r="AB11" s="673"/>
      <c r="AC11" s="673"/>
      <c r="AD11" s="674" t="s">
        <v>223</v>
      </c>
      <c r="AE11" s="674"/>
      <c r="AF11" s="674"/>
      <c r="AG11" s="674"/>
      <c r="AH11" s="674"/>
      <c r="AI11" s="674"/>
      <c r="AJ11" s="674"/>
      <c r="AK11" s="674"/>
      <c r="AL11" s="643" t="s">
        <v>223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715943</v>
      </c>
      <c r="BH11" s="621"/>
      <c r="BI11" s="621"/>
      <c r="BJ11" s="621"/>
      <c r="BK11" s="621"/>
      <c r="BL11" s="621"/>
      <c r="BM11" s="621"/>
      <c r="BN11" s="622"/>
      <c r="BO11" s="673">
        <v>5.4</v>
      </c>
      <c r="BP11" s="673"/>
      <c r="BQ11" s="673"/>
      <c r="BR11" s="673"/>
      <c r="BS11" s="626">
        <v>97773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1558314</v>
      </c>
      <c r="CS11" s="621"/>
      <c r="CT11" s="621"/>
      <c r="CU11" s="621"/>
      <c r="CV11" s="621"/>
      <c r="CW11" s="621"/>
      <c r="CX11" s="621"/>
      <c r="CY11" s="622"/>
      <c r="CZ11" s="673">
        <v>3.5</v>
      </c>
      <c r="DA11" s="673"/>
      <c r="DB11" s="673"/>
      <c r="DC11" s="673"/>
      <c r="DD11" s="626">
        <v>379173</v>
      </c>
      <c r="DE11" s="621"/>
      <c r="DF11" s="621"/>
      <c r="DG11" s="621"/>
      <c r="DH11" s="621"/>
      <c r="DI11" s="621"/>
      <c r="DJ11" s="621"/>
      <c r="DK11" s="621"/>
      <c r="DL11" s="621"/>
      <c r="DM11" s="621"/>
      <c r="DN11" s="621"/>
      <c r="DO11" s="621"/>
      <c r="DP11" s="622"/>
      <c r="DQ11" s="626">
        <v>1143806</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5736583</v>
      </c>
      <c r="BH12" s="621"/>
      <c r="BI12" s="621"/>
      <c r="BJ12" s="621"/>
      <c r="BK12" s="621"/>
      <c r="BL12" s="621"/>
      <c r="BM12" s="621"/>
      <c r="BN12" s="622"/>
      <c r="BO12" s="673">
        <v>43.3</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2824319</v>
      </c>
      <c r="CS12" s="621"/>
      <c r="CT12" s="621"/>
      <c r="CU12" s="621"/>
      <c r="CV12" s="621"/>
      <c r="CW12" s="621"/>
      <c r="CX12" s="621"/>
      <c r="CY12" s="622"/>
      <c r="CZ12" s="673">
        <v>6.3</v>
      </c>
      <c r="DA12" s="673"/>
      <c r="DB12" s="673"/>
      <c r="DC12" s="673"/>
      <c r="DD12" s="626">
        <v>787772</v>
      </c>
      <c r="DE12" s="621"/>
      <c r="DF12" s="621"/>
      <c r="DG12" s="621"/>
      <c r="DH12" s="621"/>
      <c r="DI12" s="621"/>
      <c r="DJ12" s="621"/>
      <c r="DK12" s="621"/>
      <c r="DL12" s="621"/>
      <c r="DM12" s="621"/>
      <c r="DN12" s="621"/>
      <c r="DO12" s="621"/>
      <c r="DP12" s="622"/>
      <c r="DQ12" s="626">
        <v>686230</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80771</v>
      </c>
      <c r="S13" s="621"/>
      <c r="T13" s="621"/>
      <c r="U13" s="621"/>
      <c r="V13" s="621"/>
      <c r="W13" s="621"/>
      <c r="X13" s="621"/>
      <c r="Y13" s="622"/>
      <c r="Z13" s="673">
        <v>0.2</v>
      </c>
      <c r="AA13" s="673"/>
      <c r="AB13" s="673"/>
      <c r="AC13" s="673"/>
      <c r="AD13" s="674">
        <v>80771</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5696936</v>
      </c>
      <c r="BH13" s="621"/>
      <c r="BI13" s="621"/>
      <c r="BJ13" s="621"/>
      <c r="BK13" s="621"/>
      <c r="BL13" s="621"/>
      <c r="BM13" s="621"/>
      <c r="BN13" s="622"/>
      <c r="BO13" s="673">
        <v>43</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4562071</v>
      </c>
      <c r="CS13" s="621"/>
      <c r="CT13" s="621"/>
      <c r="CU13" s="621"/>
      <c r="CV13" s="621"/>
      <c r="CW13" s="621"/>
      <c r="CX13" s="621"/>
      <c r="CY13" s="622"/>
      <c r="CZ13" s="673">
        <v>10.199999999999999</v>
      </c>
      <c r="DA13" s="673"/>
      <c r="DB13" s="673"/>
      <c r="DC13" s="673"/>
      <c r="DD13" s="626">
        <v>2046314</v>
      </c>
      <c r="DE13" s="621"/>
      <c r="DF13" s="621"/>
      <c r="DG13" s="621"/>
      <c r="DH13" s="621"/>
      <c r="DI13" s="621"/>
      <c r="DJ13" s="621"/>
      <c r="DK13" s="621"/>
      <c r="DL13" s="621"/>
      <c r="DM13" s="621"/>
      <c r="DN13" s="621"/>
      <c r="DO13" s="621"/>
      <c r="DP13" s="622"/>
      <c r="DQ13" s="626">
        <v>3078814</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331045</v>
      </c>
      <c r="BH14" s="621"/>
      <c r="BI14" s="621"/>
      <c r="BJ14" s="621"/>
      <c r="BK14" s="621"/>
      <c r="BL14" s="621"/>
      <c r="BM14" s="621"/>
      <c r="BN14" s="622"/>
      <c r="BO14" s="673">
        <v>2.5</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1295982</v>
      </c>
      <c r="CS14" s="621"/>
      <c r="CT14" s="621"/>
      <c r="CU14" s="621"/>
      <c r="CV14" s="621"/>
      <c r="CW14" s="621"/>
      <c r="CX14" s="621"/>
      <c r="CY14" s="622"/>
      <c r="CZ14" s="673">
        <v>2.9</v>
      </c>
      <c r="DA14" s="673"/>
      <c r="DB14" s="673"/>
      <c r="DC14" s="673"/>
      <c r="DD14" s="626">
        <v>49832</v>
      </c>
      <c r="DE14" s="621"/>
      <c r="DF14" s="621"/>
      <c r="DG14" s="621"/>
      <c r="DH14" s="621"/>
      <c r="DI14" s="621"/>
      <c r="DJ14" s="621"/>
      <c r="DK14" s="621"/>
      <c r="DL14" s="621"/>
      <c r="DM14" s="621"/>
      <c r="DN14" s="621"/>
      <c r="DO14" s="621"/>
      <c r="DP14" s="622"/>
      <c r="DQ14" s="626">
        <v>1222305</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46831</v>
      </c>
      <c r="S15" s="621"/>
      <c r="T15" s="621"/>
      <c r="U15" s="621"/>
      <c r="V15" s="621"/>
      <c r="W15" s="621"/>
      <c r="X15" s="621"/>
      <c r="Y15" s="622"/>
      <c r="Z15" s="673">
        <v>0.1</v>
      </c>
      <c r="AA15" s="673"/>
      <c r="AB15" s="673"/>
      <c r="AC15" s="673"/>
      <c r="AD15" s="674">
        <v>46831</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677217</v>
      </c>
      <c r="BH15" s="621"/>
      <c r="BI15" s="621"/>
      <c r="BJ15" s="621"/>
      <c r="BK15" s="621"/>
      <c r="BL15" s="621"/>
      <c r="BM15" s="621"/>
      <c r="BN15" s="622"/>
      <c r="BO15" s="673">
        <v>5.0999999999999996</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3914787</v>
      </c>
      <c r="CS15" s="621"/>
      <c r="CT15" s="621"/>
      <c r="CU15" s="621"/>
      <c r="CV15" s="621"/>
      <c r="CW15" s="621"/>
      <c r="CX15" s="621"/>
      <c r="CY15" s="622"/>
      <c r="CZ15" s="673">
        <v>8.8000000000000007</v>
      </c>
      <c r="DA15" s="673"/>
      <c r="DB15" s="673"/>
      <c r="DC15" s="673"/>
      <c r="DD15" s="626">
        <v>666675</v>
      </c>
      <c r="DE15" s="621"/>
      <c r="DF15" s="621"/>
      <c r="DG15" s="621"/>
      <c r="DH15" s="621"/>
      <c r="DI15" s="621"/>
      <c r="DJ15" s="621"/>
      <c r="DK15" s="621"/>
      <c r="DL15" s="621"/>
      <c r="DM15" s="621"/>
      <c r="DN15" s="621"/>
      <c r="DO15" s="621"/>
      <c r="DP15" s="622"/>
      <c r="DQ15" s="626">
        <v>3231838</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12126141</v>
      </c>
      <c r="S16" s="621"/>
      <c r="T16" s="621"/>
      <c r="U16" s="621"/>
      <c r="V16" s="621"/>
      <c r="W16" s="621"/>
      <c r="X16" s="621"/>
      <c r="Y16" s="622"/>
      <c r="Z16" s="673">
        <v>26.5</v>
      </c>
      <c r="AA16" s="673"/>
      <c r="AB16" s="673"/>
      <c r="AC16" s="673"/>
      <c r="AD16" s="674">
        <v>10783046</v>
      </c>
      <c r="AE16" s="674"/>
      <c r="AF16" s="674"/>
      <c r="AG16" s="674"/>
      <c r="AH16" s="674"/>
      <c r="AI16" s="674"/>
      <c r="AJ16" s="674"/>
      <c r="AK16" s="674"/>
      <c r="AL16" s="643">
        <v>41.4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142818</v>
      </c>
      <c r="CS16" s="621"/>
      <c r="CT16" s="621"/>
      <c r="CU16" s="621"/>
      <c r="CV16" s="621"/>
      <c r="CW16" s="621"/>
      <c r="CX16" s="621"/>
      <c r="CY16" s="622"/>
      <c r="CZ16" s="673">
        <v>0.3</v>
      </c>
      <c r="DA16" s="673"/>
      <c r="DB16" s="673"/>
      <c r="DC16" s="673"/>
      <c r="DD16" s="626" t="s">
        <v>223</v>
      </c>
      <c r="DE16" s="621"/>
      <c r="DF16" s="621"/>
      <c r="DG16" s="621"/>
      <c r="DH16" s="621"/>
      <c r="DI16" s="621"/>
      <c r="DJ16" s="621"/>
      <c r="DK16" s="621"/>
      <c r="DL16" s="621"/>
      <c r="DM16" s="621"/>
      <c r="DN16" s="621"/>
      <c r="DO16" s="621"/>
      <c r="DP16" s="622"/>
      <c r="DQ16" s="626">
        <v>121139</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10783046</v>
      </c>
      <c r="S17" s="621"/>
      <c r="T17" s="621"/>
      <c r="U17" s="621"/>
      <c r="V17" s="621"/>
      <c r="W17" s="621"/>
      <c r="X17" s="621"/>
      <c r="Y17" s="622"/>
      <c r="Z17" s="673">
        <v>23.6</v>
      </c>
      <c r="AA17" s="673"/>
      <c r="AB17" s="673"/>
      <c r="AC17" s="673"/>
      <c r="AD17" s="674">
        <v>10783046</v>
      </c>
      <c r="AE17" s="674"/>
      <c r="AF17" s="674"/>
      <c r="AG17" s="674"/>
      <c r="AH17" s="674"/>
      <c r="AI17" s="674"/>
      <c r="AJ17" s="674"/>
      <c r="AK17" s="674"/>
      <c r="AL17" s="643">
        <v>41.4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4910598</v>
      </c>
      <c r="CS17" s="621"/>
      <c r="CT17" s="621"/>
      <c r="CU17" s="621"/>
      <c r="CV17" s="621"/>
      <c r="CW17" s="621"/>
      <c r="CX17" s="621"/>
      <c r="CY17" s="622"/>
      <c r="CZ17" s="673">
        <v>11</v>
      </c>
      <c r="DA17" s="673"/>
      <c r="DB17" s="673"/>
      <c r="DC17" s="673"/>
      <c r="DD17" s="626" t="s">
        <v>223</v>
      </c>
      <c r="DE17" s="621"/>
      <c r="DF17" s="621"/>
      <c r="DG17" s="621"/>
      <c r="DH17" s="621"/>
      <c r="DI17" s="621"/>
      <c r="DJ17" s="621"/>
      <c r="DK17" s="621"/>
      <c r="DL17" s="621"/>
      <c r="DM17" s="621"/>
      <c r="DN17" s="621"/>
      <c r="DO17" s="621"/>
      <c r="DP17" s="622"/>
      <c r="DQ17" s="626">
        <v>4859572</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1343095</v>
      </c>
      <c r="S18" s="621"/>
      <c r="T18" s="621"/>
      <c r="U18" s="621"/>
      <c r="V18" s="621"/>
      <c r="W18" s="621"/>
      <c r="X18" s="621"/>
      <c r="Y18" s="622"/>
      <c r="Z18" s="673">
        <v>2.9</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696031</v>
      </c>
      <c r="BH19" s="621"/>
      <c r="BI19" s="621"/>
      <c r="BJ19" s="621"/>
      <c r="BK19" s="621"/>
      <c r="BL19" s="621"/>
      <c r="BM19" s="621"/>
      <c r="BN19" s="622"/>
      <c r="BO19" s="673">
        <v>5.3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27962592</v>
      </c>
      <c r="S20" s="621"/>
      <c r="T20" s="621"/>
      <c r="U20" s="621"/>
      <c r="V20" s="621"/>
      <c r="W20" s="621"/>
      <c r="X20" s="621"/>
      <c r="Y20" s="622"/>
      <c r="Z20" s="673">
        <v>61.1</v>
      </c>
      <c r="AA20" s="673"/>
      <c r="AB20" s="673"/>
      <c r="AC20" s="673"/>
      <c r="AD20" s="674">
        <v>25926918</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696031</v>
      </c>
      <c r="BH20" s="621"/>
      <c r="BI20" s="621"/>
      <c r="BJ20" s="621"/>
      <c r="BK20" s="621"/>
      <c r="BL20" s="621"/>
      <c r="BM20" s="621"/>
      <c r="BN20" s="622"/>
      <c r="BO20" s="673">
        <v>5.3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44679117</v>
      </c>
      <c r="CS20" s="621"/>
      <c r="CT20" s="621"/>
      <c r="CU20" s="621"/>
      <c r="CV20" s="621"/>
      <c r="CW20" s="621"/>
      <c r="CX20" s="621"/>
      <c r="CY20" s="622"/>
      <c r="CZ20" s="673">
        <v>100</v>
      </c>
      <c r="DA20" s="673"/>
      <c r="DB20" s="673"/>
      <c r="DC20" s="673"/>
      <c r="DD20" s="626">
        <v>5340659</v>
      </c>
      <c r="DE20" s="621"/>
      <c r="DF20" s="621"/>
      <c r="DG20" s="621"/>
      <c r="DH20" s="621"/>
      <c r="DI20" s="621"/>
      <c r="DJ20" s="621"/>
      <c r="DK20" s="621"/>
      <c r="DL20" s="621"/>
      <c r="DM20" s="621"/>
      <c r="DN20" s="621"/>
      <c r="DO20" s="621"/>
      <c r="DP20" s="622"/>
      <c r="DQ20" s="626">
        <v>30231077</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15774</v>
      </c>
      <c r="S21" s="621"/>
      <c r="T21" s="621"/>
      <c r="U21" s="621"/>
      <c r="V21" s="621"/>
      <c r="W21" s="621"/>
      <c r="X21" s="621"/>
      <c r="Y21" s="622"/>
      <c r="Z21" s="673">
        <v>0</v>
      </c>
      <c r="AA21" s="673"/>
      <c r="AB21" s="673"/>
      <c r="AC21" s="673"/>
      <c r="AD21" s="674">
        <v>15774</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3452</v>
      </c>
      <c r="BH21" s="621"/>
      <c r="BI21" s="621"/>
      <c r="BJ21" s="621"/>
      <c r="BK21" s="621"/>
      <c r="BL21" s="621"/>
      <c r="BM21" s="621"/>
      <c r="BN21" s="622"/>
      <c r="BO21" s="673">
        <v>0</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591130</v>
      </c>
      <c r="S22" s="621"/>
      <c r="T22" s="621"/>
      <c r="U22" s="621"/>
      <c r="V22" s="621"/>
      <c r="W22" s="621"/>
      <c r="X22" s="621"/>
      <c r="Y22" s="622"/>
      <c r="Z22" s="673">
        <v>1.3</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647957</v>
      </c>
      <c r="S23" s="621"/>
      <c r="T23" s="621"/>
      <c r="U23" s="621"/>
      <c r="V23" s="621"/>
      <c r="W23" s="621"/>
      <c r="X23" s="621"/>
      <c r="Y23" s="622"/>
      <c r="Z23" s="673">
        <v>1.4</v>
      </c>
      <c r="AA23" s="673"/>
      <c r="AB23" s="673"/>
      <c r="AC23" s="673"/>
      <c r="AD23" s="674">
        <v>62462</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692579</v>
      </c>
      <c r="BH23" s="621"/>
      <c r="BI23" s="621"/>
      <c r="BJ23" s="621"/>
      <c r="BK23" s="621"/>
      <c r="BL23" s="621"/>
      <c r="BM23" s="621"/>
      <c r="BN23" s="622"/>
      <c r="BO23" s="673">
        <v>5.2</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212969</v>
      </c>
      <c r="S24" s="621"/>
      <c r="T24" s="621"/>
      <c r="U24" s="621"/>
      <c r="V24" s="621"/>
      <c r="W24" s="621"/>
      <c r="X24" s="621"/>
      <c r="Y24" s="622"/>
      <c r="Z24" s="673">
        <v>0.5</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19493075</v>
      </c>
      <c r="CS24" s="671"/>
      <c r="CT24" s="671"/>
      <c r="CU24" s="671"/>
      <c r="CV24" s="671"/>
      <c r="CW24" s="671"/>
      <c r="CX24" s="671"/>
      <c r="CY24" s="718"/>
      <c r="CZ24" s="722">
        <v>43.6</v>
      </c>
      <c r="DA24" s="723"/>
      <c r="DB24" s="723"/>
      <c r="DC24" s="724"/>
      <c r="DD24" s="717">
        <v>13174758</v>
      </c>
      <c r="DE24" s="671"/>
      <c r="DF24" s="671"/>
      <c r="DG24" s="671"/>
      <c r="DH24" s="671"/>
      <c r="DI24" s="671"/>
      <c r="DJ24" s="671"/>
      <c r="DK24" s="718"/>
      <c r="DL24" s="717">
        <v>12895856</v>
      </c>
      <c r="DM24" s="671"/>
      <c r="DN24" s="671"/>
      <c r="DO24" s="671"/>
      <c r="DP24" s="671"/>
      <c r="DQ24" s="671"/>
      <c r="DR24" s="671"/>
      <c r="DS24" s="671"/>
      <c r="DT24" s="671"/>
      <c r="DU24" s="671"/>
      <c r="DV24" s="718"/>
      <c r="DW24" s="719">
        <v>46.7</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5528853</v>
      </c>
      <c r="S25" s="621"/>
      <c r="T25" s="621"/>
      <c r="U25" s="621"/>
      <c r="V25" s="621"/>
      <c r="W25" s="621"/>
      <c r="X25" s="621"/>
      <c r="Y25" s="622"/>
      <c r="Z25" s="673">
        <v>12.1</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6069035</v>
      </c>
      <c r="CS25" s="639"/>
      <c r="CT25" s="639"/>
      <c r="CU25" s="639"/>
      <c r="CV25" s="639"/>
      <c r="CW25" s="639"/>
      <c r="CX25" s="639"/>
      <c r="CY25" s="640"/>
      <c r="CZ25" s="623">
        <v>13.6</v>
      </c>
      <c r="DA25" s="641"/>
      <c r="DB25" s="641"/>
      <c r="DC25" s="642"/>
      <c r="DD25" s="626">
        <v>5657991</v>
      </c>
      <c r="DE25" s="639"/>
      <c r="DF25" s="639"/>
      <c r="DG25" s="639"/>
      <c r="DH25" s="639"/>
      <c r="DI25" s="639"/>
      <c r="DJ25" s="639"/>
      <c r="DK25" s="640"/>
      <c r="DL25" s="626">
        <v>5393668</v>
      </c>
      <c r="DM25" s="639"/>
      <c r="DN25" s="639"/>
      <c r="DO25" s="639"/>
      <c r="DP25" s="639"/>
      <c r="DQ25" s="639"/>
      <c r="DR25" s="639"/>
      <c r="DS25" s="639"/>
      <c r="DT25" s="639"/>
      <c r="DU25" s="639"/>
      <c r="DV25" s="640"/>
      <c r="DW25" s="643">
        <v>19.5</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4088212</v>
      </c>
      <c r="CS26" s="621"/>
      <c r="CT26" s="621"/>
      <c r="CU26" s="621"/>
      <c r="CV26" s="621"/>
      <c r="CW26" s="621"/>
      <c r="CX26" s="621"/>
      <c r="CY26" s="622"/>
      <c r="CZ26" s="623">
        <v>9.1999999999999993</v>
      </c>
      <c r="DA26" s="641"/>
      <c r="DB26" s="641"/>
      <c r="DC26" s="642"/>
      <c r="DD26" s="626">
        <v>3725073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2766877</v>
      </c>
      <c r="S27" s="621"/>
      <c r="T27" s="621"/>
      <c r="U27" s="621"/>
      <c r="V27" s="621"/>
      <c r="W27" s="621"/>
      <c r="X27" s="621"/>
      <c r="Y27" s="622"/>
      <c r="Z27" s="673">
        <v>6</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13251419</v>
      </c>
      <c r="BH27" s="621"/>
      <c r="BI27" s="621"/>
      <c r="BJ27" s="621"/>
      <c r="BK27" s="621"/>
      <c r="BL27" s="621"/>
      <c r="BM27" s="621"/>
      <c r="BN27" s="622"/>
      <c r="BO27" s="673">
        <v>100</v>
      </c>
      <c r="BP27" s="673"/>
      <c r="BQ27" s="673"/>
      <c r="BR27" s="673"/>
      <c r="BS27" s="626">
        <v>97773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8513442</v>
      </c>
      <c r="CS27" s="639"/>
      <c r="CT27" s="639"/>
      <c r="CU27" s="639"/>
      <c r="CV27" s="639"/>
      <c r="CW27" s="639"/>
      <c r="CX27" s="639"/>
      <c r="CY27" s="640"/>
      <c r="CZ27" s="623">
        <v>19.100000000000001</v>
      </c>
      <c r="DA27" s="641"/>
      <c r="DB27" s="641"/>
      <c r="DC27" s="642"/>
      <c r="DD27" s="626">
        <v>2657195</v>
      </c>
      <c r="DE27" s="639"/>
      <c r="DF27" s="639"/>
      <c r="DG27" s="639"/>
      <c r="DH27" s="639"/>
      <c r="DI27" s="639"/>
      <c r="DJ27" s="639"/>
      <c r="DK27" s="640"/>
      <c r="DL27" s="626">
        <v>2642616</v>
      </c>
      <c r="DM27" s="639"/>
      <c r="DN27" s="639"/>
      <c r="DO27" s="639"/>
      <c r="DP27" s="639"/>
      <c r="DQ27" s="639"/>
      <c r="DR27" s="639"/>
      <c r="DS27" s="639"/>
      <c r="DT27" s="639"/>
      <c r="DU27" s="639"/>
      <c r="DV27" s="640"/>
      <c r="DW27" s="643">
        <v>9.6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169232</v>
      </c>
      <c r="S28" s="621"/>
      <c r="T28" s="621"/>
      <c r="U28" s="621"/>
      <c r="V28" s="621"/>
      <c r="W28" s="621"/>
      <c r="X28" s="621"/>
      <c r="Y28" s="622"/>
      <c r="Z28" s="673">
        <v>0.4</v>
      </c>
      <c r="AA28" s="673"/>
      <c r="AB28" s="673"/>
      <c r="AC28" s="673"/>
      <c r="AD28" s="674">
        <v>24115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4910598</v>
      </c>
      <c r="CS28" s="621"/>
      <c r="CT28" s="621"/>
      <c r="CU28" s="621"/>
      <c r="CV28" s="621"/>
      <c r="CW28" s="621"/>
      <c r="CX28" s="621"/>
      <c r="CY28" s="622"/>
      <c r="CZ28" s="623">
        <v>11</v>
      </c>
      <c r="DA28" s="641"/>
      <c r="DB28" s="641"/>
      <c r="DC28" s="642"/>
      <c r="DD28" s="626">
        <v>4859572</v>
      </c>
      <c r="DE28" s="621"/>
      <c r="DF28" s="621"/>
      <c r="DG28" s="621"/>
      <c r="DH28" s="621"/>
      <c r="DI28" s="621"/>
      <c r="DJ28" s="621"/>
      <c r="DK28" s="622"/>
      <c r="DL28" s="626">
        <v>4859572</v>
      </c>
      <c r="DM28" s="621"/>
      <c r="DN28" s="621"/>
      <c r="DO28" s="621"/>
      <c r="DP28" s="621"/>
      <c r="DQ28" s="621"/>
      <c r="DR28" s="621"/>
      <c r="DS28" s="621"/>
      <c r="DT28" s="621"/>
      <c r="DU28" s="621"/>
      <c r="DV28" s="622"/>
      <c r="DW28" s="643">
        <v>17.600000000000001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303994</v>
      </c>
      <c r="S29" s="621"/>
      <c r="T29" s="621"/>
      <c r="U29" s="621"/>
      <c r="V29" s="621"/>
      <c r="W29" s="621"/>
      <c r="X29" s="621"/>
      <c r="Y29" s="622"/>
      <c r="Z29" s="673">
        <v>0.7</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4910598</v>
      </c>
      <c r="CS29" s="639"/>
      <c r="CT29" s="639"/>
      <c r="CU29" s="639"/>
      <c r="CV29" s="639"/>
      <c r="CW29" s="639"/>
      <c r="CX29" s="639"/>
      <c r="CY29" s="640"/>
      <c r="CZ29" s="623">
        <v>11</v>
      </c>
      <c r="DA29" s="641"/>
      <c r="DB29" s="641"/>
      <c r="DC29" s="642"/>
      <c r="DD29" s="626">
        <v>4859572</v>
      </c>
      <c r="DE29" s="639"/>
      <c r="DF29" s="639"/>
      <c r="DG29" s="639"/>
      <c r="DH29" s="639"/>
      <c r="DI29" s="639"/>
      <c r="DJ29" s="639"/>
      <c r="DK29" s="640"/>
      <c r="DL29" s="626">
        <v>4859572</v>
      </c>
      <c r="DM29" s="639"/>
      <c r="DN29" s="639"/>
      <c r="DO29" s="639"/>
      <c r="DP29" s="639"/>
      <c r="DQ29" s="639"/>
      <c r="DR29" s="639"/>
      <c r="DS29" s="639"/>
      <c r="DT29" s="639"/>
      <c r="DU29" s="639"/>
      <c r="DV29" s="640"/>
      <c r="DW29" s="643">
        <v>17.600000000000001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232302</v>
      </c>
      <c r="S30" s="621"/>
      <c r="T30" s="621"/>
      <c r="U30" s="621"/>
      <c r="V30" s="621"/>
      <c r="W30" s="621"/>
      <c r="X30" s="621"/>
      <c r="Y30" s="622"/>
      <c r="Z30" s="673">
        <v>0.5</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99.5</v>
      </c>
      <c r="BH30" s="687"/>
      <c r="BI30" s="687"/>
      <c r="BJ30" s="687"/>
      <c r="BK30" s="687"/>
      <c r="BL30" s="687"/>
      <c r="BM30" s="688">
        <v>98.7</v>
      </c>
      <c r="BN30" s="687"/>
      <c r="BO30" s="687"/>
      <c r="BP30" s="687"/>
      <c r="BQ30" s="689"/>
      <c r="BR30" s="686">
        <v>99.3</v>
      </c>
      <c r="BS30" s="687"/>
      <c r="BT30" s="687"/>
      <c r="BU30" s="687"/>
      <c r="BV30" s="687"/>
      <c r="BW30" s="687"/>
      <c r="BX30" s="688">
        <v>98.3</v>
      </c>
      <c r="BY30" s="687"/>
      <c r="BZ30" s="687"/>
      <c r="CA30" s="687"/>
      <c r="CB30" s="689"/>
      <c r="CD30" s="692"/>
      <c r="CE30" s="693"/>
      <c r="CF30" s="657" t="s">
        <v>294</v>
      </c>
      <c r="CG30" s="654"/>
      <c r="CH30" s="654"/>
      <c r="CI30" s="654"/>
      <c r="CJ30" s="654"/>
      <c r="CK30" s="654"/>
      <c r="CL30" s="654"/>
      <c r="CM30" s="654"/>
      <c r="CN30" s="654"/>
      <c r="CO30" s="654"/>
      <c r="CP30" s="654"/>
      <c r="CQ30" s="655"/>
      <c r="CR30" s="620">
        <v>4638895</v>
      </c>
      <c r="CS30" s="621"/>
      <c r="CT30" s="621"/>
      <c r="CU30" s="621"/>
      <c r="CV30" s="621"/>
      <c r="CW30" s="621"/>
      <c r="CX30" s="621"/>
      <c r="CY30" s="622"/>
      <c r="CZ30" s="623">
        <v>10.4</v>
      </c>
      <c r="DA30" s="641"/>
      <c r="DB30" s="641"/>
      <c r="DC30" s="642"/>
      <c r="DD30" s="626">
        <v>4596598</v>
      </c>
      <c r="DE30" s="621"/>
      <c r="DF30" s="621"/>
      <c r="DG30" s="621"/>
      <c r="DH30" s="621"/>
      <c r="DI30" s="621"/>
      <c r="DJ30" s="621"/>
      <c r="DK30" s="622"/>
      <c r="DL30" s="626">
        <v>4596598</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1194639</v>
      </c>
      <c r="S31" s="621"/>
      <c r="T31" s="621"/>
      <c r="U31" s="621"/>
      <c r="V31" s="621"/>
      <c r="W31" s="621"/>
      <c r="X31" s="621"/>
      <c r="Y31" s="622"/>
      <c r="Z31" s="673">
        <v>2.6</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99.6</v>
      </c>
      <c r="BH31" s="639"/>
      <c r="BI31" s="639"/>
      <c r="BJ31" s="639"/>
      <c r="BK31" s="639"/>
      <c r="BL31" s="639"/>
      <c r="BM31" s="675">
        <v>99</v>
      </c>
      <c r="BN31" s="685"/>
      <c r="BO31" s="685"/>
      <c r="BP31" s="685"/>
      <c r="BQ31" s="649"/>
      <c r="BR31" s="684">
        <v>99.5</v>
      </c>
      <c r="BS31" s="639"/>
      <c r="BT31" s="639"/>
      <c r="BU31" s="639"/>
      <c r="BV31" s="639"/>
      <c r="BW31" s="639"/>
      <c r="BX31" s="675">
        <v>98.7</v>
      </c>
      <c r="BY31" s="685"/>
      <c r="BZ31" s="685"/>
      <c r="CA31" s="685"/>
      <c r="CB31" s="649"/>
      <c r="CD31" s="692"/>
      <c r="CE31" s="693"/>
      <c r="CF31" s="657" t="s">
        <v>298</v>
      </c>
      <c r="CG31" s="654"/>
      <c r="CH31" s="654"/>
      <c r="CI31" s="654"/>
      <c r="CJ31" s="654"/>
      <c r="CK31" s="654"/>
      <c r="CL31" s="654"/>
      <c r="CM31" s="654"/>
      <c r="CN31" s="654"/>
      <c r="CO31" s="654"/>
      <c r="CP31" s="654"/>
      <c r="CQ31" s="655"/>
      <c r="CR31" s="620">
        <v>271703</v>
      </c>
      <c r="CS31" s="639"/>
      <c r="CT31" s="639"/>
      <c r="CU31" s="639"/>
      <c r="CV31" s="639"/>
      <c r="CW31" s="639"/>
      <c r="CX31" s="639"/>
      <c r="CY31" s="640"/>
      <c r="CZ31" s="623">
        <v>0.6</v>
      </c>
      <c r="DA31" s="641"/>
      <c r="DB31" s="641"/>
      <c r="DC31" s="642"/>
      <c r="DD31" s="626">
        <v>262974</v>
      </c>
      <c r="DE31" s="639"/>
      <c r="DF31" s="639"/>
      <c r="DG31" s="639"/>
      <c r="DH31" s="639"/>
      <c r="DI31" s="639"/>
      <c r="DJ31" s="639"/>
      <c r="DK31" s="640"/>
      <c r="DL31" s="626">
        <v>262974</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2602313</v>
      </c>
      <c r="S32" s="621"/>
      <c r="T32" s="621"/>
      <c r="U32" s="621"/>
      <c r="V32" s="621"/>
      <c r="W32" s="621"/>
      <c r="X32" s="621"/>
      <c r="Y32" s="622"/>
      <c r="Z32" s="673">
        <v>5.7</v>
      </c>
      <c r="AA32" s="673"/>
      <c r="AB32" s="673"/>
      <c r="AC32" s="673"/>
      <c r="AD32" s="674">
        <v>26664</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99.4</v>
      </c>
      <c r="BH32" s="605"/>
      <c r="BI32" s="605"/>
      <c r="BJ32" s="605"/>
      <c r="BK32" s="605"/>
      <c r="BL32" s="605"/>
      <c r="BM32" s="668">
        <v>98.3</v>
      </c>
      <c r="BN32" s="605"/>
      <c r="BO32" s="605"/>
      <c r="BP32" s="605"/>
      <c r="BQ32" s="662"/>
      <c r="BR32" s="683">
        <v>99</v>
      </c>
      <c r="BS32" s="605"/>
      <c r="BT32" s="605"/>
      <c r="BU32" s="605"/>
      <c r="BV32" s="605"/>
      <c r="BW32" s="605"/>
      <c r="BX32" s="668">
        <v>97.8</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3522200</v>
      </c>
      <c r="S33" s="621"/>
      <c r="T33" s="621"/>
      <c r="U33" s="621"/>
      <c r="V33" s="621"/>
      <c r="W33" s="621"/>
      <c r="X33" s="621"/>
      <c r="Y33" s="622"/>
      <c r="Z33" s="673">
        <v>7.7</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19702565</v>
      </c>
      <c r="CS33" s="639"/>
      <c r="CT33" s="639"/>
      <c r="CU33" s="639"/>
      <c r="CV33" s="639"/>
      <c r="CW33" s="639"/>
      <c r="CX33" s="639"/>
      <c r="CY33" s="640"/>
      <c r="CZ33" s="623">
        <v>44.1</v>
      </c>
      <c r="DA33" s="641"/>
      <c r="DB33" s="641"/>
      <c r="DC33" s="642"/>
      <c r="DD33" s="626">
        <v>15436349</v>
      </c>
      <c r="DE33" s="639"/>
      <c r="DF33" s="639"/>
      <c r="DG33" s="639"/>
      <c r="DH33" s="639"/>
      <c r="DI33" s="639"/>
      <c r="DJ33" s="639"/>
      <c r="DK33" s="640"/>
      <c r="DL33" s="626">
        <v>12073590</v>
      </c>
      <c r="DM33" s="639"/>
      <c r="DN33" s="639"/>
      <c r="DO33" s="639"/>
      <c r="DP33" s="639"/>
      <c r="DQ33" s="639"/>
      <c r="DR33" s="639"/>
      <c r="DS33" s="639"/>
      <c r="DT33" s="639"/>
      <c r="DU33" s="639"/>
      <c r="DV33" s="640"/>
      <c r="DW33" s="643">
        <v>43.7</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5692513</v>
      </c>
      <c r="CS34" s="621"/>
      <c r="CT34" s="621"/>
      <c r="CU34" s="621"/>
      <c r="CV34" s="621"/>
      <c r="CW34" s="621"/>
      <c r="CX34" s="621"/>
      <c r="CY34" s="622"/>
      <c r="CZ34" s="623">
        <v>12.7</v>
      </c>
      <c r="DA34" s="641"/>
      <c r="DB34" s="641"/>
      <c r="DC34" s="642"/>
      <c r="DD34" s="626">
        <v>4395956</v>
      </c>
      <c r="DE34" s="621"/>
      <c r="DF34" s="621"/>
      <c r="DG34" s="621"/>
      <c r="DH34" s="621"/>
      <c r="DI34" s="621"/>
      <c r="DJ34" s="621"/>
      <c r="DK34" s="622"/>
      <c r="DL34" s="626">
        <v>3063037</v>
      </c>
      <c r="DM34" s="621"/>
      <c r="DN34" s="621"/>
      <c r="DO34" s="621"/>
      <c r="DP34" s="621"/>
      <c r="DQ34" s="621"/>
      <c r="DR34" s="621"/>
      <c r="DS34" s="621"/>
      <c r="DT34" s="621"/>
      <c r="DU34" s="621"/>
      <c r="DV34" s="622"/>
      <c r="DW34" s="643">
        <v>11.1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1557800</v>
      </c>
      <c r="S35" s="621"/>
      <c r="T35" s="621"/>
      <c r="U35" s="621"/>
      <c r="V35" s="621"/>
      <c r="W35" s="621"/>
      <c r="X35" s="621"/>
      <c r="Y35" s="622"/>
      <c r="Z35" s="673">
        <v>3.4</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7685521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773417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469796</v>
      </c>
      <c r="CS35" s="639"/>
      <c r="CT35" s="639"/>
      <c r="CU35" s="639"/>
      <c r="CV35" s="639"/>
      <c r="CW35" s="639"/>
      <c r="CX35" s="639"/>
      <c r="CY35" s="640"/>
      <c r="CZ35" s="623">
        <v>1.1000000000000001</v>
      </c>
      <c r="DA35" s="641"/>
      <c r="DB35" s="641"/>
      <c r="DC35" s="642"/>
      <c r="DD35" s="626">
        <v>461729</v>
      </c>
      <c r="DE35" s="639"/>
      <c r="DF35" s="639"/>
      <c r="DG35" s="639"/>
      <c r="DH35" s="639"/>
      <c r="DI35" s="639"/>
      <c r="DJ35" s="639"/>
      <c r="DK35" s="640"/>
      <c r="DL35" s="626">
        <v>461729</v>
      </c>
      <c r="DM35" s="639"/>
      <c r="DN35" s="639"/>
      <c r="DO35" s="639"/>
      <c r="DP35" s="639"/>
      <c r="DQ35" s="639"/>
      <c r="DR35" s="639"/>
      <c r="DS35" s="639"/>
      <c r="DT35" s="639"/>
      <c r="DU35" s="639"/>
      <c r="DV35" s="640"/>
      <c r="DW35" s="643">
        <v>1.7</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45750832</v>
      </c>
      <c r="S36" s="661"/>
      <c r="T36" s="661"/>
      <c r="U36" s="661"/>
      <c r="V36" s="661"/>
      <c r="W36" s="661"/>
      <c r="X36" s="661"/>
      <c r="Y36" s="664"/>
      <c r="Z36" s="665">
        <v>100</v>
      </c>
      <c r="AA36" s="665"/>
      <c r="AB36" s="665"/>
      <c r="AC36" s="665"/>
      <c r="AD36" s="666">
        <v>26055933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1933100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691358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7333492</v>
      </c>
      <c r="CS36" s="621"/>
      <c r="CT36" s="621"/>
      <c r="CU36" s="621"/>
      <c r="CV36" s="621"/>
      <c r="CW36" s="621"/>
      <c r="CX36" s="621"/>
      <c r="CY36" s="622"/>
      <c r="CZ36" s="623">
        <v>16.399999999999999</v>
      </c>
      <c r="DA36" s="641"/>
      <c r="DB36" s="641"/>
      <c r="DC36" s="642"/>
      <c r="DD36" s="626">
        <v>6628897</v>
      </c>
      <c r="DE36" s="621"/>
      <c r="DF36" s="621"/>
      <c r="DG36" s="621"/>
      <c r="DH36" s="621"/>
      <c r="DI36" s="621"/>
      <c r="DJ36" s="621"/>
      <c r="DK36" s="622"/>
      <c r="DL36" s="626">
        <v>4903776</v>
      </c>
      <c r="DM36" s="621"/>
      <c r="DN36" s="621"/>
      <c r="DO36" s="621"/>
      <c r="DP36" s="621"/>
      <c r="DQ36" s="621"/>
      <c r="DR36" s="621"/>
      <c r="DS36" s="621"/>
      <c r="DT36" s="621"/>
      <c r="DU36" s="621"/>
      <c r="DV36" s="622"/>
      <c r="DW36" s="643">
        <v>17.8</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1315500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13711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2225423</v>
      </c>
      <c r="CS37" s="639"/>
      <c r="CT37" s="639"/>
      <c r="CU37" s="639"/>
      <c r="CV37" s="639"/>
      <c r="CW37" s="639"/>
      <c r="CX37" s="639"/>
      <c r="CY37" s="640"/>
      <c r="CZ37" s="623">
        <v>5</v>
      </c>
      <c r="DA37" s="641"/>
      <c r="DB37" s="641"/>
      <c r="DC37" s="642"/>
      <c r="DD37" s="626">
        <v>2155212</v>
      </c>
      <c r="DE37" s="639"/>
      <c r="DF37" s="639"/>
      <c r="DG37" s="639"/>
      <c r="DH37" s="639"/>
      <c r="DI37" s="639"/>
      <c r="DJ37" s="639"/>
      <c r="DK37" s="640"/>
      <c r="DL37" s="626">
        <v>1689994</v>
      </c>
      <c r="DM37" s="639"/>
      <c r="DN37" s="639"/>
      <c r="DO37" s="639"/>
      <c r="DP37" s="639"/>
      <c r="DQ37" s="639"/>
      <c r="DR37" s="639"/>
      <c r="DS37" s="639"/>
      <c r="DT37" s="639"/>
      <c r="DU37" s="639"/>
      <c r="DV37" s="640"/>
      <c r="DW37" s="643">
        <v>6.1</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449292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22869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3987629</v>
      </c>
      <c r="CS38" s="621"/>
      <c r="CT38" s="621"/>
      <c r="CU38" s="621"/>
      <c r="CV38" s="621"/>
      <c r="CW38" s="621"/>
      <c r="CX38" s="621"/>
      <c r="CY38" s="622"/>
      <c r="CZ38" s="623">
        <v>8.9</v>
      </c>
      <c r="DA38" s="641"/>
      <c r="DB38" s="641"/>
      <c r="DC38" s="642"/>
      <c r="DD38" s="626">
        <v>3400386</v>
      </c>
      <c r="DE38" s="621"/>
      <c r="DF38" s="621"/>
      <c r="DG38" s="621"/>
      <c r="DH38" s="621"/>
      <c r="DI38" s="621"/>
      <c r="DJ38" s="621"/>
      <c r="DK38" s="622"/>
      <c r="DL38" s="626">
        <v>3103276</v>
      </c>
      <c r="DM38" s="621"/>
      <c r="DN38" s="621"/>
      <c r="DO38" s="621"/>
      <c r="DP38" s="621"/>
      <c r="DQ38" s="621"/>
      <c r="DR38" s="621"/>
      <c r="DS38" s="621"/>
      <c r="DT38" s="621"/>
      <c r="DU38" s="621"/>
      <c r="DV38" s="622"/>
      <c r="DW38" s="643">
        <v>11.2</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176267</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152556</v>
      </c>
      <c r="CS39" s="639"/>
      <c r="CT39" s="639"/>
      <c r="CU39" s="639"/>
      <c r="CV39" s="639"/>
      <c r="CW39" s="639"/>
      <c r="CX39" s="639"/>
      <c r="CY39" s="640"/>
      <c r="CZ39" s="623">
        <v>0.3</v>
      </c>
      <c r="DA39" s="641"/>
      <c r="DB39" s="641"/>
      <c r="DC39" s="642"/>
      <c r="DD39" s="626" t="s">
        <v>326</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695997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2066579</v>
      </c>
      <c r="CS40" s="621"/>
      <c r="CT40" s="621"/>
      <c r="CU40" s="621"/>
      <c r="CV40" s="621"/>
      <c r="CW40" s="621"/>
      <c r="CX40" s="621"/>
      <c r="CY40" s="622"/>
      <c r="CZ40" s="623">
        <v>4.5999999999999996</v>
      </c>
      <c r="DA40" s="641"/>
      <c r="DB40" s="641"/>
      <c r="DC40" s="642"/>
      <c r="DD40" s="626">
        <v>549381</v>
      </c>
      <c r="DE40" s="621"/>
      <c r="DF40" s="621"/>
      <c r="DG40" s="621"/>
      <c r="DH40" s="621"/>
      <c r="DI40" s="621"/>
      <c r="DJ40" s="621"/>
      <c r="DK40" s="622"/>
      <c r="DL40" s="626">
        <v>541772</v>
      </c>
      <c r="DM40" s="621"/>
      <c r="DN40" s="621"/>
      <c r="DO40" s="621"/>
      <c r="DP40" s="621"/>
      <c r="DQ40" s="621"/>
      <c r="DR40" s="621"/>
      <c r="DS40" s="621"/>
      <c r="DT40" s="621"/>
      <c r="DU40" s="621"/>
      <c r="DV40" s="622"/>
      <c r="DW40" s="643">
        <v>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3115365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283</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5483477</v>
      </c>
      <c r="CS42" s="621"/>
      <c r="CT42" s="621"/>
      <c r="CU42" s="621"/>
      <c r="CV42" s="621"/>
      <c r="CW42" s="621"/>
      <c r="CX42" s="621"/>
      <c r="CY42" s="622"/>
      <c r="CZ42" s="623">
        <v>12.3</v>
      </c>
      <c r="DA42" s="624"/>
      <c r="DB42" s="624"/>
      <c r="DC42" s="625"/>
      <c r="DD42" s="626">
        <v>1619970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101471</v>
      </c>
      <c r="CS43" s="639"/>
      <c r="CT43" s="639"/>
      <c r="CU43" s="639"/>
      <c r="CV43" s="639"/>
      <c r="CW43" s="639"/>
      <c r="CX43" s="639"/>
      <c r="CY43" s="640"/>
      <c r="CZ43" s="623">
        <v>0.2</v>
      </c>
      <c r="DA43" s="641"/>
      <c r="DB43" s="641"/>
      <c r="DC43" s="642"/>
      <c r="DD43" s="626">
        <v>101471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5340659</v>
      </c>
      <c r="CS44" s="621"/>
      <c r="CT44" s="621"/>
      <c r="CU44" s="621"/>
      <c r="CV44" s="621"/>
      <c r="CW44" s="621"/>
      <c r="CX44" s="621"/>
      <c r="CY44" s="622"/>
      <c r="CZ44" s="623">
        <v>12</v>
      </c>
      <c r="DA44" s="624"/>
      <c r="DB44" s="624"/>
      <c r="DC44" s="625"/>
      <c r="DD44" s="626">
        <v>1498831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1864873</v>
      </c>
      <c r="CS45" s="639"/>
      <c r="CT45" s="639"/>
      <c r="CU45" s="639"/>
      <c r="CV45" s="639"/>
      <c r="CW45" s="639"/>
      <c r="CX45" s="639"/>
      <c r="CY45" s="640"/>
      <c r="CZ45" s="623">
        <v>4.2</v>
      </c>
      <c r="DA45" s="641"/>
      <c r="DB45" s="641"/>
      <c r="DC45" s="642"/>
      <c r="DD45" s="626">
        <v>196017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3428314</v>
      </c>
      <c r="CS46" s="621"/>
      <c r="CT46" s="621"/>
      <c r="CU46" s="621"/>
      <c r="CV46" s="621"/>
      <c r="CW46" s="621"/>
      <c r="CX46" s="621"/>
      <c r="CY46" s="622"/>
      <c r="CZ46" s="623">
        <v>7.7</v>
      </c>
      <c r="DA46" s="624"/>
      <c r="DB46" s="624"/>
      <c r="DC46" s="625"/>
      <c r="DD46" s="626">
        <v>1280042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142818</v>
      </c>
      <c r="CS47" s="639"/>
      <c r="CT47" s="639"/>
      <c r="CU47" s="639"/>
      <c r="CV47" s="639"/>
      <c r="CW47" s="639"/>
      <c r="CX47" s="639"/>
      <c r="CY47" s="640"/>
      <c r="CZ47" s="623">
        <v>0.3</v>
      </c>
      <c r="DA47" s="641"/>
      <c r="DB47" s="641"/>
      <c r="DC47" s="642"/>
      <c r="DD47" s="626">
        <v>121139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44679117</v>
      </c>
      <c r="CS49" s="605"/>
      <c r="CT49" s="605"/>
      <c r="CU49" s="605"/>
      <c r="CV49" s="605"/>
      <c r="CW49" s="605"/>
      <c r="CX49" s="605"/>
      <c r="CY49" s="606"/>
      <c r="CZ49" s="607">
        <v>100</v>
      </c>
      <c r="DA49" s="608"/>
      <c r="DB49" s="608"/>
      <c r="DC49" s="609"/>
      <c r="DD49" s="610">
        <v>30231077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346</v>
      </c>
      <c r="DK2" s="1146"/>
      <c r="DL2" s="1146"/>
      <c r="DM2" s="1146"/>
      <c r="DN2" s="1146"/>
      <c r="DO2" s="1147"/>
      <c r="DP2" s="202"/>
      <c r="DQ2" s="1145" t="s">
        <v>347</v>
      </c>
      <c r="DR2" s="1146"/>
      <c r="DS2" s="1146"/>
      <c r="DT2" s="1146"/>
      <c r="DU2" s="1146"/>
      <c r="DV2" s="1146"/>
      <c r="DW2" s="1146"/>
      <c r="DX2" s="1146"/>
      <c r="DY2" s="1146"/>
      <c r="DZ2" s="114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8" t="s">
        <v>348</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350</v>
      </c>
      <c r="B5" s="1028"/>
      <c r="C5" s="1028"/>
      <c r="D5" s="1028"/>
      <c r="E5" s="1028"/>
      <c r="F5" s="1028"/>
      <c r="G5" s="1028"/>
      <c r="H5" s="1028"/>
      <c r="I5" s="1028"/>
      <c r="J5" s="1028"/>
      <c r="K5" s="1028"/>
      <c r="L5" s="1028"/>
      <c r="M5" s="1028"/>
      <c r="N5" s="1028"/>
      <c r="O5" s="1028"/>
      <c r="P5" s="1029"/>
      <c r="Q5" s="1033" t="s">
        <v>351</v>
      </c>
      <c r="R5" s="1034"/>
      <c r="S5" s="1034"/>
      <c r="T5" s="1034"/>
      <c r="U5" s="1035"/>
      <c r="V5" s="1033" t="s">
        <v>352</v>
      </c>
      <c r="W5" s="1034"/>
      <c r="X5" s="1034"/>
      <c r="Y5" s="1034"/>
      <c r="Z5" s="1035"/>
      <c r="AA5" s="1033" t="s">
        <v>353</v>
      </c>
      <c r="AB5" s="1034"/>
      <c r="AC5" s="1034"/>
      <c r="AD5" s="1034"/>
      <c r="AE5" s="1034"/>
      <c r="AF5" s="1148" t="s">
        <v>354</v>
      </c>
      <c r="AG5" s="1034"/>
      <c r="AH5" s="1034"/>
      <c r="AI5" s="1034"/>
      <c r="AJ5" s="1049"/>
      <c r="AK5" s="1034" t="s">
        <v>355</v>
      </c>
      <c r="AL5" s="1034"/>
      <c r="AM5" s="1034"/>
      <c r="AN5" s="1034"/>
      <c r="AO5" s="1035"/>
      <c r="AP5" s="1033" t="s">
        <v>356</v>
      </c>
      <c r="AQ5" s="1034"/>
      <c r="AR5" s="1034"/>
      <c r="AS5" s="1034"/>
      <c r="AT5" s="1035"/>
      <c r="AU5" s="1033" t="s">
        <v>357</v>
      </c>
      <c r="AV5" s="1034"/>
      <c r="AW5" s="1034"/>
      <c r="AX5" s="1034"/>
      <c r="AY5" s="1049"/>
      <c r="AZ5" s="209"/>
      <c r="BA5" s="209"/>
      <c r="BB5" s="209"/>
      <c r="BC5" s="209"/>
      <c r="BD5" s="209"/>
      <c r="BE5" s="210"/>
      <c r="BF5" s="210"/>
      <c r="BG5" s="210"/>
      <c r="BH5" s="210"/>
      <c r="BI5" s="210"/>
      <c r="BJ5" s="210"/>
      <c r="BK5" s="210"/>
      <c r="BL5" s="210"/>
      <c r="BM5" s="210"/>
      <c r="BN5" s="210"/>
      <c r="BO5" s="210"/>
      <c r="BP5" s="210"/>
      <c r="BQ5" s="1027" t="s">
        <v>358</v>
      </c>
      <c r="BR5" s="1028"/>
      <c r="BS5" s="1028"/>
      <c r="BT5" s="1028"/>
      <c r="BU5" s="1028"/>
      <c r="BV5" s="1028"/>
      <c r="BW5" s="1028"/>
      <c r="BX5" s="1028"/>
      <c r="BY5" s="1028"/>
      <c r="BZ5" s="1028"/>
      <c r="CA5" s="1028"/>
      <c r="CB5" s="1028"/>
      <c r="CC5" s="1028"/>
      <c r="CD5" s="1028"/>
      <c r="CE5" s="1028"/>
      <c r="CF5" s="1028"/>
      <c r="CG5" s="1029"/>
      <c r="CH5" s="1033" t="s">
        <v>359</v>
      </c>
      <c r="CI5" s="1034"/>
      <c r="CJ5" s="1034"/>
      <c r="CK5" s="1034"/>
      <c r="CL5" s="1035"/>
      <c r="CM5" s="1033" t="s">
        <v>360</v>
      </c>
      <c r="CN5" s="1034"/>
      <c r="CO5" s="1034"/>
      <c r="CP5" s="1034"/>
      <c r="CQ5" s="1035"/>
      <c r="CR5" s="1033" t="s">
        <v>361</v>
      </c>
      <c r="CS5" s="1034"/>
      <c r="CT5" s="1034"/>
      <c r="CU5" s="1034"/>
      <c r="CV5" s="1035"/>
      <c r="CW5" s="1033" t="s">
        <v>362</v>
      </c>
      <c r="CX5" s="1034"/>
      <c r="CY5" s="1034"/>
      <c r="CZ5" s="1034"/>
      <c r="DA5" s="1035"/>
      <c r="DB5" s="1033" t="s">
        <v>363</v>
      </c>
      <c r="DC5" s="1034"/>
      <c r="DD5" s="1034"/>
      <c r="DE5" s="1034"/>
      <c r="DF5" s="1035"/>
      <c r="DG5" s="1133" t="s">
        <v>364</v>
      </c>
      <c r="DH5" s="1134"/>
      <c r="DI5" s="1134"/>
      <c r="DJ5" s="1134"/>
      <c r="DK5" s="1135"/>
      <c r="DL5" s="1133" t="s">
        <v>365</v>
      </c>
      <c r="DM5" s="1134"/>
      <c r="DN5" s="1134"/>
      <c r="DO5" s="1134"/>
      <c r="DP5" s="1135"/>
      <c r="DQ5" s="1033" t="s">
        <v>366</v>
      </c>
      <c r="DR5" s="1034"/>
      <c r="DS5" s="1034"/>
      <c r="DT5" s="1034"/>
      <c r="DU5" s="1035"/>
      <c r="DV5" s="1033" t="s">
        <v>357</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9"/>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6"/>
      <c r="DH6" s="1137"/>
      <c r="DI6" s="1137"/>
      <c r="DJ6" s="1137"/>
      <c r="DK6" s="1138"/>
      <c r="DL6" s="1136"/>
      <c r="DM6" s="1137"/>
      <c r="DN6" s="1137"/>
      <c r="DO6" s="1137"/>
      <c r="DP6" s="1138"/>
      <c r="DQ6" s="1036"/>
      <c r="DR6" s="1037"/>
      <c r="DS6" s="1037"/>
      <c r="DT6" s="1037"/>
      <c r="DU6" s="1038"/>
      <c r="DV6" s="1036"/>
      <c r="DW6" s="1037"/>
      <c r="DX6" s="1037"/>
      <c r="DY6" s="1037"/>
      <c r="DZ6" s="1050"/>
      <c r="EA6" s="207"/>
    </row>
    <row r="7" spans="1:131" s="208" customFormat="1" ht="26.25" customHeight="1" thickTop="1" x14ac:dyDescent="0.15">
      <c r="A7" s="211">
        <v>1</v>
      </c>
      <c r="B7" s="1082" t="s">
        <v>367</v>
      </c>
      <c r="C7" s="1083"/>
      <c r="D7" s="1083"/>
      <c r="E7" s="1083"/>
      <c r="F7" s="1083"/>
      <c r="G7" s="1083"/>
      <c r="H7" s="1083"/>
      <c r="I7" s="1083"/>
      <c r="J7" s="1083"/>
      <c r="K7" s="1083"/>
      <c r="L7" s="1083"/>
      <c r="M7" s="1083"/>
      <c r="N7" s="1083"/>
      <c r="O7" s="1083"/>
      <c r="P7" s="1084"/>
      <c r="Q7" s="1139">
        <v>45651</v>
      </c>
      <c r="R7" s="1140"/>
      <c r="S7" s="1140"/>
      <c r="T7" s="1140"/>
      <c r="U7" s="1140"/>
      <c r="V7" s="1140">
        <v>44589</v>
      </c>
      <c r="W7" s="1140"/>
      <c r="X7" s="1140"/>
      <c r="Y7" s="1140"/>
      <c r="Z7" s="1140"/>
      <c r="AA7" s="1140">
        <v>1063</v>
      </c>
      <c r="AB7" s="1140"/>
      <c r="AC7" s="1140"/>
      <c r="AD7" s="1140"/>
      <c r="AE7" s="1141"/>
      <c r="AF7" s="1142">
        <v>983</v>
      </c>
      <c r="AG7" s="1143"/>
      <c r="AH7" s="1143"/>
      <c r="AI7" s="1143"/>
      <c r="AJ7" s="1144"/>
      <c r="AK7" s="1126">
        <v>226</v>
      </c>
      <c r="AL7" s="1127"/>
      <c r="AM7" s="1127"/>
      <c r="AN7" s="1127"/>
      <c r="AO7" s="1127"/>
      <c r="AP7" s="1127">
        <v>43049</v>
      </c>
      <c r="AQ7" s="1127"/>
      <c r="AR7" s="1127"/>
      <c r="AS7" s="1127"/>
      <c r="AT7" s="1127"/>
      <c r="AU7" s="1128"/>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c r="BS7" s="1130" t="s">
        <v>552</v>
      </c>
      <c r="BT7" s="1131"/>
      <c r="BU7" s="1131"/>
      <c r="BV7" s="1131"/>
      <c r="BW7" s="1131"/>
      <c r="BX7" s="1131"/>
      <c r="BY7" s="1131"/>
      <c r="BZ7" s="1131"/>
      <c r="CA7" s="1131"/>
      <c r="CB7" s="1131"/>
      <c r="CC7" s="1131"/>
      <c r="CD7" s="1131"/>
      <c r="CE7" s="1131"/>
      <c r="CF7" s="1131"/>
      <c r="CG7" s="1132"/>
      <c r="CH7" s="1123">
        <v>4</v>
      </c>
      <c r="CI7" s="1124"/>
      <c r="CJ7" s="1124"/>
      <c r="CK7" s="1124"/>
      <c r="CL7" s="1125"/>
      <c r="CM7" s="1123">
        <v>147</v>
      </c>
      <c r="CN7" s="1124"/>
      <c r="CO7" s="1124"/>
      <c r="CP7" s="1124"/>
      <c r="CQ7" s="1125"/>
      <c r="CR7" s="1123">
        <v>30</v>
      </c>
      <c r="CS7" s="1124"/>
      <c r="CT7" s="1124"/>
      <c r="CU7" s="1124"/>
      <c r="CV7" s="1125"/>
      <c r="CW7" s="1123">
        <v>12</v>
      </c>
      <c r="CX7" s="1124"/>
      <c r="CY7" s="1124"/>
      <c r="CZ7" s="1124"/>
      <c r="DA7" s="1125"/>
      <c r="DB7" s="1123" t="s">
        <v>485</v>
      </c>
      <c r="DC7" s="1124"/>
      <c r="DD7" s="1124"/>
      <c r="DE7" s="1124"/>
      <c r="DF7" s="1125"/>
      <c r="DG7" s="1123" t="s">
        <v>485</v>
      </c>
      <c r="DH7" s="1124"/>
      <c r="DI7" s="1124"/>
      <c r="DJ7" s="1124"/>
      <c r="DK7" s="1125"/>
      <c r="DL7" s="1123" t="s">
        <v>485</v>
      </c>
      <c r="DM7" s="1124"/>
      <c r="DN7" s="1124"/>
      <c r="DO7" s="1124"/>
      <c r="DP7" s="1125"/>
      <c r="DQ7" s="1123" t="s">
        <v>485</v>
      </c>
      <c r="DR7" s="1124"/>
      <c r="DS7" s="1124"/>
      <c r="DT7" s="1124"/>
      <c r="DU7" s="1125"/>
      <c r="DV7" s="1150"/>
      <c r="DW7" s="1151"/>
      <c r="DX7" s="1151"/>
      <c r="DY7" s="1151"/>
      <c r="DZ7" s="1152"/>
      <c r="EA7" s="207"/>
    </row>
    <row r="8" spans="1:131" s="208" customFormat="1" ht="26.25" customHeight="1" x14ac:dyDescent="0.15">
      <c r="A8" s="214">
        <v>2</v>
      </c>
      <c r="B8" s="1069" t="s">
        <v>368</v>
      </c>
      <c r="C8" s="1070"/>
      <c r="D8" s="1070"/>
      <c r="E8" s="1070"/>
      <c r="F8" s="1070"/>
      <c r="G8" s="1070"/>
      <c r="H8" s="1070"/>
      <c r="I8" s="1070"/>
      <c r="J8" s="1070"/>
      <c r="K8" s="1070"/>
      <c r="L8" s="1070"/>
      <c r="M8" s="1070"/>
      <c r="N8" s="1070"/>
      <c r="O8" s="1070"/>
      <c r="P8" s="1071"/>
      <c r="Q8" s="1075">
        <v>22</v>
      </c>
      <c r="R8" s="1076"/>
      <c r="S8" s="1076"/>
      <c r="T8" s="1076"/>
      <c r="U8" s="1076"/>
      <c r="V8" s="1076">
        <v>21</v>
      </c>
      <c r="W8" s="1076"/>
      <c r="X8" s="1076"/>
      <c r="Y8" s="1076"/>
      <c r="Z8" s="1076"/>
      <c r="AA8" s="1076">
        <v>1</v>
      </c>
      <c r="AB8" s="1076"/>
      <c r="AC8" s="1076"/>
      <c r="AD8" s="1076"/>
      <c r="AE8" s="1077"/>
      <c r="AF8" s="1051">
        <v>1</v>
      </c>
      <c r="AG8" s="1052"/>
      <c r="AH8" s="1052"/>
      <c r="AI8" s="1052"/>
      <c r="AJ8" s="1053"/>
      <c r="AK8" s="1121">
        <v>3</v>
      </c>
      <c r="AL8" s="1122"/>
      <c r="AM8" s="1122"/>
      <c r="AN8" s="1122"/>
      <c r="AO8" s="1122"/>
      <c r="AP8" s="1122" t="s">
        <v>485</v>
      </c>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6" t="s">
        <v>553</v>
      </c>
      <c r="BT8" s="1047"/>
      <c r="BU8" s="1047"/>
      <c r="BV8" s="1047"/>
      <c r="BW8" s="1047"/>
      <c r="BX8" s="1047"/>
      <c r="BY8" s="1047"/>
      <c r="BZ8" s="1047"/>
      <c r="CA8" s="1047"/>
      <c r="CB8" s="1047"/>
      <c r="CC8" s="1047"/>
      <c r="CD8" s="1047"/>
      <c r="CE8" s="1047"/>
      <c r="CF8" s="1047"/>
      <c r="CG8" s="1048"/>
      <c r="CH8" s="1021">
        <v>0</v>
      </c>
      <c r="CI8" s="1022"/>
      <c r="CJ8" s="1022"/>
      <c r="CK8" s="1022"/>
      <c r="CL8" s="1023"/>
      <c r="CM8" s="1021">
        <v>918</v>
      </c>
      <c r="CN8" s="1022"/>
      <c r="CO8" s="1022"/>
      <c r="CP8" s="1022"/>
      <c r="CQ8" s="1023"/>
      <c r="CR8" s="1021">
        <v>6</v>
      </c>
      <c r="CS8" s="1022"/>
      <c r="CT8" s="1022"/>
      <c r="CU8" s="1022"/>
      <c r="CV8" s="1023"/>
      <c r="CW8" s="1021">
        <v>40</v>
      </c>
      <c r="CX8" s="1022"/>
      <c r="CY8" s="1022"/>
      <c r="CZ8" s="1022"/>
      <c r="DA8" s="1023"/>
      <c r="DB8" s="1021" t="s">
        <v>485</v>
      </c>
      <c r="DC8" s="1022"/>
      <c r="DD8" s="1022"/>
      <c r="DE8" s="1022"/>
      <c r="DF8" s="1023"/>
      <c r="DG8" s="1021" t="s">
        <v>485</v>
      </c>
      <c r="DH8" s="1022"/>
      <c r="DI8" s="1022"/>
      <c r="DJ8" s="1022"/>
      <c r="DK8" s="1023"/>
      <c r="DL8" s="1021" t="s">
        <v>485</v>
      </c>
      <c r="DM8" s="1022"/>
      <c r="DN8" s="1022"/>
      <c r="DO8" s="1022"/>
      <c r="DP8" s="1023"/>
      <c r="DQ8" s="1021" t="s">
        <v>485</v>
      </c>
      <c r="DR8" s="1022"/>
      <c r="DS8" s="1022"/>
      <c r="DT8" s="1022"/>
      <c r="DU8" s="1023"/>
      <c r="DV8" s="1024"/>
      <c r="DW8" s="1025"/>
      <c r="DX8" s="1025"/>
      <c r="DY8" s="1025"/>
      <c r="DZ8" s="1026"/>
      <c r="EA8" s="207"/>
    </row>
    <row r="9" spans="1:131" s="208" customFormat="1" ht="26.25" customHeight="1" x14ac:dyDescent="0.15">
      <c r="A9" s="214">
        <v>3</v>
      </c>
      <c r="B9" s="1069" t="s">
        <v>369</v>
      </c>
      <c r="C9" s="1070"/>
      <c r="D9" s="1070"/>
      <c r="E9" s="1070"/>
      <c r="F9" s="1070"/>
      <c r="G9" s="1070"/>
      <c r="H9" s="1070"/>
      <c r="I9" s="1070"/>
      <c r="J9" s="1070"/>
      <c r="K9" s="1070"/>
      <c r="L9" s="1070"/>
      <c r="M9" s="1070"/>
      <c r="N9" s="1070"/>
      <c r="O9" s="1070"/>
      <c r="P9" s="1071"/>
      <c r="Q9" s="1075">
        <v>127</v>
      </c>
      <c r="R9" s="1076"/>
      <c r="S9" s="1076"/>
      <c r="T9" s="1076"/>
      <c r="U9" s="1076"/>
      <c r="V9" s="1076">
        <v>119</v>
      </c>
      <c r="W9" s="1076"/>
      <c r="X9" s="1076"/>
      <c r="Y9" s="1076"/>
      <c r="Z9" s="1076"/>
      <c r="AA9" s="1076">
        <v>8</v>
      </c>
      <c r="AB9" s="1076"/>
      <c r="AC9" s="1076"/>
      <c r="AD9" s="1076"/>
      <c r="AE9" s="1077"/>
      <c r="AF9" s="1051">
        <v>8</v>
      </c>
      <c r="AG9" s="1052"/>
      <c r="AH9" s="1052"/>
      <c r="AI9" s="1052"/>
      <c r="AJ9" s="1053"/>
      <c r="AK9" s="1121">
        <v>45</v>
      </c>
      <c r="AL9" s="1122"/>
      <c r="AM9" s="1122"/>
      <c r="AN9" s="1122"/>
      <c r="AO9" s="1122"/>
      <c r="AP9" s="1122">
        <v>34</v>
      </c>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6" t="s">
        <v>554</v>
      </c>
      <c r="BT9" s="1047"/>
      <c r="BU9" s="1047"/>
      <c r="BV9" s="1047"/>
      <c r="BW9" s="1047"/>
      <c r="BX9" s="1047"/>
      <c r="BY9" s="1047"/>
      <c r="BZ9" s="1047"/>
      <c r="CA9" s="1047"/>
      <c r="CB9" s="1047"/>
      <c r="CC9" s="1047"/>
      <c r="CD9" s="1047"/>
      <c r="CE9" s="1047"/>
      <c r="CF9" s="1047"/>
      <c r="CG9" s="1048"/>
      <c r="CH9" s="1021">
        <v>-1</v>
      </c>
      <c r="CI9" s="1022"/>
      <c r="CJ9" s="1022"/>
      <c r="CK9" s="1022"/>
      <c r="CL9" s="1023"/>
      <c r="CM9" s="1021">
        <v>48</v>
      </c>
      <c r="CN9" s="1022"/>
      <c r="CO9" s="1022"/>
      <c r="CP9" s="1022"/>
      <c r="CQ9" s="1023"/>
      <c r="CR9" s="1021">
        <v>10</v>
      </c>
      <c r="CS9" s="1022"/>
      <c r="CT9" s="1022"/>
      <c r="CU9" s="1022"/>
      <c r="CV9" s="1023"/>
      <c r="CW9" s="1021">
        <v>8</v>
      </c>
      <c r="CX9" s="1022"/>
      <c r="CY9" s="1022"/>
      <c r="CZ9" s="1022"/>
      <c r="DA9" s="1023"/>
      <c r="DB9" s="1021" t="s">
        <v>485</v>
      </c>
      <c r="DC9" s="1022"/>
      <c r="DD9" s="1022"/>
      <c r="DE9" s="1022"/>
      <c r="DF9" s="1023"/>
      <c r="DG9" s="1021" t="s">
        <v>485</v>
      </c>
      <c r="DH9" s="1022"/>
      <c r="DI9" s="1022"/>
      <c r="DJ9" s="1022"/>
      <c r="DK9" s="1023"/>
      <c r="DL9" s="1021" t="s">
        <v>485</v>
      </c>
      <c r="DM9" s="1022"/>
      <c r="DN9" s="1022"/>
      <c r="DO9" s="1022"/>
      <c r="DP9" s="1023"/>
      <c r="DQ9" s="1021" t="s">
        <v>485</v>
      </c>
      <c r="DR9" s="1022"/>
      <c r="DS9" s="1022"/>
      <c r="DT9" s="1022"/>
      <c r="DU9" s="1023"/>
      <c r="DV9" s="1024"/>
      <c r="DW9" s="1025"/>
      <c r="DX9" s="1025"/>
      <c r="DY9" s="1025"/>
      <c r="DZ9" s="1026"/>
      <c r="EA9" s="207"/>
    </row>
    <row r="10" spans="1:131" s="208" customFormat="1" ht="26.25" customHeight="1" x14ac:dyDescent="0.15">
      <c r="A10" s="214">
        <v>4</v>
      </c>
      <c r="B10" s="1069"/>
      <c r="C10" s="1070"/>
      <c r="D10" s="1070"/>
      <c r="E10" s="1070"/>
      <c r="F10" s="1070"/>
      <c r="G10" s="1070"/>
      <c r="H10" s="1070"/>
      <c r="I10" s="1070"/>
      <c r="J10" s="1070"/>
      <c r="K10" s="1070"/>
      <c r="L10" s="1070"/>
      <c r="M10" s="1070"/>
      <c r="N10" s="1070"/>
      <c r="O10" s="1070"/>
      <c r="P10" s="1071"/>
      <c r="Q10" s="1075"/>
      <c r="R10" s="1076"/>
      <c r="S10" s="1076"/>
      <c r="T10" s="1076"/>
      <c r="U10" s="1076"/>
      <c r="V10" s="1076"/>
      <c r="W10" s="1076"/>
      <c r="X10" s="1076"/>
      <c r="Y10" s="1076"/>
      <c r="Z10" s="1076"/>
      <c r="AA10" s="1076"/>
      <c r="AB10" s="1076"/>
      <c r="AC10" s="1076"/>
      <c r="AD10" s="1076"/>
      <c r="AE10" s="1077"/>
      <c r="AF10" s="1051"/>
      <c r="AG10" s="1052"/>
      <c r="AH10" s="1052"/>
      <c r="AI10" s="1052"/>
      <c r="AJ10" s="1053"/>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6" t="s">
        <v>555</v>
      </c>
      <c r="BT10" s="1047"/>
      <c r="BU10" s="1047"/>
      <c r="BV10" s="1047"/>
      <c r="BW10" s="1047"/>
      <c r="BX10" s="1047"/>
      <c r="BY10" s="1047"/>
      <c r="BZ10" s="1047"/>
      <c r="CA10" s="1047"/>
      <c r="CB10" s="1047"/>
      <c r="CC10" s="1047"/>
      <c r="CD10" s="1047"/>
      <c r="CE10" s="1047"/>
      <c r="CF10" s="1047"/>
      <c r="CG10" s="1048"/>
      <c r="CH10" s="1021">
        <v>23</v>
      </c>
      <c r="CI10" s="1022"/>
      <c r="CJ10" s="1022"/>
      <c r="CK10" s="1022"/>
      <c r="CL10" s="1023"/>
      <c r="CM10" s="1021">
        <v>221</v>
      </c>
      <c r="CN10" s="1022"/>
      <c r="CO10" s="1022"/>
      <c r="CP10" s="1022"/>
      <c r="CQ10" s="1023"/>
      <c r="CR10" s="1021">
        <v>23</v>
      </c>
      <c r="CS10" s="1022"/>
      <c r="CT10" s="1022"/>
      <c r="CU10" s="1022"/>
      <c r="CV10" s="1023"/>
      <c r="CW10" s="1021" t="s">
        <v>485</v>
      </c>
      <c r="CX10" s="1022"/>
      <c r="CY10" s="1022"/>
      <c r="CZ10" s="1022"/>
      <c r="DA10" s="1023"/>
      <c r="DB10" s="1021" t="s">
        <v>485</v>
      </c>
      <c r="DC10" s="1022"/>
      <c r="DD10" s="1022"/>
      <c r="DE10" s="1022"/>
      <c r="DF10" s="1023"/>
      <c r="DG10" s="1021" t="s">
        <v>485</v>
      </c>
      <c r="DH10" s="1022"/>
      <c r="DI10" s="1022"/>
      <c r="DJ10" s="1022"/>
      <c r="DK10" s="1023"/>
      <c r="DL10" s="1021" t="s">
        <v>485</v>
      </c>
      <c r="DM10" s="1022"/>
      <c r="DN10" s="1022"/>
      <c r="DO10" s="1022"/>
      <c r="DP10" s="1023"/>
      <c r="DQ10" s="1021" t="s">
        <v>485</v>
      </c>
      <c r="DR10" s="1022"/>
      <c r="DS10" s="1022"/>
      <c r="DT10" s="1022"/>
      <c r="DU10" s="1023"/>
      <c r="DV10" s="1024"/>
      <c r="DW10" s="1025"/>
      <c r="DX10" s="1025"/>
      <c r="DY10" s="1025"/>
      <c r="DZ10" s="1026"/>
      <c r="EA10" s="207"/>
    </row>
    <row r="11" spans="1:131" s="208" customFormat="1" ht="26.25" customHeight="1" x14ac:dyDescent="0.15">
      <c r="A11" s="214">
        <v>5</v>
      </c>
      <c r="B11" s="1069"/>
      <c r="C11" s="1070"/>
      <c r="D11" s="1070"/>
      <c r="E11" s="1070"/>
      <c r="F11" s="1070"/>
      <c r="G11" s="1070"/>
      <c r="H11" s="1070"/>
      <c r="I11" s="1070"/>
      <c r="J11" s="1070"/>
      <c r="K11" s="1070"/>
      <c r="L11" s="1070"/>
      <c r="M11" s="1070"/>
      <c r="N11" s="1070"/>
      <c r="O11" s="1070"/>
      <c r="P11" s="1071"/>
      <c r="Q11" s="1075"/>
      <c r="R11" s="1076"/>
      <c r="S11" s="1076"/>
      <c r="T11" s="1076"/>
      <c r="U11" s="1076"/>
      <c r="V11" s="1076"/>
      <c r="W11" s="1076"/>
      <c r="X11" s="1076"/>
      <c r="Y11" s="1076"/>
      <c r="Z11" s="1076"/>
      <c r="AA11" s="1076"/>
      <c r="AB11" s="1076"/>
      <c r="AC11" s="1076"/>
      <c r="AD11" s="1076"/>
      <c r="AE11" s="1077"/>
      <c r="AF11" s="1051"/>
      <c r="AG11" s="1052"/>
      <c r="AH11" s="1052"/>
      <c r="AI11" s="1052"/>
      <c r="AJ11" s="1053"/>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6" t="s">
        <v>556</v>
      </c>
      <c r="BT11" s="1047"/>
      <c r="BU11" s="1047"/>
      <c r="BV11" s="1047"/>
      <c r="BW11" s="1047"/>
      <c r="BX11" s="1047"/>
      <c r="BY11" s="1047"/>
      <c r="BZ11" s="1047"/>
      <c r="CA11" s="1047"/>
      <c r="CB11" s="1047"/>
      <c r="CC11" s="1047"/>
      <c r="CD11" s="1047"/>
      <c r="CE11" s="1047"/>
      <c r="CF11" s="1047"/>
      <c r="CG11" s="1048"/>
      <c r="CH11" s="1021">
        <v>0</v>
      </c>
      <c r="CI11" s="1022"/>
      <c r="CJ11" s="1022"/>
      <c r="CK11" s="1022"/>
      <c r="CL11" s="1023"/>
      <c r="CM11" s="1021">
        <v>45</v>
      </c>
      <c r="CN11" s="1022"/>
      <c r="CO11" s="1022"/>
      <c r="CP11" s="1022"/>
      <c r="CQ11" s="1023"/>
      <c r="CR11" s="1021">
        <v>5</v>
      </c>
      <c r="CS11" s="1022"/>
      <c r="CT11" s="1022"/>
      <c r="CU11" s="1022"/>
      <c r="CV11" s="1023"/>
      <c r="CW11" s="1021" t="s">
        <v>485</v>
      </c>
      <c r="CX11" s="1022"/>
      <c r="CY11" s="1022"/>
      <c r="CZ11" s="1022"/>
      <c r="DA11" s="1023"/>
      <c r="DB11" s="1021" t="s">
        <v>485</v>
      </c>
      <c r="DC11" s="1022"/>
      <c r="DD11" s="1022"/>
      <c r="DE11" s="1022"/>
      <c r="DF11" s="1023"/>
      <c r="DG11" s="1021" t="s">
        <v>485</v>
      </c>
      <c r="DH11" s="1022"/>
      <c r="DI11" s="1022"/>
      <c r="DJ11" s="1022"/>
      <c r="DK11" s="1023"/>
      <c r="DL11" s="1021" t="s">
        <v>485</v>
      </c>
      <c r="DM11" s="1022"/>
      <c r="DN11" s="1022"/>
      <c r="DO11" s="1022"/>
      <c r="DP11" s="1023"/>
      <c r="DQ11" s="1021" t="s">
        <v>485</v>
      </c>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6" t="s">
        <v>557</v>
      </c>
      <c r="BT12" s="1047"/>
      <c r="BU12" s="1047"/>
      <c r="BV12" s="1047"/>
      <c r="BW12" s="1047"/>
      <c r="BX12" s="1047"/>
      <c r="BY12" s="1047"/>
      <c r="BZ12" s="1047"/>
      <c r="CA12" s="1047"/>
      <c r="CB12" s="1047"/>
      <c r="CC12" s="1047"/>
      <c r="CD12" s="1047"/>
      <c r="CE12" s="1047"/>
      <c r="CF12" s="1047"/>
      <c r="CG12" s="1048"/>
      <c r="CH12" s="1021" t="s">
        <v>561</v>
      </c>
      <c r="CI12" s="1022"/>
      <c r="CJ12" s="1022"/>
      <c r="CK12" s="1022"/>
      <c r="CL12" s="1023"/>
      <c r="CM12" s="1021" t="s">
        <v>561</v>
      </c>
      <c r="CN12" s="1022"/>
      <c r="CO12" s="1022"/>
      <c r="CP12" s="1022"/>
      <c r="CQ12" s="1023"/>
      <c r="CR12" s="1021">
        <v>40</v>
      </c>
      <c r="CS12" s="1022"/>
      <c r="CT12" s="1022"/>
      <c r="CU12" s="1022"/>
      <c r="CV12" s="1023"/>
      <c r="CW12" s="1021" t="s">
        <v>485</v>
      </c>
      <c r="CX12" s="1022"/>
      <c r="CY12" s="1022"/>
      <c r="CZ12" s="1022"/>
      <c r="DA12" s="1023"/>
      <c r="DB12" s="1021" t="s">
        <v>485</v>
      </c>
      <c r="DC12" s="1022"/>
      <c r="DD12" s="1022"/>
      <c r="DE12" s="1022"/>
      <c r="DF12" s="1023"/>
      <c r="DG12" s="1021" t="s">
        <v>485</v>
      </c>
      <c r="DH12" s="1022"/>
      <c r="DI12" s="1022"/>
      <c r="DJ12" s="1022"/>
      <c r="DK12" s="1023"/>
      <c r="DL12" s="1021" t="s">
        <v>485</v>
      </c>
      <c r="DM12" s="1022"/>
      <c r="DN12" s="1022"/>
      <c r="DO12" s="1022"/>
      <c r="DP12" s="1023"/>
      <c r="DQ12" s="1021" t="s">
        <v>485</v>
      </c>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6" t="s">
        <v>558</v>
      </c>
      <c r="BT13" s="1047"/>
      <c r="BU13" s="1047"/>
      <c r="BV13" s="1047"/>
      <c r="BW13" s="1047"/>
      <c r="BX13" s="1047"/>
      <c r="BY13" s="1047"/>
      <c r="BZ13" s="1047"/>
      <c r="CA13" s="1047"/>
      <c r="CB13" s="1047"/>
      <c r="CC13" s="1047"/>
      <c r="CD13" s="1047"/>
      <c r="CE13" s="1047"/>
      <c r="CF13" s="1047"/>
      <c r="CG13" s="1048"/>
      <c r="CH13" s="1021">
        <v>4</v>
      </c>
      <c r="CI13" s="1022"/>
      <c r="CJ13" s="1022"/>
      <c r="CK13" s="1022"/>
      <c r="CL13" s="1023"/>
      <c r="CM13" s="1021">
        <v>441</v>
      </c>
      <c r="CN13" s="1022"/>
      <c r="CO13" s="1022"/>
      <c r="CP13" s="1022"/>
      <c r="CQ13" s="1023"/>
      <c r="CR13" s="1021">
        <v>3</v>
      </c>
      <c r="CS13" s="1022"/>
      <c r="CT13" s="1022"/>
      <c r="CU13" s="1022"/>
      <c r="CV13" s="1023"/>
      <c r="CW13" s="1021">
        <v>4</v>
      </c>
      <c r="CX13" s="1022"/>
      <c r="CY13" s="1022"/>
      <c r="CZ13" s="1022"/>
      <c r="DA13" s="1023"/>
      <c r="DB13" s="1021" t="s">
        <v>485</v>
      </c>
      <c r="DC13" s="1022"/>
      <c r="DD13" s="1022"/>
      <c r="DE13" s="1022"/>
      <c r="DF13" s="1023"/>
      <c r="DG13" s="1021" t="s">
        <v>485</v>
      </c>
      <c r="DH13" s="1022"/>
      <c r="DI13" s="1022"/>
      <c r="DJ13" s="1022"/>
      <c r="DK13" s="1023"/>
      <c r="DL13" s="1021" t="s">
        <v>485</v>
      </c>
      <c r="DM13" s="1022"/>
      <c r="DN13" s="1022"/>
      <c r="DO13" s="1022"/>
      <c r="DP13" s="1023"/>
      <c r="DQ13" s="1021" t="s">
        <v>485</v>
      </c>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6" t="s">
        <v>559</v>
      </c>
      <c r="BT14" s="1047"/>
      <c r="BU14" s="1047"/>
      <c r="BV14" s="1047"/>
      <c r="BW14" s="1047"/>
      <c r="BX14" s="1047"/>
      <c r="BY14" s="1047"/>
      <c r="BZ14" s="1047"/>
      <c r="CA14" s="1047"/>
      <c r="CB14" s="1047"/>
      <c r="CC14" s="1047"/>
      <c r="CD14" s="1047"/>
      <c r="CE14" s="1047"/>
      <c r="CF14" s="1047"/>
      <c r="CG14" s="1048"/>
      <c r="CH14" s="1021">
        <v>5</v>
      </c>
      <c r="CI14" s="1022"/>
      <c r="CJ14" s="1022"/>
      <c r="CK14" s="1022"/>
      <c r="CL14" s="1023"/>
      <c r="CM14" s="1021">
        <v>26</v>
      </c>
      <c r="CN14" s="1022"/>
      <c r="CO14" s="1022"/>
      <c r="CP14" s="1022"/>
      <c r="CQ14" s="1023"/>
      <c r="CR14" s="1021">
        <v>1</v>
      </c>
      <c r="CS14" s="1022"/>
      <c r="CT14" s="1022"/>
      <c r="CU14" s="1022"/>
      <c r="CV14" s="1023"/>
      <c r="CW14" s="1021" t="s">
        <v>485</v>
      </c>
      <c r="CX14" s="1022"/>
      <c r="CY14" s="1022"/>
      <c r="CZ14" s="1022"/>
      <c r="DA14" s="1023"/>
      <c r="DB14" s="1021" t="s">
        <v>485</v>
      </c>
      <c r="DC14" s="1022"/>
      <c r="DD14" s="1022"/>
      <c r="DE14" s="1022"/>
      <c r="DF14" s="1023"/>
      <c r="DG14" s="1021" t="s">
        <v>485</v>
      </c>
      <c r="DH14" s="1022"/>
      <c r="DI14" s="1022"/>
      <c r="DJ14" s="1022"/>
      <c r="DK14" s="1023"/>
      <c r="DL14" s="1021" t="s">
        <v>485</v>
      </c>
      <c r="DM14" s="1022"/>
      <c r="DN14" s="1022"/>
      <c r="DO14" s="1022"/>
      <c r="DP14" s="1023"/>
      <c r="DQ14" s="1021" t="s">
        <v>485</v>
      </c>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6" t="s">
        <v>560</v>
      </c>
      <c r="BT15" s="1047"/>
      <c r="BU15" s="1047"/>
      <c r="BV15" s="1047"/>
      <c r="BW15" s="1047"/>
      <c r="BX15" s="1047"/>
      <c r="BY15" s="1047"/>
      <c r="BZ15" s="1047"/>
      <c r="CA15" s="1047"/>
      <c r="CB15" s="1047"/>
      <c r="CC15" s="1047"/>
      <c r="CD15" s="1047"/>
      <c r="CE15" s="1047"/>
      <c r="CF15" s="1047"/>
      <c r="CG15" s="1048"/>
      <c r="CH15" s="1021">
        <v>-3</v>
      </c>
      <c r="CI15" s="1022"/>
      <c r="CJ15" s="1022"/>
      <c r="CK15" s="1022"/>
      <c r="CL15" s="1023"/>
      <c r="CM15" s="1021">
        <v>43</v>
      </c>
      <c r="CN15" s="1022"/>
      <c r="CO15" s="1022"/>
      <c r="CP15" s="1022"/>
      <c r="CQ15" s="1023"/>
      <c r="CR15" s="1021">
        <v>50</v>
      </c>
      <c r="CS15" s="1022"/>
      <c r="CT15" s="1022"/>
      <c r="CU15" s="1022"/>
      <c r="CV15" s="1023"/>
      <c r="CW15" s="1021">
        <v>0</v>
      </c>
      <c r="CX15" s="1022"/>
      <c r="CY15" s="1022"/>
      <c r="CZ15" s="1022"/>
      <c r="DA15" s="1023"/>
      <c r="DB15" s="1021" t="s">
        <v>485</v>
      </c>
      <c r="DC15" s="1022"/>
      <c r="DD15" s="1022"/>
      <c r="DE15" s="1022"/>
      <c r="DF15" s="1023"/>
      <c r="DG15" s="1021" t="s">
        <v>485</v>
      </c>
      <c r="DH15" s="1022"/>
      <c r="DI15" s="1022"/>
      <c r="DJ15" s="1022"/>
      <c r="DK15" s="1023"/>
      <c r="DL15" s="1021" t="s">
        <v>485</v>
      </c>
      <c r="DM15" s="1022"/>
      <c r="DN15" s="1022"/>
      <c r="DO15" s="1022"/>
      <c r="DP15" s="1023"/>
      <c r="DQ15" s="1021" t="s">
        <v>485</v>
      </c>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6"/>
      <c r="R22" s="1117"/>
      <c r="S22" s="1117"/>
      <c r="T22" s="1117"/>
      <c r="U22" s="1117"/>
      <c r="V22" s="1117"/>
      <c r="W22" s="1117"/>
      <c r="X22" s="1117"/>
      <c r="Y22" s="1117"/>
      <c r="Z22" s="1117"/>
      <c r="AA22" s="1117"/>
      <c r="AB22" s="1117"/>
      <c r="AC22" s="1117"/>
      <c r="AD22" s="1117"/>
      <c r="AE22" s="1118"/>
      <c r="AF22" s="1051"/>
      <c r="AG22" s="1052"/>
      <c r="AH22" s="1052"/>
      <c r="AI22" s="1052"/>
      <c r="AJ22" s="1053"/>
      <c r="AK22" s="1112"/>
      <c r="AL22" s="1113"/>
      <c r="AM22" s="1113"/>
      <c r="AN22" s="1113"/>
      <c r="AO22" s="1113"/>
      <c r="AP22" s="1113"/>
      <c r="AQ22" s="1113"/>
      <c r="AR22" s="1113"/>
      <c r="AS22" s="1113"/>
      <c r="AT22" s="1113"/>
      <c r="AU22" s="1114"/>
      <c r="AV22" s="1114"/>
      <c r="AW22" s="1114"/>
      <c r="AX22" s="1114"/>
      <c r="AY22" s="1115"/>
      <c r="AZ22" s="1067" t="s">
        <v>370</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103">
        <f>SUM(Q7:U9)</f>
        <v>45800</v>
      </c>
      <c r="R23" s="1104"/>
      <c r="S23" s="1104"/>
      <c r="T23" s="1104"/>
      <c r="U23" s="1104"/>
      <c r="V23" s="1104">
        <f>SUM(V7:Z9)</f>
        <v>44729</v>
      </c>
      <c r="W23" s="1104"/>
      <c r="X23" s="1104"/>
      <c r="Y23" s="1104"/>
      <c r="Z23" s="1104"/>
      <c r="AA23" s="1104">
        <f>Q23-V23</f>
        <v>1071</v>
      </c>
      <c r="AB23" s="1104"/>
      <c r="AC23" s="1104"/>
      <c r="AD23" s="1104"/>
      <c r="AE23" s="1105"/>
      <c r="AF23" s="1106">
        <v>992</v>
      </c>
      <c r="AG23" s="1104"/>
      <c r="AH23" s="1104"/>
      <c r="AI23" s="1104"/>
      <c r="AJ23" s="1107"/>
      <c r="AK23" s="1108"/>
      <c r="AL23" s="1109"/>
      <c r="AM23" s="1109"/>
      <c r="AN23" s="1109"/>
      <c r="AO23" s="1109"/>
      <c r="AP23" s="1104">
        <f>SUM(AP7:AT9)</f>
        <v>43083</v>
      </c>
      <c r="AQ23" s="1104"/>
      <c r="AR23" s="1104"/>
      <c r="AS23" s="1104"/>
      <c r="AT23" s="1104"/>
      <c r="AU23" s="1110"/>
      <c r="AV23" s="1110"/>
      <c r="AW23" s="1110"/>
      <c r="AX23" s="1110"/>
      <c r="AY23" s="1111"/>
      <c r="AZ23" s="1100" t="s">
        <v>223</v>
      </c>
      <c r="BA23" s="1101"/>
      <c r="BB23" s="1101"/>
      <c r="BC23" s="1101"/>
      <c r="BD23" s="1102"/>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9" t="s">
        <v>373</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8" t="s">
        <v>374</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350</v>
      </c>
      <c r="B26" s="1028"/>
      <c r="C26" s="1028"/>
      <c r="D26" s="1028"/>
      <c r="E26" s="1028"/>
      <c r="F26" s="1028"/>
      <c r="G26" s="1028"/>
      <c r="H26" s="1028"/>
      <c r="I26" s="1028"/>
      <c r="J26" s="1028"/>
      <c r="K26" s="1028"/>
      <c r="L26" s="1028"/>
      <c r="M26" s="1028"/>
      <c r="N26" s="1028"/>
      <c r="O26" s="1028"/>
      <c r="P26" s="1029"/>
      <c r="Q26" s="1033" t="s">
        <v>375</v>
      </c>
      <c r="R26" s="1034"/>
      <c r="S26" s="1034"/>
      <c r="T26" s="1034"/>
      <c r="U26" s="1035"/>
      <c r="V26" s="1033" t="s">
        <v>376</v>
      </c>
      <c r="W26" s="1034"/>
      <c r="X26" s="1034"/>
      <c r="Y26" s="1034"/>
      <c r="Z26" s="1035"/>
      <c r="AA26" s="1033" t="s">
        <v>377</v>
      </c>
      <c r="AB26" s="1034"/>
      <c r="AC26" s="1034"/>
      <c r="AD26" s="1034"/>
      <c r="AE26" s="1034"/>
      <c r="AF26" s="1094" t="s">
        <v>378</v>
      </c>
      <c r="AG26" s="1040"/>
      <c r="AH26" s="1040"/>
      <c r="AI26" s="1040"/>
      <c r="AJ26" s="1095"/>
      <c r="AK26" s="1034" t="s">
        <v>379</v>
      </c>
      <c r="AL26" s="1034"/>
      <c r="AM26" s="1034"/>
      <c r="AN26" s="1034"/>
      <c r="AO26" s="1035"/>
      <c r="AP26" s="1033" t="s">
        <v>380</v>
      </c>
      <c r="AQ26" s="1034"/>
      <c r="AR26" s="1034"/>
      <c r="AS26" s="1034"/>
      <c r="AT26" s="1035"/>
      <c r="AU26" s="1033" t="s">
        <v>381</v>
      </c>
      <c r="AV26" s="1034"/>
      <c r="AW26" s="1034"/>
      <c r="AX26" s="1034"/>
      <c r="AY26" s="1035"/>
      <c r="AZ26" s="1033" t="s">
        <v>382</v>
      </c>
      <c r="BA26" s="1034"/>
      <c r="BB26" s="1034"/>
      <c r="BC26" s="1034"/>
      <c r="BD26" s="1035"/>
      <c r="BE26" s="1033" t="s">
        <v>357</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6"/>
      <c r="AG27" s="1043"/>
      <c r="AH27" s="1043"/>
      <c r="AI27" s="1043"/>
      <c r="AJ27" s="1097"/>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383</v>
      </c>
      <c r="C28" s="1083"/>
      <c r="D28" s="1083"/>
      <c r="E28" s="1083"/>
      <c r="F28" s="1083"/>
      <c r="G28" s="1083"/>
      <c r="H28" s="1083"/>
      <c r="I28" s="1083"/>
      <c r="J28" s="1083"/>
      <c r="K28" s="1083"/>
      <c r="L28" s="1083"/>
      <c r="M28" s="1083"/>
      <c r="N28" s="1083"/>
      <c r="O28" s="1083"/>
      <c r="P28" s="1084"/>
      <c r="Q28" s="1085">
        <v>11712</v>
      </c>
      <c r="R28" s="1086"/>
      <c r="S28" s="1086"/>
      <c r="T28" s="1086"/>
      <c r="U28" s="1086"/>
      <c r="V28" s="1086">
        <v>10938</v>
      </c>
      <c r="W28" s="1086"/>
      <c r="X28" s="1086"/>
      <c r="Y28" s="1086"/>
      <c r="Z28" s="1086"/>
      <c r="AA28" s="1086">
        <v>773</v>
      </c>
      <c r="AB28" s="1086"/>
      <c r="AC28" s="1086"/>
      <c r="AD28" s="1086"/>
      <c r="AE28" s="1087"/>
      <c r="AF28" s="1088">
        <v>773</v>
      </c>
      <c r="AG28" s="1086"/>
      <c r="AH28" s="1086"/>
      <c r="AI28" s="1086"/>
      <c r="AJ28" s="1089"/>
      <c r="AK28" s="1090">
        <v>696</v>
      </c>
      <c r="AL28" s="1078"/>
      <c r="AM28" s="1078"/>
      <c r="AN28" s="1078"/>
      <c r="AO28" s="1078"/>
      <c r="AP28" s="1091" t="s">
        <v>485</v>
      </c>
      <c r="AQ28" s="1092"/>
      <c r="AR28" s="1092"/>
      <c r="AS28" s="1092"/>
      <c r="AT28" s="1093"/>
      <c r="AU28" s="1078" t="s">
        <v>485</v>
      </c>
      <c r="AV28" s="1078"/>
      <c r="AW28" s="1078"/>
      <c r="AX28" s="1078"/>
      <c r="AY28" s="1078"/>
      <c r="AZ28" s="1079" t="s">
        <v>485</v>
      </c>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384</v>
      </c>
      <c r="C29" s="1070"/>
      <c r="D29" s="1070"/>
      <c r="E29" s="1070"/>
      <c r="F29" s="1070"/>
      <c r="G29" s="1070"/>
      <c r="H29" s="1070"/>
      <c r="I29" s="1070"/>
      <c r="J29" s="1070"/>
      <c r="K29" s="1070"/>
      <c r="L29" s="1070"/>
      <c r="M29" s="1070"/>
      <c r="N29" s="1070"/>
      <c r="O29" s="1070"/>
      <c r="P29" s="1071"/>
      <c r="Q29" s="1075">
        <v>10858</v>
      </c>
      <c r="R29" s="1076"/>
      <c r="S29" s="1076"/>
      <c r="T29" s="1076"/>
      <c r="U29" s="1076"/>
      <c r="V29" s="1076">
        <v>10727</v>
      </c>
      <c r="W29" s="1076"/>
      <c r="X29" s="1076"/>
      <c r="Y29" s="1076"/>
      <c r="Z29" s="1076"/>
      <c r="AA29" s="1076">
        <v>131</v>
      </c>
      <c r="AB29" s="1076"/>
      <c r="AC29" s="1076"/>
      <c r="AD29" s="1076"/>
      <c r="AE29" s="1077"/>
      <c r="AF29" s="1051">
        <v>131</v>
      </c>
      <c r="AG29" s="1052"/>
      <c r="AH29" s="1052"/>
      <c r="AI29" s="1052"/>
      <c r="AJ29" s="1053"/>
      <c r="AK29" s="1009">
        <v>1511</v>
      </c>
      <c r="AL29" s="1000"/>
      <c r="AM29" s="1000"/>
      <c r="AN29" s="1000"/>
      <c r="AO29" s="1000"/>
      <c r="AP29" s="1000" t="s">
        <v>485</v>
      </c>
      <c r="AQ29" s="1000"/>
      <c r="AR29" s="1000"/>
      <c r="AS29" s="1000"/>
      <c r="AT29" s="1000"/>
      <c r="AU29" s="1000" t="s">
        <v>485</v>
      </c>
      <c r="AV29" s="1000"/>
      <c r="AW29" s="1000"/>
      <c r="AX29" s="1000"/>
      <c r="AY29" s="1000"/>
      <c r="AZ29" s="1074" t="s">
        <v>485</v>
      </c>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385</v>
      </c>
      <c r="C30" s="1070"/>
      <c r="D30" s="1070"/>
      <c r="E30" s="1070"/>
      <c r="F30" s="1070"/>
      <c r="G30" s="1070"/>
      <c r="H30" s="1070"/>
      <c r="I30" s="1070"/>
      <c r="J30" s="1070"/>
      <c r="K30" s="1070"/>
      <c r="L30" s="1070"/>
      <c r="M30" s="1070"/>
      <c r="N30" s="1070"/>
      <c r="O30" s="1070"/>
      <c r="P30" s="1071"/>
      <c r="Q30" s="1075">
        <v>1316</v>
      </c>
      <c r="R30" s="1076"/>
      <c r="S30" s="1076"/>
      <c r="T30" s="1076"/>
      <c r="U30" s="1076"/>
      <c r="V30" s="1076">
        <v>1299</v>
      </c>
      <c r="W30" s="1076"/>
      <c r="X30" s="1076"/>
      <c r="Y30" s="1076"/>
      <c r="Z30" s="1076"/>
      <c r="AA30" s="1076">
        <v>18</v>
      </c>
      <c r="AB30" s="1076"/>
      <c r="AC30" s="1076"/>
      <c r="AD30" s="1076"/>
      <c r="AE30" s="1077"/>
      <c r="AF30" s="1051">
        <v>18</v>
      </c>
      <c r="AG30" s="1052"/>
      <c r="AH30" s="1052"/>
      <c r="AI30" s="1052"/>
      <c r="AJ30" s="1053"/>
      <c r="AK30" s="1009">
        <v>299</v>
      </c>
      <c r="AL30" s="1000"/>
      <c r="AM30" s="1000"/>
      <c r="AN30" s="1000"/>
      <c r="AO30" s="1000"/>
      <c r="AP30" s="1000" t="s">
        <v>485</v>
      </c>
      <c r="AQ30" s="1000"/>
      <c r="AR30" s="1000"/>
      <c r="AS30" s="1000"/>
      <c r="AT30" s="1000"/>
      <c r="AU30" s="1000" t="s">
        <v>485</v>
      </c>
      <c r="AV30" s="1000"/>
      <c r="AW30" s="1000"/>
      <c r="AX30" s="1000"/>
      <c r="AY30" s="1000"/>
      <c r="AZ30" s="1074" t="s">
        <v>485</v>
      </c>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386</v>
      </c>
      <c r="C31" s="1070"/>
      <c r="D31" s="1070"/>
      <c r="E31" s="1070"/>
      <c r="F31" s="1070"/>
      <c r="G31" s="1070"/>
      <c r="H31" s="1070"/>
      <c r="I31" s="1070"/>
      <c r="J31" s="1070"/>
      <c r="K31" s="1070"/>
      <c r="L31" s="1070"/>
      <c r="M31" s="1070"/>
      <c r="N31" s="1070"/>
      <c r="O31" s="1070"/>
      <c r="P31" s="1071"/>
      <c r="Q31" s="1075">
        <v>728</v>
      </c>
      <c r="R31" s="1076"/>
      <c r="S31" s="1076"/>
      <c r="T31" s="1076"/>
      <c r="U31" s="1076"/>
      <c r="V31" s="1076">
        <v>664</v>
      </c>
      <c r="W31" s="1076"/>
      <c r="X31" s="1076"/>
      <c r="Y31" s="1076"/>
      <c r="Z31" s="1076"/>
      <c r="AA31" s="1076">
        <v>64</v>
      </c>
      <c r="AB31" s="1076"/>
      <c r="AC31" s="1076"/>
      <c r="AD31" s="1076"/>
      <c r="AE31" s="1077"/>
      <c r="AF31" s="1051">
        <v>64</v>
      </c>
      <c r="AG31" s="1052"/>
      <c r="AH31" s="1052"/>
      <c r="AI31" s="1052"/>
      <c r="AJ31" s="1053"/>
      <c r="AK31" s="1009">
        <v>160</v>
      </c>
      <c r="AL31" s="1000"/>
      <c r="AM31" s="1000"/>
      <c r="AN31" s="1000"/>
      <c r="AO31" s="1000"/>
      <c r="AP31" s="1000" t="s">
        <v>485</v>
      </c>
      <c r="AQ31" s="1000"/>
      <c r="AR31" s="1000"/>
      <c r="AS31" s="1000"/>
      <c r="AT31" s="1000"/>
      <c r="AU31" s="1000" t="s">
        <v>485</v>
      </c>
      <c r="AV31" s="1000"/>
      <c r="AW31" s="1000"/>
      <c r="AX31" s="1000"/>
      <c r="AY31" s="1000"/>
      <c r="AZ31" s="1074" t="s">
        <v>485</v>
      </c>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t="s">
        <v>387</v>
      </c>
      <c r="C32" s="1070"/>
      <c r="D32" s="1070"/>
      <c r="E32" s="1070"/>
      <c r="F32" s="1070"/>
      <c r="G32" s="1070"/>
      <c r="H32" s="1070"/>
      <c r="I32" s="1070"/>
      <c r="J32" s="1070"/>
      <c r="K32" s="1070"/>
      <c r="L32" s="1070"/>
      <c r="M32" s="1070"/>
      <c r="N32" s="1070"/>
      <c r="O32" s="1070"/>
      <c r="P32" s="1071"/>
      <c r="Q32" s="1075">
        <v>83</v>
      </c>
      <c r="R32" s="1076"/>
      <c r="S32" s="1076"/>
      <c r="T32" s="1076"/>
      <c r="U32" s="1076"/>
      <c r="V32" s="1076">
        <v>66</v>
      </c>
      <c r="W32" s="1076"/>
      <c r="X32" s="1076"/>
      <c r="Y32" s="1076"/>
      <c r="Z32" s="1076"/>
      <c r="AA32" s="1076">
        <v>17</v>
      </c>
      <c r="AB32" s="1076"/>
      <c r="AC32" s="1076"/>
      <c r="AD32" s="1076"/>
      <c r="AE32" s="1077"/>
      <c r="AF32" s="1051">
        <v>17</v>
      </c>
      <c r="AG32" s="1052"/>
      <c r="AH32" s="1052"/>
      <c r="AI32" s="1052"/>
      <c r="AJ32" s="1053"/>
      <c r="AK32" s="1009" t="s">
        <v>485</v>
      </c>
      <c r="AL32" s="1000"/>
      <c r="AM32" s="1000"/>
      <c r="AN32" s="1000"/>
      <c r="AO32" s="1000"/>
      <c r="AP32" s="1000" t="s">
        <v>485</v>
      </c>
      <c r="AQ32" s="1000"/>
      <c r="AR32" s="1000"/>
      <c r="AS32" s="1000"/>
      <c r="AT32" s="1000"/>
      <c r="AU32" s="1000" t="s">
        <v>485</v>
      </c>
      <c r="AV32" s="1000"/>
      <c r="AW32" s="1000"/>
      <c r="AX32" s="1000"/>
      <c r="AY32" s="1000"/>
      <c r="AZ32" s="1074" t="s">
        <v>485</v>
      </c>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t="s">
        <v>388</v>
      </c>
      <c r="C33" s="1070"/>
      <c r="D33" s="1070"/>
      <c r="E33" s="1070"/>
      <c r="F33" s="1070"/>
      <c r="G33" s="1070"/>
      <c r="H33" s="1070"/>
      <c r="I33" s="1070"/>
      <c r="J33" s="1070"/>
      <c r="K33" s="1070"/>
      <c r="L33" s="1070"/>
      <c r="M33" s="1070"/>
      <c r="N33" s="1070"/>
      <c r="O33" s="1070"/>
      <c r="P33" s="1071"/>
      <c r="Q33" s="1075">
        <v>2084</v>
      </c>
      <c r="R33" s="1076"/>
      <c r="S33" s="1076"/>
      <c r="T33" s="1076"/>
      <c r="U33" s="1076"/>
      <c r="V33" s="1076">
        <v>1873</v>
      </c>
      <c r="W33" s="1076"/>
      <c r="X33" s="1076"/>
      <c r="Y33" s="1076"/>
      <c r="Z33" s="1076"/>
      <c r="AA33" s="1076">
        <v>210</v>
      </c>
      <c r="AB33" s="1076"/>
      <c r="AC33" s="1076"/>
      <c r="AD33" s="1076"/>
      <c r="AE33" s="1077"/>
      <c r="AF33" s="1051">
        <v>2052</v>
      </c>
      <c r="AG33" s="1052"/>
      <c r="AH33" s="1052"/>
      <c r="AI33" s="1052"/>
      <c r="AJ33" s="1053"/>
      <c r="AK33" s="1009">
        <v>449</v>
      </c>
      <c r="AL33" s="1000"/>
      <c r="AM33" s="1000"/>
      <c r="AN33" s="1000"/>
      <c r="AO33" s="1000"/>
      <c r="AP33" s="1000">
        <v>6945</v>
      </c>
      <c r="AQ33" s="1000"/>
      <c r="AR33" s="1000"/>
      <c r="AS33" s="1000"/>
      <c r="AT33" s="1000"/>
      <c r="AU33" s="1000">
        <v>2181</v>
      </c>
      <c r="AV33" s="1000"/>
      <c r="AW33" s="1000"/>
      <c r="AX33" s="1000"/>
      <c r="AY33" s="1000"/>
      <c r="AZ33" s="1074" t="s">
        <v>485</v>
      </c>
      <c r="BA33" s="1074"/>
      <c r="BB33" s="1074"/>
      <c r="BC33" s="1074"/>
      <c r="BD33" s="1074"/>
      <c r="BE33" s="1064" t="s">
        <v>389</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t="s">
        <v>390</v>
      </c>
      <c r="C34" s="1070"/>
      <c r="D34" s="1070"/>
      <c r="E34" s="1070"/>
      <c r="F34" s="1070"/>
      <c r="G34" s="1070"/>
      <c r="H34" s="1070"/>
      <c r="I34" s="1070"/>
      <c r="J34" s="1070"/>
      <c r="K34" s="1070"/>
      <c r="L34" s="1070"/>
      <c r="M34" s="1070"/>
      <c r="N34" s="1070"/>
      <c r="O34" s="1070"/>
      <c r="P34" s="1071"/>
      <c r="Q34" s="1075">
        <v>12075</v>
      </c>
      <c r="R34" s="1076"/>
      <c r="S34" s="1076"/>
      <c r="T34" s="1076"/>
      <c r="U34" s="1076"/>
      <c r="V34" s="1076">
        <v>12239</v>
      </c>
      <c r="W34" s="1076"/>
      <c r="X34" s="1076"/>
      <c r="Y34" s="1076"/>
      <c r="Z34" s="1076"/>
      <c r="AA34" s="1076">
        <v>-163</v>
      </c>
      <c r="AB34" s="1076"/>
      <c r="AC34" s="1076"/>
      <c r="AD34" s="1076"/>
      <c r="AE34" s="1077"/>
      <c r="AF34" s="1051">
        <v>5043</v>
      </c>
      <c r="AG34" s="1052"/>
      <c r="AH34" s="1052"/>
      <c r="AI34" s="1052"/>
      <c r="AJ34" s="1053"/>
      <c r="AK34" s="1009">
        <v>1316</v>
      </c>
      <c r="AL34" s="1000"/>
      <c r="AM34" s="1000"/>
      <c r="AN34" s="1000"/>
      <c r="AO34" s="1000"/>
      <c r="AP34" s="1000">
        <v>6466</v>
      </c>
      <c r="AQ34" s="1000"/>
      <c r="AR34" s="1000"/>
      <c r="AS34" s="1000"/>
      <c r="AT34" s="1000"/>
      <c r="AU34" s="1000">
        <v>3516</v>
      </c>
      <c r="AV34" s="1000"/>
      <c r="AW34" s="1000"/>
      <c r="AX34" s="1000"/>
      <c r="AY34" s="1000"/>
      <c r="AZ34" s="1074" t="s">
        <v>485</v>
      </c>
      <c r="BA34" s="1074"/>
      <c r="BB34" s="1074"/>
      <c r="BC34" s="1074"/>
      <c r="BD34" s="1074"/>
      <c r="BE34" s="1064" t="s">
        <v>389</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t="s">
        <v>391</v>
      </c>
      <c r="C35" s="1070"/>
      <c r="D35" s="1070"/>
      <c r="E35" s="1070"/>
      <c r="F35" s="1070"/>
      <c r="G35" s="1070"/>
      <c r="H35" s="1070"/>
      <c r="I35" s="1070"/>
      <c r="J35" s="1070"/>
      <c r="K35" s="1070"/>
      <c r="L35" s="1070"/>
      <c r="M35" s="1070"/>
      <c r="N35" s="1070"/>
      <c r="O35" s="1070"/>
      <c r="P35" s="1071"/>
      <c r="Q35" s="1075">
        <v>4540</v>
      </c>
      <c r="R35" s="1076"/>
      <c r="S35" s="1076"/>
      <c r="T35" s="1076"/>
      <c r="U35" s="1076"/>
      <c r="V35" s="1076">
        <v>3863</v>
      </c>
      <c r="W35" s="1076"/>
      <c r="X35" s="1076"/>
      <c r="Y35" s="1076"/>
      <c r="Z35" s="1076"/>
      <c r="AA35" s="1076">
        <v>677</v>
      </c>
      <c r="AB35" s="1076"/>
      <c r="AC35" s="1076"/>
      <c r="AD35" s="1076"/>
      <c r="AE35" s="1077"/>
      <c r="AF35" s="1051">
        <v>643</v>
      </c>
      <c r="AG35" s="1052"/>
      <c r="AH35" s="1052"/>
      <c r="AI35" s="1052"/>
      <c r="AJ35" s="1053"/>
      <c r="AK35" s="1009">
        <v>1933</v>
      </c>
      <c r="AL35" s="1000"/>
      <c r="AM35" s="1000"/>
      <c r="AN35" s="1000"/>
      <c r="AO35" s="1000"/>
      <c r="AP35" s="1000">
        <v>27147</v>
      </c>
      <c r="AQ35" s="1000"/>
      <c r="AR35" s="1000"/>
      <c r="AS35" s="1000"/>
      <c r="AT35" s="1000"/>
      <c r="AU35" s="1000">
        <v>17428</v>
      </c>
      <c r="AV35" s="1000"/>
      <c r="AW35" s="1000"/>
      <c r="AX35" s="1000"/>
      <c r="AY35" s="1000"/>
      <c r="AZ35" s="1074" t="s">
        <v>485</v>
      </c>
      <c r="BA35" s="1074"/>
      <c r="BB35" s="1074"/>
      <c r="BC35" s="1074"/>
      <c r="BD35" s="1074"/>
      <c r="BE35" s="1064" t="s">
        <v>389</v>
      </c>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t="s">
        <v>392</v>
      </c>
      <c r="C36" s="1070"/>
      <c r="D36" s="1070"/>
      <c r="E36" s="1070"/>
      <c r="F36" s="1070"/>
      <c r="G36" s="1070"/>
      <c r="H36" s="1070"/>
      <c r="I36" s="1070"/>
      <c r="J36" s="1070"/>
      <c r="K36" s="1070"/>
      <c r="L36" s="1070"/>
      <c r="M36" s="1070"/>
      <c r="N36" s="1070"/>
      <c r="O36" s="1070"/>
      <c r="P36" s="1071"/>
      <c r="Q36" s="1075">
        <v>143</v>
      </c>
      <c r="R36" s="1076"/>
      <c r="S36" s="1076"/>
      <c r="T36" s="1076"/>
      <c r="U36" s="1076"/>
      <c r="V36" s="1076">
        <v>143</v>
      </c>
      <c r="W36" s="1076"/>
      <c r="X36" s="1076"/>
      <c r="Y36" s="1076"/>
      <c r="Z36" s="1076"/>
      <c r="AA36" s="1076">
        <v>0</v>
      </c>
      <c r="AB36" s="1076"/>
      <c r="AC36" s="1076"/>
      <c r="AD36" s="1076"/>
      <c r="AE36" s="1077"/>
      <c r="AF36" s="1051">
        <v>0</v>
      </c>
      <c r="AG36" s="1052"/>
      <c r="AH36" s="1052"/>
      <c r="AI36" s="1052"/>
      <c r="AJ36" s="1053"/>
      <c r="AK36" s="1009">
        <v>35</v>
      </c>
      <c r="AL36" s="1000"/>
      <c r="AM36" s="1000"/>
      <c r="AN36" s="1000"/>
      <c r="AO36" s="1000"/>
      <c r="AP36" s="1000">
        <v>486</v>
      </c>
      <c r="AQ36" s="1000"/>
      <c r="AR36" s="1000"/>
      <c r="AS36" s="1000"/>
      <c r="AT36" s="1000"/>
      <c r="AU36" s="1000">
        <v>382</v>
      </c>
      <c r="AV36" s="1000"/>
      <c r="AW36" s="1000"/>
      <c r="AX36" s="1000"/>
      <c r="AY36" s="1000"/>
      <c r="AZ36" s="1074" t="s">
        <v>485</v>
      </c>
      <c r="BA36" s="1074"/>
      <c r="BB36" s="1074"/>
      <c r="BC36" s="1074"/>
      <c r="BD36" s="1074"/>
      <c r="BE36" s="1064" t="s">
        <v>393</v>
      </c>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t="s">
        <v>394</v>
      </c>
      <c r="C37" s="1070"/>
      <c r="D37" s="1070"/>
      <c r="E37" s="1070"/>
      <c r="F37" s="1070"/>
      <c r="G37" s="1070"/>
      <c r="H37" s="1070"/>
      <c r="I37" s="1070"/>
      <c r="J37" s="1070"/>
      <c r="K37" s="1070"/>
      <c r="L37" s="1070"/>
      <c r="M37" s="1070"/>
      <c r="N37" s="1070"/>
      <c r="O37" s="1070"/>
      <c r="P37" s="1071"/>
      <c r="Q37" s="1075">
        <v>20</v>
      </c>
      <c r="R37" s="1076"/>
      <c r="S37" s="1076"/>
      <c r="T37" s="1076"/>
      <c r="U37" s="1076"/>
      <c r="V37" s="1076">
        <v>19</v>
      </c>
      <c r="W37" s="1076"/>
      <c r="X37" s="1076"/>
      <c r="Y37" s="1076"/>
      <c r="Z37" s="1076"/>
      <c r="AA37" s="1076">
        <v>1</v>
      </c>
      <c r="AB37" s="1076"/>
      <c r="AC37" s="1076"/>
      <c r="AD37" s="1076"/>
      <c r="AE37" s="1077"/>
      <c r="AF37" s="1051">
        <v>1</v>
      </c>
      <c r="AG37" s="1052"/>
      <c r="AH37" s="1052"/>
      <c r="AI37" s="1052"/>
      <c r="AJ37" s="1053"/>
      <c r="AK37" s="1009">
        <v>9</v>
      </c>
      <c r="AL37" s="1000"/>
      <c r="AM37" s="1000"/>
      <c r="AN37" s="1000"/>
      <c r="AO37" s="1000"/>
      <c r="AP37" s="1000" t="s">
        <v>485</v>
      </c>
      <c r="AQ37" s="1000"/>
      <c r="AR37" s="1000"/>
      <c r="AS37" s="1000"/>
      <c r="AT37" s="1000"/>
      <c r="AU37" s="1000" t="s">
        <v>485</v>
      </c>
      <c r="AV37" s="1000"/>
      <c r="AW37" s="1000"/>
      <c r="AX37" s="1000"/>
      <c r="AY37" s="1000"/>
      <c r="AZ37" s="1074" t="s">
        <v>485</v>
      </c>
      <c r="BA37" s="1074"/>
      <c r="BB37" s="1074"/>
      <c r="BC37" s="1074"/>
      <c r="BD37" s="1074"/>
      <c r="BE37" s="1064" t="s">
        <v>393</v>
      </c>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395</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371</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8742</v>
      </c>
      <c r="AG63" s="988"/>
      <c r="AH63" s="988"/>
      <c r="AI63" s="988"/>
      <c r="AJ63" s="1062"/>
      <c r="AK63" s="1063"/>
      <c r="AL63" s="992"/>
      <c r="AM63" s="992"/>
      <c r="AN63" s="992"/>
      <c r="AO63" s="992"/>
      <c r="AP63" s="988">
        <f>SUM(AP28:AT37)</f>
        <v>41044</v>
      </c>
      <c r="AQ63" s="988"/>
      <c r="AR63" s="988"/>
      <c r="AS63" s="988"/>
      <c r="AT63" s="988"/>
      <c r="AU63" s="988">
        <f>SUM(AU28:AY37)</f>
        <v>23507</v>
      </c>
      <c r="AV63" s="988"/>
      <c r="AW63" s="988"/>
      <c r="AX63" s="988"/>
      <c r="AY63" s="988"/>
      <c r="AZ63" s="1057"/>
      <c r="BA63" s="1057"/>
      <c r="BB63" s="1057"/>
      <c r="BC63" s="1057"/>
      <c r="BD63" s="1057"/>
      <c r="BE63" s="989"/>
      <c r="BF63" s="989"/>
      <c r="BG63" s="989"/>
      <c r="BH63" s="989"/>
      <c r="BI63" s="990"/>
      <c r="BJ63" s="1058" t="s">
        <v>223</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398</v>
      </c>
      <c r="B66" s="1028"/>
      <c r="C66" s="1028"/>
      <c r="D66" s="1028"/>
      <c r="E66" s="1028"/>
      <c r="F66" s="1028"/>
      <c r="G66" s="1028"/>
      <c r="H66" s="1028"/>
      <c r="I66" s="1028"/>
      <c r="J66" s="1028"/>
      <c r="K66" s="1028"/>
      <c r="L66" s="1028"/>
      <c r="M66" s="1028"/>
      <c r="N66" s="1028"/>
      <c r="O66" s="1028"/>
      <c r="P66" s="1029"/>
      <c r="Q66" s="1033" t="s">
        <v>375</v>
      </c>
      <c r="R66" s="1034"/>
      <c r="S66" s="1034"/>
      <c r="T66" s="1034"/>
      <c r="U66" s="1035"/>
      <c r="V66" s="1033" t="s">
        <v>376</v>
      </c>
      <c r="W66" s="1034"/>
      <c r="X66" s="1034"/>
      <c r="Y66" s="1034"/>
      <c r="Z66" s="1035"/>
      <c r="AA66" s="1033" t="s">
        <v>377</v>
      </c>
      <c r="AB66" s="1034"/>
      <c r="AC66" s="1034"/>
      <c r="AD66" s="1034"/>
      <c r="AE66" s="1035"/>
      <c r="AF66" s="1039" t="s">
        <v>378</v>
      </c>
      <c r="AG66" s="1040"/>
      <c r="AH66" s="1040"/>
      <c r="AI66" s="1040"/>
      <c r="AJ66" s="1041"/>
      <c r="AK66" s="1033" t="s">
        <v>379</v>
      </c>
      <c r="AL66" s="1028"/>
      <c r="AM66" s="1028"/>
      <c r="AN66" s="1028"/>
      <c r="AO66" s="1029"/>
      <c r="AP66" s="1033" t="s">
        <v>380</v>
      </c>
      <c r="AQ66" s="1034"/>
      <c r="AR66" s="1034"/>
      <c r="AS66" s="1034"/>
      <c r="AT66" s="1035"/>
      <c r="AU66" s="1033" t="s">
        <v>399</v>
      </c>
      <c r="AV66" s="1034"/>
      <c r="AW66" s="1034"/>
      <c r="AX66" s="1034"/>
      <c r="AY66" s="1035"/>
      <c r="AZ66" s="1033" t="s">
        <v>357</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543</v>
      </c>
      <c r="C68" s="1018"/>
      <c r="D68" s="1018"/>
      <c r="E68" s="1018"/>
      <c r="F68" s="1018"/>
      <c r="G68" s="1018"/>
      <c r="H68" s="1018"/>
      <c r="I68" s="1018"/>
      <c r="J68" s="1018"/>
      <c r="K68" s="1018"/>
      <c r="L68" s="1018"/>
      <c r="M68" s="1018"/>
      <c r="N68" s="1018"/>
      <c r="O68" s="1018"/>
      <c r="P68" s="1019"/>
      <c r="Q68" s="1020">
        <v>5878</v>
      </c>
      <c r="R68" s="1014"/>
      <c r="S68" s="1014"/>
      <c r="T68" s="1014"/>
      <c r="U68" s="1014"/>
      <c r="V68" s="1014">
        <v>5677</v>
      </c>
      <c r="W68" s="1014"/>
      <c r="X68" s="1014"/>
      <c r="Y68" s="1014"/>
      <c r="Z68" s="1014"/>
      <c r="AA68" s="1014">
        <v>201</v>
      </c>
      <c r="AB68" s="1014"/>
      <c r="AC68" s="1014"/>
      <c r="AD68" s="1014"/>
      <c r="AE68" s="1014"/>
      <c r="AF68" s="1014">
        <v>194</v>
      </c>
      <c r="AG68" s="1014"/>
      <c r="AH68" s="1014"/>
      <c r="AI68" s="1014"/>
      <c r="AJ68" s="1014"/>
      <c r="AK68" s="1014" t="s">
        <v>485</v>
      </c>
      <c r="AL68" s="1014"/>
      <c r="AM68" s="1014"/>
      <c r="AN68" s="1014"/>
      <c r="AO68" s="1014"/>
      <c r="AP68" s="1014">
        <v>1791</v>
      </c>
      <c r="AQ68" s="1014"/>
      <c r="AR68" s="1014"/>
      <c r="AS68" s="1014"/>
      <c r="AT68" s="1014"/>
      <c r="AU68" s="1014">
        <v>987</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22</v>
      </c>
      <c r="R69" s="1000"/>
      <c r="S69" s="1000"/>
      <c r="T69" s="1000"/>
      <c r="U69" s="1000"/>
      <c r="V69" s="1000">
        <v>13</v>
      </c>
      <c r="W69" s="1000"/>
      <c r="X69" s="1000"/>
      <c r="Y69" s="1000"/>
      <c r="Z69" s="1000"/>
      <c r="AA69" s="1000">
        <v>9</v>
      </c>
      <c r="AB69" s="1000"/>
      <c r="AC69" s="1000"/>
      <c r="AD69" s="1000"/>
      <c r="AE69" s="1000"/>
      <c r="AF69" s="1000">
        <v>9</v>
      </c>
      <c r="AG69" s="1000"/>
      <c r="AH69" s="1000"/>
      <c r="AI69" s="1000"/>
      <c r="AJ69" s="1000"/>
      <c r="AK69" s="1000" t="s">
        <v>485</v>
      </c>
      <c r="AL69" s="1000"/>
      <c r="AM69" s="1000"/>
      <c r="AN69" s="1000"/>
      <c r="AO69" s="1000"/>
      <c r="AP69" s="1000" t="s">
        <v>485</v>
      </c>
      <c r="AQ69" s="1000"/>
      <c r="AR69" s="1000"/>
      <c r="AS69" s="1000"/>
      <c r="AT69" s="1000"/>
      <c r="AU69" s="1000" t="s">
        <v>485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2125</v>
      </c>
      <c r="R70" s="1000"/>
      <c r="S70" s="1000"/>
      <c r="T70" s="1000"/>
      <c r="U70" s="1000"/>
      <c r="V70" s="1000">
        <v>2108</v>
      </c>
      <c r="W70" s="1000"/>
      <c r="X70" s="1000"/>
      <c r="Y70" s="1000"/>
      <c r="Z70" s="1000"/>
      <c r="AA70" s="1000">
        <v>17</v>
      </c>
      <c r="AB70" s="1000"/>
      <c r="AC70" s="1000"/>
      <c r="AD70" s="1000"/>
      <c r="AE70" s="1000"/>
      <c r="AF70" s="1000">
        <v>17</v>
      </c>
      <c r="AG70" s="1000"/>
      <c r="AH70" s="1000"/>
      <c r="AI70" s="1000"/>
      <c r="AJ70" s="1000"/>
      <c r="AK70" s="1000">
        <v>21</v>
      </c>
      <c r="AL70" s="1000"/>
      <c r="AM70" s="1000"/>
      <c r="AN70" s="1000"/>
      <c r="AO70" s="1000"/>
      <c r="AP70" s="1000">
        <v>249</v>
      </c>
      <c r="AQ70" s="1000"/>
      <c r="AR70" s="1000"/>
      <c r="AS70" s="1000"/>
      <c r="AT70" s="1000"/>
      <c r="AU70" s="1000">
        <v>118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562</v>
      </c>
      <c r="C71" s="1004"/>
      <c r="D71" s="1004"/>
      <c r="E71" s="1004"/>
      <c r="F71" s="1004"/>
      <c r="G71" s="1004"/>
      <c r="H71" s="1004"/>
      <c r="I71" s="1004"/>
      <c r="J71" s="1004"/>
      <c r="K71" s="1004"/>
      <c r="L71" s="1004"/>
      <c r="M71" s="1004"/>
      <c r="N71" s="1004"/>
      <c r="O71" s="1004"/>
      <c r="P71" s="1005"/>
      <c r="Q71" s="1006">
        <v>271</v>
      </c>
      <c r="R71" s="1000"/>
      <c r="S71" s="1000"/>
      <c r="T71" s="1000"/>
      <c r="U71" s="1000"/>
      <c r="V71" s="1000">
        <v>271</v>
      </c>
      <c r="W71" s="1000"/>
      <c r="X71" s="1000"/>
      <c r="Y71" s="1000"/>
      <c r="Z71" s="1000"/>
      <c r="AA71" s="1000" t="s">
        <v>485</v>
      </c>
      <c r="AB71" s="1000"/>
      <c r="AC71" s="1000"/>
      <c r="AD71" s="1000"/>
      <c r="AE71" s="1000"/>
      <c r="AF71" s="1000" t="s">
        <v>485</v>
      </c>
      <c r="AG71" s="1000"/>
      <c r="AH71" s="1000"/>
      <c r="AI71" s="1000"/>
      <c r="AJ71" s="1000"/>
      <c r="AK71" s="1000" t="s">
        <v>485</v>
      </c>
      <c r="AL71" s="1000"/>
      <c r="AM71" s="1000"/>
      <c r="AN71" s="1000"/>
      <c r="AO71" s="1000"/>
      <c r="AP71" s="1000" t="s">
        <v>485</v>
      </c>
      <c r="AQ71" s="1000"/>
      <c r="AR71" s="1000"/>
      <c r="AS71" s="1000"/>
      <c r="AT71" s="1000"/>
      <c r="AU71" s="1000" t="s">
        <v>485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7">
        <v>455</v>
      </c>
      <c r="R72" s="1008"/>
      <c r="S72" s="1008"/>
      <c r="T72" s="1008"/>
      <c r="U72" s="1009"/>
      <c r="V72" s="1010">
        <v>429</v>
      </c>
      <c r="W72" s="1008"/>
      <c r="X72" s="1008"/>
      <c r="Y72" s="1008"/>
      <c r="Z72" s="1009"/>
      <c r="AA72" s="1010">
        <v>26</v>
      </c>
      <c r="AB72" s="1008"/>
      <c r="AC72" s="1008"/>
      <c r="AD72" s="1008"/>
      <c r="AE72" s="1009"/>
      <c r="AF72" s="1010">
        <v>26</v>
      </c>
      <c r="AG72" s="1008"/>
      <c r="AH72" s="1008"/>
      <c r="AI72" s="1008"/>
      <c r="AJ72" s="1009"/>
      <c r="AK72" s="1010" t="s">
        <v>485</v>
      </c>
      <c r="AL72" s="1008"/>
      <c r="AM72" s="1008"/>
      <c r="AN72" s="1008"/>
      <c r="AO72" s="1009"/>
      <c r="AP72" s="1010" t="s">
        <v>485</v>
      </c>
      <c r="AQ72" s="1008"/>
      <c r="AR72" s="1008"/>
      <c r="AS72" s="1008"/>
      <c r="AT72" s="1009"/>
      <c r="AU72" s="1010" t="s">
        <v>485</v>
      </c>
      <c r="AV72" s="1008"/>
      <c r="AW72" s="1008"/>
      <c r="AX72" s="1008"/>
      <c r="AY72" s="1009"/>
      <c r="AZ72" s="1011"/>
      <c r="BA72" s="1012"/>
      <c r="BB72" s="1012"/>
      <c r="BC72" s="1012"/>
      <c r="BD72" s="101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7">
        <v>193</v>
      </c>
      <c r="R73" s="1008"/>
      <c r="S73" s="1008"/>
      <c r="T73" s="1008"/>
      <c r="U73" s="1009"/>
      <c r="V73" s="1010">
        <v>181</v>
      </c>
      <c r="W73" s="1008"/>
      <c r="X73" s="1008"/>
      <c r="Y73" s="1008"/>
      <c r="Z73" s="1009"/>
      <c r="AA73" s="1010">
        <v>12</v>
      </c>
      <c r="AB73" s="1008"/>
      <c r="AC73" s="1008"/>
      <c r="AD73" s="1008"/>
      <c r="AE73" s="1009"/>
      <c r="AF73" s="1010">
        <v>12</v>
      </c>
      <c r="AG73" s="1008"/>
      <c r="AH73" s="1008"/>
      <c r="AI73" s="1008"/>
      <c r="AJ73" s="1009"/>
      <c r="AK73" s="1010" t="s">
        <v>485</v>
      </c>
      <c r="AL73" s="1008"/>
      <c r="AM73" s="1008"/>
      <c r="AN73" s="1008"/>
      <c r="AO73" s="1009"/>
      <c r="AP73" s="1010" t="s">
        <v>485</v>
      </c>
      <c r="AQ73" s="1008"/>
      <c r="AR73" s="1008"/>
      <c r="AS73" s="1008"/>
      <c r="AT73" s="1009"/>
      <c r="AU73" s="1010" t="s">
        <v>485</v>
      </c>
      <c r="AV73" s="1008"/>
      <c r="AW73" s="1008"/>
      <c r="AX73" s="1008"/>
      <c r="AY73" s="1009"/>
      <c r="AZ73" s="1011"/>
      <c r="BA73" s="1012"/>
      <c r="BB73" s="1012"/>
      <c r="BC73" s="1012"/>
      <c r="BD73" s="101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548</v>
      </c>
      <c r="C74" s="1004"/>
      <c r="D74" s="1004"/>
      <c r="E74" s="1004"/>
      <c r="F74" s="1004"/>
      <c r="G74" s="1004"/>
      <c r="H74" s="1004"/>
      <c r="I74" s="1004"/>
      <c r="J74" s="1004"/>
      <c r="K74" s="1004"/>
      <c r="L74" s="1004"/>
      <c r="M74" s="1004"/>
      <c r="N74" s="1004"/>
      <c r="O74" s="1004"/>
      <c r="P74" s="1005"/>
      <c r="Q74" s="1007">
        <v>2125</v>
      </c>
      <c r="R74" s="1008"/>
      <c r="S74" s="1008"/>
      <c r="T74" s="1008"/>
      <c r="U74" s="1009"/>
      <c r="V74" s="1010">
        <v>2067</v>
      </c>
      <c r="W74" s="1008"/>
      <c r="X74" s="1008"/>
      <c r="Y74" s="1008"/>
      <c r="Z74" s="1009"/>
      <c r="AA74" s="1010">
        <v>58</v>
      </c>
      <c r="AB74" s="1008"/>
      <c r="AC74" s="1008"/>
      <c r="AD74" s="1008"/>
      <c r="AE74" s="1009"/>
      <c r="AF74" s="1010">
        <v>58</v>
      </c>
      <c r="AG74" s="1008"/>
      <c r="AH74" s="1008"/>
      <c r="AI74" s="1008"/>
      <c r="AJ74" s="1009"/>
      <c r="AK74" s="1010">
        <v>125</v>
      </c>
      <c r="AL74" s="1008"/>
      <c r="AM74" s="1008"/>
      <c r="AN74" s="1008"/>
      <c r="AO74" s="1009"/>
      <c r="AP74" s="1010" t="s">
        <v>485</v>
      </c>
      <c r="AQ74" s="1008"/>
      <c r="AR74" s="1008"/>
      <c r="AS74" s="1008"/>
      <c r="AT74" s="1009"/>
      <c r="AU74" s="1010" t="s">
        <v>485</v>
      </c>
      <c r="AV74" s="1008"/>
      <c r="AW74" s="1008"/>
      <c r="AX74" s="1008"/>
      <c r="AY74" s="1009"/>
      <c r="AZ74" s="1011"/>
      <c r="BA74" s="1012"/>
      <c r="BB74" s="1012"/>
      <c r="BC74" s="1012"/>
      <c r="BD74" s="101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549</v>
      </c>
      <c r="C75" s="1004"/>
      <c r="D75" s="1004"/>
      <c r="E75" s="1004"/>
      <c r="F75" s="1004"/>
      <c r="G75" s="1004"/>
      <c r="H75" s="1004"/>
      <c r="I75" s="1004"/>
      <c r="J75" s="1004"/>
      <c r="K75" s="1004"/>
      <c r="L75" s="1004"/>
      <c r="M75" s="1004"/>
      <c r="N75" s="1004"/>
      <c r="O75" s="1004"/>
      <c r="P75" s="1005"/>
      <c r="Q75" s="1007">
        <v>273707</v>
      </c>
      <c r="R75" s="1008"/>
      <c r="S75" s="1008"/>
      <c r="T75" s="1008"/>
      <c r="U75" s="1009"/>
      <c r="V75" s="1010">
        <v>260942</v>
      </c>
      <c r="W75" s="1008"/>
      <c r="X75" s="1008"/>
      <c r="Y75" s="1008"/>
      <c r="Z75" s="1009"/>
      <c r="AA75" s="1010">
        <v>12765</v>
      </c>
      <c r="AB75" s="1008"/>
      <c r="AC75" s="1008"/>
      <c r="AD75" s="1008"/>
      <c r="AE75" s="1009"/>
      <c r="AF75" s="1010">
        <v>12765</v>
      </c>
      <c r="AG75" s="1008"/>
      <c r="AH75" s="1008"/>
      <c r="AI75" s="1008"/>
      <c r="AJ75" s="1009"/>
      <c r="AK75" s="1010">
        <v>1788</v>
      </c>
      <c r="AL75" s="1008"/>
      <c r="AM75" s="1008"/>
      <c r="AN75" s="1008"/>
      <c r="AO75" s="1009"/>
      <c r="AP75" s="1010" t="s">
        <v>485</v>
      </c>
      <c r="AQ75" s="1008"/>
      <c r="AR75" s="1008"/>
      <c r="AS75" s="1008"/>
      <c r="AT75" s="1009"/>
      <c r="AU75" s="1010" t="s">
        <v>485</v>
      </c>
      <c r="AV75" s="1008"/>
      <c r="AW75" s="1008"/>
      <c r="AX75" s="1008"/>
      <c r="AY75" s="1009"/>
      <c r="AZ75" s="1011"/>
      <c r="BA75" s="1012"/>
      <c r="BB75" s="1012"/>
      <c r="BC75" s="1012"/>
      <c r="BD75" s="101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550</v>
      </c>
      <c r="C76" s="1004"/>
      <c r="D76" s="1004"/>
      <c r="E76" s="1004"/>
      <c r="F76" s="1004"/>
      <c r="G76" s="1004"/>
      <c r="H76" s="1004"/>
      <c r="I76" s="1004"/>
      <c r="J76" s="1004"/>
      <c r="K76" s="1004"/>
      <c r="L76" s="1004"/>
      <c r="M76" s="1004"/>
      <c r="N76" s="1004"/>
      <c r="O76" s="1004"/>
      <c r="P76" s="1005"/>
      <c r="Q76" s="1007">
        <v>2</v>
      </c>
      <c r="R76" s="1008"/>
      <c r="S76" s="1008"/>
      <c r="T76" s="1008"/>
      <c r="U76" s="1009"/>
      <c r="V76" s="1010">
        <v>2</v>
      </c>
      <c r="W76" s="1008"/>
      <c r="X76" s="1008"/>
      <c r="Y76" s="1008"/>
      <c r="Z76" s="1009"/>
      <c r="AA76" s="1010">
        <v>0</v>
      </c>
      <c r="AB76" s="1008"/>
      <c r="AC76" s="1008"/>
      <c r="AD76" s="1008"/>
      <c r="AE76" s="1009"/>
      <c r="AF76" s="1010">
        <v>0</v>
      </c>
      <c r="AG76" s="1008"/>
      <c r="AH76" s="1008"/>
      <c r="AI76" s="1008"/>
      <c r="AJ76" s="1009"/>
      <c r="AK76" s="1010" t="s">
        <v>485</v>
      </c>
      <c r="AL76" s="1008"/>
      <c r="AM76" s="1008"/>
      <c r="AN76" s="1008"/>
      <c r="AO76" s="1009"/>
      <c r="AP76" s="1010" t="s">
        <v>485</v>
      </c>
      <c r="AQ76" s="1008"/>
      <c r="AR76" s="1008"/>
      <c r="AS76" s="1008"/>
      <c r="AT76" s="1009"/>
      <c r="AU76" s="1010" t="s">
        <v>485</v>
      </c>
      <c r="AV76" s="1008"/>
      <c r="AW76" s="1008"/>
      <c r="AX76" s="1008"/>
      <c r="AY76" s="1009"/>
      <c r="AZ76" s="1011"/>
      <c r="BA76" s="1012"/>
      <c r="BB76" s="1012"/>
      <c r="BC76" s="1012"/>
      <c r="BD76" s="101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551</v>
      </c>
      <c r="C77" s="1004"/>
      <c r="D77" s="1004"/>
      <c r="E77" s="1004"/>
      <c r="F77" s="1004"/>
      <c r="G77" s="1004"/>
      <c r="H77" s="1004"/>
      <c r="I77" s="1004"/>
      <c r="J77" s="1004"/>
      <c r="K77" s="1004"/>
      <c r="L77" s="1004"/>
      <c r="M77" s="1004"/>
      <c r="N77" s="1004"/>
      <c r="O77" s="1004"/>
      <c r="P77" s="1005"/>
      <c r="Q77" s="1007">
        <v>368</v>
      </c>
      <c r="R77" s="1008"/>
      <c r="S77" s="1008"/>
      <c r="T77" s="1008"/>
      <c r="U77" s="1009"/>
      <c r="V77" s="1010">
        <v>221</v>
      </c>
      <c r="W77" s="1008"/>
      <c r="X77" s="1008"/>
      <c r="Y77" s="1008"/>
      <c r="Z77" s="1009"/>
      <c r="AA77" s="1010">
        <v>146</v>
      </c>
      <c r="AB77" s="1008"/>
      <c r="AC77" s="1008"/>
      <c r="AD77" s="1008"/>
      <c r="AE77" s="1009"/>
      <c r="AF77" s="1010">
        <v>146</v>
      </c>
      <c r="AG77" s="1008"/>
      <c r="AH77" s="1008"/>
      <c r="AI77" s="1008"/>
      <c r="AJ77" s="1009"/>
      <c r="AK77" s="1010">
        <v>4</v>
      </c>
      <c r="AL77" s="1008"/>
      <c r="AM77" s="1008"/>
      <c r="AN77" s="1008"/>
      <c r="AO77" s="1009"/>
      <c r="AP77" s="1010" t="s">
        <v>485</v>
      </c>
      <c r="AQ77" s="1008"/>
      <c r="AR77" s="1008"/>
      <c r="AS77" s="1008"/>
      <c r="AT77" s="1009"/>
      <c r="AU77" s="1010" t="s">
        <v>485</v>
      </c>
      <c r="AV77" s="1008"/>
      <c r="AW77" s="1008"/>
      <c r="AX77" s="1008"/>
      <c r="AY77" s="1009"/>
      <c r="AZ77" s="1011"/>
      <c r="BA77" s="1012"/>
      <c r="BB77" s="1012"/>
      <c r="BC77" s="1012"/>
      <c r="BD77" s="101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13227</v>
      </c>
      <c r="AG88" s="988"/>
      <c r="AH88" s="988"/>
      <c r="AI88" s="988"/>
      <c r="AJ88" s="988"/>
      <c r="AK88" s="992"/>
      <c r="AL88" s="992"/>
      <c r="AM88" s="992"/>
      <c r="AN88" s="992"/>
      <c r="AO88" s="992"/>
      <c r="AP88" s="988">
        <f>SUM(AP68:AT76)</f>
        <v>2040</v>
      </c>
      <c r="AQ88" s="988"/>
      <c r="AR88" s="988"/>
      <c r="AS88" s="988"/>
      <c r="AT88" s="988"/>
      <c r="AU88" s="988">
        <f>SUM(AU68:AY76)</f>
        <v>1105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SUM(CR7:CV15)</f>
        <v>168</v>
      </c>
      <c r="CS102" s="980"/>
      <c r="CT102" s="980"/>
      <c r="CU102" s="980"/>
      <c r="CV102" s="981"/>
      <c r="CW102" s="979">
        <f t="shared" ref="CW102" si="0">SUM(CW7:DA15)</f>
        <v>64</v>
      </c>
      <c r="CX102" s="980"/>
      <c r="CY102" s="980"/>
      <c r="CZ102" s="980"/>
      <c r="DA102" s="981"/>
      <c r="DB102" s="979">
        <f t="shared" ref="DB102" si="1">SUM(DB7:DF15)</f>
        <v>0</v>
      </c>
      <c r="DC102" s="980"/>
      <c r="DD102" s="980"/>
      <c r="DE102" s="980"/>
      <c r="DF102" s="981"/>
      <c r="DG102" s="979">
        <f t="shared" ref="DG102" si="2">SUM(DG7:DK15)</f>
        <v>0</v>
      </c>
      <c r="DH102" s="980"/>
      <c r="DI102" s="980"/>
      <c r="DJ102" s="980"/>
      <c r="DK102" s="981"/>
      <c r="DL102" s="979">
        <f t="shared" ref="DL102" si="3">SUM(DL7:DP15)</f>
        <v>0</v>
      </c>
      <c r="DM102" s="980"/>
      <c r="DN102" s="980"/>
      <c r="DO102" s="980"/>
      <c r="DP102" s="981"/>
      <c r="DQ102" s="979">
        <f t="shared" ref="DQ102" si="4">SUM(DQ7:DU15)</f>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289</v>
      </c>
      <c r="AG109" s="923"/>
      <c r="AH109" s="923"/>
      <c r="AI109" s="923"/>
      <c r="AJ109" s="924"/>
      <c r="AK109" s="925" t="s">
        <v>288</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289</v>
      </c>
      <c r="BW109" s="923"/>
      <c r="BX109" s="923"/>
      <c r="BY109" s="923"/>
      <c r="BZ109" s="924"/>
      <c r="CA109" s="925" t="s">
        <v>288</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289</v>
      </c>
      <c r="DM109" s="923"/>
      <c r="DN109" s="923"/>
      <c r="DO109" s="923"/>
      <c r="DP109" s="924"/>
      <c r="DQ109" s="925" t="s">
        <v>288</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4945801</v>
      </c>
      <c r="AB110" s="916"/>
      <c r="AC110" s="916"/>
      <c r="AD110" s="916"/>
      <c r="AE110" s="917"/>
      <c r="AF110" s="918">
        <v>4863200</v>
      </c>
      <c r="AG110" s="916"/>
      <c r="AH110" s="916"/>
      <c r="AI110" s="916"/>
      <c r="AJ110" s="917"/>
      <c r="AK110" s="918">
        <v>4927019</v>
      </c>
      <c r="AL110" s="916"/>
      <c r="AM110" s="916"/>
      <c r="AN110" s="916"/>
      <c r="AO110" s="917"/>
      <c r="AP110" s="919">
        <v>22.6</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44305027</v>
      </c>
      <c r="BR110" s="863"/>
      <c r="BS110" s="863"/>
      <c r="BT110" s="863"/>
      <c r="BU110" s="863"/>
      <c r="BV110" s="863">
        <v>44216769</v>
      </c>
      <c r="BW110" s="863"/>
      <c r="BX110" s="863"/>
      <c r="BY110" s="863"/>
      <c r="BZ110" s="863"/>
      <c r="CA110" s="863">
        <v>43083824</v>
      </c>
      <c r="CB110" s="863"/>
      <c r="CC110" s="863"/>
      <c r="CD110" s="863"/>
      <c r="CE110" s="863"/>
      <c r="CF110" s="887">
        <v>197.6</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658824</v>
      </c>
      <c r="BR111" s="835"/>
      <c r="BS111" s="835"/>
      <c r="BT111" s="835"/>
      <c r="BU111" s="835"/>
      <c r="BV111" s="835">
        <v>569087</v>
      </c>
      <c r="BW111" s="835"/>
      <c r="BX111" s="835"/>
      <c r="BY111" s="835"/>
      <c r="BZ111" s="835"/>
      <c r="CA111" s="835">
        <v>498710</v>
      </c>
      <c r="CB111" s="835"/>
      <c r="CC111" s="835"/>
      <c r="CD111" s="835"/>
      <c r="CE111" s="835"/>
      <c r="CF111" s="896">
        <v>2.2999999999999998</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24179585</v>
      </c>
      <c r="BR112" s="835"/>
      <c r="BS112" s="835"/>
      <c r="BT112" s="835"/>
      <c r="BU112" s="835"/>
      <c r="BV112" s="835">
        <v>23746662</v>
      </c>
      <c r="BW112" s="835"/>
      <c r="BX112" s="835"/>
      <c r="BY112" s="835"/>
      <c r="BZ112" s="835"/>
      <c r="CA112" s="835">
        <v>23506577</v>
      </c>
      <c r="CB112" s="835"/>
      <c r="CC112" s="835"/>
      <c r="CD112" s="835"/>
      <c r="CE112" s="835"/>
      <c r="CF112" s="896">
        <v>107.8</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2335189</v>
      </c>
      <c r="AB113" s="944"/>
      <c r="AC113" s="944"/>
      <c r="AD113" s="944"/>
      <c r="AE113" s="945"/>
      <c r="AF113" s="946">
        <v>2633452</v>
      </c>
      <c r="AG113" s="944"/>
      <c r="AH113" s="944"/>
      <c r="AI113" s="944"/>
      <c r="AJ113" s="945"/>
      <c r="AK113" s="946">
        <v>2680985</v>
      </c>
      <c r="AL113" s="944"/>
      <c r="AM113" s="944"/>
      <c r="AN113" s="944"/>
      <c r="AO113" s="945"/>
      <c r="AP113" s="947">
        <v>12.3</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373696</v>
      </c>
      <c r="BR113" s="835"/>
      <c r="BS113" s="835"/>
      <c r="BT113" s="835"/>
      <c r="BU113" s="835"/>
      <c r="BV113" s="835">
        <v>421511</v>
      </c>
      <c r="BW113" s="835"/>
      <c r="BX113" s="835"/>
      <c r="BY113" s="835"/>
      <c r="BZ113" s="835"/>
      <c r="CA113" s="835">
        <v>1104174</v>
      </c>
      <c r="CB113" s="835"/>
      <c r="CC113" s="835"/>
      <c r="CD113" s="835"/>
      <c r="CE113" s="835"/>
      <c r="CF113" s="896">
        <v>5.0999999999999996</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285128</v>
      </c>
      <c r="AB114" s="798"/>
      <c r="AC114" s="798"/>
      <c r="AD114" s="798"/>
      <c r="AE114" s="799"/>
      <c r="AF114" s="800">
        <v>314086</v>
      </c>
      <c r="AG114" s="798"/>
      <c r="AH114" s="798"/>
      <c r="AI114" s="798"/>
      <c r="AJ114" s="799"/>
      <c r="AK114" s="800">
        <v>357043</v>
      </c>
      <c r="AL114" s="798"/>
      <c r="AM114" s="798"/>
      <c r="AN114" s="798"/>
      <c r="AO114" s="799"/>
      <c r="AP114" s="845">
        <v>1.6</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7493371</v>
      </c>
      <c r="BR114" s="835"/>
      <c r="BS114" s="835"/>
      <c r="BT114" s="835"/>
      <c r="BU114" s="835"/>
      <c r="BV114" s="835">
        <v>7237202</v>
      </c>
      <c r="BW114" s="835"/>
      <c r="BX114" s="835"/>
      <c r="BY114" s="835"/>
      <c r="BZ114" s="835"/>
      <c r="CA114" s="835">
        <v>7211617</v>
      </c>
      <c r="CB114" s="835"/>
      <c r="CC114" s="835"/>
      <c r="CD114" s="835"/>
      <c r="CE114" s="835"/>
      <c r="CF114" s="896">
        <v>33.1</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175817</v>
      </c>
      <c r="AB115" s="944"/>
      <c r="AC115" s="944"/>
      <c r="AD115" s="944"/>
      <c r="AE115" s="945"/>
      <c r="AF115" s="946">
        <v>158811</v>
      </c>
      <c r="AG115" s="944"/>
      <c r="AH115" s="944"/>
      <c r="AI115" s="944"/>
      <c r="AJ115" s="945"/>
      <c r="AK115" s="946">
        <v>137367</v>
      </c>
      <c r="AL115" s="944"/>
      <c r="AM115" s="944"/>
      <c r="AN115" s="944"/>
      <c r="AO115" s="945"/>
      <c r="AP115" s="947">
        <v>0.6</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7741935</v>
      </c>
      <c r="AB117" s="930"/>
      <c r="AC117" s="930"/>
      <c r="AD117" s="930"/>
      <c r="AE117" s="931"/>
      <c r="AF117" s="932">
        <v>7969549</v>
      </c>
      <c r="AG117" s="930"/>
      <c r="AH117" s="930"/>
      <c r="AI117" s="930"/>
      <c r="AJ117" s="931"/>
      <c r="AK117" s="932">
        <v>8102414</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289</v>
      </c>
      <c r="AG118" s="923"/>
      <c r="AH118" s="923"/>
      <c r="AI118" s="923"/>
      <c r="AJ118" s="924"/>
      <c r="AK118" s="925" t="s">
        <v>288</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440</v>
      </c>
      <c r="BP119" s="899"/>
      <c r="BQ119" s="903">
        <v>77010503</v>
      </c>
      <c r="BR119" s="866"/>
      <c r="BS119" s="866"/>
      <c r="BT119" s="866"/>
      <c r="BU119" s="866"/>
      <c r="BV119" s="866">
        <v>76191231</v>
      </c>
      <c r="BW119" s="866"/>
      <c r="BX119" s="866"/>
      <c r="BY119" s="866"/>
      <c r="BZ119" s="866"/>
      <c r="CA119" s="866">
        <v>75404902</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658824</v>
      </c>
      <c r="DH119" s="781"/>
      <c r="DI119" s="781"/>
      <c r="DJ119" s="781"/>
      <c r="DK119" s="782"/>
      <c r="DL119" s="783">
        <v>569087</v>
      </c>
      <c r="DM119" s="781"/>
      <c r="DN119" s="781"/>
      <c r="DO119" s="781"/>
      <c r="DP119" s="782"/>
      <c r="DQ119" s="783">
        <v>498710</v>
      </c>
      <c r="DR119" s="781"/>
      <c r="DS119" s="781"/>
      <c r="DT119" s="781"/>
      <c r="DU119" s="782"/>
      <c r="DV119" s="869">
        <v>2.2999999999999998</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11242807</v>
      </c>
      <c r="BR120" s="863"/>
      <c r="BS120" s="863"/>
      <c r="BT120" s="863"/>
      <c r="BU120" s="863"/>
      <c r="BV120" s="863">
        <v>11669139</v>
      </c>
      <c r="BW120" s="863"/>
      <c r="BX120" s="863"/>
      <c r="BY120" s="863"/>
      <c r="BZ120" s="863"/>
      <c r="CA120" s="863">
        <v>11866866</v>
      </c>
      <c r="CB120" s="863"/>
      <c r="CC120" s="863"/>
      <c r="CD120" s="863"/>
      <c r="CE120" s="863"/>
      <c r="CF120" s="887">
        <v>54.4</v>
      </c>
      <c r="CG120" s="888"/>
      <c r="CH120" s="888"/>
      <c r="CI120" s="888"/>
      <c r="CJ120" s="888"/>
      <c r="CK120" s="889" t="s">
        <v>444</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t="s">
        <v>223</v>
      </c>
      <c r="DH120" s="863"/>
      <c r="DI120" s="863"/>
      <c r="DJ120" s="863"/>
      <c r="DK120" s="863"/>
      <c r="DL120" s="863" t="s">
        <v>223</v>
      </c>
      <c r="DM120" s="863"/>
      <c r="DN120" s="863"/>
      <c r="DO120" s="863"/>
      <c r="DP120" s="863"/>
      <c r="DQ120" s="863">
        <v>17428141</v>
      </c>
      <c r="DR120" s="863"/>
      <c r="DS120" s="863"/>
      <c r="DT120" s="863"/>
      <c r="DU120" s="863"/>
      <c r="DV120" s="864">
        <v>79.900000000000006</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11305430</v>
      </c>
      <c r="BR121" s="835"/>
      <c r="BS121" s="835"/>
      <c r="BT121" s="835"/>
      <c r="BU121" s="835"/>
      <c r="BV121" s="835">
        <v>10124134</v>
      </c>
      <c r="BW121" s="835"/>
      <c r="BX121" s="835"/>
      <c r="BY121" s="835"/>
      <c r="BZ121" s="835"/>
      <c r="CA121" s="835">
        <v>10088533</v>
      </c>
      <c r="CB121" s="835"/>
      <c r="CC121" s="835"/>
      <c r="CD121" s="835"/>
      <c r="CE121" s="835"/>
      <c r="CF121" s="896">
        <v>46.3</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3118901</v>
      </c>
      <c r="DH121" s="835"/>
      <c r="DI121" s="835"/>
      <c r="DJ121" s="835"/>
      <c r="DK121" s="835"/>
      <c r="DL121" s="835">
        <v>3094793</v>
      </c>
      <c r="DM121" s="835"/>
      <c r="DN121" s="835"/>
      <c r="DO121" s="835"/>
      <c r="DP121" s="835"/>
      <c r="DQ121" s="835">
        <v>3516059</v>
      </c>
      <c r="DR121" s="835"/>
      <c r="DS121" s="835"/>
      <c r="DT121" s="835"/>
      <c r="DU121" s="835"/>
      <c r="DV121" s="812">
        <v>16.100000000000001</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55391918</v>
      </c>
      <c r="BR122" s="866"/>
      <c r="BS122" s="866"/>
      <c r="BT122" s="866"/>
      <c r="BU122" s="866"/>
      <c r="BV122" s="866">
        <v>52998839</v>
      </c>
      <c r="BW122" s="866"/>
      <c r="BX122" s="866"/>
      <c r="BY122" s="866"/>
      <c r="BZ122" s="866"/>
      <c r="CA122" s="866">
        <v>50987145</v>
      </c>
      <c r="CB122" s="866"/>
      <c r="CC122" s="866"/>
      <c r="CD122" s="866"/>
      <c r="CE122" s="866"/>
      <c r="CF122" s="867">
        <v>233.8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2758707</v>
      </c>
      <c r="DH122" s="835"/>
      <c r="DI122" s="835"/>
      <c r="DJ122" s="835"/>
      <c r="DK122" s="835"/>
      <c r="DL122" s="835">
        <v>2397049</v>
      </c>
      <c r="DM122" s="835"/>
      <c r="DN122" s="835"/>
      <c r="DO122" s="835"/>
      <c r="DP122" s="835"/>
      <c r="DQ122" s="835">
        <v>2180813</v>
      </c>
      <c r="DR122" s="835"/>
      <c r="DS122" s="835"/>
      <c r="DT122" s="835"/>
      <c r="DU122" s="835"/>
      <c r="DV122" s="812">
        <v>10</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77940155</v>
      </c>
      <c r="BR123" s="854"/>
      <c r="BS123" s="854"/>
      <c r="BT123" s="854"/>
      <c r="BU123" s="854"/>
      <c r="BV123" s="854">
        <v>74792112</v>
      </c>
      <c r="BW123" s="854"/>
      <c r="BX123" s="854"/>
      <c r="BY123" s="854"/>
      <c r="BZ123" s="854"/>
      <c r="CA123" s="854">
        <v>72942544</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451688</v>
      </c>
      <c r="DH123" s="798"/>
      <c r="DI123" s="798"/>
      <c r="DJ123" s="798"/>
      <c r="DK123" s="799"/>
      <c r="DL123" s="800">
        <v>415118</v>
      </c>
      <c r="DM123" s="798"/>
      <c r="DN123" s="798"/>
      <c r="DO123" s="798"/>
      <c r="DP123" s="799"/>
      <c r="DQ123" s="800">
        <v>381564</v>
      </c>
      <c r="DR123" s="798"/>
      <c r="DS123" s="798"/>
      <c r="DT123" s="798"/>
      <c r="DU123" s="799"/>
      <c r="DV123" s="845">
        <v>1.7</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223</v>
      </c>
      <c r="BR124" s="852"/>
      <c r="BS124" s="852"/>
      <c r="BT124" s="852"/>
      <c r="BU124" s="852"/>
      <c r="BV124" s="852">
        <v>6.3</v>
      </c>
      <c r="BW124" s="852"/>
      <c r="BX124" s="852"/>
      <c r="BY124" s="852"/>
      <c r="BZ124" s="852"/>
      <c r="CA124" s="852">
        <v>11.2</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17850289</v>
      </c>
      <c r="DH124" s="781"/>
      <c r="DI124" s="781"/>
      <c r="DJ124" s="781"/>
      <c r="DK124" s="782"/>
      <c r="DL124" s="783">
        <v>17839702</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175817</v>
      </c>
      <c r="AB127" s="798"/>
      <c r="AC127" s="798"/>
      <c r="AD127" s="798"/>
      <c r="AE127" s="799"/>
      <c r="AF127" s="800">
        <v>158811</v>
      </c>
      <c r="AG127" s="798"/>
      <c r="AH127" s="798"/>
      <c r="AI127" s="798"/>
      <c r="AJ127" s="799"/>
      <c r="AK127" s="800">
        <v>137367</v>
      </c>
      <c r="AL127" s="798"/>
      <c r="AM127" s="798"/>
      <c r="AN127" s="798"/>
      <c r="AO127" s="799"/>
      <c r="AP127" s="845">
        <v>0.6</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690998</v>
      </c>
      <c r="AB128" s="819"/>
      <c r="AC128" s="819"/>
      <c r="AD128" s="819"/>
      <c r="AE128" s="820"/>
      <c r="AF128" s="821">
        <v>674186</v>
      </c>
      <c r="AG128" s="819"/>
      <c r="AH128" s="819"/>
      <c r="AI128" s="819"/>
      <c r="AJ128" s="820"/>
      <c r="AK128" s="821">
        <v>630400</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223</v>
      </c>
      <c r="BG128" s="805"/>
      <c r="BH128" s="805"/>
      <c r="BI128" s="805"/>
      <c r="BJ128" s="805"/>
      <c r="BK128" s="805"/>
      <c r="BL128" s="828"/>
      <c r="BM128" s="804">
        <v>11.94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27026427</v>
      </c>
      <c r="AB129" s="798"/>
      <c r="AC129" s="798"/>
      <c r="AD129" s="798"/>
      <c r="AE129" s="799"/>
      <c r="AF129" s="800">
        <v>27610659</v>
      </c>
      <c r="AG129" s="798"/>
      <c r="AH129" s="798"/>
      <c r="AI129" s="798"/>
      <c r="AJ129" s="799"/>
      <c r="AK129" s="800">
        <v>27368904</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223</v>
      </c>
      <c r="BG129" s="788"/>
      <c r="BH129" s="788"/>
      <c r="BI129" s="788"/>
      <c r="BJ129" s="788"/>
      <c r="BK129" s="788"/>
      <c r="BL129" s="789"/>
      <c r="BM129" s="787">
        <v>16.940000000000001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5479993</v>
      </c>
      <c r="AB130" s="798"/>
      <c r="AC130" s="798"/>
      <c r="AD130" s="798"/>
      <c r="AE130" s="799"/>
      <c r="AF130" s="800">
        <v>5541910</v>
      </c>
      <c r="AG130" s="798"/>
      <c r="AH130" s="798"/>
      <c r="AI130" s="798"/>
      <c r="AJ130" s="799"/>
      <c r="AK130" s="800">
        <v>5563151</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7.9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21546434</v>
      </c>
      <c r="AB131" s="781"/>
      <c r="AC131" s="781"/>
      <c r="AD131" s="781"/>
      <c r="AE131" s="782"/>
      <c r="AF131" s="783">
        <v>22068749</v>
      </c>
      <c r="AG131" s="781"/>
      <c r="AH131" s="781"/>
      <c r="AI131" s="781"/>
      <c r="AJ131" s="782"/>
      <c r="AK131" s="783">
        <v>21805753</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7.2909698189999999</v>
      </c>
      <c r="AB132" s="761"/>
      <c r="AC132" s="761"/>
      <c r="AD132" s="761"/>
      <c r="AE132" s="762"/>
      <c r="AF132" s="763">
        <v>7.9454118579999999</v>
      </c>
      <c r="AG132" s="761"/>
      <c r="AH132" s="761"/>
      <c r="AI132" s="761"/>
      <c r="AJ132" s="762"/>
      <c r="AK132" s="763">
        <v>8.7539421359999992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7.9</v>
      </c>
      <c r="AB133" s="740"/>
      <c r="AC133" s="740"/>
      <c r="AD133" s="740"/>
      <c r="AE133" s="741"/>
      <c r="AF133" s="739">
        <v>7.8</v>
      </c>
      <c r="AG133" s="740"/>
      <c r="AH133" s="740"/>
      <c r="AI133" s="740"/>
      <c r="AJ133" s="741"/>
      <c r="AK133" s="739">
        <v>7.9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8" t="s">
        <v>476</v>
      </c>
      <c r="L7" s="256"/>
      <c r="M7" s="257" t="s">
        <v>477</v>
      </c>
      <c r="N7" s="258"/>
    </row>
    <row r="8" spans="1:16" x14ac:dyDescent="0.15">
      <c r="A8" s="250"/>
      <c r="B8" s="246"/>
      <c r="C8" s="246"/>
      <c r="D8" s="246"/>
      <c r="E8" s="246"/>
      <c r="F8" s="246"/>
      <c r="G8" s="259"/>
      <c r="H8" s="260"/>
      <c r="I8" s="260"/>
      <c r="J8" s="261"/>
      <c r="K8" s="1159"/>
      <c r="L8" s="262" t="s">
        <v>478</v>
      </c>
      <c r="M8" s="263" t="s">
        <v>479</v>
      </c>
      <c r="N8" s="264" t="s">
        <v>480</v>
      </c>
    </row>
    <row r="9" spans="1:16" x14ac:dyDescent="0.15">
      <c r="A9" s="250"/>
      <c r="B9" s="246"/>
      <c r="C9" s="246"/>
      <c r="D9" s="246"/>
      <c r="E9" s="246"/>
      <c r="F9" s="246"/>
      <c r="G9" s="1172" t="s">
        <v>481</v>
      </c>
      <c r="H9" s="1173"/>
      <c r="I9" s="1173"/>
      <c r="J9" s="1174"/>
      <c r="K9" s="265">
        <v>6069035</v>
      </c>
      <c r="L9" s="266">
        <v>58634</v>
      </c>
      <c r="M9" s="267">
        <v>62065</v>
      </c>
      <c r="N9" s="268">
        <v>-5.5</v>
      </c>
    </row>
    <row r="10" spans="1:16" x14ac:dyDescent="0.15">
      <c r="A10" s="250"/>
      <c r="B10" s="246"/>
      <c r="C10" s="246"/>
      <c r="D10" s="246"/>
      <c r="E10" s="246"/>
      <c r="F10" s="246"/>
      <c r="G10" s="1172" t="s">
        <v>482</v>
      </c>
      <c r="H10" s="1173"/>
      <c r="I10" s="1173"/>
      <c r="J10" s="1174"/>
      <c r="K10" s="269">
        <v>1267867</v>
      </c>
      <c r="L10" s="270">
        <v>12249</v>
      </c>
      <c r="M10" s="271">
        <v>5121</v>
      </c>
      <c r="N10" s="272">
        <v>139.19999999999999</v>
      </c>
    </row>
    <row r="11" spans="1:16" ht="13.5" customHeight="1" x14ac:dyDescent="0.15">
      <c r="A11" s="250"/>
      <c r="B11" s="246"/>
      <c r="C11" s="246"/>
      <c r="D11" s="246"/>
      <c r="E11" s="246"/>
      <c r="F11" s="246"/>
      <c r="G11" s="1172" t="s">
        <v>483</v>
      </c>
      <c r="H11" s="1173"/>
      <c r="I11" s="1173"/>
      <c r="J11" s="1174"/>
      <c r="K11" s="269">
        <v>815386</v>
      </c>
      <c r="L11" s="270">
        <v>7878</v>
      </c>
      <c r="M11" s="271">
        <v>6030</v>
      </c>
      <c r="N11" s="272">
        <v>30.6</v>
      </c>
    </row>
    <row r="12" spans="1:16" ht="13.5" customHeight="1" x14ac:dyDescent="0.15">
      <c r="A12" s="250"/>
      <c r="B12" s="246"/>
      <c r="C12" s="246"/>
      <c r="D12" s="246"/>
      <c r="E12" s="246"/>
      <c r="F12" s="246"/>
      <c r="G12" s="1172" t="s">
        <v>484</v>
      </c>
      <c r="H12" s="1173"/>
      <c r="I12" s="1173"/>
      <c r="J12" s="1174"/>
      <c r="K12" s="269" t="s">
        <v>485</v>
      </c>
      <c r="L12" s="270" t="s">
        <v>485</v>
      </c>
      <c r="M12" s="271">
        <v>823</v>
      </c>
      <c r="N12" s="272" t="s">
        <v>485</v>
      </c>
    </row>
    <row r="13" spans="1:16" ht="13.5" customHeight="1" x14ac:dyDescent="0.15">
      <c r="A13" s="250"/>
      <c r="B13" s="246"/>
      <c r="C13" s="246"/>
      <c r="D13" s="246"/>
      <c r="E13" s="246"/>
      <c r="F13" s="246"/>
      <c r="G13" s="1172" t="s">
        <v>486</v>
      </c>
      <c r="H13" s="1173"/>
      <c r="I13" s="1173"/>
      <c r="J13" s="1174"/>
      <c r="K13" s="269" t="s">
        <v>485</v>
      </c>
      <c r="L13" s="270" t="s">
        <v>485</v>
      </c>
      <c r="M13" s="271" t="s">
        <v>485</v>
      </c>
      <c r="N13" s="272" t="s">
        <v>485</v>
      </c>
    </row>
    <row r="14" spans="1:16" ht="13.5" customHeight="1" x14ac:dyDescent="0.15">
      <c r="A14" s="250"/>
      <c r="B14" s="246"/>
      <c r="C14" s="246"/>
      <c r="D14" s="246"/>
      <c r="E14" s="246"/>
      <c r="F14" s="246"/>
      <c r="G14" s="1172" t="s">
        <v>487</v>
      </c>
      <c r="H14" s="1173"/>
      <c r="I14" s="1173"/>
      <c r="J14" s="1174"/>
      <c r="K14" s="269">
        <v>192321</v>
      </c>
      <c r="L14" s="270">
        <v>1858</v>
      </c>
      <c r="M14" s="271">
        <v>2403</v>
      </c>
      <c r="N14" s="272">
        <v>-22.7</v>
      </c>
    </row>
    <row r="15" spans="1:16" ht="13.5" customHeight="1" x14ac:dyDescent="0.15">
      <c r="A15" s="250"/>
      <c r="B15" s="246"/>
      <c r="C15" s="246"/>
      <c r="D15" s="246"/>
      <c r="E15" s="246"/>
      <c r="F15" s="246"/>
      <c r="G15" s="1172" t="s">
        <v>488</v>
      </c>
      <c r="H15" s="1173"/>
      <c r="I15" s="1173"/>
      <c r="J15" s="1174"/>
      <c r="K15" s="269">
        <v>101471</v>
      </c>
      <c r="L15" s="270">
        <v>980</v>
      </c>
      <c r="M15" s="271">
        <v>1960</v>
      </c>
      <c r="N15" s="272">
        <v>-50</v>
      </c>
    </row>
    <row r="16" spans="1:16" x14ac:dyDescent="0.15">
      <c r="A16" s="250"/>
      <c r="B16" s="246"/>
      <c r="C16" s="246"/>
      <c r="D16" s="246"/>
      <c r="E16" s="246"/>
      <c r="F16" s="246"/>
      <c r="G16" s="1175" t="s">
        <v>489</v>
      </c>
      <c r="H16" s="1176"/>
      <c r="I16" s="1176"/>
      <c r="J16" s="1177"/>
      <c r="K16" s="270">
        <v>-613700</v>
      </c>
      <c r="L16" s="270">
        <v>-5929</v>
      </c>
      <c r="M16" s="271">
        <v>-6101</v>
      </c>
      <c r="N16" s="272">
        <v>-2.8</v>
      </c>
    </row>
    <row r="17" spans="1:16" x14ac:dyDescent="0.15">
      <c r="A17" s="250"/>
      <c r="B17" s="246"/>
      <c r="C17" s="246"/>
      <c r="D17" s="246"/>
      <c r="E17" s="246"/>
      <c r="F17" s="246"/>
      <c r="G17" s="1175" t="s">
        <v>171</v>
      </c>
      <c r="H17" s="1176"/>
      <c r="I17" s="1176"/>
      <c r="J17" s="1177"/>
      <c r="K17" s="270">
        <v>7832380</v>
      </c>
      <c r="L17" s="270">
        <v>75670</v>
      </c>
      <c r="M17" s="271">
        <v>72301</v>
      </c>
      <c r="N17" s="272">
        <v>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9" t="s">
        <v>494</v>
      </c>
      <c r="H21" s="1170"/>
      <c r="I21" s="1170"/>
      <c r="J21" s="1171"/>
      <c r="K21" s="282">
        <v>6.93</v>
      </c>
      <c r="L21" s="283">
        <v>7.06</v>
      </c>
      <c r="M21" s="284">
        <v>-0.13</v>
      </c>
      <c r="N21" s="251"/>
      <c r="O21" s="285"/>
      <c r="P21" s="281"/>
    </row>
    <row r="22" spans="1:16" s="286" customFormat="1" x14ac:dyDescent="0.15">
      <c r="A22" s="281"/>
      <c r="B22" s="251"/>
      <c r="C22" s="251"/>
      <c r="D22" s="251"/>
      <c r="E22" s="251"/>
      <c r="F22" s="251"/>
      <c r="G22" s="1169" t="s">
        <v>495</v>
      </c>
      <c r="H22" s="1170"/>
      <c r="I22" s="1170"/>
      <c r="J22" s="1171"/>
      <c r="K22" s="287">
        <v>97.2</v>
      </c>
      <c r="L22" s="288">
        <v>98.2</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8" t="s">
        <v>476</v>
      </c>
      <c r="L30" s="256"/>
      <c r="M30" s="257" t="s">
        <v>477</v>
      </c>
      <c r="N30" s="258"/>
    </row>
    <row r="31" spans="1:16" x14ac:dyDescent="0.15">
      <c r="A31" s="250"/>
      <c r="B31" s="246"/>
      <c r="C31" s="246"/>
      <c r="D31" s="246"/>
      <c r="E31" s="246"/>
      <c r="F31" s="246"/>
      <c r="G31" s="259"/>
      <c r="H31" s="260"/>
      <c r="I31" s="260"/>
      <c r="J31" s="261"/>
      <c r="K31" s="1159"/>
      <c r="L31" s="262" t="s">
        <v>478</v>
      </c>
      <c r="M31" s="263" t="s">
        <v>479</v>
      </c>
      <c r="N31" s="264" t="s">
        <v>480</v>
      </c>
    </row>
    <row r="32" spans="1:16" ht="27" customHeight="1" x14ac:dyDescent="0.15">
      <c r="A32" s="250"/>
      <c r="B32" s="246"/>
      <c r="C32" s="246"/>
      <c r="D32" s="246"/>
      <c r="E32" s="246"/>
      <c r="F32" s="246"/>
      <c r="G32" s="1160" t="s">
        <v>499</v>
      </c>
      <c r="H32" s="1161"/>
      <c r="I32" s="1161"/>
      <c r="J32" s="1162"/>
      <c r="K32" s="296">
        <v>4927019</v>
      </c>
      <c r="L32" s="296">
        <v>47601</v>
      </c>
      <c r="M32" s="297">
        <v>44939</v>
      </c>
      <c r="N32" s="298">
        <v>5.9</v>
      </c>
    </row>
    <row r="33" spans="1:16" ht="13.5" customHeight="1" x14ac:dyDescent="0.15">
      <c r="A33" s="250"/>
      <c r="B33" s="246"/>
      <c r="C33" s="246"/>
      <c r="D33" s="246"/>
      <c r="E33" s="246"/>
      <c r="F33" s="246"/>
      <c r="G33" s="1160" t="s">
        <v>500</v>
      </c>
      <c r="H33" s="1161"/>
      <c r="I33" s="1161"/>
      <c r="J33" s="1162"/>
      <c r="K33" s="296" t="s">
        <v>485</v>
      </c>
      <c r="L33" s="296" t="s">
        <v>485</v>
      </c>
      <c r="M33" s="297">
        <v>8</v>
      </c>
      <c r="N33" s="298" t="s">
        <v>485</v>
      </c>
    </row>
    <row r="34" spans="1:16" ht="27" customHeight="1" x14ac:dyDescent="0.15">
      <c r="A34" s="250"/>
      <c r="B34" s="246"/>
      <c r="C34" s="246"/>
      <c r="D34" s="246"/>
      <c r="E34" s="246"/>
      <c r="F34" s="246"/>
      <c r="G34" s="1160" t="s">
        <v>501</v>
      </c>
      <c r="H34" s="1161"/>
      <c r="I34" s="1161"/>
      <c r="J34" s="1162"/>
      <c r="K34" s="296" t="s">
        <v>485</v>
      </c>
      <c r="L34" s="296" t="s">
        <v>485</v>
      </c>
      <c r="M34" s="297">
        <v>27</v>
      </c>
      <c r="N34" s="298" t="s">
        <v>485</v>
      </c>
    </row>
    <row r="35" spans="1:16" ht="27" customHeight="1" x14ac:dyDescent="0.15">
      <c r="A35" s="250"/>
      <c r="B35" s="246"/>
      <c r="C35" s="246"/>
      <c r="D35" s="246"/>
      <c r="E35" s="246"/>
      <c r="F35" s="246"/>
      <c r="G35" s="1160" t="s">
        <v>502</v>
      </c>
      <c r="H35" s="1161"/>
      <c r="I35" s="1161"/>
      <c r="J35" s="1162"/>
      <c r="K35" s="296">
        <v>2680985</v>
      </c>
      <c r="L35" s="296">
        <v>25901</v>
      </c>
      <c r="M35" s="297">
        <v>13271</v>
      </c>
      <c r="N35" s="298">
        <v>95.2</v>
      </c>
    </row>
    <row r="36" spans="1:16" ht="27" customHeight="1" x14ac:dyDescent="0.15">
      <c r="A36" s="250"/>
      <c r="B36" s="246"/>
      <c r="C36" s="246"/>
      <c r="D36" s="246"/>
      <c r="E36" s="246"/>
      <c r="F36" s="246"/>
      <c r="G36" s="1160" t="s">
        <v>503</v>
      </c>
      <c r="H36" s="1161"/>
      <c r="I36" s="1161"/>
      <c r="J36" s="1162"/>
      <c r="K36" s="296">
        <v>357043</v>
      </c>
      <c r="L36" s="296">
        <v>3449</v>
      </c>
      <c r="M36" s="297">
        <v>1417</v>
      </c>
      <c r="N36" s="298">
        <v>143.4</v>
      </c>
    </row>
    <row r="37" spans="1:16" ht="13.5" customHeight="1" x14ac:dyDescent="0.15">
      <c r="A37" s="250"/>
      <c r="B37" s="246"/>
      <c r="C37" s="246"/>
      <c r="D37" s="246"/>
      <c r="E37" s="246"/>
      <c r="F37" s="246"/>
      <c r="G37" s="1160" t="s">
        <v>504</v>
      </c>
      <c r="H37" s="1161"/>
      <c r="I37" s="1161"/>
      <c r="J37" s="1162"/>
      <c r="K37" s="296">
        <v>137367</v>
      </c>
      <c r="L37" s="296">
        <v>1327</v>
      </c>
      <c r="M37" s="297">
        <v>1166</v>
      </c>
      <c r="N37" s="298">
        <v>13.8</v>
      </c>
    </row>
    <row r="38" spans="1:16" ht="27" customHeight="1" x14ac:dyDescent="0.15">
      <c r="A38" s="250"/>
      <c r="B38" s="246"/>
      <c r="C38" s="246"/>
      <c r="D38" s="246"/>
      <c r="E38" s="246"/>
      <c r="F38" s="246"/>
      <c r="G38" s="1163" t="s">
        <v>505</v>
      </c>
      <c r="H38" s="1164"/>
      <c r="I38" s="1164"/>
      <c r="J38" s="1165"/>
      <c r="K38" s="299" t="s">
        <v>485</v>
      </c>
      <c r="L38" s="299" t="s">
        <v>485</v>
      </c>
      <c r="M38" s="300">
        <v>3</v>
      </c>
      <c r="N38" s="301" t="s">
        <v>485</v>
      </c>
      <c r="O38" s="295"/>
    </row>
    <row r="39" spans="1:16" x14ac:dyDescent="0.15">
      <c r="A39" s="250"/>
      <c r="B39" s="246"/>
      <c r="C39" s="246"/>
      <c r="D39" s="246"/>
      <c r="E39" s="246"/>
      <c r="F39" s="246"/>
      <c r="G39" s="1163" t="s">
        <v>506</v>
      </c>
      <c r="H39" s="1164"/>
      <c r="I39" s="1164"/>
      <c r="J39" s="1165"/>
      <c r="K39" s="302">
        <v>-630400</v>
      </c>
      <c r="L39" s="302">
        <v>-6090</v>
      </c>
      <c r="M39" s="303">
        <v>-4631</v>
      </c>
      <c r="N39" s="304">
        <v>31.5</v>
      </c>
      <c r="O39" s="295"/>
    </row>
    <row r="40" spans="1:16" ht="27" customHeight="1" x14ac:dyDescent="0.15">
      <c r="A40" s="250"/>
      <c r="B40" s="246"/>
      <c r="C40" s="246"/>
      <c r="D40" s="246"/>
      <c r="E40" s="246"/>
      <c r="F40" s="246"/>
      <c r="G40" s="1160" t="s">
        <v>507</v>
      </c>
      <c r="H40" s="1161"/>
      <c r="I40" s="1161"/>
      <c r="J40" s="1162"/>
      <c r="K40" s="302">
        <v>-5563151</v>
      </c>
      <c r="L40" s="302">
        <v>-53747</v>
      </c>
      <c r="M40" s="303">
        <v>-38859</v>
      </c>
      <c r="N40" s="304">
        <v>38.299999999999997</v>
      </c>
      <c r="O40" s="295"/>
    </row>
    <row r="41" spans="1:16" x14ac:dyDescent="0.15">
      <c r="A41" s="250"/>
      <c r="B41" s="246"/>
      <c r="C41" s="246"/>
      <c r="D41" s="246"/>
      <c r="E41" s="246"/>
      <c r="F41" s="246"/>
      <c r="G41" s="1166" t="s">
        <v>283</v>
      </c>
      <c r="H41" s="1167"/>
      <c r="I41" s="1167"/>
      <c r="J41" s="1168"/>
      <c r="K41" s="296">
        <v>1908863</v>
      </c>
      <c r="L41" s="302">
        <v>18442</v>
      </c>
      <c r="M41" s="303">
        <v>17340</v>
      </c>
      <c r="N41" s="304">
        <v>6.4</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3" t="s">
        <v>476</v>
      </c>
      <c r="J49" s="1155" t="s">
        <v>511</v>
      </c>
      <c r="K49" s="1156"/>
      <c r="L49" s="1156"/>
      <c r="M49" s="1156"/>
      <c r="N49" s="1157"/>
    </row>
    <row r="50" spans="1:14" x14ac:dyDescent="0.15">
      <c r="A50" s="250"/>
      <c r="B50" s="246"/>
      <c r="C50" s="246"/>
      <c r="D50" s="246"/>
      <c r="E50" s="246"/>
      <c r="F50" s="246"/>
      <c r="G50" s="314"/>
      <c r="H50" s="315"/>
      <c r="I50" s="1154"/>
      <c r="J50" s="316" t="s">
        <v>512</v>
      </c>
      <c r="K50" s="317" t="s">
        <v>513</v>
      </c>
      <c r="L50" s="318" t="s">
        <v>514</v>
      </c>
      <c r="M50" s="319" t="s">
        <v>515</v>
      </c>
      <c r="N50" s="320" t="s">
        <v>516</v>
      </c>
    </row>
    <row r="51" spans="1:14" x14ac:dyDescent="0.15">
      <c r="A51" s="250"/>
      <c r="B51" s="246"/>
      <c r="C51" s="246"/>
      <c r="D51" s="246"/>
      <c r="E51" s="246"/>
      <c r="F51" s="246"/>
      <c r="G51" s="312" t="s">
        <v>517</v>
      </c>
      <c r="H51" s="313"/>
      <c r="I51" s="321">
        <v>4800692</v>
      </c>
      <c r="J51" s="322">
        <v>45296</v>
      </c>
      <c r="K51" s="323">
        <v>-27.3</v>
      </c>
      <c r="L51" s="324">
        <v>57996</v>
      </c>
      <c r="M51" s="325">
        <v>14.5</v>
      </c>
      <c r="N51" s="326">
        <v>-41.8</v>
      </c>
    </row>
    <row r="52" spans="1:14" x14ac:dyDescent="0.15">
      <c r="A52" s="250"/>
      <c r="B52" s="246"/>
      <c r="C52" s="246"/>
      <c r="D52" s="246"/>
      <c r="E52" s="246"/>
      <c r="F52" s="246"/>
      <c r="G52" s="327"/>
      <c r="H52" s="328" t="s">
        <v>518</v>
      </c>
      <c r="I52" s="329">
        <v>2669292</v>
      </c>
      <c r="J52" s="330">
        <v>25186</v>
      </c>
      <c r="K52" s="331">
        <v>-28.7</v>
      </c>
      <c r="L52" s="332">
        <v>32288</v>
      </c>
      <c r="M52" s="333">
        <v>5.9</v>
      </c>
      <c r="N52" s="334">
        <v>-34.6</v>
      </c>
    </row>
    <row r="53" spans="1:14" x14ac:dyDescent="0.15">
      <c r="A53" s="250"/>
      <c r="B53" s="246"/>
      <c r="C53" s="246"/>
      <c r="D53" s="246"/>
      <c r="E53" s="246"/>
      <c r="F53" s="246"/>
      <c r="G53" s="312" t="s">
        <v>519</v>
      </c>
      <c r="H53" s="313"/>
      <c r="I53" s="321">
        <v>5969948</v>
      </c>
      <c r="J53" s="322">
        <v>56561</v>
      </c>
      <c r="K53" s="323">
        <v>24.9</v>
      </c>
      <c r="L53" s="324">
        <v>64620</v>
      </c>
      <c r="M53" s="325">
        <v>11.4</v>
      </c>
      <c r="N53" s="326">
        <v>13.5</v>
      </c>
    </row>
    <row r="54" spans="1:14" x14ac:dyDescent="0.15">
      <c r="A54" s="250"/>
      <c r="B54" s="246"/>
      <c r="C54" s="246"/>
      <c r="D54" s="246"/>
      <c r="E54" s="246"/>
      <c r="F54" s="246"/>
      <c r="G54" s="327"/>
      <c r="H54" s="328" t="s">
        <v>518</v>
      </c>
      <c r="I54" s="329">
        <v>3862717</v>
      </c>
      <c r="J54" s="330">
        <v>36596</v>
      </c>
      <c r="K54" s="331">
        <v>45.3</v>
      </c>
      <c r="L54" s="332">
        <v>37260</v>
      </c>
      <c r="M54" s="333">
        <v>15.4</v>
      </c>
      <c r="N54" s="334">
        <v>29.9</v>
      </c>
    </row>
    <row r="55" spans="1:14" x14ac:dyDescent="0.15">
      <c r="A55" s="250"/>
      <c r="B55" s="246"/>
      <c r="C55" s="246"/>
      <c r="D55" s="246"/>
      <c r="E55" s="246"/>
      <c r="F55" s="246"/>
      <c r="G55" s="312" t="s">
        <v>520</v>
      </c>
      <c r="H55" s="313"/>
      <c r="I55" s="321">
        <v>9394607</v>
      </c>
      <c r="J55" s="322">
        <v>89650</v>
      </c>
      <c r="K55" s="323">
        <v>58.5</v>
      </c>
      <c r="L55" s="324">
        <v>64287</v>
      </c>
      <c r="M55" s="325">
        <v>-0.5</v>
      </c>
      <c r="N55" s="326">
        <v>59</v>
      </c>
    </row>
    <row r="56" spans="1:14" x14ac:dyDescent="0.15">
      <c r="A56" s="250"/>
      <c r="B56" s="246"/>
      <c r="C56" s="246"/>
      <c r="D56" s="246"/>
      <c r="E56" s="246"/>
      <c r="F56" s="246"/>
      <c r="G56" s="327"/>
      <c r="H56" s="328" t="s">
        <v>518</v>
      </c>
      <c r="I56" s="329">
        <v>6798092</v>
      </c>
      <c r="J56" s="330">
        <v>64872</v>
      </c>
      <c r="K56" s="331">
        <v>77.3</v>
      </c>
      <c r="L56" s="332">
        <v>41052</v>
      </c>
      <c r="M56" s="333">
        <v>10.199999999999999</v>
      </c>
      <c r="N56" s="334">
        <v>67.099999999999994</v>
      </c>
    </row>
    <row r="57" spans="1:14" x14ac:dyDescent="0.15">
      <c r="A57" s="250"/>
      <c r="B57" s="246"/>
      <c r="C57" s="246"/>
      <c r="D57" s="246"/>
      <c r="E57" s="246"/>
      <c r="F57" s="246"/>
      <c r="G57" s="312" t="s">
        <v>521</v>
      </c>
      <c r="H57" s="313"/>
      <c r="I57" s="321">
        <v>5507068</v>
      </c>
      <c r="J57" s="322">
        <v>52827</v>
      </c>
      <c r="K57" s="323">
        <v>-41.1</v>
      </c>
      <c r="L57" s="324">
        <v>64346</v>
      </c>
      <c r="M57" s="325">
        <v>0.1</v>
      </c>
      <c r="N57" s="326">
        <v>-41.2</v>
      </c>
    </row>
    <row r="58" spans="1:14" x14ac:dyDescent="0.15">
      <c r="A58" s="250"/>
      <c r="B58" s="246"/>
      <c r="C58" s="246"/>
      <c r="D58" s="246"/>
      <c r="E58" s="246"/>
      <c r="F58" s="246"/>
      <c r="G58" s="327"/>
      <c r="H58" s="328" t="s">
        <v>518</v>
      </c>
      <c r="I58" s="329">
        <v>3581416</v>
      </c>
      <c r="J58" s="330">
        <v>34355</v>
      </c>
      <c r="K58" s="331">
        <v>-47</v>
      </c>
      <c r="L58" s="332">
        <v>38517</v>
      </c>
      <c r="M58" s="333">
        <v>-6.2</v>
      </c>
      <c r="N58" s="334">
        <v>-40.799999999999997</v>
      </c>
    </row>
    <row r="59" spans="1:14" x14ac:dyDescent="0.15">
      <c r="A59" s="250"/>
      <c r="B59" s="246"/>
      <c r="C59" s="246"/>
      <c r="D59" s="246"/>
      <c r="E59" s="246"/>
      <c r="F59" s="246"/>
      <c r="G59" s="312" t="s">
        <v>522</v>
      </c>
      <c r="H59" s="313"/>
      <c r="I59" s="321">
        <v>5340659</v>
      </c>
      <c r="J59" s="322">
        <v>51597</v>
      </c>
      <c r="K59" s="323">
        <v>-2.2999999999999998</v>
      </c>
      <c r="L59" s="324">
        <v>65942</v>
      </c>
      <c r="M59" s="325">
        <v>2.5</v>
      </c>
      <c r="N59" s="326">
        <v>-4.8</v>
      </c>
    </row>
    <row r="60" spans="1:14" x14ac:dyDescent="0.15">
      <c r="A60" s="250"/>
      <c r="B60" s="246"/>
      <c r="C60" s="246"/>
      <c r="D60" s="246"/>
      <c r="E60" s="246"/>
      <c r="F60" s="246"/>
      <c r="G60" s="327"/>
      <c r="H60" s="328" t="s">
        <v>518</v>
      </c>
      <c r="I60" s="335">
        <v>3428314</v>
      </c>
      <c r="J60" s="330">
        <v>33122</v>
      </c>
      <c r="K60" s="331">
        <v>-3.6</v>
      </c>
      <c r="L60" s="332">
        <v>32778</v>
      </c>
      <c r="M60" s="333">
        <v>-14.9</v>
      </c>
      <c r="N60" s="334">
        <v>11.3</v>
      </c>
    </row>
    <row r="61" spans="1:14" x14ac:dyDescent="0.15">
      <c r="A61" s="250"/>
      <c r="B61" s="246"/>
      <c r="C61" s="246"/>
      <c r="D61" s="246"/>
      <c r="E61" s="246"/>
      <c r="F61" s="246"/>
      <c r="G61" s="312" t="s">
        <v>523</v>
      </c>
      <c r="H61" s="336"/>
      <c r="I61" s="337">
        <v>6202595</v>
      </c>
      <c r="J61" s="338">
        <v>59186</v>
      </c>
      <c r="K61" s="339">
        <v>2.5</v>
      </c>
      <c r="L61" s="340">
        <v>63438</v>
      </c>
      <c r="M61" s="341">
        <v>5.6</v>
      </c>
      <c r="N61" s="326">
        <v>-3.1</v>
      </c>
    </row>
    <row r="62" spans="1:14" x14ac:dyDescent="0.15">
      <c r="A62" s="250"/>
      <c r="B62" s="246"/>
      <c r="C62" s="246"/>
      <c r="D62" s="246"/>
      <c r="E62" s="246"/>
      <c r="F62" s="246"/>
      <c r="G62" s="327"/>
      <c r="H62" s="328" t="s">
        <v>518</v>
      </c>
      <c r="I62" s="329">
        <v>4067966</v>
      </c>
      <c r="J62" s="330">
        <v>38826</v>
      </c>
      <c r="K62" s="331">
        <v>8.6999999999999993</v>
      </c>
      <c r="L62" s="332">
        <v>36379</v>
      </c>
      <c r="M62" s="333">
        <v>2.1</v>
      </c>
      <c r="N62" s="334">
        <v>6.6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8" t="s">
        <v>3</v>
      </c>
      <c r="D47" s="1178"/>
      <c r="E47" s="1179"/>
      <c r="F47" s="11">
        <v>8.51</v>
      </c>
      <c r="G47" s="12">
        <v>7.69</v>
      </c>
      <c r="H47" s="12">
        <v>7.09</v>
      </c>
      <c r="I47" s="12">
        <v>8.2200000000000006</v>
      </c>
      <c r="J47" s="13">
        <v>7.93</v>
      </c>
    </row>
    <row r="48" spans="2:10" ht="57.75" customHeight="1" x14ac:dyDescent="0.15">
      <c r="B48" s="14"/>
      <c r="C48" s="1180" t="s">
        <v>4</v>
      </c>
      <c r="D48" s="1180"/>
      <c r="E48" s="1181"/>
      <c r="F48" s="15">
        <v>3.4</v>
      </c>
      <c r="G48" s="16">
        <v>3.96</v>
      </c>
      <c r="H48" s="16">
        <v>3.52</v>
      </c>
      <c r="I48" s="16">
        <v>3.79</v>
      </c>
      <c r="J48" s="17">
        <v>3.63</v>
      </c>
    </row>
    <row r="49" spans="2:10" ht="57.75" customHeight="1" thickBot="1" x14ac:dyDescent="0.2">
      <c r="B49" s="18"/>
      <c r="C49" s="1182" t="s">
        <v>5</v>
      </c>
      <c r="D49" s="1182"/>
      <c r="E49" s="1183"/>
      <c r="F49" s="19">
        <v>0.27</v>
      </c>
      <c r="G49" s="20" t="s">
        <v>530</v>
      </c>
      <c r="H49" s="20" t="s">
        <v>531</v>
      </c>
      <c r="I49" s="20">
        <v>1.62</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2018-10-30T08:54:21Z</cp:lastPrinted>
  <dcterms:modified xsi:type="dcterms:W3CDTF">2018-11-05T04:09:42Z</dcterms:modified>
</cp:coreProperties>
</file>