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3諏訪\"/>
    </mc:Choice>
  </mc:AlternateContent>
  <bookViews>
    <workbookView xWindow="240" yWindow="60" windowWidth="14940" windowHeight="7875" tabRatio="6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AO36"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U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c r="AM35" i="9" s="1"/>
  <c r="AM36" i="9" s="1"/>
  <c r="BW34" i="9" l="1"/>
  <c r="BW35" i="9" l="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<sst xmlns="http://schemas.openxmlformats.org/spreadsheetml/2006/main" count="1090" uniqueCount="575">
  <si>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</si>
  <si>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</si>
  <si>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</si>
  <si>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</si>
  <si>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</si>
  <si>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</si>
  <si>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</si>
  <si>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</si>
  <si>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</si>
  <si>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</si>
  <si>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</si>
  <si>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</si>
  <si>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</si>
  <si>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</si>
  <si>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</si>
  <si>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</si>
  <si>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</si>
  <si>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</si>
  <si>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</si>
  <si>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</si>
  <si>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</si>
  <si>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</si>
  <si>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</si>
  <si>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</si>
  <si>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</si>
  <si>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</si>
  <si>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</si>
  <si>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</si>
  <si>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</si>
  <si>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</si>
  <si>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</si>
  <si>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</si>
  <si>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</si>
  <si>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</si>
  <si>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</si>
  <si>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</si>
  <si>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</si>
  <si>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</si>
  <si>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</si>
  <si>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</si>
  <si>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</si>
  <si>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</si>
  <si>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</si>
  <si>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</si>
  <si>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</si>
  <si>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</si>
  <si>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</si>
  <si>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</si>
  <si>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</si>
  <si>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</si>
  <si>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</si>
  <si>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</si>
  <si>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</si>
  <si>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</si>
  <si>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</si>
  <si>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</si>
  <si>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</si>
  <si>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</si>
  <si>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</si>
  <si>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</si>
  <si>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</si>
  <si>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</si>
  <si>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</si>
  <si>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</si>
  <si>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</si>
  <si>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</si>
  <si>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</si>
  <si>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</si>
  <si>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</si>
  <si>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</si>
  <si>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</si>
  <si>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</si>
  <si>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</si>
  <si>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</si>
  <si>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</si>
  <si>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</si>
  <si>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</si>
  <si>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</si>
  <si>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</si>
  <si>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</si>
  <si>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</si>
  <si>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</si>
  <si>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</si>
  <si>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</si>
  <si>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</si>
  <si>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</si>
  <si>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</si>
  <si>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</si>
  <si>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</si>
  <si>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</si>
  <si>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</si>
  <si>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</si>
  <si>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</si>
  <si>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</si>
  <si>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</si>
  <si>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</si>
  <si>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</si>
  <si>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</si>
  <si>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</si>
  <si>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</si>
  <si>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</si>
  <si>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</si>
  <si>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</si>
  <si>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</si>
  <si>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</si>
  <si>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</si>
  <si>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</si>
  <si>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</si>
  <si>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</si>
  <si>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</si>
  <si>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</si>
  <si>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</si>
  <si>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</si>
  <si>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</si>
  <si>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</si>
  <si>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</si>
  <si>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</si>
  <si>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</si>
  <si>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</si>
  <si>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</si>
  <si>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</si>
  <si>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</si>
  <si>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</si>
  <si>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</si>
  <si>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</si>
  <si>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</si>
  <si>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</si>
  <si>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</si>
  <si>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</si>
  <si>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</si>
  <si>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</si>
  <si>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</si>
  <si>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</si>
  <si>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</si>
  <si>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</si>
  <si>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</si>
  <si>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</si>
  <si>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</si>
  <si>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</si>
  <si>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</si>
  <si>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</si>
  <si>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</si>
  <si>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</si>
  <si>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</si>
  <si>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</si>
  <si>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</si>
  <si>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</si>
  <si>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</si>
  <si>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</si>
  <si>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</si>
  <si>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</si>
  <si>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</si>
  <si>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</si>
  <si>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</si>
  <si>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</si>
  <si>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</si>
  <si>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</si>
  <si>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</si>
  <si>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</si>
  <si>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</si>
  <si>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</si>
  <si>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</si>
  <si>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</si>
  <si>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</si>
  <si>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</si>
  <si>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</si>
  <si>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</si>
  <si>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</si>
  <si>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</si>
  <si>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</si>
  <si>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</si>
  <si>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</si>
  <si>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</si>
  <si>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</si>
  <si>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</si>
  <si>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</si>
  <si>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</si>
  <si>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</si>
  <si>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</si>
  <si>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</si>
  <si>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</si>
  <si>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</si>
  <si>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</si>
  <si>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</si>
  <si>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</si>
  <si>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</si>
  <si>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</si>
  <si>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</si>
  <si>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</si>
  <si>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</si>
  <si>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</si>
  <si>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</si>
  <si>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</si>
  <si>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</si>
  <si>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</si>
  <si>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</si>
  <si>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</si>
  <si>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</si>
  <si>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長野県茅野市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</si>
  <si>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</si>
  <si>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</si>
  <si>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</si>
  <si>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</si>
  <si>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</si>
  <si>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</si>
  <si>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</si>
  <si>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</si>
  <si>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</si>
  <si>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</si>
  <si>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</si>
  <si>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</si>
  <si>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</si>
  <si>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</si>
  <si>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</si>
  <si>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</si>
  <si>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</si>
  <si>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</si>
  <si>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</si>
  <si>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</si>
  <si>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</si>
  <si>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</si>
  <si>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</si>
  <si>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</si>
  <si>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</si>
  <si>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</si>
  <si>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</si>
  <si>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</si>
  <si>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</si>
  <si>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</si>
  <si>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</si>
  <si>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</si>
  <si>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</si>
  <si>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</si>
  <si>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</si>
  <si>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</si>
  <si>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</si>
  <si>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</si>
  <si>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</si>
  <si>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</si>
  <si>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</si>
  <si>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</si>
  <si>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</si>
  <si>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</si>
  <si>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</si>
  <si>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</si>
  <si>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</si>
  <si>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</si>
  <si>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</si>
  <si>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</si>
  <si>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</si>
  <si>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</si>
  <si>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</si>
  <si>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</si>
  <si>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</si>
  <si>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</si>
  <si>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</si>
  <si>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</si>
  <si>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</si>
  <si>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</si>
  <si>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</si>
  <si>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</si>
  <si>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</si>
  <si>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</si>
  <si>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</si>
  <si>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</si>
  <si>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</si>
  <si>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</si>
  <si>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</si>
  <si>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</si>
  <si>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</si>
  <si>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</si>
  <si>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</si>
  <si>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</si>
  <si>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</si>
  <si>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</si>
  <si>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</si>
  <si>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</si>
  <si>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</si>
  <si>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</si>
  <si>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</si>
  <si>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</si>
  <si>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</si>
  <si>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</si>
  <si>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</si>
  <si>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</si>
  <si>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</si>
  <si>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</si>
  <si>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</si>
  <si>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</si>
  <si>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</si>
  <si>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</si>
  <si>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</si>
  <si>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</si>
  <si>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</si>
  <si>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</si>
  <si>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</si>
  <si>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</si>
  <si>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</si>
  <si>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</si>
  <si>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</si>
  <si>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</si>
  <si>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</si>
  <si>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</si>
  <si>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</si>
  <si>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</si>
  <si>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</si>
  <si>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</si>
  <si>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</si>
  <si>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</si>
  <si>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</si>
  <si>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</si>
  <si>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</si>
  <si>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</si>
  <si>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</si>
  <si>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</si>
  <si>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</si>
  <si>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</si>
  <si>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</si>
  <si>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</si>
  <si>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</si>
  <si>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</si>
  <si>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</si>
  <si>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</si>
  <si>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</si>
  <si>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</si>
  <si>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</si>
  <si>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</si>
  <si>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</si>
  <si>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</si>
  <si>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</si>
  <si>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</si>
  <si>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</si>
  <si>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</si>
  <si>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</si>
  <si>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</si>
  <si>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</si>
  <si>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</si>
  <si>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</si>
  <si>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</si>
  <si>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</si>
  <si>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</si>
  <si>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</si>
  <si>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</si>
  <si>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</si>
  <si>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</si>
  <si>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</si>
  <si>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長野県茅野市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</si>
  <si>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</si>
  <si>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</si>
  <si>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</si>
  <si>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</si>
  <si>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</si>
  <si>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</si>
  <si>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</si>
  <si>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</si>
  <si>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</si>
  <si>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</si>
  <si>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</si>
  <si>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</si>
  <si>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</si>
  <si>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</si>
  <si>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</si>
  <si>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</si>
  <si>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</si>
  <si>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</si>
  <si>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</si>
  <si>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</si>
  <si>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</si>
  <si>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</si>
  <si>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</si>
  <si>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</si>
  <si>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</si>
  <si>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</si>
  <si>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</si>
  <si>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</si>
  <si>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</si>
  <si>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</si>
  <si>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</si>
  <si>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</si>
  <si>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</si>
  <si>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</si>
  <si>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</si>
  <si>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</si>
  <si>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</si>
  <si>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</si>
  <si>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</si>
  <si>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</si>
  <si>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</si>
  <si>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</si>
  <si>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</si>
  <si>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</si>
  <si>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</si>
  <si>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</si>
  <si>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</si>
  <si>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</si>
  <si>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</si>
  <si>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</si>
  <si>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</si>
  <si>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</si>
  <si>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</si>
  <si>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</si>
  <si>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</si>
  <si>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</si>
  <si>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</si>
  <si>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</si>
  <si>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</si>
  <si>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</si>
  <si>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</si>
  <si>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</si>
  <si>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</si>
  <si>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</si>
  <si>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</si>
  <si>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</si>
  <si>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</si>
  <si>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</si>
  <si>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</si>
  <si>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</si>
  <si>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</si>
  <si>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</si>
  <si>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</si>
  <si>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</si>
  <si>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</si>
  <si>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</si>
  <si>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</si>
  <si>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</si>
  <si>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</si>
  <si>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</si>
  <si>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</si>
  <si>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</si>
  <si>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</si>
  <si>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</si>
  <si>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</si>
  <si>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</si>
  <si>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</si>
  <si>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</si>
  <si>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</si>
  <si>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</si>
  <si>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</si>
  <si>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</si>
  <si>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</si>
  <si>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</si>
  <si>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</si>
  <si>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</si>
  <si>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</si>
  <si>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</si>
  <si>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</si>
  <si>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</si>
  <si>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</si>
  <si>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</si>
  <si>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</si>
  <si>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</si>
  <si>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</si>
  <si>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</si>
  <si>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</si>
  <si>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</si>
  <si>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</si>
  <si>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</si>
  <si>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</si>
  <si>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</si>
  <si>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</si>
  <si>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</si>
  <si>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</si>
  <si>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</si>
  <si>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</si>
  <si>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</si>
  <si>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</si>
  <si>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</si>
  <si>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</si>
  <si>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</si>
  <si>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</si>
  <si>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</si>
  <si>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</si>
  <si>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</si>
  <si>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</si>
  <si>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</si>
  <si>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</si>
  <si>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</si>
  <si>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</si>
  <si>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</si>
  <si>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</si>
  <si>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</si>
  <si>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</si>
  <si>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</si>
  <si>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</si>
  <si>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</si>
  <si>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</si>
  <si>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</si>
  <si>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</si>
  <si>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</si>
  <si>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</si>
  <si>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</si>
  <si>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</si>
  <si>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</si>
  <si>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</si>
  <si>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</si>
  <si>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</si>
  <si>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</si>
  <si>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</si>
  <si>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</si>
  <si>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</si>
  <si>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</si>
  <si>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</si>
  <si>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</si>
  <si>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</si>
  <si>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</si>
  <si>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</si>
  <si>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</si>
  <si>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</si>
  <si>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</si>
  <si>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</si>
  <si>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</si>
  <si>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</si>
  <si>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</si>
  <si>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</si>
  <si>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</si>
  <si>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</si>
  <si>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</si>
  <si>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</si>
  <si>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</si>
  <si>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</si>
  <si>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</si>
  <si>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</si>
  <si>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4.29</t>
  </si>
  <si>
    <t>▲ 1.05</t>
  </si>
  <si>
    <t>水道事業会計</t>
  </si>
  <si>
    <t>下水道事業会計</t>
  </si>
  <si>
    <t>一般会計</t>
  </si>
  <si>
    <t>国民健康保険特別会計</t>
  </si>
  <si>
    <t>国民健康保険診療所特別会計</t>
  </si>
  <si>
    <t>後期高齢者医療特別会計</t>
  </si>
  <si>
    <t>墓地事業特別会計</t>
  </si>
  <si>
    <t>その他会計（赤字）</t>
  </si>
  <si>
    <t>その他会計（黒字）</t>
  </si>
  <si>
    <t>-</t>
    <phoneticPr fontId="2"/>
  </si>
  <si>
    <t>諏訪広域連合（一般会計）</t>
    <rPh sb="0" eb="2">
      <t>スワ</t>
    </rPh>
    <rPh sb="2" eb="4">
      <t>コウイキ</t>
    </rPh>
    <rPh sb="4" eb="6">
      <t>レンゴウ</t>
    </rPh>
    <rPh sb="7" eb="9">
      <t>イッパン</t>
    </rPh>
    <rPh sb="9" eb="11">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</si>
  <si>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</si>
  <si>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</si>
  <si>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2">
      <t>トクベツカイケイ</t>
    </rPh>
    <phoneticPr fontId="2"/>
  </si>
  <si>
    <t>　（ふるさと市町村圏基金事業特別会計）</t>
    <rPh sb="6" eb="9">
      <t>シチョウソン</t>
    </rPh>
    <rPh sb="9" eb="10">
      <t>ケン</t>
    </rPh>
    <rPh sb="10" eb="12">
      <t>キキン</t>
    </rPh>
    <rPh sb="12" eb="14">
      <t>ジギョウ</t>
    </rPh>
    <rPh sb="14" eb="18">
      <t>トクベツカイケイ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</si>
  <si>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</si>
  <si>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（ごみ処理事業特別会計）</t>
    <rPh sb="4" eb="6">
      <t>ショリ</t>
    </rPh>
    <rPh sb="6" eb="8">
      <t>ジギョウ</t>
    </rPh>
    <rPh sb="8" eb="12">
      <t>トクベツカイケイ</t>
    </rPh>
    <phoneticPr fontId="2"/>
  </si>
  <si>
    <t>白樺下水道組合</t>
    <rPh sb="0" eb="2">
      <t>シラカバ</t>
    </rPh>
    <rPh sb="2" eb="5">
      <t>ゲスイドウ</t>
    </rPh>
    <rPh sb="5" eb="7">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</si>
  <si>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</si>
  <si>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（介護老人福祉施設特別会計）</t>
    <rPh sb="2" eb="4">
      <t>カイゴ</t>
    </rPh>
    <rPh sb="4" eb="6">
      <t>ロウジン</t>
    </rPh>
    <rPh sb="6" eb="8">
      <t>フクシ</t>
    </rPh>
    <rPh sb="8" eb="10">
      <t>シセツ</t>
    </rPh>
    <rPh sb="10" eb="12">
      <t>トクベツ</t>
    </rPh>
    <rPh sb="12" eb="14">
      <t>カイケイ</t>
    </rPh>
    <phoneticPr fontId="2"/>
  </si>
  <si>
    <t>　（看護専門学校特別会計）</t>
    <rPh sb="2" eb="4">
      <t>カンゴ</t>
    </rPh>
    <rPh sb="4" eb="6">
      <t>センモン</t>
    </rPh>
    <rPh sb="6" eb="8">
      <t>ガッコウ</t>
    </rPh>
    <rPh sb="8" eb="10">
      <t>トクベツ</t>
    </rPh>
    <rPh sb="10" eb="12">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</si>
  <si>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</si>
  <si>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</si>
  <si>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</si>
  <si>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</si>
  <si>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</si>
  <si>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</si>
  <si>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</si>
  <si>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</si>
  <si>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</si>
  <si>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</si>
  <si>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</si>
  <si>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</si>
  <si>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</si>
  <si>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</si>
  <si>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</si>
  <si>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</si>
  <si>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</si>
  <si>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</si>
  <si>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</si>
  <si>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</si>
  <si>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</si>
  <si>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</si>
  <si>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</si>
  <si>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</si>
  <si>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</si>
  <si>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</si>
  <si>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</si>
  <si>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</si>
  <si>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の平均を上回っているものの、有形固定資産減価償却率は類似団体の平均を下回っていることから、比較的積極的に普通建設事業に投資をしている結果が表れている。将来負担比率も減少傾向であること、資産形成は短時間に急激に行うことは難しいことから、今後も債務の増加を抑えながら必要な投資は継続していく必要がある。</t>
    <rPh sb="0" eb="2">
      <t>ショウライ</t>
    </rPh>
    <rPh sb="2" eb="4">
      <t>フタン</t>
    </rPh>
    <rPh sb="4" eb="6">
      <t>ヒリツ</t>
    </rPh>
    <rPh sb="7" eb="9">
      <t>ルイジ</t>
    </rPh>
    <rPh sb="9" eb="11">
      <t>ダンタイ</t>
    </rPh>
    <rPh sb="12" eb="14">
      <t>ヘイキン</t>
    </rPh>
    <rPh sb="15" eb="17">
      <t>ウワマワ</t>
    </rPh>
    <rPh sb="25" eb="27">
      <t>ユウケイ</t>
    </rPh>
    <rPh sb="27" eb="29">
      <t>コテイ</t>
    </rPh>
    <rPh sb="29" eb="31">
      <t>シサン</t>
    </rPh>
    <rPh sb="31" eb="33">
      <t>ゲンカ</t>
    </rPh>
    <rPh sb="33" eb="35">
      <t>ショウキャク</t>
    </rPh>
    <rPh sb="35" eb="36">
      <t>リツ</t>
    </rPh>
    <rPh sb="37" eb="39">
      <t>ルイジ</t>
    </rPh>
    <rPh sb="39" eb="41">
      <t>ダンタイ</t>
    </rPh>
    <rPh sb="42" eb="44">
      <t>ヘイキン</t>
    </rPh>
    <rPh sb="45" eb="47">
      <t>シタマワ</t>
    </rPh>
    <rPh sb="56" eb="59">
      <t>ヒカクテキ</t>
    </rPh>
    <rPh sb="59" eb="62">
      <t>セッキョクテキ</t>
    </rPh>
    <rPh sb="63" eb="65">
      <t>フツウ</t>
    </rPh>
    <rPh sb="65" eb="67">
      <t>ケンセツ</t>
    </rPh>
    <rPh sb="67" eb="69">
      <t>ジギョウ</t>
    </rPh>
    <rPh sb="70" eb="72">
      <t>トウシ</t>
    </rPh>
    <rPh sb="77" eb="79">
      <t>ケッカ</t>
    </rPh>
    <rPh sb="80" eb="81">
      <t>アラワ</t>
    </rPh>
    <rPh sb="86" eb="88">
      <t>ショウライ</t>
    </rPh>
    <rPh sb="88" eb="90">
      <t>フタン</t>
    </rPh>
    <rPh sb="90" eb="92">
      <t>ヒリツ</t>
    </rPh>
    <rPh sb="93" eb="95">
      <t>ゲンショウ</t>
    </rPh>
    <rPh sb="95" eb="97">
      <t>ケイコウ</t>
    </rPh>
    <rPh sb="103" eb="105">
      <t>シサン</t>
    </rPh>
    <rPh sb="105" eb="107">
      <t>ケイセイ</t>
    </rPh>
    <rPh sb="108" eb="111">
      <t>タンジカン</t>
    </rPh>
    <rPh sb="112" eb="114">
      <t>キュウゲキ</t>
    </rPh>
    <rPh sb="115" eb="116">
      <t>オコナ</t>
    </rPh>
    <rPh sb="120" eb="121">
      <t>ムズカ</t>
    </rPh>
    <rPh sb="128" eb="130">
      <t>コンゴ</t>
    </rPh>
    <rPh sb="131" eb="133">
      <t>サイム</t>
    </rPh>
    <rPh sb="134" eb="136">
      <t>ゾウカ</t>
    </rPh>
    <rPh sb="137" eb="138">
      <t>オサ</t>
    </rPh>
    <rPh sb="142" eb="144">
      <t>ヒツヨウ</t>
    </rPh>
    <rPh sb="145" eb="147">
      <t>トウシ</t>
    </rPh>
    <rPh sb="148" eb="150">
      <t>ケイゾク</t>
    </rPh>
    <rPh sb="154" eb="156">
      <t>ヒツヨウ</t>
    </rPh>
    <phoneticPr fontId="5"/>
  </si>
  <si>
    <t>将来負担比率、実質公債費比率ともに平成25年度の第三セクター等改革推進債の発行により一時的に上昇、実質公債費比率は3か年平均であるため影響が3年間にかけて表れてきた。投資的経費を抑制すれば比率は低下するが、必要な投資は計画的に進める必要があるため、急激な負担増による悪影響が生じないよう、計画的・効率的な事業実施と債務の償還を続けることが必要である。</t>
    <rPh sb="0" eb="2">
      <t>ショウライ</t>
    </rPh>
    <rPh sb="2" eb="4">
      <t>フタン</t>
    </rPh>
    <rPh sb="4" eb="6">
      <t>ヒリツ</t>
    </rPh>
    <rPh sb="7" eb="9">
      <t>ジッシツ</t>
    </rPh>
    <rPh sb="9" eb="12">
      <t>コウサイヒ</t>
    </rPh>
    <rPh sb="12" eb="14">
      <t>ヒリツ</t>
    </rPh>
    <rPh sb="17" eb="19">
      <t>ヘイセイ</t>
    </rPh>
    <rPh sb="21" eb="23">
      <t>ネンド</t>
    </rPh>
    <rPh sb="24" eb="25">
      <t>ダイ</t>
    </rPh>
    <rPh sb="25" eb="26">
      <t>サン</t>
    </rPh>
    <rPh sb="30" eb="31">
      <t>トウ</t>
    </rPh>
    <rPh sb="31" eb="33">
      <t>カイカク</t>
    </rPh>
    <rPh sb="33" eb="3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</si>
</sst>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57295</c:v>
                </c:pt>
              </c:numCache>
            </c:numRef>
          </c:val>
          <c:smooth val="0"/>
          <c:extLst>
            <c:ext xmlns:c16="http://schemas.microsoft.com/office/drawing/2014/chart" uri="{C3380CC4-5D6E-409C-BE32-E72D297353CC}">
              <c16:uniqueId val="{00000000-4F7C-4BCB-9082-C7F7DFF0C5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47618</c:v>
                </c:pt>
                <c:pt idx="1">
                  <c:v>58386</c:v>
                </c:pt>
                <c:pt idx="2">
                  <c:v>35156</c:v>
                </c:pt>
                <c:pt idx="3">
                  <c:v>52592</c:v>
                </c:pt>
                <c:pt idx="4">
                  <c:v>45153</c:v>
                </c:pt>
              </c:numCache>
            </c:numRef>
          </c:val>
          <c:smooth val="0"/>
          <c:extLst>
            <c:ext xmlns:c16="http://schemas.microsoft.com/office/drawing/2014/chart" uri="{C3380CC4-5D6E-409C-BE32-E72D297353CC}">
              <c16:uniqueId val="{00000001-4F7C-4BCB-9082-C7F7DFF0C562}"/>
            </c:ext>
          </c:extLst>
        </c:ser>
        <c:dLbls>
          <c:showLegendKey val="0"/>
          <c:showVal val="0"/>
          <c:showCatName val="0"/>
          <c:showSerName val="0"/>
          <c:showPercent val="0"/>
          <c:showBubbleSize val="0"/>
        </c:dLbls>
        <c:marker val="1"/>
        <c:smooth val="0"/>
        <c:axId val="320046048"/>
        <c:axId val="321353688"/>
      </c:lineChart>
      <c:catAx>
        <c:axId val="32004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3688"/>
        <c:crosses val="autoZero"/>
        <c:auto val="1"/>
        <c:lblAlgn val="ctr"/>
        <c:lblOffset val="100"/>
        <c:tickLblSkip val="1"/>
        <c:tickMarkSkip val="1"/>
        <c:noMultiLvlLbl val="0"/>
      </c:catAx>
      <c:valAx>
        <c:axId val="3213536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04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5.62</c:v>
                </c:pt>
                <c:pt idx="1">
                  <c:v>6.54</c:v>
                </c:pt>
                <c:pt idx="2">
                  <c:v>7.39</c:v>
                </c:pt>
                <c:pt idx="3">
                  <c:v>6.93</c:v>
                </c:pt>
                <c:pt idx="4">
                  <c:v>7.24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15.95</c:v>
                </c:pt>
                <c:pt idx="1">
                  <c:v>16.079999999999998</c:v>
                </c:pt>
                <c:pt idx="2">
                  <c:v>14.62</c:v>
                </c:pt>
                <c:pt idx="3">
                  <c:v>14.68</c:v>
                </c:pt>
                <c:pt idx="4">
                  <c:v>14.87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532072"/>
        <c:axId val="9453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-4.29</c:v>
                </c:pt>
                <c:pt idx="1">
                  <c:v>1.1000000000000001</c:v>
                </c:pt>
                <c:pt idx="2">
                  <c:v>-1.05</c:v>
                </c:pt>
                <c:pt idx="3">
                  <c:v>0.05</c:v>
                </c:pt>
                <c:pt idx="4">
                  <c:v>0.42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532072"/>
        <c:axId val="94533248"/>
      </c:lineChart>
      <c:catAx>
        <c:axId val="9453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533248"/>
        <c:crosses val="autoZero"/>
        <c:auto val="1"/>
        <c:lblAlgn val="ctr"/>
        <c:lblOffset val="100"/>
        <c:tickLblSkip val="1"/>
        <c:tickMarkSkip val="1"/>
        <c:noMultiLvlLbl val="0"/>
      </c:catAx>
      <c:valAx>
        <c:axId val="945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3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0.01</c:v>
                </c:pt>
                <c:pt idx="4">
                  <c:v>#N/A</c:v>
                </c:pt>
                <c:pt idx="5">
                  <c:v>0.49</c:v>
                </c:pt>
                <c:pt idx="6">
                  <c:v>#N/A</c:v>
                </c:pt>
                <c:pt idx="7">
                  <c:v>0.46</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0.13</c:v>
                </c:pt>
                <c:pt idx="4">
                  <c:v>#N/A</c:v>
                </c:pt>
                <c:pt idx="5">
                  <c:v>0.16</c:v>
                </c:pt>
                <c:pt idx="6">
                  <c:v>#N/A</c:v>
                </c:pt>
                <c:pt idx="7">
                  <c:v>0.16</c:v>
                </c:pt>
                <c:pt idx="8">
                  <c:v>#N/A</c:v>
                </c:pt>
                <c:pt idx="9">
                  <c:v>0.18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0.64</c:v>
                </c:pt>
                <c:pt idx="2">
                  <c:v>#N/A</c:v>
                </c:pt>
                <c:pt idx="3">
                  <c:v>0.74</c:v>
                </c:pt>
                <c:pt idx="4">
                  <c:v>#N/A</c:v>
                </c:pt>
                <c:pt idx="5">
                  <c:v>0.79</c:v>
                </c:pt>
                <c:pt idx="6">
                  <c:v>#N/A</c:v>
                </c:pt>
                <c:pt idx="7">
                  <c:v>0.9</c:v>
                </c:pt>
                <c:pt idx="8">
                  <c:v>#N/A</c:v>
                </c:pt>
                <c:pt idx="9">
                  <c:v>1.1000000000000001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2.38</c:v>
                </c:pt>
                <c:pt idx="2">
                  <c:v>#N/A</c:v>
                </c:pt>
                <c:pt idx="3">
                  <c:v>2.97</c:v>
                </c:pt>
                <c:pt idx="4">
                  <c:v>#N/A</c:v>
                </c:pt>
                <c:pt idx="5">
                  <c:v>2.04</c:v>
                </c:pt>
                <c:pt idx="6">
                  <c:v>#N/A</c:v>
                </c:pt>
                <c:pt idx="7">
                  <c:v>1.73</c:v>
                </c:pt>
                <c:pt idx="8">
                  <c:v>#N/A</c:v>
                </c:pt>
                <c:pt idx="9">
                  <c:v>1.59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5.58</c:v>
                </c:pt>
                <c:pt idx="2">
                  <c:v>#N/A</c:v>
                </c:pt>
                <c:pt idx="3">
                  <c:v>6.53</c:v>
                </c:pt>
                <c:pt idx="4">
                  <c:v>#N/A</c:v>
                </c:pt>
                <c:pt idx="5">
                  <c:v>6.89</c:v>
                </c:pt>
                <c:pt idx="6">
                  <c:v>#N/A</c:v>
                </c:pt>
                <c:pt idx="7">
                  <c:v>6.46</c:v>
                </c:pt>
                <c:pt idx="8">
                  <c:v>#N/A</c:v>
                </c:pt>
                <c:pt idx="9">
                  <c:v>7.21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5.97</c:v>
                </c:pt>
                <c:pt idx="2">
                  <c:v>#N/A</c:v>
                </c:pt>
                <c:pt idx="3">
                  <c:v>7.06</c:v>
                </c:pt>
                <c:pt idx="4">
                  <c:v>#N/A</c:v>
                </c:pt>
                <c:pt idx="5">
                  <c:v>8.1</c:v>
                </c:pt>
                <c:pt idx="6">
                  <c:v>#N/A</c:v>
                </c:pt>
                <c:pt idx="7">
                  <c:v>8.57</c:v>
                </c:pt>
                <c:pt idx="8">
                  <c:v>#N/A</c:v>
                </c:pt>
                <c:pt idx="9">
                  <c:v>8.9499999999999993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22.18</c:v>
                </c:pt>
                <c:pt idx="2">
                  <c:v>#N/A</c:v>
                </c:pt>
                <c:pt idx="3">
                  <c:v>20.25</c:v>
                </c:pt>
                <c:pt idx="4">
                  <c:v>#N/A</c:v>
                </c:pt>
                <c:pt idx="5">
                  <c:v>21.49</c:v>
                </c:pt>
                <c:pt idx="6">
                  <c:v>#N/A</c:v>
                </c:pt>
                <c:pt idx="7">
                  <c:v>22.57</c:v>
                </c:pt>
                <c:pt idx="8">
                  <c:v>#N/A</c:v>
                </c:pt>
                <c:pt idx="9">
                  <c:v>23.8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537560"/>
        <c:axId val="94532856"/>
      </c:barChart>
      <c:catAx>
        <c:axId val="9453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32856"/>
        <c:crosses val="autoZero"/>
        <c:auto val="1"/>
        <c:lblAlgn val="ctr"/>
        <c:lblOffset val="100"/>
        <c:tickLblSkip val="1"/>
        <c:tickMarkSkip val="1"/>
        <c:noMultiLvlLbl val="0"/>
      </c:catAx>
      <c:valAx>
        <c:axId val="94532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37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3261</c:v>
                </c:pt>
                <c:pt idx="5">
                  <c:v>3259</c:v>
                </c:pt>
                <c:pt idx="8">
                  <c:v>3296</c:v>
                </c:pt>
                <c:pt idx="11">
                  <c:v>3139</c:v>
                </c:pt>
                <c:pt idx="14">
                  <c:v>3058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10</c:v>
                </c:pt>
                <c:pt idx="6">
                  <c:v>10</c:v>
                </c:pt>
                <c:pt idx="9">
                  <c:v>10</c:v>
                </c:pt>
                <c:pt idx="12">
                  <c:v>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456</c:v>
                </c:pt>
                <c:pt idx="3">
                  <c:v>395</c:v>
                </c:pt>
                <c:pt idx="6">
                  <c:v>402</c:v>
                </c:pt>
                <c:pt idx="9">
                  <c:v>356</c:v>
                </c:pt>
                <c:pt idx="12">
                  <c:v>314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1158</c:v>
                </c:pt>
                <c:pt idx="3">
                  <c:v>1144</c:v>
                </c:pt>
                <c:pt idx="6">
                  <c:v>1056</c:v>
                </c:pt>
                <c:pt idx="9">
                  <c:v>984</c:v>
                </c:pt>
                <c:pt idx="12">
                  <c:v>900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2565</c:v>
                </c:pt>
                <c:pt idx="3">
                  <c:v>2646</c:v>
                </c:pt>
                <c:pt idx="6">
                  <c:v>2950</c:v>
                </c:pt>
                <c:pt idx="9">
                  <c:v>2894</c:v>
                </c:pt>
                <c:pt idx="12">
                  <c:v>2874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534424"/>
        <c:axId val="9453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928</c:v>
                </c:pt>
                <c:pt idx="2">
                  <c:v>#N/A</c:v>
                </c:pt>
                <c:pt idx="3">
                  <c:v>#N/A</c:v>
                </c:pt>
                <c:pt idx="4">
                  <c:v>937</c:v>
                </c:pt>
                <c:pt idx="5">
                  <c:v>#N/A</c:v>
                </c:pt>
                <c:pt idx="6">
                  <c:v>#N/A</c:v>
                </c:pt>
                <c:pt idx="7">
                  <c:v>1123</c:v>
                </c:pt>
                <c:pt idx="8">
                  <c:v>#N/A</c:v>
                </c:pt>
                <c:pt idx="9">
                  <c:v>#N/A</c:v>
                </c:pt>
                <c:pt idx="10">
                  <c:v>1106</c:v>
                </c:pt>
                <c:pt idx="11">
                  <c:v>#N/A</c:v>
                </c:pt>
                <c:pt idx="12">
                  <c:v>#N/A</c:v>
                </c:pt>
                <c:pt idx="13">
                  <c:v>1039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534424"/>
        <c:axId val="94537168"/>
      </c:lineChart>
      <c:catAx>
        <c:axId val="9453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37168"/>
        <c:crosses val="autoZero"/>
        <c:auto val="1"/>
        <c:lblAlgn val="ctr"/>
        <c:lblOffset val="100"/>
        <c:tickLblSkip val="1"/>
        <c:tickMarkSkip val="1"/>
        <c:noMultiLvlLbl val="0"/>
      </c:catAx>
      <c:valAx>
        <c:axId val="9453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3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27322</c:v>
                </c:pt>
                <c:pt idx="5">
                  <c:v>26775</c:v>
                </c:pt>
                <c:pt idx="8">
                  <c:v>27609</c:v>
                </c:pt>
                <c:pt idx="11">
                  <c:v>26695</c:v>
                </c:pt>
                <c:pt idx="14">
                  <c:v>26112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5821</c:v>
                </c:pt>
                <c:pt idx="5">
                  <c:v>5381</c:v>
                </c:pt>
                <c:pt idx="8">
                  <c:v>4998</c:v>
                </c:pt>
                <c:pt idx="11">
                  <c:v>4775</c:v>
                </c:pt>
                <c:pt idx="14">
                  <c:v>4482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4616</c:v>
                </c:pt>
                <c:pt idx="5">
                  <c:v>4481</c:v>
                </c:pt>
                <c:pt idx="8">
                  <c:v>4501</c:v>
                </c:pt>
                <c:pt idx="11">
                  <c:v>4906</c:v>
                </c:pt>
                <c:pt idx="14">
                  <c:v>4602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3237</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4715</c:v>
                </c:pt>
                <c:pt idx="3">
                  <c:v>4521</c:v>
                </c:pt>
                <c:pt idx="6">
                  <c:v>4333</c:v>
                </c:pt>
                <c:pt idx="9">
                  <c:v>3945</c:v>
                </c:pt>
                <c:pt idx="12">
                  <c:v>3260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3136</c:v>
                </c:pt>
                <c:pt idx="3">
                  <c:v>2971</c:v>
                </c:pt>
                <c:pt idx="6">
                  <c:v>4218</c:v>
                </c:pt>
                <c:pt idx="9">
                  <c:v>4631</c:v>
                </c:pt>
                <c:pt idx="12">
                  <c:v>5843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13746</c:v>
                </c:pt>
                <c:pt idx="3">
                  <c:v>13225</c:v>
                </c:pt>
                <c:pt idx="6">
                  <c:v>12399</c:v>
                </c:pt>
                <c:pt idx="9">
                  <c:v>11234</c:v>
                </c:pt>
                <c:pt idx="12">
                  <c:v>9911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109</c:v>
                </c:pt>
                <c:pt idx="3">
                  <c:v>101</c:v>
                </c:pt>
                <c:pt idx="6">
                  <c:v>93</c:v>
                </c:pt>
                <c:pt idx="9">
                  <c:v>84</c:v>
                </c:pt>
                <c:pt idx="12">
                  <c:v>76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24419</c:v>
                </c:pt>
                <c:pt idx="3">
                  <c:v>29439</c:v>
                </c:pt>
                <c:pt idx="6">
                  <c:v>28660</c:v>
                </c:pt>
                <c:pt idx="9">
                  <c:v>28154</c:v>
                </c:pt>
                <c:pt idx="12">
                  <c:v>27610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5611872"/>
        <c:axId val="455617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11603</c:v>
                </c:pt>
                <c:pt idx="2">
                  <c:v>#N/A</c:v>
                </c:pt>
                <c:pt idx="3">
                  <c:v>#N/A</c:v>
                </c:pt>
                <c:pt idx="4">
                  <c:v>13619</c:v>
                </c:pt>
                <c:pt idx="5">
                  <c:v>#N/A</c:v>
                </c:pt>
                <c:pt idx="6">
                  <c:v>#N/A</c:v>
                </c:pt>
                <c:pt idx="7">
                  <c:v>12594</c:v>
                </c:pt>
                <c:pt idx="8">
                  <c:v>#N/A</c:v>
                </c:pt>
                <c:pt idx="9">
                  <c:v>#N/A</c:v>
                </c:pt>
                <c:pt idx="10">
                  <c:v>11671</c:v>
                </c:pt>
                <c:pt idx="11">
                  <c:v>#N/A</c:v>
                </c:pt>
                <c:pt idx="12">
                  <c:v>#N/A</c:v>
                </c:pt>
                <c:pt idx="13">
                  <c:v>11504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5611872"/>
        <c:axId val="455617752"/>
      </c:lineChart>
      <c:catAx>
        <c:axId val="4556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617752"/>
        <c:crosses val="autoZero"/>
        <c:auto val="1"/>
        <c:lblAlgn val="ctr"/>
        <c:lblOffset val="100"/>
        <c:tickLblSkip val="1"/>
        <c:tickMarkSkip val="1"/>
        <c:noMultiLvlLbl val="0"/>
      </c:catAx>
      <c:valAx>
        <c:axId val="455617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{7ACDC782-A4F5-4A02-B080-2A8BBE81E460}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{B2106815-EF55-46E0-9664-BEF20EF4BC13}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{100B1FF3-14E7-4AC1-8EA4-ACB4E1B7CE53}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{313A1F55-B20D-4A8F-B947-3EDC8DB1128D}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{A4ECC4AF-ED8F-4650-AD45-1C16A127395F}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47.5</c:v>
                </c:pt>
                <c:pt idx="4">
                  <c:v>49</c:v>
                </c:pt>
              </c:numCache>
            </c:numRef>
          </c:xVal>
          <c:yVal>
            <c:numRef>
              <c:f>公会計指標分析・財政指標組合せ分析表!$K$51:$O$51</c:f>
              <c:numCache>
                <c:formatCode>#,##0.0;"▲ "#,##0.0</c:formatCode>
                <c:ptCount val="5"/>
                <c:pt idx="3">
                  <c:v>98.4</c:v>
                </c:pt>
                <c:pt idx="4">
                  <c:v>96.8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{4747B73E-33FC-4254-8470-87E58F3E1AB3}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{F96CBD0E-95E2-4F92-935C-6E71F8020BD0}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{BE4DF0FC-E5BF-4223-9ECF-BC5D8CC4FC2E}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{4E3E9806-CD36-4613-AD43-2EDDCF8D2698}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{DC567ADA-FA4B-47B9-8676-41D10551A1A6}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pt idx="4">
                  <c:v>54.5</c:v>
                </c:pt>
              </c:numCache>
            </c:numRef>
          </c:xVal>
          <c:yVal>
            <c:numRef>
              <c:f>公会計指標分析・財政指標組合せ分析表!$K$55:$O$55</c:f>
              <c:numCache>
                <c:formatCode>#,##0.0;"▲ "#,##0.0</c:formatCode>
                <c:ptCount val="5"/>
                <c:pt idx="3">
                  <c:v>35.700000000000003</c:v>
                </c:pt>
                <c:pt idx="4">
                  <c:v>33.1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5614224"/>
        <c:axId val="455618536"/>
      </c:scatterChart>
      <c:valAx>
        <c:axId val="455614224"/>
        <c:scaling>
          <c:orientation val="minMax"/>
          <c:max val="57.800000000000004"/>
          <c:min val="46.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618536"/>
        <c:crosses val="autoZero"/>
        <c:crossBetween val="midCat"/>
      </c:valAx>
      <c:valAx>
        <c:axId val="455618536"/>
        <c:scaling>
          <c:orientation val="minMax"/>
          <c:max val="11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61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{962B8E78-3F55-46D8-A8F5-15DF053757FC}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{CC39D9EF-E4EC-4561-B81F-99CB05172954}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{2D92AA00-B533-4E11-A87E-4533F337D275}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{BB389278-5B3C-400A-B101-6346AFA56430}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{61A41635-E4F8-4FC6-BE02-FA3D25AE7167}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8.6999999999999993</c:v>
                </c:pt>
                <c:pt idx="2">
                  <c:v>8.6</c:v>
                </c:pt>
                <c:pt idx="3">
                  <c:v>9</c:v>
                </c:pt>
                <c:pt idx="4">
                  <c:v>9.3000000000000007</c:v>
                </c:pt>
              </c:numCache>
            </c:numRef>
          </c:xVal>
          <c:yVal>
            <c:numRef>
              <c:f>公会計指標分析・財政指標組合せ分析表!$K$73:$O$73</c:f>
              <c:numCache>
                <c:formatCode>#,##0.0;"▲ "#,##0.0</c:formatCode>
                <c:ptCount val="5"/>
                <c:pt idx="0">
                  <c:v>99.5</c:v>
                </c:pt>
                <c:pt idx="1">
                  <c:v>116.1</c:v>
                </c:pt>
                <c:pt idx="2">
                  <c:v>110.5</c:v>
                </c:pt>
                <c:pt idx="3">
                  <c:v>98.4</c:v>
                </c:pt>
                <c:pt idx="4">
                  <c:v>96.8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{E3FE25E1-C285-4A64-A2D5-F7D738F6B35A}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{DD991303-663E-4394-83E5-BB68DF993B38}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{B23A3C46-AB89-47B0-8A09-2F6B2419330C}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{F70B5F3F-F5D1-4255-8399-EFDC7E6048BC}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{36317435-71F4-4926-A987-79D6332A04F3}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7.5</c:v>
                </c:pt>
              </c:numCache>
            </c:numRef>
          </c:xVal>
          <c:yVal>
            <c:numRef>
              <c:f>公会計指標分析・財政指標組合せ分析表!$K$77:$O$77</c:f>
              <c:numCache>
                <c:formatCode>#,##0.0;"▲ "#,##0.0</c:formatCode>
                <c:ptCount val="5"/>
                <c:pt idx="0">
                  <c:v>52.6</c:v>
                </c:pt>
                <c:pt idx="1">
                  <c:v>41.3</c:v>
                </c:pt>
                <c:pt idx="2">
                  <c:v>33</c:v>
                </c:pt>
                <c:pt idx="3">
                  <c:v>35.700000000000003</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5613832"/>
        <c:axId val="455613048"/>
      </c:scatterChart>
      <c:valAx>
        <c:axId val="455613832"/>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613048"/>
        <c:crosses val="autoZero"/>
        <c:crossBetween val="midCat"/>
      </c:valAx>
      <c:valAx>
        <c:axId val="455613048"/>
        <c:scaling>
          <c:orientation val="minMax"/>
          <c:max val="13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613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年度発行の第三セクター等改革推進債の償還が始まったことにより、一般会計に係る市債の元利償還金が増加したが、償還による起債残高の減少により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は再び減少となった。</a:t>
          </a:r>
          <a:endParaRPr lang="ja-JP" altLang="ja-JP" sz="1400">
            <a:effectLst/>
          </a:endParaRPr>
        </a:p>
        <a:p>
          <a:r>
            <a:rPr kumimoji="1" lang="ja-JP" altLang="ja-JP" sz="1100">
              <a:solidFill>
                <a:schemeClr val="dk1"/>
              </a:solidFill>
              <a:effectLst/>
              <a:latin typeface="+mn-lt"/>
              <a:ea typeface="+mn-ea"/>
              <a:cs typeface="+mn-cs"/>
            </a:rPr>
            <a:t>組合等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地方債の元利償還金に対する繰出金等は年々減少している。今後も、</a:t>
          </a:r>
          <a:r>
            <a:rPr kumimoji="1" lang="ja-JP" altLang="en-US" sz="1100">
              <a:solidFill>
                <a:schemeClr val="dk1"/>
              </a:solidFill>
              <a:effectLst/>
              <a:latin typeface="+mn-lt"/>
              <a:ea typeface="+mn-ea"/>
              <a:cs typeface="+mn-cs"/>
            </a:rPr>
            <a:t>交付税措置がある有利な地方債</a:t>
          </a:r>
          <a:r>
            <a:rPr kumimoji="1" lang="ja-JP" altLang="ja-JP" sz="1100">
              <a:solidFill>
                <a:schemeClr val="dk1"/>
              </a:solidFill>
              <a:effectLst/>
              <a:latin typeface="+mn-lt"/>
              <a:ea typeface="+mn-ea"/>
              <a:cs typeface="+mn-cs"/>
            </a:rPr>
            <a:t>の発行</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公債費負担</a:t>
          </a:r>
          <a:r>
            <a:rPr kumimoji="1" lang="ja-JP" altLang="en-US" sz="1100">
              <a:solidFill>
                <a:schemeClr val="dk1"/>
              </a:solidFill>
              <a:effectLst/>
              <a:latin typeface="+mn-lt"/>
              <a:ea typeface="+mn-ea"/>
              <a:cs typeface="+mn-cs"/>
            </a:rPr>
            <a:t>の抑制に</a:t>
          </a:r>
          <a:r>
            <a:rPr kumimoji="1" lang="ja-JP" altLang="ja-JP" sz="1100">
              <a:solidFill>
                <a:schemeClr val="dk1"/>
              </a:solidFill>
              <a:effectLst/>
              <a:latin typeface="+mn-lt"/>
              <a:ea typeface="+mn-ea"/>
              <a:cs typeface="+mn-cs"/>
            </a:rPr>
            <a:t>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年度は土地開発公社の解散に伴う</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億円を超える第三セクター等改革推進債の発行により、一般会計等に係る地方債残高が大きく上昇した。平成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年度以降は新規借入額より償還額が上回ったことにより地方債残高は減少しており、今後も同様の傾向となる見込みである。</a:t>
          </a:r>
          <a:endParaRPr lang="ja-JP" altLang="ja-JP" sz="1400">
            <a:effectLst/>
          </a:endParaRPr>
        </a:p>
        <a:p>
          <a:r>
            <a:rPr kumimoji="1" lang="ja-JP" altLang="ja-JP" sz="1100">
              <a:solidFill>
                <a:schemeClr val="dk1"/>
              </a:solidFill>
              <a:effectLst/>
              <a:latin typeface="+mn-lt"/>
              <a:ea typeface="+mn-ea"/>
              <a:cs typeface="+mn-cs"/>
            </a:rPr>
            <a:t>公営企業債等繰入れ見込額も減少が続いているが、組合等負担等見込額については、組合立諏訪中央病院の増改築工事により、平成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年度以降大幅に増加している。</a:t>
          </a:r>
          <a:endParaRPr lang="ja-JP" altLang="ja-JP" sz="1400">
            <a:effectLst/>
          </a:endParaRPr>
        </a:p>
        <a:p>
          <a:r>
            <a:rPr kumimoji="1" lang="ja-JP" altLang="ja-JP" sz="1100">
              <a:solidFill>
                <a:schemeClr val="dk1"/>
              </a:solidFill>
              <a:effectLst/>
              <a:latin typeface="+mn-lt"/>
              <a:ea typeface="+mn-ea"/>
              <a:cs typeface="+mn-cs"/>
            </a:rPr>
            <a:t>充当可能財源等については、基準財政需要額算入見込額の減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により減少となった。将来負担比率</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のためには、地方債現在高の減少と充当可能基金</a:t>
          </a:r>
          <a:r>
            <a:rPr kumimoji="1" lang="ja-JP" altLang="en-US" sz="1100">
              <a:solidFill>
                <a:schemeClr val="dk1"/>
              </a:solidFill>
              <a:effectLst/>
              <a:latin typeface="+mn-lt"/>
              <a:ea typeface="+mn-ea"/>
              <a:cs typeface="+mn-cs"/>
            </a:rPr>
            <a:t>や特定収入</a:t>
          </a:r>
          <a:r>
            <a:rPr kumimoji="1" lang="ja-JP" altLang="ja-JP" sz="1100">
              <a:solidFill>
                <a:schemeClr val="dk1"/>
              </a:solidFill>
              <a:effectLst/>
              <a:latin typeface="+mn-lt"/>
              <a:ea typeface="+mn-ea"/>
              <a:cs typeface="+mn-cs"/>
            </a:rPr>
            <a:t>の維持または拡大が必要であるため、今後の財政運営において</a:t>
          </a:r>
          <a:r>
            <a:rPr kumimoji="1" lang="ja-JP" altLang="en-US" sz="1100">
              <a:solidFill>
                <a:schemeClr val="dk1"/>
              </a:solidFill>
              <a:effectLst/>
              <a:latin typeface="+mn-lt"/>
              <a:ea typeface="+mn-ea"/>
              <a:cs typeface="+mn-cs"/>
            </a:rPr>
            <a:t>は、こういった財源の確保にも努めていく。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有形固定資産の減価償却率は前年度に比べて</a:t>
          </a:r>
          <a:r>
            <a:rPr kumimoji="1" lang="en-US" altLang="ja-JP" sz="1100">
              <a:latin typeface="ＭＳ Ｐゴシック"/>
            </a:rPr>
            <a:t>1.5</a:t>
          </a:r>
          <a:r>
            <a:rPr kumimoji="1" lang="ja-JP" altLang="en-US" sz="1100">
              <a:latin typeface="ＭＳ Ｐゴシック"/>
            </a:rPr>
            <a:t>ポイント上昇したものの、全国平均、類似団体平均、長野県平均を下回っており、継続的な普通建設事業への投資を続けている結果が表れている。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4890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148167</xdr:rowOff>
    </xdr:from>
    <xdr:to>
      <xdr:col>3</xdr:col>
      <xdr:colOff>511175</xdr:colOff>
      <xdr:row>29</xdr:row>
      <xdr:rowOff>78317</xdr:rowOff>
    </xdr:to>
    <xdr:sp macro="" textlink="">
      <xdr:nvSpPr>
        <xdr:cNvPr id="71" name="フローチャート : 判断 70"/>
        <xdr:cNvSpPr/>
      </xdr:nvSpPr>
      <xdr:spPr>
        <a:xfrm>
          <a:off x="4000500" y="494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93133</xdr:rowOff>
    </xdr:from>
    <xdr:to>
      <xdr:col>3</xdr:col>
      <xdr:colOff>1222375</xdr:colOff>
      <xdr:row>31</xdr:row>
      <xdr:rowOff>23283</xdr:rowOff>
    </xdr:to>
    <xdr:sp macro="" textlink="">
      <xdr:nvSpPr>
        <xdr:cNvPr id="77" name="円/楕円 76"/>
        <xdr:cNvSpPr/>
      </xdr:nvSpPr>
      <xdr:spPr>
        <a:xfrm>
          <a:off x="4711700" y="52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71560</xdr:rowOff>
    </xdr:from>
    <xdr:ext cx="405111" cy="259045"/>
    <xdr:sp macro="" textlink="">
      <xdr:nvSpPr>
        <xdr:cNvPr id="78" name="有形固定資産減価償却率該当値テキスト"/>
        <xdr:cNvSpPr txBox="1"/>
      </xdr:nvSpPr>
      <xdr:spPr>
        <a:xfrm>
          <a:off x="4813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147108</xdr:rowOff>
    </xdr:from>
    <xdr:to>
      <xdr:col>3</xdr:col>
      <xdr:colOff>511175</xdr:colOff>
      <xdr:row>31</xdr:row>
      <xdr:rowOff>77258</xdr:rowOff>
    </xdr:to>
    <xdr:sp macro="" textlink="">
      <xdr:nvSpPr>
        <xdr:cNvPr id="79" name="円/楕円 78"/>
        <xdr:cNvSpPr/>
      </xdr:nvSpPr>
      <xdr:spPr>
        <a:xfrm>
          <a:off x="4000500" y="52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143933</xdr:rowOff>
    </xdr:from>
    <xdr:to>
      <xdr:col>3</xdr:col>
      <xdr:colOff>1171575</xdr:colOff>
      <xdr:row>31</xdr:row>
      <xdr:rowOff>26458</xdr:rowOff>
    </xdr:to>
    <xdr:cxnSp macro="">
      <xdr:nvCxnSpPr>
        <xdr:cNvPr id="80" name="直線コネクタ 79"/>
        <xdr:cNvCxnSpPr/>
      </xdr:nvCxnSpPr>
      <xdr:spPr>
        <a:xfrm flipV="1">
          <a:off x="4051300" y="528743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94844</xdr:rowOff>
    </xdr:from>
    <xdr:ext cx="405111" cy="259045"/>
    <xdr:sp macro="" textlink="">
      <xdr:nvSpPr>
        <xdr:cNvPr id="81" name="n_1aveValue有形固定資産減価償却率"/>
        <xdr:cNvSpPr txBox="1"/>
      </xdr:nvSpPr>
      <xdr:spPr>
        <a:xfrm>
          <a:off x="3836043" y="472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68385</xdr:rowOff>
    </xdr:from>
    <xdr:ext cx="405111" cy="259045"/>
    <xdr:sp macro="" textlink="">
      <xdr:nvSpPr>
        <xdr:cNvPr id="82" name="n_1mainValue有形固定資産減価償却率"/>
        <xdr:cNvSpPr txBox="1"/>
      </xdr:nvSpPr>
      <xdr:spPr>
        <a:xfrm>
          <a:off x="3836043" y="538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133985</xdr:rowOff>
    </xdr:from>
    <xdr:to>
      <xdr:col>5</xdr:col>
      <xdr:colOff>409575</xdr:colOff>
      <xdr:row>38</xdr:row>
      <xdr:rowOff>64135</xdr:rowOff>
    </xdr:to>
    <xdr:sp macro="" textlink="">
      <xdr:nvSpPr>
        <xdr:cNvPr id="64" name="フローチャート :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160655</xdr:rowOff>
    </xdr:from>
    <xdr:to>
      <xdr:col>6</xdr:col>
      <xdr:colOff>561975</xdr:colOff>
      <xdr:row>39</xdr:row>
      <xdr:rowOff>90805</xdr:rowOff>
    </xdr:to>
    <xdr:sp macro="" textlink="">
      <xdr:nvSpPr>
        <xdr:cNvPr id="70" name="円/楕円 69"/>
        <xdr:cNvSpPr/>
      </xdr:nvSpPr>
      <xdr:spPr>
        <a:xfrm>
          <a:off x="4584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139082</xdr:rowOff>
    </xdr:from>
    <xdr:ext cx="405111" cy="259045"/>
    <xdr:sp macro="" textlink="">
      <xdr:nvSpPr>
        <xdr:cNvPr id="71" name="【道路】&#10;有形固定資産減価償却率該当値テキスト"/>
        <xdr:cNvSpPr txBox="1"/>
      </xdr:nvSpPr>
      <xdr:spPr>
        <a:xfrm>
          <a:off x="47244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21590</xdr:rowOff>
    </xdr:from>
    <xdr:to>
      <xdr:col>5</xdr:col>
      <xdr:colOff>409575</xdr:colOff>
      <xdr:row>39</xdr:row>
      <xdr:rowOff>123190</xdr:rowOff>
    </xdr:to>
    <xdr:sp macro="" textlink="">
      <xdr:nvSpPr>
        <xdr:cNvPr id="72" name="円/楕円 71"/>
        <xdr:cNvSpPr/>
      </xdr:nvSpPr>
      <xdr:spPr>
        <a:xfrm>
          <a:off x="3746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40005</xdr:rowOff>
    </xdr:from>
    <xdr:to>
      <xdr:col>6</xdr:col>
      <xdr:colOff>511175</xdr:colOff>
      <xdr:row>39</xdr:row>
      <xdr:rowOff>72390</xdr:rowOff>
    </xdr:to>
    <xdr:cxnSp macro="">
      <xdr:nvCxnSpPr>
        <xdr:cNvPr id="73" name="直線コネクタ 72"/>
        <xdr:cNvCxnSpPr/>
      </xdr:nvCxnSpPr>
      <xdr:spPr>
        <a:xfrm flipV="1">
          <a:off x="3797300" y="67265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80662</xdr:rowOff>
    </xdr:from>
    <xdr:ext cx="405111" cy="259045"/>
    <xdr:sp macro="" textlink="">
      <xdr:nvSpPr>
        <xdr:cNvPr id="74" name="n_1aveValue【道路】&#10;有形固定資産減価償却率"/>
        <xdr:cNvSpPr txBox="1"/>
      </xdr:nvSpPr>
      <xdr:spPr>
        <a:xfrm>
          <a:off x="3582043"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114317</xdr:rowOff>
    </xdr:from>
    <xdr:ext cx="405111" cy="259045"/>
    <xdr:sp macro="" textlink="">
      <xdr:nvSpPr>
        <xdr:cNvPr id="75" name="n_1mainValue【道路】&#10;有形固定資産減価償却率"/>
        <xdr:cNvSpPr txBox="1"/>
      </xdr:nvSpPr>
      <xdr:spPr>
        <a:xfrm>
          <a:off x="3582043"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49403</xdr:rowOff>
    </xdr:from>
    <xdr:to>
      <xdr:col>14</xdr:col>
      <xdr:colOff>79375</xdr:colOff>
      <xdr:row>37</xdr:row>
      <xdr:rowOff>151003</xdr:rowOff>
    </xdr:to>
    <xdr:sp macro="" textlink="">
      <xdr:nvSpPr>
        <xdr:cNvPr id="106" name="フローチャート : 判断 105"/>
        <xdr:cNvSpPr/>
      </xdr:nvSpPr>
      <xdr:spPr>
        <a:xfrm>
          <a:off x="9588500" y="63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139967</xdr:rowOff>
    </xdr:from>
    <xdr:to>
      <xdr:col>15</xdr:col>
      <xdr:colOff>231775</xdr:colOff>
      <xdr:row>35</xdr:row>
      <xdr:rowOff>70117</xdr:rowOff>
    </xdr:to>
    <xdr:sp macro="" textlink="">
      <xdr:nvSpPr>
        <xdr:cNvPr id="112" name="円/楕円 111"/>
        <xdr:cNvSpPr/>
      </xdr:nvSpPr>
      <xdr:spPr>
        <a:xfrm>
          <a:off x="10426700" y="59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162844</xdr:rowOff>
    </xdr:from>
    <xdr:ext cx="534377" cy="259045"/>
    <xdr:sp macro="" textlink="">
      <xdr:nvSpPr>
        <xdr:cNvPr id="113" name="【道路】&#10;一人当たり延長該当値テキスト"/>
        <xdr:cNvSpPr txBox="1"/>
      </xdr:nvSpPr>
      <xdr:spPr>
        <a:xfrm>
          <a:off x="10566400" y="582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141643</xdr:rowOff>
    </xdr:from>
    <xdr:to>
      <xdr:col>14</xdr:col>
      <xdr:colOff>79375</xdr:colOff>
      <xdr:row>35</xdr:row>
      <xdr:rowOff>71793</xdr:rowOff>
    </xdr:to>
    <xdr:sp macro="" textlink="">
      <xdr:nvSpPr>
        <xdr:cNvPr id="114" name="円/楕円 113"/>
        <xdr:cNvSpPr/>
      </xdr:nvSpPr>
      <xdr:spPr>
        <a:xfrm>
          <a:off x="9588500" y="59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19317</xdr:rowOff>
    </xdr:from>
    <xdr:to>
      <xdr:col>15</xdr:col>
      <xdr:colOff>180975</xdr:colOff>
      <xdr:row>35</xdr:row>
      <xdr:rowOff>20993</xdr:rowOff>
    </xdr:to>
    <xdr:cxnSp macro="">
      <xdr:nvCxnSpPr>
        <xdr:cNvPr id="115" name="直線コネクタ 114"/>
        <xdr:cNvCxnSpPr/>
      </xdr:nvCxnSpPr>
      <xdr:spPr>
        <a:xfrm flipV="1">
          <a:off x="9639300" y="602006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142130</xdr:rowOff>
    </xdr:from>
    <xdr:ext cx="534377" cy="259045"/>
    <xdr:sp macro="" textlink="">
      <xdr:nvSpPr>
        <xdr:cNvPr id="116" name="n_1aveValue【道路】&#10;一人当たり延長"/>
        <xdr:cNvSpPr txBox="1"/>
      </xdr:nvSpPr>
      <xdr:spPr>
        <a:xfrm>
          <a:off x="9359410" y="64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88320</xdr:rowOff>
    </xdr:from>
    <xdr:ext cx="534377" cy="259045"/>
    <xdr:sp macro="" textlink="">
      <xdr:nvSpPr>
        <xdr:cNvPr id="117" name="n_1mainValue【道路】&#10;一人当たり延長"/>
        <xdr:cNvSpPr txBox="1"/>
      </xdr:nvSpPr>
      <xdr:spPr>
        <a:xfrm>
          <a:off x="9359410" y="57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170180</xdr:rowOff>
    </xdr:from>
    <xdr:to>
      <xdr:col>5</xdr:col>
      <xdr:colOff>409575</xdr:colOff>
      <xdr:row>60</xdr:row>
      <xdr:rowOff>100330</xdr:rowOff>
    </xdr:to>
    <xdr:sp macro="" textlink="">
      <xdr:nvSpPr>
        <xdr:cNvPr id="149" name="フローチャート : 判断 148"/>
        <xdr:cNvSpPr/>
      </xdr:nvSpPr>
      <xdr:spPr>
        <a:xfrm>
          <a:off x="3746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99695</xdr:rowOff>
    </xdr:from>
    <xdr:to>
      <xdr:col>6</xdr:col>
      <xdr:colOff>561975</xdr:colOff>
      <xdr:row>61</xdr:row>
      <xdr:rowOff>29845</xdr:rowOff>
    </xdr:to>
    <xdr:sp macro="" textlink="">
      <xdr:nvSpPr>
        <xdr:cNvPr id="155" name="円/楕円 154"/>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78122</xdr:rowOff>
    </xdr:from>
    <xdr:ext cx="405111" cy="259045"/>
    <xdr:sp macro="" textlink="">
      <xdr:nvSpPr>
        <xdr:cNvPr id="156" name="【橋りょう・トンネル】&#10;有形固定資産減価償却率該当値テキスト"/>
        <xdr:cNvSpPr txBox="1"/>
      </xdr:nvSpPr>
      <xdr:spPr>
        <a:xfrm>
          <a:off x="47244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128270</xdr:rowOff>
    </xdr:from>
    <xdr:to>
      <xdr:col>5</xdr:col>
      <xdr:colOff>409575</xdr:colOff>
      <xdr:row>61</xdr:row>
      <xdr:rowOff>58420</xdr:rowOff>
    </xdr:to>
    <xdr:sp macro="" textlink="">
      <xdr:nvSpPr>
        <xdr:cNvPr id="157" name="円/楕円 156"/>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150495</xdr:rowOff>
    </xdr:from>
    <xdr:to>
      <xdr:col>6</xdr:col>
      <xdr:colOff>511175</xdr:colOff>
      <xdr:row>61</xdr:row>
      <xdr:rowOff>7620</xdr:rowOff>
    </xdr:to>
    <xdr:cxnSp macro="">
      <xdr:nvCxnSpPr>
        <xdr:cNvPr id="158" name="直線コネクタ 157"/>
        <xdr:cNvCxnSpPr/>
      </xdr:nvCxnSpPr>
      <xdr:spPr>
        <a:xfrm flipV="1">
          <a:off x="3797300" y="10437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116857</xdr:rowOff>
    </xdr:from>
    <xdr:ext cx="405111" cy="259045"/>
    <xdr:sp macro="" textlink="">
      <xdr:nvSpPr>
        <xdr:cNvPr id="159" name="n_1aveValue【橋りょう・トンネル】&#10;有形固定資産減価償却率"/>
        <xdr:cNvSpPr txBox="1"/>
      </xdr:nvSpPr>
      <xdr:spPr>
        <a:xfrm>
          <a:off x="3582043"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49547</xdr:rowOff>
    </xdr:from>
    <xdr:ext cx="405111" cy="259045"/>
    <xdr:sp macro="" textlink="">
      <xdr:nvSpPr>
        <xdr:cNvPr id="160" name="n_1mainValue【橋りょう・トンネル】&#10;有形固定資産減価償却率"/>
        <xdr:cNvSpPr txBox="1"/>
      </xdr:nvSpPr>
      <xdr:spPr>
        <a:xfrm>
          <a:off x="3582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87"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110066</xdr:rowOff>
    </xdr:from>
    <xdr:to>
      <xdr:col>14</xdr:col>
      <xdr:colOff>79375</xdr:colOff>
      <xdr:row>62</xdr:row>
      <xdr:rowOff>40216</xdr:rowOff>
    </xdr:to>
    <xdr:sp macro="" textlink="">
      <xdr:nvSpPr>
        <xdr:cNvPr id="189" name="フローチャート : 判断 188"/>
        <xdr:cNvSpPr/>
      </xdr:nvSpPr>
      <xdr:spPr>
        <a:xfrm>
          <a:off x="9588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75326</xdr:rowOff>
    </xdr:from>
    <xdr:to>
      <xdr:col>15</xdr:col>
      <xdr:colOff>231775</xdr:colOff>
      <xdr:row>61</xdr:row>
      <xdr:rowOff>5476</xdr:rowOff>
    </xdr:to>
    <xdr:sp macro="" textlink="">
      <xdr:nvSpPr>
        <xdr:cNvPr id="195" name="円/楕円 194"/>
        <xdr:cNvSpPr/>
      </xdr:nvSpPr>
      <xdr:spPr>
        <a:xfrm>
          <a:off x="10426700" y="103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98203</xdr:rowOff>
    </xdr:from>
    <xdr:ext cx="599010" cy="259045"/>
    <xdr:sp macro="" textlink="">
      <xdr:nvSpPr>
        <xdr:cNvPr id="196" name="【橋りょう・トンネル】&#10;一人当たり有形固定資産（償却資産）額該当値テキスト"/>
        <xdr:cNvSpPr txBox="1"/>
      </xdr:nvSpPr>
      <xdr:spPr>
        <a:xfrm>
          <a:off x="10566400" y="1021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244,827</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77858</xdr:rowOff>
    </xdr:from>
    <xdr:to>
      <xdr:col>14</xdr:col>
      <xdr:colOff>79375</xdr:colOff>
      <xdr:row>61</xdr:row>
      <xdr:rowOff>8008</xdr:rowOff>
    </xdr:to>
    <xdr:sp macro="" textlink="">
      <xdr:nvSpPr>
        <xdr:cNvPr id="197" name="円/楕円 196"/>
        <xdr:cNvSpPr/>
      </xdr:nvSpPr>
      <xdr:spPr>
        <a:xfrm>
          <a:off x="9588500" y="103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126126</xdr:rowOff>
    </xdr:from>
    <xdr:to>
      <xdr:col>15</xdr:col>
      <xdr:colOff>180975</xdr:colOff>
      <xdr:row>60</xdr:row>
      <xdr:rowOff>128658</xdr:rowOff>
    </xdr:to>
    <xdr:cxnSp macro="">
      <xdr:nvCxnSpPr>
        <xdr:cNvPr id="198" name="直線コネクタ 197"/>
        <xdr:cNvCxnSpPr/>
      </xdr:nvCxnSpPr>
      <xdr:spPr>
        <a:xfrm flipV="1">
          <a:off x="9639300" y="10413126"/>
          <a:ext cx="8382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31343</xdr:rowOff>
    </xdr:from>
    <xdr:ext cx="599010" cy="259045"/>
    <xdr:sp macro="" textlink="">
      <xdr:nvSpPr>
        <xdr:cNvPr id="199" name="n_1aveValue【橋りょう・トンネル】&#10;一人当たり有形固定資産（償却資産）額"/>
        <xdr:cNvSpPr txBox="1"/>
      </xdr:nvSpPr>
      <xdr:spPr>
        <a:xfrm>
          <a:off x="9327094"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24535</xdr:rowOff>
    </xdr:from>
    <xdr:ext cx="599010" cy="259045"/>
    <xdr:sp macro="" textlink="">
      <xdr:nvSpPr>
        <xdr:cNvPr id="200" name="n_1mainValue【橋りょう・トンネル】&#10;一人当たり有形固定資産（償却資産）額"/>
        <xdr:cNvSpPr txBox="1"/>
      </xdr:nvSpPr>
      <xdr:spPr>
        <a:xfrm>
          <a:off x="9327094" y="101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29"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78</xdr:row>
      <xdr:rowOff>168275</xdr:rowOff>
    </xdr:from>
    <xdr:to>
      <xdr:col>5</xdr:col>
      <xdr:colOff>409575</xdr:colOff>
      <xdr:row>79</xdr:row>
      <xdr:rowOff>98425</xdr:rowOff>
    </xdr:to>
    <xdr:sp macro="" textlink="">
      <xdr:nvSpPr>
        <xdr:cNvPr id="231" name="フローチャート : 判断 230"/>
        <xdr:cNvSpPr/>
      </xdr:nvSpPr>
      <xdr:spPr>
        <a:xfrm>
          <a:off x="3746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69214</xdr:rowOff>
    </xdr:from>
    <xdr:to>
      <xdr:col>6</xdr:col>
      <xdr:colOff>561975</xdr:colOff>
      <xdr:row>81</xdr:row>
      <xdr:rowOff>170814</xdr:rowOff>
    </xdr:to>
    <xdr:sp macro="" textlink="">
      <xdr:nvSpPr>
        <xdr:cNvPr id="237" name="円/楕円 236"/>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47641</xdr:rowOff>
    </xdr:from>
    <xdr:ext cx="405111" cy="259045"/>
    <xdr:sp macro="" textlink="">
      <xdr:nvSpPr>
        <xdr:cNvPr id="238" name="【公営住宅】&#10;有形固定資産減価償却率該当値テキスト"/>
        <xdr:cNvSpPr txBox="1"/>
      </xdr:nvSpPr>
      <xdr:spPr>
        <a:xfrm>
          <a:off x="4724400"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101600</xdr:rowOff>
    </xdr:from>
    <xdr:to>
      <xdr:col>5</xdr:col>
      <xdr:colOff>409575</xdr:colOff>
      <xdr:row>82</xdr:row>
      <xdr:rowOff>31750</xdr:rowOff>
    </xdr:to>
    <xdr:sp macro="" textlink="">
      <xdr:nvSpPr>
        <xdr:cNvPr id="239" name="円/楕円 238"/>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120014</xdr:rowOff>
    </xdr:from>
    <xdr:to>
      <xdr:col>6</xdr:col>
      <xdr:colOff>511175</xdr:colOff>
      <xdr:row>81</xdr:row>
      <xdr:rowOff>152400</xdr:rowOff>
    </xdr:to>
    <xdr:cxnSp macro="">
      <xdr:nvCxnSpPr>
        <xdr:cNvPr id="240" name="直線コネクタ 239"/>
        <xdr:cNvCxnSpPr/>
      </xdr:nvCxnSpPr>
      <xdr:spPr>
        <a:xfrm flipV="1">
          <a:off x="3797300" y="140074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114952</xdr:rowOff>
    </xdr:from>
    <xdr:ext cx="405111" cy="259045"/>
    <xdr:sp macro="" textlink="">
      <xdr:nvSpPr>
        <xdr:cNvPr id="241" name="n_1aveValue【公営住宅】&#10;有形固定資産減価償却率"/>
        <xdr:cNvSpPr txBox="1"/>
      </xdr:nvSpPr>
      <xdr:spPr>
        <a:xfrm>
          <a:off x="3582043"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22877</xdr:rowOff>
    </xdr:from>
    <xdr:ext cx="405111" cy="259045"/>
    <xdr:sp macro="" textlink="">
      <xdr:nvSpPr>
        <xdr:cNvPr id="242" name="n_1mainValue【公営住宅】&#10;有形固定資産減価償却率"/>
        <xdr:cNvSpPr txBox="1"/>
      </xdr:nvSpPr>
      <xdr:spPr>
        <a:xfrm>
          <a:off x="3582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169266</xdr:rowOff>
    </xdr:from>
    <xdr:to>
      <xdr:col>14</xdr:col>
      <xdr:colOff>79375</xdr:colOff>
      <xdr:row>83</xdr:row>
      <xdr:rowOff>99416</xdr:rowOff>
    </xdr:to>
    <xdr:sp macro="" textlink="">
      <xdr:nvSpPr>
        <xdr:cNvPr id="271" name="フローチャート : 判断 270"/>
        <xdr:cNvSpPr/>
      </xdr:nvSpPr>
      <xdr:spPr>
        <a:xfrm>
          <a:off x="9588500" y="1422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3759</xdr:rowOff>
    </xdr:from>
    <xdr:to>
      <xdr:col>15</xdr:col>
      <xdr:colOff>231775</xdr:colOff>
      <xdr:row>84</xdr:row>
      <xdr:rowOff>105359</xdr:rowOff>
    </xdr:to>
    <xdr:sp macro="" textlink="">
      <xdr:nvSpPr>
        <xdr:cNvPr id="277" name="円/楕円 276"/>
        <xdr:cNvSpPr/>
      </xdr:nvSpPr>
      <xdr:spPr>
        <a:xfrm>
          <a:off x="104267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153636</xdr:rowOff>
    </xdr:from>
    <xdr:ext cx="469744" cy="259045"/>
    <xdr:sp macro="" textlink="">
      <xdr:nvSpPr>
        <xdr:cNvPr id="278" name="【公営住宅】&#10;一人当たり面積該当値テキスト"/>
        <xdr:cNvSpPr txBox="1"/>
      </xdr:nvSpPr>
      <xdr:spPr>
        <a:xfrm>
          <a:off x="10566400" y="1438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4674</xdr:rowOff>
    </xdr:from>
    <xdr:to>
      <xdr:col>14</xdr:col>
      <xdr:colOff>79375</xdr:colOff>
      <xdr:row>84</xdr:row>
      <xdr:rowOff>106274</xdr:rowOff>
    </xdr:to>
    <xdr:sp macro="" textlink="">
      <xdr:nvSpPr>
        <xdr:cNvPr id="279" name="円/楕円 278"/>
        <xdr:cNvSpPr/>
      </xdr:nvSpPr>
      <xdr:spPr>
        <a:xfrm>
          <a:off x="9588500" y="144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54559</xdr:rowOff>
    </xdr:from>
    <xdr:to>
      <xdr:col>15</xdr:col>
      <xdr:colOff>180975</xdr:colOff>
      <xdr:row>84</xdr:row>
      <xdr:rowOff>55474</xdr:rowOff>
    </xdr:to>
    <xdr:cxnSp macro="">
      <xdr:nvCxnSpPr>
        <xdr:cNvPr id="280" name="直線コネクタ 279"/>
        <xdr:cNvCxnSpPr/>
      </xdr:nvCxnSpPr>
      <xdr:spPr>
        <a:xfrm flipV="1">
          <a:off x="9639300" y="144563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115943</xdr:rowOff>
    </xdr:from>
    <xdr:ext cx="469744" cy="259045"/>
    <xdr:sp macro="" textlink="">
      <xdr:nvSpPr>
        <xdr:cNvPr id="281" name="n_1aveValue【公営住宅】&#10;一人当たり面積"/>
        <xdr:cNvSpPr txBox="1"/>
      </xdr:nvSpPr>
      <xdr:spPr>
        <a:xfrm>
          <a:off x="9391727" y="1400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97401</xdr:rowOff>
    </xdr:from>
    <xdr:ext cx="469744" cy="259045"/>
    <xdr:sp macro="" textlink="">
      <xdr:nvSpPr>
        <xdr:cNvPr id="282" name="n_1mainValue【公営住宅】&#10;一人当たり面積"/>
        <xdr:cNvSpPr txBox="1"/>
      </xdr:nvSpPr>
      <xdr:spPr>
        <a:xfrm>
          <a:off x="9391727" y="144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326"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57404</xdr:rowOff>
    </xdr:from>
    <xdr:to>
      <xdr:col>22</xdr:col>
      <xdr:colOff>415925</xdr:colOff>
      <xdr:row>37</xdr:row>
      <xdr:rowOff>159004</xdr:rowOff>
    </xdr:to>
    <xdr:sp macro="" textlink="">
      <xdr:nvSpPr>
        <xdr:cNvPr id="328" name="フローチャート : 判断 327"/>
        <xdr:cNvSpPr/>
      </xdr:nvSpPr>
      <xdr:spPr>
        <a:xfrm>
          <a:off x="15430500" y="64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13970</xdr:rowOff>
    </xdr:from>
    <xdr:to>
      <xdr:col>23</xdr:col>
      <xdr:colOff>568325</xdr:colOff>
      <xdr:row>38</xdr:row>
      <xdr:rowOff>115570</xdr:rowOff>
    </xdr:to>
    <xdr:sp macro="" textlink="">
      <xdr:nvSpPr>
        <xdr:cNvPr id="334" name="円/楕円 333"/>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163847</xdr:rowOff>
    </xdr:from>
    <xdr:ext cx="405111" cy="259045"/>
    <xdr:sp macro="" textlink="">
      <xdr:nvSpPr>
        <xdr:cNvPr id="335" name="【認定こども園・幼稚園・保育所】&#10;有形固定資産減価償却率該当値テキスト"/>
        <xdr:cNvSpPr txBox="1"/>
      </xdr:nvSpPr>
      <xdr:spPr>
        <a:xfrm>
          <a:off x="164084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71120</xdr:rowOff>
    </xdr:from>
    <xdr:to>
      <xdr:col>22</xdr:col>
      <xdr:colOff>415925</xdr:colOff>
      <xdr:row>39</xdr:row>
      <xdr:rowOff>1270</xdr:rowOff>
    </xdr:to>
    <xdr:sp macro="" textlink="">
      <xdr:nvSpPr>
        <xdr:cNvPr id="336" name="円/楕円 335"/>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64770</xdr:rowOff>
    </xdr:from>
    <xdr:to>
      <xdr:col>23</xdr:col>
      <xdr:colOff>517525</xdr:colOff>
      <xdr:row>38</xdr:row>
      <xdr:rowOff>121920</xdr:rowOff>
    </xdr:to>
    <xdr:cxnSp macro="">
      <xdr:nvCxnSpPr>
        <xdr:cNvPr id="337" name="直線コネクタ 336"/>
        <xdr:cNvCxnSpPr/>
      </xdr:nvCxnSpPr>
      <xdr:spPr>
        <a:xfrm flipV="1">
          <a:off x="15481300" y="6579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4081</xdr:rowOff>
    </xdr:from>
    <xdr:ext cx="405111" cy="259045"/>
    <xdr:sp macro="" textlink="">
      <xdr:nvSpPr>
        <xdr:cNvPr id="338" name="n_1aveValue【認定こども園・幼稚園・保育所】&#10;有形固定資産減価償却率"/>
        <xdr:cNvSpPr txBox="1"/>
      </xdr:nvSpPr>
      <xdr:spPr>
        <a:xfrm>
          <a:off x="15266043"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163847</xdr:rowOff>
    </xdr:from>
    <xdr:ext cx="405111" cy="259045"/>
    <xdr:sp macro="" textlink="">
      <xdr:nvSpPr>
        <xdr:cNvPr id="339" name="n_1mainValue【認定こども園・幼稚園・保育所】&#10;有形固定資産減価償却率"/>
        <xdr:cNvSpPr txBox="1"/>
      </xdr:nvSpPr>
      <xdr:spPr>
        <a:xfrm>
          <a:off x="15266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132080</xdr:rowOff>
    </xdr:from>
    <xdr:to>
      <xdr:col>31</xdr:col>
      <xdr:colOff>85725</xdr:colOff>
      <xdr:row>37</xdr:row>
      <xdr:rowOff>62230</xdr:rowOff>
    </xdr:to>
    <xdr:sp macro="" textlink="">
      <xdr:nvSpPr>
        <xdr:cNvPr id="370" name="フローチャート : 判断 369"/>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78740</xdr:rowOff>
    </xdr:from>
    <xdr:to>
      <xdr:col>32</xdr:col>
      <xdr:colOff>238125</xdr:colOff>
      <xdr:row>36</xdr:row>
      <xdr:rowOff>8890</xdr:rowOff>
    </xdr:to>
    <xdr:sp macro="" textlink="">
      <xdr:nvSpPr>
        <xdr:cNvPr id="376" name="円/楕円 375"/>
        <xdr:cNvSpPr/>
      </xdr:nvSpPr>
      <xdr:spPr>
        <a:xfrm>
          <a:off x="22110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101617</xdr:rowOff>
    </xdr:from>
    <xdr:ext cx="469744" cy="259045"/>
    <xdr:sp macro="" textlink="">
      <xdr:nvSpPr>
        <xdr:cNvPr id="377" name="【認定こども園・幼稚園・保育所】&#10;一人当たり面積該当値テキスト"/>
        <xdr:cNvSpPr txBox="1"/>
      </xdr:nvSpPr>
      <xdr:spPr>
        <a:xfrm>
          <a:off x="22250400"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82550</xdr:rowOff>
    </xdr:from>
    <xdr:to>
      <xdr:col>31</xdr:col>
      <xdr:colOff>85725</xdr:colOff>
      <xdr:row>36</xdr:row>
      <xdr:rowOff>12700</xdr:rowOff>
    </xdr:to>
    <xdr:sp macro="" textlink="">
      <xdr:nvSpPr>
        <xdr:cNvPr id="378" name="円/楕円 377"/>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129540</xdr:rowOff>
    </xdr:from>
    <xdr:to>
      <xdr:col>32</xdr:col>
      <xdr:colOff>187325</xdr:colOff>
      <xdr:row>35</xdr:row>
      <xdr:rowOff>133350</xdr:rowOff>
    </xdr:to>
    <xdr:cxnSp macro="">
      <xdr:nvCxnSpPr>
        <xdr:cNvPr id="379" name="直線コネクタ 378"/>
        <xdr:cNvCxnSpPr/>
      </xdr:nvCxnSpPr>
      <xdr:spPr>
        <a:xfrm flipV="1">
          <a:off x="21323300" y="6130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53357</xdr:rowOff>
    </xdr:from>
    <xdr:ext cx="469744" cy="259045"/>
    <xdr:sp macro="" textlink="">
      <xdr:nvSpPr>
        <xdr:cNvPr id="380" name="n_1aveValue【認定こども園・幼稚園・保育所】&#10;一人当たり面積"/>
        <xdr:cNvSpPr txBox="1"/>
      </xdr:nvSpPr>
      <xdr:spPr>
        <a:xfrm>
          <a:off x="210757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29227</xdr:rowOff>
    </xdr:from>
    <xdr:ext cx="469744" cy="259045"/>
    <xdr:sp macro="" textlink="">
      <xdr:nvSpPr>
        <xdr:cNvPr id="381"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413" name="フローチャート : 判断 412"/>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25400</xdr:rowOff>
    </xdr:from>
    <xdr:to>
      <xdr:col>23</xdr:col>
      <xdr:colOff>568325</xdr:colOff>
      <xdr:row>59</xdr:row>
      <xdr:rowOff>127000</xdr:rowOff>
    </xdr:to>
    <xdr:sp macro="" textlink="">
      <xdr:nvSpPr>
        <xdr:cNvPr id="419" name="円/楕円 418"/>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48277</xdr:rowOff>
    </xdr:from>
    <xdr:ext cx="405111" cy="259045"/>
    <xdr:sp macro="" textlink="">
      <xdr:nvSpPr>
        <xdr:cNvPr id="420" name="【学校施設】&#10;有形固定資産減価償却率該当値テキスト"/>
        <xdr:cNvSpPr txBox="1"/>
      </xdr:nvSpPr>
      <xdr:spPr>
        <a:xfrm>
          <a:off x="164084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113030</xdr:rowOff>
    </xdr:from>
    <xdr:to>
      <xdr:col>22</xdr:col>
      <xdr:colOff>415925</xdr:colOff>
      <xdr:row>60</xdr:row>
      <xdr:rowOff>43180</xdr:rowOff>
    </xdr:to>
    <xdr:sp macro="" textlink="">
      <xdr:nvSpPr>
        <xdr:cNvPr id="421" name="円/楕円 420"/>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76200</xdr:rowOff>
    </xdr:from>
    <xdr:to>
      <xdr:col>23</xdr:col>
      <xdr:colOff>517525</xdr:colOff>
      <xdr:row>59</xdr:row>
      <xdr:rowOff>163830</xdr:rowOff>
    </xdr:to>
    <xdr:cxnSp macro="">
      <xdr:nvCxnSpPr>
        <xdr:cNvPr id="422" name="直線コネクタ 421"/>
        <xdr:cNvCxnSpPr/>
      </xdr:nvCxnSpPr>
      <xdr:spPr>
        <a:xfrm flipV="1">
          <a:off x="15481300" y="101917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129557</xdr:rowOff>
    </xdr:from>
    <xdr:ext cx="405111" cy="259045"/>
    <xdr:sp macro="" textlink="">
      <xdr:nvSpPr>
        <xdr:cNvPr id="423" name="n_1aveValue【学校施設】&#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59707</xdr:rowOff>
    </xdr:from>
    <xdr:ext cx="405111" cy="259045"/>
    <xdr:sp macro="" textlink="">
      <xdr:nvSpPr>
        <xdr:cNvPr id="424" name="n_1mainValue【学校施設】&#10;有形固定資産減価償却率"/>
        <xdr:cNvSpPr txBox="1"/>
      </xdr:nvSpPr>
      <xdr:spPr>
        <a:xfrm>
          <a:off x="15266043"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54"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20066</xdr:rowOff>
    </xdr:from>
    <xdr:to>
      <xdr:col>31</xdr:col>
      <xdr:colOff>85725</xdr:colOff>
      <xdr:row>58</xdr:row>
      <xdr:rowOff>121666</xdr:rowOff>
    </xdr:to>
    <xdr:sp macro="" textlink="">
      <xdr:nvSpPr>
        <xdr:cNvPr id="456" name="フローチャート : 判断 455"/>
        <xdr:cNvSpPr/>
      </xdr:nvSpPr>
      <xdr:spPr>
        <a:xfrm>
          <a:off x="21272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17018</xdr:rowOff>
    </xdr:from>
    <xdr:to>
      <xdr:col>32</xdr:col>
      <xdr:colOff>238125</xdr:colOff>
      <xdr:row>59</xdr:row>
      <xdr:rowOff>118618</xdr:rowOff>
    </xdr:to>
    <xdr:sp macro="" textlink="">
      <xdr:nvSpPr>
        <xdr:cNvPr id="462" name="円/楕円 461"/>
        <xdr:cNvSpPr/>
      </xdr:nvSpPr>
      <xdr:spPr>
        <a:xfrm>
          <a:off x="22110700" y="101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39895</xdr:rowOff>
    </xdr:from>
    <xdr:ext cx="469744" cy="259045"/>
    <xdr:sp macro="" textlink="">
      <xdr:nvSpPr>
        <xdr:cNvPr id="463" name="【学校施設】&#10;一人当たり面積該当値テキスト"/>
        <xdr:cNvSpPr txBox="1"/>
      </xdr:nvSpPr>
      <xdr:spPr>
        <a:xfrm>
          <a:off x="22250400"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18542</xdr:rowOff>
    </xdr:from>
    <xdr:to>
      <xdr:col>31</xdr:col>
      <xdr:colOff>85725</xdr:colOff>
      <xdr:row>59</xdr:row>
      <xdr:rowOff>120142</xdr:rowOff>
    </xdr:to>
    <xdr:sp macro="" textlink="">
      <xdr:nvSpPr>
        <xdr:cNvPr id="464" name="円/楕円 463"/>
        <xdr:cNvSpPr/>
      </xdr:nvSpPr>
      <xdr:spPr>
        <a:xfrm>
          <a:off x="2127250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67818</xdr:rowOff>
    </xdr:from>
    <xdr:to>
      <xdr:col>32</xdr:col>
      <xdr:colOff>187325</xdr:colOff>
      <xdr:row>59</xdr:row>
      <xdr:rowOff>69342</xdr:rowOff>
    </xdr:to>
    <xdr:cxnSp macro="">
      <xdr:nvCxnSpPr>
        <xdr:cNvPr id="465" name="直線コネクタ 464"/>
        <xdr:cNvCxnSpPr/>
      </xdr:nvCxnSpPr>
      <xdr:spPr>
        <a:xfrm flipV="1">
          <a:off x="21323300" y="101833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138193</xdr:rowOff>
    </xdr:from>
    <xdr:ext cx="469744" cy="259045"/>
    <xdr:sp macro="" textlink="">
      <xdr:nvSpPr>
        <xdr:cNvPr id="466" name="n_1aveValue【学校施設】&#10;一人当たり面積"/>
        <xdr:cNvSpPr txBox="1"/>
      </xdr:nvSpPr>
      <xdr:spPr>
        <a:xfrm>
          <a:off x="2107572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111269</xdr:rowOff>
    </xdr:from>
    <xdr:ext cx="469744" cy="259045"/>
    <xdr:sp macro="" textlink="">
      <xdr:nvSpPr>
        <xdr:cNvPr id="467" name="n_1mainValue【学校施設】&#10;一人当たり面積"/>
        <xdr:cNvSpPr txBox="1"/>
      </xdr:nvSpPr>
      <xdr:spPr>
        <a:xfrm>
          <a:off x="21075727" y="1022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4" name="テキスト ボックス 4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5" name="直線コネクタ 4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6" name="テキスト ボックス 4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7" name="直線コネクタ 4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8" name="テキスト ボックス 4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9" name="直線コネクタ 4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0" name="テキスト ボックス 4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1" name="直線コネクタ 5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2" name="テキスト ボックス 5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3" name="直線コネクタ 5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4" name="テキスト ボックス 5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5" name="直線コネクタ 5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6" name="テキスト ボックス 5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08" name="直線コネクタ 50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0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10" name="直線コネクタ 50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1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12" name="直線コネクタ 51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13"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14" name="フローチャート : 判断 51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21589</xdr:rowOff>
    </xdr:from>
    <xdr:to>
      <xdr:col>22</xdr:col>
      <xdr:colOff>415925</xdr:colOff>
      <xdr:row>105</xdr:row>
      <xdr:rowOff>123189</xdr:rowOff>
    </xdr:to>
    <xdr:sp macro="" textlink="">
      <xdr:nvSpPr>
        <xdr:cNvPr id="515" name="フローチャート : 判断 514"/>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71120</xdr:rowOff>
    </xdr:from>
    <xdr:to>
      <xdr:col>23</xdr:col>
      <xdr:colOff>568325</xdr:colOff>
      <xdr:row>103</xdr:row>
      <xdr:rowOff>1270</xdr:rowOff>
    </xdr:to>
    <xdr:sp macro="" textlink="">
      <xdr:nvSpPr>
        <xdr:cNvPr id="521" name="円/楕円 520"/>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93997</xdr:rowOff>
    </xdr:from>
    <xdr:ext cx="405111" cy="259045"/>
    <xdr:sp macro="" textlink="">
      <xdr:nvSpPr>
        <xdr:cNvPr id="522" name="【公民館】&#10;有形固定資産減価償却率該当値テキスト"/>
        <xdr:cNvSpPr txBox="1"/>
      </xdr:nvSpPr>
      <xdr:spPr>
        <a:xfrm>
          <a:off x="164084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132080</xdr:rowOff>
    </xdr:from>
    <xdr:to>
      <xdr:col>22</xdr:col>
      <xdr:colOff>415925</xdr:colOff>
      <xdr:row>102</xdr:row>
      <xdr:rowOff>62230</xdr:rowOff>
    </xdr:to>
    <xdr:sp macro="" textlink="">
      <xdr:nvSpPr>
        <xdr:cNvPr id="523" name="円/楕円 522"/>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11430</xdr:rowOff>
    </xdr:from>
    <xdr:to>
      <xdr:col>23</xdr:col>
      <xdr:colOff>517525</xdr:colOff>
      <xdr:row>102</xdr:row>
      <xdr:rowOff>121920</xdr:rowOff>
    </xdr:to>
    <xdr:cxnSp macro="">
      <xdr:nvCxnSpPr>
        <xdr:cNvPr id="524" name="直線コネクタ 523"/>
        <xdr:cNvCxnSpPr/>
      </xdr:nvCxnSpPr>
      <xdr:spPr>
        <a:xfrm>
          <a:off x="15481300" y="174993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114316</xdr:rowOff>
    </xdr:from>
    <xdr:ext cx="405111" cy="259045"/>
    <xdr:sp macro="" textlink="">
      <xdr:nvSpPr>
        <xdr:cNvPr id="525" name="n_1aveValue【公民館】&#10;有形固定資産減価償却率"/>
        <xdr:cNvSpPr txBox="1"/>
      </xdr:nvSpPr>
      <xdr:spPr>
        <a:xfrm>
          <a:off x="15266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78757</xdr:rowOff>
    </xdr:from>
    <xdr:ext cx="405111" cy="259045"/>
    <xdr:sp macro="" textlink="">
      <xdr:nvSpPr>
        <xdr:cNvPr id="526" name="n_1mainValue【公民館】&#10;有形固定資産減価償却率"/>
        <xdr:cNvSpPr txBox="1"/>
      </xdr:nvSpPr>
      <xdr:spPr>
        <a:xfrm>
          <a:off x="15266043"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7" name="直線コネクタ 5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8" name="テキスト ボックス 5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9" name="直線コネクタ 5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0" name="テキスト ボックス 5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3" name="直線コネクタ 5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4" name="テキスト ボックス 5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5" name="直線コネクタ 5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6" name="テキスト ボックス 5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50" name="直線コネクタ 549"/>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51"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52" name="直線コネクタ 551"/>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53"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54" name="直線コネクタ 55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555"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56" name="フローチャート : 判断 555"/>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57" name="フローチャート : 判断 55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74930</xdr:rowOff>
    </xdr:from>
    <xdr:to>
      <xdr:col>32</xdr:col>
      <xdr:colOff>238125</xdr:colOff>
      <xdr:row>108</xdr:row>
      <xdr:rowOff>5080</xdr:rowOff>
    </xdr:to>
    <xdr:sp macro="" textlink="">
      <xdr:nvSpPr>
        <xdr:cNvPr id="563" name="円/楕円 562"/>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53357</xdr:rowOff>
    </xdr:from>
    <xdr:ext cx="469744" cy="259045"/>
    <xdr:sp macro="" textlink="">
      <xdr:nvSpPr>
        <xdr:cNvPr id="564" name="【公民館】&#10;一人当たり面積該当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74930</xdr:rowOff>
    </xdr:from>
    <xdr:to>
      <xdr:col>31</xdr:col>
      <xdr:colOff>85725</xdr:colOff>
      <xdr:row>108</xdr:row>
      <xdr:rowOff>5080</xdr:rowOff>
    </xdr:to>
    <xdr:sp macro="" textlink="">
      <xdr:nvSpPr>
        <xdr:cNvPr id="565" name="円/楕円 564"/>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125730</xdr:rowOff>
    </xdr:from>
    <xdr:to>
      <xdr:col>32</xdr:col>
      <xdr:colOff>187325</xdr:colOff>
      <xdr:row>107</xdr:row>
      <xdr:rowOff>125730</xdr:rowOff>
    </xdr:to>
    <xdr:cxnSp macro="">
      <xdr:nvCxnSpPr>
        <xdr:cNvPr id="566" name="直線コネクタ 565"/>
        <xdr:cNvCxnSpPr/>
      </xdr:nvCxnSpPr>
      <xdr:spPr>
        <a:xfrm>
          <a:off x="21323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71138</xdr:rowOff>
    </xdr:from>
    <xdr:ext cx="469744" cy="259045"/>
    <xdr:sp macro="" textlink="">
      <xdr:nvSpPr>
        <xdr:cNvPr id="567"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167657</xdr:rowOff>
    </xdr:from>
    <xdr:ext cx="469744" cy="259045"/>
    <xdr:sp macro="" textlink="">
      <xdr:nvSpPr>
        <xdr:cNvPr id="568"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橋梁・トンネル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は一人当たりの資産量が類似団体・全国・長野県平均よりも多いものの、有形固定資産減価償却率は類似団体・全国・長野県平均よりも低いことが分かる。道路や橋梁については現況調査や点検結果に基づき積極的な改修や長寿命化を行っていること、保育所等については平成</a:t>
          </a:r>
          <a:r>
            <a:rPr kumimoji="1" lang="en-US" altLang="ja-JP" sz="1300">
              <a:latin typeface="ＭＳ Ｐゴシック"/>
            </a:rPr>
            <a:t>22</a:t>
          </a:r>
          <a:r>
            <a:rPr kumimoji="1" lang="ja-JP" altLang="en-US" sz="1300">
              <a:latin typeface="ＭＳ Ｐゴシック"/>
            </a:rPr>
            <a:t>年度に策定した茅野市保育園建設計画に基づき、老朽化の進んだ園のうち</a:t>
          </a:r>
          <a:r>
            <a:rPr kumimoji="1" lang="en-US" altLang="ja-JP" sz="1300">
              <a:latin typeface="ＭＳ Ｐゴシック"/>
            </a:rPr>
            <a:t>1</a:t>
          </a:r>
          <a:r>
            <a:rPr kumimoji="1" lang="ja-JP" altLang="en-US" sz="1300">
              <a:latin typeface="ＭＳ Ｐゴシック"/>
            </a:rPr>
            <a:t>園の建替え、</a:t>
          </a:r>
          <a:r>
            <a:rPr kumimoji="1" lang="en-US" altLang="ja-JP" sz="1300">
              <a:latin typeface="ＭＳ Ｐゴシック"/>
            </a:rPr>
            <a:t>2</a:t>
          </a:r>
          <a:r>
            <a:rPr kumimoji="1" lang="ja-JP" altLang="en-US" sz="1300">
              <a:latin typeface="ＭＳ Ｐゴシック"/>
            </a:rPr>
            <a:t>園の民設民営による建替えを行った結果が表れている。一方、</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は有形固定資産減価償却率が平均以上であり、特に公民館に至っては償却率が</a:t>
          </a:r>
          <a:r>
            <a:rPr kumimoji="1" lang="en-US" altLang="ja-JP" sz="1300">
              <a:latin typeface="ＭＳ Ｐゴシック"/>
            </a:rPr>
            <a:t>80</a:t>
          </a:r>
          <a:r>
            <a:rPr kumimoji="1" lang="ja-JP" altLang="en-US" sz="1300">
              <a:latin typeface="ＭＳ Ｐゴシック"/>
            </a:rPr>
            <a:t>％近くまで達しているため、近隣の公共施設との統廃合も踏まえた施設の方向性を早急に検討する必要がある。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12337</xdr:rowOff>
    </xdr:from>
    <xdr:to>
      <xdr:col>5</xdr:col>
      <xdr:colOff>409575</xdr:colOff>
      <xdr:row>38</xdr:row>
      <xdr:rowOff>113937</xdr:rowOff>
    </xdr:to>
    <xdr:sp macro="" textlink="">
      <xdr:nvSpPr>
        <xdr:cNvPr id="65" name="フローチャート :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71" name="円/楕円 70"/>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128287</xdr:rowOff>
    </xdr:from>
    <xdr:ext cx="405111" cy="259045"/>
    <xdr:sp macro="" textlink="">
      <xdr:nvSpPr>
        <xdr:cNvPr id="72" name="【図書館】&#10;有形固定資産減価償却率該当値テキスト"/>
        <xdr:cNvSpPr txBox="1"/>
      </xdr:nvSpPr>
      <xdr:spPr>
        <a:xfrm>
          <a:off x="47244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139700</xdr:rowOff>
    </xdr:from>
    <xdr:to>
      <xdr:col>5</xdr:col>
      <xdr:colOff>409575</xdr:colOff>
      <xdr:row>37</xdr:row>
      <xdr:rowOff>69850</xdr:rowOff>
    </xdr:to>
    <xdr:sp macro="" textlink="">
      <xdr:nvSpPr>
        <xdr:cNvPr id="73" name="円/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156210</xdr:rowOff>
    </xdr:from>
    <xdr:to>
      <xdr:col>6</xdr:col>
      <xdr:colOff>511175</xdr:colOff>
      <xdr:row>37</xdr:row>
      <xdr:rowOff>19050</xdr:rowOff>
    </xdr:to>
    <xdr:cxnSp macro="">
      <xdr:nvCxnSpPr>
        <xdr:cNvPr id="74" name="直線コネクタ 73"/>
        <xdr:cNvCxnSpPr/>
      </xdr:nvCxnSpPr>
      <xdr:spPr>
        <a:xfrm flipV="1">
          <a:off x="3797300" y="6328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105064</xdr:rowOff>
    </xdr:from>
    <xdr:ext cx="405111" cy="259045"/>
    <xdr:sp macro="" textlink="">
      <xdr:nvSpPr>
        <xdr:cNvPr id="75" name="n_1aveValue【図書館】&#10;有形固定資産減価償却率"/>
        <xdr:cNvSpPr txBox="1"/>
      </xdr:nvSpPr>
      <xdr:spPr>
        <a:xfrm>
          <a:off x="3582043"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86377</xdr:rowOff>
    </xdr:from>
    <xdr:ext cx="405111" cy="259045"/>
    <xdr:sp macro="" textlink="">
      <xdr:nvSpPr>
        <xdr:cNvPr id="76" name="n_1mainValue【図書館】&#10;有形固定資産減価償却率"/>
        <xdr:cNvSpPr txBox="1"/>
      </xdr:nvSpPr>
      <xdr:spPr>
        <a:xfrm>
          <a:off x="3582043"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127000</xdr:rowOff>
    </xdr:from>
    <xdr:to>
      <xdr:col>14</xdr:col>
      <xdr:colOff>79375</xdr:colOff>
      <xdr:row>39</xdr:row>
      <xdr:rowOff>57150</xdr:rowOff>
    </xdr:to>
    <xdr:sp macro="" textlink="">
      <xdr:nvSpPr>
        <xdr:cNvPr id="107" name="フローチャート : 判断 106"/>
        <xdr:cNvSpPr/>
      </xdr:nvSpPr>
      <xdr:spPr>
        <a:xfrm>
          <a:off x="9588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95250</xdr:rowOff>
    </xdr:from>
    <xdr:to>
      <xdr:col>15</xdr:col>
      <xdr:colOff>231775</xdr:colOff>
      <xdr:row>40</xdr:row>
      <xdr:rowOff>25400</xdr:rowOff>
    </xdr:to>
    <xdr:sp macro="" textlink="">
      <xdr:nvSpPr>
        <xdr:cNvPr id="113" name="円/楕円 112"/>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73677</xdr:rowOff>
    </xdr:from>
    <xdr:ext cx="469744" cy="259045"/>
    <xdr:sp macro="" textlink="">
      <xdr:nvSpPr>
        <xdr:cNvPr id="114" name="【図書館】&#10;一人当たり面積該当値テキスト"/>
        <xdr:cNvSpPr txBox="1"/>
      </xdr:nvSpPr>
      <xdr:spPr>
        <a:xfrm>
          <a:off x="105664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95250</xdr:rowOff>
    </xdr:from>
    <xdr:to>
      <xdr:col>14</xdr:col>
      <xdr:colOff>79375</xdr:colOff>
      <xdr:row>40</xdr:row>
      <xdr:rowOff>25400</xdr:rowOff>
    </xdr:to>
    <xdr:sp macro="" textlink="">
      <xdr:nvSpPr>
        <xdr:cNvPr id="115" name="円/楕円 114"/>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146050</xdr:rowOff>
    </xdr:from>
    <xdr:to>
      <xdr:col>15</xdr:col>
      <xdr:colOff>180975</xdr:colOff>
      <xdr:row>39</xdr:row>
      <xdr:rowOff>146050</xdr:rowOff>
    </xdr:to>
    <xdr:cxnSp macro="">
      <xdr:nvCxnSpPr>
        <xdr:cNvPr id="116" name="直線コネクタ 115"/>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73677</xdr:rowOff>
    </xdr:from>
    <xdr:ext cx="469744" cy="259045"/>
    <xdr:sp macro="" textlink="">
      <xdr:nvSpPr>
        <xdr:cNvPr id="117" name="n_1aveValue【図書館】&#10;一人当たり面積"/>
        <xdr:cNvSpPr txBox="1"/>
      </xdr:nvSpPr>
      <xdr:spPr>
        <a:xfrm>
          <a:off x="93917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16527</xdr:rowOff>
    </xdr:from>
    <xdr:ext cx="469744" cy="259045"/>
    <xdr:sp macro="" textlink="">
      <xdr:nvSpPr>
        <xdr:cNvPr id="118"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148" name="フローチャート : 判断 14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81788</xdr:rowOff>
    </xdr:from>
    <xdr:to>
      <xdr:col>6</xdr:col>
      <xdr:colOff>561975</xdr:colOff>
      <xdr:row>59</xdr:row>
      <xdr:rowOff>11938</xdr:rowOff>
    </xdr:to>
    <xdr:sp macro="" textlink="">
      <xdr:nvSpPr>
        <xdr:cNvPr id="154" name="円/楕円 153"/>
        <xdr:cNvSpPr/>
      </xdr:nvSpPr>
      <xdr:spPr>
        <a:xfrm>
          <a:off x="4584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104665</xdr:rowOff>
    </xdr:from>
    <xdr:ext cx="405111" cy="259045"/>
    <xdr:sp macro="" textlink="">
      <xdr:nvSpPr>
        <xdr:cNvPr id="155" name="【体育館・プール】&#10;有形固定資産減価償却率該当値テキスト"/>
        <xdr:cNvSpPr txBox="1"/>
      </xdr:nvSpPr>
      <xdr:spPr>
        <a:xfrm>
          <a:off x="47244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62230</xdr:rowOff>
    </xdr:to>
    <xdr:sp macro="" textlink="">
      <xdr:nvSpPr>
        <xdr:cNvPr id="156" name="円/楕円 155"/>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132588</xdr:rowOff>
    </xdr:from>
    <xdr:to>
      <xdr:col>6</xdr:col>
      <xdr:colOff>511175</xdr:colOff>
      <xdr:row>59</xdr:row>
      <xdr:rowOff>11430</xdr:rowOff>
    </xdr:to>
    <xdr:cxnSp macro="">
      <xdr:nvCxnSpPr>
        <xdr:cNvPr id="157" name="直線コネクタ 156"/>
        <xdr:cNvCxnSpPr/>
      </xdr:nvCxnSpPr>
      <xdr:spPr>
        <a:xfrm flipV="1">
          <a:off x="3797300" y="100766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121937</xdr:rowOff>
    </xdr:from>
    <xdr:ext cx="405111" cy="259045"/>
    <xdr:sp macro="" textlink="">
      <xdr:nvSpPr>
        <xdr:cNvPr id="158" name="n_1aveValue【体育館・プール】&#10;有形固定資産減価償却率"/>
        <xdr:cNvSpPr txBox="1"/>
      </xdr:nvSpPr>
      <xdr:spPr>
        <a:xfrm>
          <a:off x="3582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78757</xdr:rowOff>
    </xdr:from>
    <xdr:ext cx="405111" cy="259045"/>
    <xdr:sp macro="" textlink="">
      <xdr:nvSpPr>
        <xdr:cNvPr id="159" name="n_1mainValue【体育館・プール】&#10;有形固定資産減価償却率"/>
        <xdr:cNvSpPr txBox="1"/>
      </xdr:nvSpPr>
      <xdr:spPr>
        <a:xfrm>
          <a:off x="3582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44450</xdr:rowOff>
    </xdr:from>
    <xdr:to>
      <xdr:col>14</xdr:col>
      <xdr:colOff>79375</xdr:colOff>
      <xdr:row>62</xdr:row>
      <xdr:rowOff>146050</xdr:rowOff>
    </xdr:to>
    <xdr:sp macro="" textlink="">
      <xdr:nvSpPr>
        <xdr:cNvPr id="190" name="フローチャート : 判断 189"/>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97790</xdr:rowOff>
    </xdr:from>
    <xdr:to>
      <xdr:col>15</xdr:col>
      <xdr:colOff>231775</xdr:colOff>
      <xdr:row>63</xdr:row>
      <xdr:rowOff>27940</xdr:rowOff>
    </xdr:to>
    <xdr:sp macro="" textlink="">
      <xdr:nvSpPr>
        <xdr:cNvPr id="196" name="円/楕円 195"/>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76217</xdr:rowOff>
    </xdr:from>
    <xdr:ext cx="469744" cy="259045"/>
    <xdr:sp macro="" textlink="">
      <xdr:nvSpPr>
        <xdr:cNvPr id="197" name="【体育館・プール】&#10;一人当たり面積該当値テキスト"/>
        <xdr:cNvSpPr txBox="1"/>
      </xdr:nvSpPr>
      <xdr:spPr>
        <a:xfrm>
          <a:off x="105664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97790</xdr:rowOff>
    </xdr:from>
    <xdr:to>
      <xdr:col>14</xdr:col>
      <xdr:colOff>79375</xdr:colOff>
      <xdr:row>63</xdr:row>
      <xdr:rowOff>27940</xdr:rowOff>
    </xdr:to>
    <xdr:sp macro="" textlink="">
      <xdr:nvSpPr>
        <xdr:cNvPr id="198" name="円/楕円 197"/>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148590</xdr:rowOff>
    </xdr:from>
    <xdr:to>
      <xdr:col>15</xdr:col>
      <xdr:colOff>180975</xdr:colOff>
      <xdr:row>62</xdr:row>
      <xdr:rowOff>148590</xdr:rowOff>
    </xdr:to>
    <xdr:cxnSp macro="">
      <xdr:nvCxnSpPr>
        <xdr:cNvPr id="199" name="直線コネクタ 198"/>
        <xdr:cNvCxnSpPr/>
      </xdr:nvCxnSpPr>
      <xdr:spPr>
        <a:xfrm>
          <a:off x="9639300" y="1077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162577</xdr:rowOff>
    </xdr:from>
    <xdr:ext cx="469744" cy="259045"/>
    <xdr:sp macro="" textlink="">
      <xdr:nvSpPr>
        <xdr:cNvPr id="200"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19067</xdr:rowOff>
    </xdr:from>
    <xdr:ext cx="469744" cy="259045"/>
    <xdr:sp macro="" textlink="">
      <xdr:nvSpPr>
        <xdr:cNvPr id="201"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31"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95886</xdr:rowOff>
    </xdr:from>
    <xdr:to>
      <xdr:col>5</xdr:col>
      <xdr:colOff>409575</xdr:colOff>
      <xdr:row>84</xdr:row>
      <xdr:rowOff>26036</xdr:rowOff>
    </xdr:to>
    <xdr:sp macro="" textlink="">
      <xdr:nvSpPr>
        <xdr:cNvPr id="233" name="フローチャート : 判断 232"/>
        <xdr:cNvSpPr/>
      </xdr:nvSpPr>
      <xdr:spPr>
        <a:xfrm>
          <a:off x="3746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141605</xdr:rowOff>
    </xdr:from>
    <xdr:to>
      <xdr:col>6</xdr:col>
      <xdr:colOff>561975</xdr:colOff>
      <xdr:row>84</xdr:row>
      <xdr:rowOff>71755</xdr:rowOff>
    </xdr:to>
    <xdr:sp macro="" textlink="">
      <xdr:nvSpPr>
        <xdr:cNvPr id="239" name="円/楕円 238"/>
        <xdr:cNvSpPr/>
      </xdr:nvSpPr>
      <xdr:spPr>
        <a:xfrm>
          <a:off x="4584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120032</xdr:rowOff>
    </xdr:from>
    <xdr:ext cx="405111" cy="259045"/>
    <xdr:sp macro="" textlink="">
      <xdr:nvSpPr>
        <xdr:cNvPr id="240" name="【福祉施設】&#10;有形固定資産減価償却率該当値テキスト"/>
        <xdr:cNvSpPr txBox="1"/>
      </xdr:nvSpPr>
      <xdr:spPr>
        <a:xfrm>
          <a:off x="47244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10161</xdr:rowOff>
    </xdr:from>
    <xdr:to>
      <xdr:col>5</xdr:col>
      <xdr:colOff>409575</xdr:colOff>
      <xdr:row>84</xdr:row>
      <xdr:rowOff>111761</xdr:rowOff>
    </xdr:to>
    <xdr:sp macro="" textlink="">
      <xdr:nvSpPr>
        <xdr:cNvPr id="241" name="円/楕円 240"/>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20955</xdr:rowOff>
    </xdr:from>
    <xdr:to>
      <xdr:col>6</xdr:col>
      <xdr:colOff>511175</xdr:colOff>
      <xdr:row>84</xdr:row>
      <xdr:rowOff>60961</xdr:rowOff>
    </xdr:to>
    <xdr:cxnSp macro="">
      <xdr:nvCxnSpPr>
        <xdr:cNvPr id="242" name="直線コネクタ 241"/>
        <xdr:cNvCxnSpPr/>
      </xdr:nvCxnSpPr>
      <xdr:spPr>
        <a:xfrm flipV="1">
          <a:off x="3797300" y="144227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42563</xdr:rowOff>
    </xdr:from>
    <xdr:ext cx="405111" cy="259045"/>
    <xdr:sp macro="" textlink="">
      <xdr:nvSpPr>
        <xdr:cNvPr id="243" name="n_1aveValue【福祉施設】&#10;有形固定資産減価償却率"/>
        <xdr:cNvSpPr txBox="1"/>
      </xdr:nvSpPr>
      <xdr:spPr>
        <a:xfrm>
          <a:off x="3582043"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102888</xdr:rowOff>
    </xdr:from>
    <xdr:ext cx="405111" cy="259045"/>
    <xdr:sp macro="" textlink="">
      <xdr:nvSpPr>
        <xdr:cNvPr id="244" name="n_1mainValue【福祉施設】&#10;有形固定資産減価償却率"/>
        <xdr:cNvSpPr txBox="1"/>
      </xdr:nvSpPr>
      <xdr:spPr>
        <a:xfrm>
          <a:off x="3582043"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75"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150586</xdr:rowOff>
    </xdr:from>
    <xdr:to>
      <xdr:col>14</xdr:col>
      <xdr:colOff>79375</xdr:colOff>
      <xdr:row>85</xdr:row>
      <xdr:rowOff>80736</xdr:rowOff>
    </xdr:to>
    <xdr:sp macro="" textlink="">
      <xdr:nvSpPr>
        <xdr:cNvPr id="277" name="フローチャート : 判断 276"/>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134257</xdr:rowOff>
    </xdr:from>
    <xdr:to>
      <xdr:col>15</xdr:col>
      <xdr:colOff>231775</xdr:colOff>
      <xdr:row>81</xdr:row>
      <xdr:rowOff>64407</xdr:rowOff>
    </xdr:to>
    <xdr:sp macro="" textlink="">
      <xdr:nvSpPr>
        <xdr:cNvPr id="283" name="円/楕円 282"/>
        <xdr:cNvSpPr/>
      </xdr:nvSpPr>
      <xdr:spPr>
        <a:xfrm>
          <a:off x="10426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157134</xdr:rowOff>
    </xdr:from>
    <xdr:ext cx="469744" cy="259045"/>
    <xdr:sp macro="" textlink="">
      <xdr:nvSpPr>
        <xdr:cNvPr id="284" name="【福祉施設】&#10;一人当たり面積該当値テキスト"/>
        <xdr:cNvSpPr txBox="1"/>
      </xdr:nvSpPr>
      <xdr:spPr>
        <a:xfrm>
          <a:off x="10566400"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101600</xdr:rowOff>
    </xdr:from>
    <xdr:to>
      <xdr:col>14</xdr:col>
      <xdr:colOff>79375</xdr:colOff>
      <xdr:row>81</xdr:row>
      <xdr:rowOff>31750</xdr:rowOff>
    </xdr:to>
    <xdr:sp macro="" textlink="">
      <xdr:nvSpPr>
        <xdr:cNvPr id="285" name="円/楕円 284"/>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152400</xdr:rowOff>
    </xdr:from>
    <xdr:to>
      <xdr:col>15</xdr:col>
      <xdr:colOff>180975</xdr:colOff>
      <xdr:row>81</xdr:row>
      <xdr:rowOff>13607</xdr:rowOff>
    </xdr:to>
    <xdr:cxnSp macro="">
      <xdr:nvCxnSpPr>
        <xdr:cNvPr id="286" name="直線コネクタ 285"/>
        <xdr:cNvCxnSpPr/>
      </xdr:nvCxnSpPr>
      <xdr:spPr>
        <a:xfrm>
          <a:off x="9639300" y="1386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71863</xdr:rowOff>
    </xdr:from>
    <xdr:ext cx="469744" cy="259045"/>
    <xdr:sp macro="" textlink="">
      <xdr:nvSpPr>
        <xdr:cNvPr id="287"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48277</xdr:rowOff>
    </xdr:from>
    <xdr:ext cx="469744" cy="259045"/>
    <xdr:sp macro="" textlink="">
      <xdr:nvSpPr>
        <xdr:cNvPr id="288" name="n_1mainValue【福祉施設】&#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18"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15875</xdr:rowOff>
    </xdr:from>
    <xdr:to>
      <xdr:col>5</xdr:col>
      <xdr:colOff>409575</xdr:colOff>
      <xdr:row>106</xdr:row>
      <xdr:rowOff>117475</xdr:rowOff>
    </xdr:to>
    <xdr:sp macro="" textlink="">
      <xdr:nvSpPr>
        <xdr:cNvPr id="320" name="フローチャート : 判断 319"/>
        <xdr:cNvSpPr/>
      </xdr:nvSpPr>
      <xdr:spPr>
        <a:xfrm>
          <a:off x="3746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27305</xdr:rowOff>
    </xdr:from>
    <xdr:to>
      <xdr:col>6</xdr:col>
      <xdr:colOff>561975</xdr:colOff>
      <xdr:row>108</xdr:row>
      <xdr:rowOff>128905</xdr:rowOff>
    </xdr:to>
    <xdr:sp macro="" textlink="">
      <xdr:nvSpPr>
        <xdr:cNvPr id="326" name="円/楕円 325"/>
        <xdr:cNvSpPr/>
      </xdr:nvSpPr>
      <xdr:spPr>
        <a:xfrm>
          <a:off x="45847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113682</xdr:rowOff>
    </xdr:from>
    <xdr:ext cx="405111" cy="259045"/>
    <xdr:sp macro="" textlink="">
      <xdr:nvSpPr>
        <xdr:cNvPr id="327" name="【市民会館】&#10;有形固定資産減価償却率該当値テキスト"/>
        <xdr:cNvSpPr txBox="1"/>
      </xdr:nvSpPr>
      <xdr:spPr>
        <a:xfrm>
          <a:off x="4724400" y="184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65405</xdr:rowOff>
    </xdr:from>
    <xdr:to>
      <xdr:col>5</xdr:col>
      <xdr:colOff>409575</xdr:colOff>
      <xdr:row>108</xdr:row>
      <xdr:rowOff>167005</xdr:rowOff>
    </xdr:to>
    <xdr:sp macro="" textlink="">
      <xdr:nvSpPr>
        <xdr:cNvPr id="328" name="円/楕円 327"/>
        <xdr:cNvSpPr/>
      </xdr:nvSpPr>
      <xdr:spPr>
        <a:xfrm>
          <a:off x="3746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78105</xdr:rowOff>
    </xdr:from>
    <xdr:to>
      <xdr:col>6</xdr:col>
      <xdr:colOff>511175</xdr:colOff>
      <xdr:row>108</xdr:row>
      <xdr:rowOff>116205</xdr:rowOff>
    </xdr:to>
    <xdr:cxnSp macro="">
      <xdr:nvCxnSpPr>
        <xdr:cNvPr id="329" name="直線コネクタ 328"/>
        <xdr:cNvCxnSpPr/>
      </xdr:nvCxnSpPr>
      <xdr:spPr>
        <a:xfrm flipV="1">
          <a:off x="3797300" y="18594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134002</xdr:rowOff>
    </xdr:from>
    <xdr:ext cx="405111" cy="259045"/>
    <xdr:sp macro="" textlink="">
      <xdr:nvSpPr>
        <xdr:cNvPr id="330" name="n_1aveValue【市民会館】&#10;有形固定資産減価償却率"/>
        <xdr:cNvSpPr txBox="1"/>
      </xdr:nvSpPr>
      <xdr:spPr>
        <a:xfrm>
          <a:off x="3582043" y="179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158132</xdr:rowOff>
    </xdr:from>
    <xdr:ext cx="405111" cy="259045"/>
    <xdr:sp macro="" textlink="">
      <xdr:nvSpPr>
        <xdr:cNvPr id="331" name="n_1mainValue【市民会館】&#10;有形固定資産減価償却率"/>
        <xdr:cNvSpPr txBox="1"/>
      </xdr:nvSpPr>
      <xdr:spPr>
        <a:xfrm>
          <a:off x="3582043"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59689</xdr:rowOff>
    </xdr:from>
    <xdr:to>
      <xdr:col>14</xdr:col>
      <xdr:colOff>79375</xdr:colOff>
      <xdr:row>105</xdr:row>
      <xdr:rowOff>161289</xdr:rowOff>
    </xdr:to>
    <xdr:sp macro="" textlink="">
      <xdr:nvSpPr>
        <xdr:cNvPr id="360" name="フローチャート : 判断 35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254</xdr:rowOff>
    </xdr:from>
    <xdr:to>
      <xdr:col>15</xdr:col>
      <xdr:colOff>231775</xdr:colOff>
      <xdr:row>103</xdr:row>
      <xdr:rowOff>101854</xdr:rowOff>
    </xdr:to>
    <xdr:sp macro="" textlink="">
      <xdr:nvSpPr>
        <xdr:cNvPr id="366" name="円/楕円 365"/>
        <xdr:cNvSpPr/>
      </xdr:nvSpPr>
      <xdr:spPr>
        <a:xfrm>
          <a:off x="104267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23131</xdr:rowOff>
    </xdr:from>
    <xdr:ext cx="469744" cy="259045"/>
    <xdr:sp macro="" textlink="">
      <xdr:nvSpPr>
        <xdr:cNvPr id="367" name="【市民会館】&#10;一人当たり面積該当値テキスト"/>
        <xdr:cNvSpPr txBox="1"/>
      </xdr:nvSpPr>
      <xdr:spPr>
        <a:xfrm>
          <a:off x="10566400" y="175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4826</xdr:rowOff>
    </xdr:from>
    <xdr:to>
      <xdr:col>14</xdr:col>
      <xdr:colOff>79375</xdr:colOff>
      <xdr:row>103</xdr:row>
      <xdr:rowOff>106426</xdr:rowOff>
    </xdr:to>
    <xdr:sp macro="" textlink="">
      <xdr:nvSpPr>
        <xdr:cNvPr id="368" name="円/楕円 367"/>
        <xdr:cNvSpPr/>
      </xdr:nvSpPr>
      <xdr:spPr>
        <a:xfrm>
          <a:off x="9588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51054</xdr:rowOff>
    </xdr:from>
    <xdr:to>
      <xdr:col>15</xdr:col>
      <xdr:colOff>180975</xdr:colOff>
      <xdr:row>103</xdr:row>
      <xdr:rowOff>55626</xdr:rowOff>
    </xdr:to>
    <xdr:cxnSp macro="">
      <xdr:nvCxnSpPr>
        <xdr:cNvPr id="369" name="直線コネクタ 368"/>
        <xdr:cNvCxnSpPr/>
      </xdr:nvCxnSpPr>
      <xdr:spPr>
        <a:xfrm flipV="1">
          <a:off x="9639300" y="177104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152416</xdr:rowOff>
    </xdr:from>
    <xdr:ext cx="469744" cy="259045"/>
    <xdr:sp macro="" textlink="">
      <xdr:nvSpPr>
        <xdr:cNvPr id="37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122953</xdr:rowOff>
    </xdr:from>
    <xdr:ext cx="469744" cy="259045"/>
    <xdr:sp macro="" textlink="">
      <xdr:nvSpPr>
        <xdr:cNvPr id="371" name="n_1mainValue【市民会館】&#10;一人当たり面積"/>
        <xdr:cNvSpPr txBox="1"/>
      </xdr:nvSpPr>
      <xdr:spPr>
        <a:xfrm>
          <a:off x="9391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401"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403" name="フローチャート : 判断 402"/>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4445</xdr:rowOff>
    </xdr:from>
    <xdr:to>
      <xdr:col>23</xdr:col>
      <xdr:colOff>568325</xdr:colOff>
      <xdr:row>34</xdr:row>
      <xdr:rowOff>106045</xdr:rowOff>
    </xdr:to>
    <xdr:sp macro="" textlink="">
      <xdr:nvSpPr>
        <xdr:cNvPr id="409" name="円/楕円 408"/>
        <xdr:cNvSpPr/>
      </xdr:nvSpPr>
      <xdr:spPr>
        <a:xfrm>
          <a:off x="16268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90822</xdr:rowOff>
    </xdr:from>
    <xdr:ext cx="405111" cy="259045"/>
    <xdr:sp macro="" textlink="">
      <xdr:nvSpPr>
        <xdr:cNvPr id="410" name="【一般廃棄物処理施設】&#10;有形固定資産減価償却率該当値テキスト"/>
        <xdr:cNvSpPr txBox="1"/>
      </xdr:nvSpPr>
      <xdr:spPr>
        <a:xfrm>
          <a:off x="16408400" y="574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147320</xdr:rowOff>
    </xdr:from>
    <xdr:to>
      <xdr:col>22</xdr:col>
      <xdr:colOff>415925</xdr:colOff>
      <xdr:row>34</xdr:row>
      <xdr:rowOff>77470</xdr:rowOff>
    </xdr:to>
    <xdr:sp macro="" textlink="">
      <xdr:nvSpPr>
        <xdr:cNvPr id="411" name="円/楕円 410"/>
        <xdr:cNvSpPr/>
      </xdr:nvSpPr>
      <xdr:spPr>
        <a:xfrm>
          <a:off x="15430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26670</xdr:rowOff>
    </xdr:from>
    <xdr:to>
      <xdr:col>23</xdr:col>
      <xdr:colOff>517525</xdr:colOff>
      <xdr:row>34</xdr:row>
      <xdr:rowOff>55245</xdr:rowOff>
    </xdr:to>
    <xdr:cxnSp macro="">
      <xdr:nvCxnSpPr>
        <xdr:cNvPr id="412" name="直線コネクタ 411"/>
        <xdr:cNvCxnSpPr/>
      </xdr:nvCxnSpPr>
      <xdr:spPr>
        <a:xfrm>
          <a:off x="15481300" y="58559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30497</xdr:rowOff>
    </xdr:from>
    <xdr:ext cx="405111" cy="259045"/>
    <xdr:sp macro="" textlink="">
      <xdr:nvSpPr>
        <xdr:cNvPr id="413" name="n_1aveValue【一般廃棄物処理施設】&#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93997</xdr:rowOff>
    </xdr:from>
    <xdr:ext cx="405111" cy="259045"/>
    <xdr:sp macro="" textlink="">
      <xdr:nvSpPr>
        <xdr:cNvPr id="414" name="n_1mainValue【一般廃棄物処理施設】&#10;有形固定資産減価償却率"/>
        <xdr:cNvSpPr txBox="1"/>
      </xdr:nvSpPr>
      <xdr:spPr>
        <a:xfrm>
          <a:off x="15266043"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9"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44185</xdr:rowOff>
    </xdr:from>
    <xdr:to>
      <xdr:col>31</xdr:col>
      <xdr:colOff>85725</xdr:colOff>
      <xdr:row>39</xdr:row>
      <xdr:rowOff>145785</xdr:rowOff>
    </xdr:to>
    <xdr:sp macro="" textlink="">
      <xdr:nvSpPr>
        <xdr:cNvPr id="441" name="フローチャート : 判断 440"/>
        <xdr:cNvSpPr/>
      </xdr:nvSpPr>
      <xdr:spPr>
        <a:xfrm>
          <a:off x="21272500" y="673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136025</xdr:rowOff>
    </xdr:from>
    <xdr:to>
      <xdr:col>32</xdr:col>
      <xdr:colOff>238125</xdr:colOff>
      <xdr:row>39</xdr:row>
      <xdr:rowOff>66175</xdr:rowOff>
    </xdr:to>
    <xdr:sp macro="" textlink="">
      <xdr:nvSpPr>
        <xdr:cNvPr id="447" name="円/楕円 446"/>
        <xdr:cNvSpPr/>
      </xdr:nvSpPr>
      <xdr:spPr>
        <a:xfrm>
          <a:off x="22110700" y="66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114452</xdr:rowOff>
    </xdr:from>
    <xdr:ext cx="534377" cy="259045"/>
    <xdr:sp macro="" textlink="">
      <xdr:nvSpPr>
        <xdr:cNvPr id="448" name="【一般廃棄物処理施設】&#10;一人当たり有形固定資産（償却資産）額該当値テキスト"/>
        <xdr:cNvSpPr txBox="1"/>
      </xdr:nvSpPr>
      <xdr:spPr>
        <a:xfrm>
          <a:off x="22250400" y="662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146101</xdr:rowOff>
    </xdr:from>
    <xdr:to>
      <xdr:col>31</xdr:col>
      <xdr:colOff>85725</xdr:colOff>
      <xdr:row>39</xdr:row>
      <xdr:rowOff>76251</xdr:rowOff>
    </xdr:to>
    <xdr:sp macro="" textlink="">
      <xdr:nvSpPr>
        <xdr:cNvPr id="449" name="円/楕円 448"/>
        <xdr:cNvSpPr/>
      </xdr:nvSpPr>
      <xdr:spPr>
        <a:xfrm>
          <a:off x="21272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15375</xdr:rowOff>
    </xdr:from>
    <xdr:to>
      <xdr:col>32</xdr:col>
      <xdr:colOff>187325</xdr:colOff>
      <xdr:row>39</xdr:row>
      <xdr:rowOff>25451</xdr:rowOff>
    </xdr:to>
    <xdr:cxnSp macro="">
      <xdr:nvCxnSpPr>
        <xdr:cNvPr id="450" name="直線コネクタ 449"/>
        <xdr:cNvCxnSpPr/>
      </xdr:nvCxnSpPr>
      <xdr:spPr>
        <a:xfrm flipV="1">
          <a:off x="21323300" y="6701925"/>
          <a:ext cx="838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136912</xdr:rowOff>
    </xdr:from>
    <xdr:ext cx="534377" cy="259045"/>
    <xdr:sp macro="" textlink="">
      <xdr:nvSpPr>
        <xdr:cNvPr id="451" name="n_1aveValue【一般廃棄物処理施設】&#10;一人当たり有形固定資産（償却資産）額"/>
        <xdr:cNvSpPr txBox="1"/>
      </xdr:nvSpPr>
      <xdr:spPr>
        <a:xfrm>
          <a:off x="21043411" y="68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92778</xdr:rowOff>
    </xdr:from>
    <xdr:ext cx="534377" cy="259045"/>
    <xdr:sp macro="" textlink="">
      <xdr:nvSpPr>
        <xdr:cNvPr id="452" name="n_1mainValue【一般廃棄物処理施設】&#10;一人当たり有形固定資産（償却資産）額"/>
        <xdr:cNvSpPr txBox="1"/>
      </xdr:nvSpPr>
      <xdr:spPr>
        <a:xfrm>
          <a:off x="21043411" y="64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8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123916</xdr:rowOff>
    </xdr:from>
    <xdr:to>
      <xdr:col>22</xdr:col>
      <xdr:colOff>415925</xdr:colOff>
      <xdr:row>61</xdr:row>
      <xdr:rowOff>54066</xdr:rowOff>
    </xdr:to>
    <xdr:sp macro="" textlink="">
      <xdr:nvSpPr>
        <xdr:cNvPr id="485" name="フローチャート : 判断 484"/>
        <xdr:cNvSpPr/>
      </xdr:nvSpPr>
      <xdr:spPr>
        <a:xfrm>
          <a:off x="15430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60234</xdr:rowOff>
    </xdr:from>
    <xdr:to>
      <xdr:col>23</xdr:col>
      <xdr:colOff>568325</xdr:colOff>
      <xdr:row>59</xdr:row>
      <xdr:rowOff>161834</xdr:rowOff>
    </xdr:to>
    <xdr:sp macro="" textlink="">
      <xdr:nvSpPr>
        <xdr:cNvPr id="491" name="円/楕円 490"/>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83111</xdr:rowOff>
    </xdr:from>
    <xdr:ext cx="405111" cy="259045"/>
    <xdr:sp macro="" textlink="">
      <xdr:nvSpPr>
        <xdr:cNvPr id="492" name="【保健センター・保健所】&#10;有形固定資産減価償却率該当値テキスト"/>
        <xdr:cNvSpPr txBox="1"/>
      </xdr:nvSpPr>
      <xdr:spPr>
        <a:xfrm>
          <a:off x="164084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109220</xdr:rowOff>
    </xdr:from>
    <xdr:to>
      <xdr:col>22</xdr:col>
      <xdr:colOff>415925</xdr:colOff>
      <xdr:row>60</xdr:row>
      <xdr:rowOff>39370</xdr:rowOff>
    </xdr:to>
    <xdr:sp macro="" textlink="">
      <xdr:nvSpPr>
        <xdr:cNvPr id="493" name="円/楕円 492"/>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111034</xdr:rowOff>
    </xdr:from>
    <xdr:to>
      <xdr:col>23</xdr:col>
      <xdr:colOff>517525</xdr:colOff>
      <xdr:row>59</xdr:row>
      <xdr:rowOff>160020</xdr:rowOff>
    </xdr:to>
    <xdr:cxnSp macro="">
      <xdr:nvCxnSpPr>
        <xdr:cNvPr id="494" name="直線コネクタ 493"/>
        <xdr:cNvCxnSpPr/>
      </xdr:nvCxnSpPr>
      <xdr:spPr>
        <a:xfrm flipV="1">
          <a:off x="15481300" y="1022658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45193</xdr:rowOff>
    </xdr:from>
    <xdr:ext cx="405111" cy="259045"/>
    <xdr:sp macro="" textlink="">
      <xdr:nvSpPr>
        <xdr:cNvPr id="495" name="n_1aveValue【保健センター・保健所】&#10;有形固定資産減価償却率"/>
        <xdr:cNvSpPr txBox="1"/>
      </xdr:nvSpPr>
      <xdr:spPr>
        <a:xfrm>
          <a:off x="15266043"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55897</xdr:rowOff>
    </xdr:from>
    <xdr:ext cx="405111" cy="259045"/>
    <xdr:sp macro="" textlink="">
      <xdr:nvSpPr>
        <xdr:cNvPr id="496" name="n_1mainValue【保健センター・保健所】&#10;有形固定資産減価償却率"/>
        <xdr:cNvSpPr txBox="1"/>
      </xdr:nvSpPr>
      <xdr:spPr>
        <a:xfrm>
          <a:off x="15266043"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25"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146050</xdr:rowOff>
    </xdr:from>
    <xdr:to>
      <xdr:col>31</xdr:col>
      <xdr:colOff>85725</xdr:colOff>
      <xdr:row>60</xdr:row>
      <xdr:rowOff>76200</xdr:rowOff>
    </xdr:to>
    <xdr:sp macro="" textlink="">
      <xdr:nvSpPr>
        <xdr:cNvPr id="527" name="フローチャート : 判断 526"/>
        <xdr:cNvSpPr/>
      </xdr:nvSpPr>
      <xdr:spPr>
        <a:xfrm>
          <a:off x="21272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33" name="円/楕円 532"/>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48277</xdr:rowOff>
    </xdr:from>
    <xdr:ext cx="469744" cy="259045"/>
    <xdr:sp macro="" textlink="">
      <xdr:nvSpPr>
        <xdr:cNvPr id="534" name="【保健センター・保健所】&#10;一人当たり面積該当値テキスト"/>
        <xdr:cNvSpPr txBox="1"/>
      </xdr:nvSpPr>
      <xdr:spPr>
        <a:xfrm>
          <a:off x="222504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69850</xdr:rowOff>
    </xdr:from>
    <xdr:to>
      <xdr:col>31</xdr:col>
      <xdr:colOff>85725</xdr:colOff>
      <xdr:row>62</xdr:row>
      <xdr:rowOff>0</xdr:rowOff>
    </xdr:to>
    <xdr:sp macro="" textlink="">
      <xdr:nvSpPr>
        <xdr:cNvPr id="535" name="円/楕円 534"/>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120650</xdr:rowOff>
    </xdr:from>
    <xdr:to>
      <xdr:col>32</xdr:col>
      <xdr:colOff>187325</xdr:colOff>
      <xdr:row>61</xdr:row>
      <xdr:rowOff>120650</xdr:rowOff>
    </xdr:to>
    <xdr:cxnSp macro="">
      <xdr:nvCxnSpPr>
        <xdr:cNvPr id="536" name="直線コネクタ 535"/>
        <xdr:cNvCxnSpPr/>
      </xdr:nvCxnSpPr>
      <xdr:spPr>
        <a:xfrm>
          <a:off x="213233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92727</xdr:rowOff>
    </xdr:from>
    <xdr:ext cx="469744" cy="259045"/>
    <xdr:sp macro="" textlink="">
      <xdr:nvSpPr>
        <xdr:cNvPr id="537" name="n_1aveValue【保健センター・保健所】&#10;一人当たり面積"/>
        <xdr:cNvSpPr txBox="1"/>
      </xdr:nvSpPr>
      <xdr:spPr>
        <a:xfrm>
          <a:off x="210757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162577</xdr:rowOff>
    </xdr:from>
    <xdr:ext cx="469744" cy="259045"/>
    <xdr:sp macro="" textlink="">
      <xdr:nvSpPr>
        <xdr:cNvPr id="538"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66"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94742</xdr:rowOff>
    </xdr:from>
    <xdr:to>
      <xdr:col>22</xdr:col>
      <xdr:colOff>415925</xdr:colOff>
      <xdr:row>82</xdr:row>
      <xdr:rowOff>24892</xdr:rowOff>
    </xdr:to>
    <xdr:sp macro="" textlink="">
      <xdr:nvSpPr>
        <xdr:cNvPr id="568" name="フローチャート : 判断 567"/>
        <xdr:cNvSpPr/>
      </xdr:nvSpPr>
      <xdr:spPr>
        <a:xfrm>
          <a:off x="15430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129032</xdr:rowOff>
    </xdr:from>
    <xdr:to>
      <xdr:col>23</xdr:col>
      <xdr:colOff>568325</xdr:colOff>
      <xdr:row>79</xdr:row>
      <xdr:rowOff>59182</xdr:rowOff>
    </xdr:to>
    <xdr:sp macro="" textlink="">
      <xdr:nvSpPr>
        <xdr:cNvPr id="574" name="円/楕円 573"/>
        <xdr:cNvSpPr/>
      </xdr:nvSpPr>
      <xdr:spPr>
        <a:xfrm>
          <a:off x="162687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151909</xdr:rowOff>
    </xdr:from>
    <xdr:ext cx="405111" cy="259045"/>
    <xdr:sp macro="" textlink="">
      <xdr:nvSpPr>
        <xdr:cNvPr id="575" name="【消防施設】&#10;有形固定資産減価償却率該当値テキスト"/>
        <xdr:cNvSpPr txBox="1"/>
      </xdr:nvSpPr>
      <xdr:spPr>
        <a:xfrm>
          <a:off x="16408400" y="1335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163322</xdr:rowOff>
    </xdr:from>
    <xdr:to>
      <xdr:col>22</xdr:col>
      <xdr:colOff>415925</xdr:colOff>
      <xdr:row>79</xdr:row>
      <xdr:rowOff>93472</xdr:rowOff>
    </xdr:to>
    <xdr:sp macro="" textlink="">
      <xdr:nvSpPr>
        <xdr:cNvPr id="576" name="円/楕円 575"/>
        <xdr:cNvSpPr/>
      </xdr:nvSpPr>
      <xdr:spPr>
        <a:xfrm>
          <a:off x="15430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8382</xdr:rowOff>
    </xdr:from>
    <xdr:to>
      <xdr:col>23</xdr:col>
      <xdr:colOff>517525</xdr:colOff>
      <xdr:row>79</xdr:row>
      <xdr:rowOff>42672</xdr:rowOff>
    </xdr:to>
    <xdr:cxnSp macro="">
      <xdr:nvCxnSpPr>
        <xdr:cNvPr id="577" name="直線コネクタ 576"/>
        <xdr:cNvCxnSpPr/>
      </xdr:nvCxnSpPr>
      <xdr:spPr>
        <a:xfrm flipV="1">
          <a:off x="15481300" y="1355293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16019</xdr:rowOff>
    </xdr:from>
    <xdr:ext cx="405111" cy="259045"/>
    <xdr:sp macro="" textlink="">
      <xdr:nvSpPr>
        <xdr:cNvPr id="578" name="n_1aveValue【消防施設】&#10;有形固定資産減価償却率"/>
        <xdr:cNvSpPr txBox="1"/>
      </xdr:nvSpPr>
      <xdr:spPr>
        <a:xfrm>
          <a:off x="15266043"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109999</xdr:rowOff>
    </xdr:from>
    <xdr:ext cx="405111" cy="259045"/>
    <xdr:sp macro="" textlink="">
      <xdr:nvSpPr>
        <xdr:cNvPr id="579" name="n_1mainValue【消防施設】&#10;有形固定資産減価償却率"/>
        <xdr:cNvSpPr txBox="1"/>
      </xdr:nvSpPr>
      <xdr:spPr>
        <a:xfrm>
          <a:off x="15266043"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610"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93436</xdr:rowOff>
    </xdr:from>
    <xdr:to>
      <xdr:col>31</xdr:col>
      <xdr:colOff>85725</xdr:colOff>
      <xdr:row>82</xdr:row>
      <xdr:rowOff>23586</xdr:rowOff>
    </xdr:to>
    <xdr:sp macro="" textlink="">
      <xdr:nvSpPr>
        <xdr:cNvPr id="612" name="フローチャート : 判断 611"/>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618" name="円/楕円 617"/>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3827</xdr:rowOff>
    </xdr:from>
    <xdr:ext cx="469744" cy="259045"/>
    <xdr:sp macro="" textlink="">
      <xdr:nvSpPr>
        <xdr:cNvPr id="619" name="【消防施設】&#10;一人当たり面積該当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620" name="円/楕円 619"/>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76200</xdr:rowOff>
    </xdr:from>
    <xdr:to>
      <xdr:col>32</xdr:col>
      <xdr:colOff>187325</xdr:colOff>
      <xdr:row>84</xdr:row>
      <xdr:rowOff>76200</xdr:rowOff>
    </xdr:to>
    <xdr:cxnSp macro="">
      <xdr:nvCxnSpPr>
        <xdr:cNvPr id="621" name="直線コネクタ 620"/>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40113</xdr:rowOff>
    </xdr:from>
    <xdr:ext cx="469744" cy="259045"/>
    <xdr:sp macro="" textlink="">
      <xdr:nvSpPr>
        <xdr:cNvPr id="622" name="n_1aveValue【消防施設】&#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118127</xdr:rowOff>
    </xdr:from>
    <xdr:ext cx="469744" cy="259045"/>
    <xdr:sp macro="" textlink="">
      <xdr:nvSpPr>
        <xdr:cNvPr id="623"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53"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128270</xdr:rowOff>
    </xdr:from>
    <xdr:to>
      <xdr:col>22</xdr:col>
      <xdr:colOff>415925</xdr:colOff>
      <xdr:row>105</xdr:row>
      <xdr:rowOff>58420</xdr:rowOff>
    </xdr:to>
    <xdr:sp macro="" textlink="">
      <xdr:nvSpPr>
        <xdr:cNvPr id="655" name="フローチャート : 判断 65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120650</xdr:rowOff>
    </xdr:from>
    <xdr:to>
      <xdr:col>23</xdr:col>
      <xdr:colOff>568325</xdr:colOff>
      <xdr:row>105</xdr:row>
      <xdr:rowOff>50800</xdr:rowOff>
    </xdr:to>
    <xdr:sp macro="" textlink="">
      <xdr:nvSpPr>
        <xdr:cNvPr id="661" name="円/楕円 660"/>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99077</xdr:rowOff>
    </xdr:from>
    <xdr:ext cx="405111" cy="259045"/>
    <xdr:sp macro="" textlink="">
      <xdr:nvSpPr>
        <xdr:cNvPr id="662" name="【庁舎】&#10;有形固定資産減価償却率該当値テキスト"/>
        <xdr:cNvSpPr txBox="1"/>
      </xdr:nvSpPr>
      <xdr:spPr>
        <a:xfrm>
          <a:off x="16408400"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158750</xdr:rowOff>
    </xdr:from>
    <xdr:to>
      <xdr:col>22</xdr:col>
      <xdr:colOff>415925</xdr:colOff>
      <xdr:row>105</xdr:row>
      <xdr:rowOff>88900</xdr:rowOff>
    </xdr:to>
    <xdr:sp macro="" textlink="">
      <xdr:nvSpPr>
        <xdr:cNvPr id="663" name="円/楕円 662"/>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0</xdr:rowOff>
    </xdr:from>
    <xdr:to>
      <xdr:col>23</xdr:col>
      <xdr:colOff>517525</xdr:colOff>
      <xdr:row>105</xdr:row>
      <xdr:rowOff>38100</xdr:rowOff>
    </xdr:to>
    <xdr:cxnSp macro="">
      <xdr:nvCxnSpPr>
        <xdr:cNvPr id="664" name="直線コネクタ 663"/>
        <xdr:cNvCxnSpPr/>
      </xdr:nvCxnSpPr>
      <xdr:spPr>
        <a:xfrm flipV="1">
          <a:off x="15481300" y="18002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74947</xdr:rowOff>
    </xdr:from>
    <xdr:ext cx="405111" cy="259045"/>
    <xdr:sp macro="" textlink="">
      <xdr:nvSpPr>
        <xdr:cNvPr id="665" name="n_1aveValue【庁舎】&#10;有形固定資産減価償却率"/>
        <xdr:cNvSpPr txBox="1"/>
      </xdr:nvSpPr>
      <xdr:spPr>
        <a:xfrm>
          <a:off x="15266043"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80027</xdr:rowOff>
    </xdr:from>
    <xdr:ext cx="405111" cy="259045"/>
    <xdr:sp macro="" textlink="">
      <xdr:nvSpPr>
        <xdr:cNvPr id="666" name="n_1mainValue【庁舎】&#10;有形固定資産減価償却率"/>
        <xdr:cNvSpPr txBox="1"/>
      </xdr:nvSpPr>
      <xdr:spPr>
        <a:xfrm>
          <a:off x="15266043"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9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9071</xdr:rowOff>
    </xdr:from>
    <xdr:to>
      <xdr:col>31</xdr:col>
      <xdr:colOff>85725</xdr:colOff>
      <xdr:row>106</xdr:row>
      <xdr:rowOff>110671</xdr:rowOff>
    </xdr:to>
    <xdr:sp macro="" textlink="">
      <xdr:nvSpPr>
        <xdr:cNvPr id="700" name="フローチャート : 判断 69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149498</xdr:rowOff>
    </xdr:from>
    <xdr:to>
      <xdr:col>32</xdr:col>
      <xdr:colOff>238125</xdr:colOff>
      <xdr:row>103</xdr:row>
      <xdr:rowOff>79648</xdr:rowOff>
    </xdr:to>
    <xdr:sp macro="" textlink="">
      <xdr:nvSpPr>
        <xdr:cNvPr id="706" name="円/楕円 705"/>
        <xdr:cNvSpPr/>
      </xdr:nvSpPr>
      <xdr:spPr>
        <a:xfrm>
          <a:off x="22110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925</xdr:rowOff>
    </xdr:from>
    <xdr:ext cx="469744" cy="259045"/>
    <xdr:sp macro="" textlink="">
      <xdr:nvSpPr>
        <xdr:cNvPr id="707" name="【庁舎】&#10;一人当たり面積該当値テキスト"/>
        <xdr:cNvSpPr txBox="1"/>
      </xdr:nvSpPr>
      <xdr:spPr>
        <a:xfrm>
          <a:off x="22250400" y="1748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0.417</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152763</xdr:rowOff>
    </xdr:from>
    <xdr:to>
      <xdr:col>31</xdr:col>
      <xdr:colOff>85725</xdr:colOff>
      <xdr:row>103</xdr:row>
      <xdr:rowOff>82913</xdr:rowOff>
    </xdr:to>
    <xdr:sp macro="" textlink="">
      <xdr:nvSpPr>
        <xdr:cNvPr id="708" name="円/楕円 707"/>
        <xdr:cNvSpPr/>
      </xdr:nvSpPr>
      <xdr:spPr>
        <a:xfrm>
          <a:off x="21272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28848</xdr:rowOff>
    </xdr:from>
    <xdr:to>
      <xdr:col>32</xdr:col>
      <xdr:colOff>187325</xdr:colOff>
      <xdr:row>103</xdr:row>
      <xdr:rowOff>32113</xdr:rowOff>
    </xdr:to>
    <xdr:cxnSp macro="">
      <xdr:nvCxnSpPr>
        <xdr:cNvPr id="709" name="直線コネクタ 708"/>
        <xdr:cNvCxnSpPr/>
      </xdr:nvCxnSpPr>
      <xdr:spPr>
        <a:xfrm flipV="1">
          <a:off x="21323300" y="176881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101798</xdr:rowOff>
    </xdr:from>
    <xdr:ext cx="469744" cy="259045"/>
    <xdr:sp macro="" textlink="">
      <xdr:nvSpPr>
        <xdr:cNvPr id="710" name="n_1aveValue【庁舎】&#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99440</xdr:rowOff>
    </xdr:from>
    <xdr:ext cx="469744" cy="259045"/>
    <xdr:sp macro="" textlink="">
      <xdr:nvSpPr>
        <xdr:cNvPr id="711" name="n_1mainValue【庁舎】&#10;一人当たり面積"/>
        <xdr:cNvSpPr txBox="1"/>
      </xdr:nvSpPr>
      <xdr:spPr>
        <a:xfrm>
          <a:off x="210757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一般廃棄物処理施設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で有形固定資産減価償却率が平均を上回り、一人当たりの施設量は平均を下回っている。この中で具体的な施設整備計画に着手しているのは一般廃棄物施設のみであるため、その他の施設については公共施設等総合管理計画や個別施設計画に基づき、計画的に施設更新を検討していく必要がある。</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については、有形固定資産減価償却率は平均以下であるものの一人当たり面積が非常に多くなっている。本市の特徴として、福祉施設については市内</a:t>
          </a:r>
          <a:r>
            <a:rPr kumimoji="1" lang="en-US" altLang="ja-JP" sz="1300">
              <a:latin typeface="ＭＳ Ｐゴシック"/>
            </a:rPr>
            <a:t>6</a:t>
          </a:r>
          <a:r>
            <a:rPr kumimoji="1" lang="ja-JP" altLang="en-US" sz="1300">
              <a:latin typeface="ＭＳ Ｐゴシック"/>
            </a:rPr>
            <a:t>か所に福祉温泉施設を有していること、庁舎については市内</a:t>
          </a:r>
          <a:r>
            <a:rPr kumimoji="1" lang="en-US" altLang="ja-JP" sz="1300">
              <a:latin typeface="ＭＳ Ｐゴシック"/>
            </a:rPr>
            <a:t>10</a:t>
          </a:r>
          <a:r>
            <a:rPr kumimoji="1" lang="ja-JP" altLang="en-US" sz="1300">
              <a:latin typeface="ＭＳ Ｐゴシック"/>
            </a:rPr>
            <a:t>地区にコミュニティーセンターを設置していることから施設量が多くなっているが、直ちに縮減できるものではないため、住民ニーズを踏まえながら中長期的な視点で施設の在り方を検討していく必要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景気の緩やかな回復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前年度に比</a:t>
          </a:r>
          <a:r>
            <a:rPr kumimoji="1" lang="ja-JP" altLang="en-US" sz="1100">
              <a:solidFill>
                <a:schemeClr val="dk1"/>
              </a:solidFill>
              <a:effectLst/>
              <a:latin typeface="+mn-lt"/>
              <a:ea typeface="+mn-ea"/>
              <a:cs typeface="+mn-cs"/>
            </a:rPr>
            <a:t>べ基準財政収入額が</a:t>
          </a:r>
          <a:r>
            <a:rPr kumimoji="1" lang="ja-JP" altLang="ja-JP" sz="1100">
              <a:solidFill>
                <a:schemeClr val="dk1"/>
              </a:solidFill>
              <a:effectLst/>
              <a:latin typeface="+mn-lt"/>
              <a:ea typeface="+mn-ea"/>
              <a:cs typeface="+mn-cs"/>
            </a:rPr>
            <a:t>増加したものの</a:t>
          </a:r>
          <a:r>
            <a:rPr kumimoji="1" lang="ja-JP" altLang="en-US" sz="1100">
              <a:solidFill>
                <a:schemeClr val="dk1"/>
              </a:solidFill>
              <a:effectLst/>
              <a:latin typeface="+mn-lt"/>
              <a:ea typeface="+mn-ea"/>
              <a:cs typeface="+mn-cs"/>
            </a:rPr>
            <a:t>、基準財政需要額も増加したため、</a:t>
          </a:r>
          <a:r>
            <a:rPr kumimoji="1" lang="ja-JP" altLang="ja-JP" sz="1100">
              <a:solidFill>
                <a:schemeClr val="dk1"/>
              </a:solidFill>
              <a:effectLst/>
              <a:latin typeface="+mn-lt"/>
              <a:ea typeface="+mn-ea"/>
              <a:cs typeface="+mn-cs"/>
            </a:rPr>
            <a:t>財政力指数は横ばいとなった。全国平均、長野県平均とも上回っているものの、類似団体の平均を下回っ</a:t>
          </a:r>
          <a:r>
            <a:rPr kumimoji="1" lang="ja-JP" altLang="en-US" sz="1100">
              <a:solidFill>
                <a:schemeClr val="dk1"/>
              </a:solidFill>
              <a:effectLst/>
              <a:latin typeface="+mn-lt"/>
              <a:ea typeface="+mn-ea"/>
              <a:cs typeface="+mn-cs"/>
            </a:rPr>
            <a:t>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歳出における経常経費充当一般財源は減少したが、歳入における</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も減少</a:t>
          </a:r>
          <a:r>
            <a:rPr kumimoji="1" lang="ja-JP" altLang="ja-JP" sz="1100">
              <a:solidFill>
                <a:schemeClr val="dk1"/>
              </a:solidFill>
              <a:effectLst/>
              <a:latin typeface="+mn-lt"/>
              <a:ea typeface="+mn-ea"/>
              <a:cs typeface="+mn-cs"/>
            </a:rPr>
            <a:t>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依然全国平均、長野県平均、類似団体平均を大きく上回っている状況である。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45931</xdr:rowOff>
    </xdr:from>
    <xdr:to>
      <xdr:col>7</xdr:col>
      <xdr:colOff>152400</xdr:colOff>
      <xdr:row>63</xdr:row>
      <xdr:rowOff>138430</xdr:rowOff>
    </xdr:to>
    <xdr:cxnSp macro="">
      <xdr:nvCxnSpPr>
        <xdr:cNvPr id="133" name="直線コネクタ 132"/>
        <xdr:cNvCxnSpPr/>
      </xdr:nvCxnSpPr>
      <xdr:spPr>
        <a:xfrm>
          <a:off x="4114800" y="10847281"/>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45931</xdr:rowOff>
    </xdr:from>
    <xdr:to>
      <xdr:col>6</xdr:col>
      <xdr:colOff>0</xdr:colOff>
      <xdr:row>64</xdr:row>
      <xdr:rowOff>55456</xdr:rowOff>
    </xdr:to>
    <xdr:cxnSp macro="">
      <xdr:nvCxnSpPr>
        <xdr:cNvPr id="136" name="直線コネクタ 135"/>
        <xdr:cNvCxnSpPr/>
      </xdr:nvCxnSpPr>
      <xdr:spPr>
        <a:xfrm flipV="1">
          <a:off x="3225800" y="1084728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132927</xdr:rowOff>
    </xdr:from>
    <xdr:to>
      <xdr:col>6</xdr:col>
      <xdr:colOff>50800</xdr:colOff>
      <xdr:row>62</xdr:row>
      <xdr:rowOff>63077</xdr:rowOff>
    </xdr:to>
    <xdr:sp macro="" textlink="">
      <xdr:nvSpPr>
        <xdr:cNvPr id="137" name="フローチャート : 判断 136"/>
        <xdr:cNvSpPr/>
      </xdr:nvSpPr>
      <xdr:spPr>
        <a:xfrm>
          <a:off x="4064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38" name="テキスト ボックス 137"/>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64</xdr:row>
      <xdr:rowOff>55456</xdr:rowOff>
    </xdr:to>
    <xdr:cxnSp macro="">
      <xdr:nvCxnSpPr>
        <xdr:cNvPr id="139" name="直線コネクタ 138"/>
        <xdr:cNvCxnSpPr/>
      </xdr:nvCxnSpPr>
      <xdr:spPr>
        <a:xfrm>
          <a:off x="2336800" y="1094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146473</xdr:rowOff>
    </xdr:to>
    <xdr:cxnSp macro="">
      <xdr:nvCxnSpPr>
        <xdr:cNvPr id="142" name="直線コネクタ 141"/>
        <xdr:cNvCxnSpPr/>
      </xdr:nvCxnSpPr>
      <xdr:spPr>
        <a:xfrm>
          <a:off x="1447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2" name="円/楕円 151"/>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3"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166581</xdr:rowOff>
    </xdr:from>
    <xdr:to>
      <xdr:col>6</xdr:col>
      <xdr:colOff>50800</xdr:colOff>
      <xdr:row>63</xdr:row>
      <xdr:rowOff>96731</xdr:rowOff>
    </xdr:to>
    <xdr:sp macro="" textlink="">
      <xdr:nvSpPr>
        <xdr:cNvPr id="154" name="円/楕円 153"/>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81508</xdr:rowOff>
    </xdr:from>
    <xdr:ext cx="736600" cy="259045"/>
    <xdr:sp macro="" textlink="">
      <xdr:nvSpPr>
        <xdr:cNvPr id="155" name="テキスト ボックス 154"/>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6" name="円/楕円 155"/>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7" name="テキスト ボックス 156"/>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8" name="円/楕円 157"/>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10600</xdr:rowOff>
    </xdr:from>
    <xdr:ext cx="762000" cy="259045"/>
    <xdr:sp macro="" textlink="">
      <xdr:nvSpPr>
        <xdr:cNvPr id="159" name="テキスト ボックス 158"/>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60" name="円/楕円 159"/>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61" name="テキスト ボックス 160"/>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[124,616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物件費は対前年比</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％の増、人件費は対前年比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などにより、人口一人当たりでは前年度に比べ</a:t>
          </a:r>
          <a:r>
            <a:rPr kumimoji="1" lang="en-US" altLang="ja-JP" sz="1100">
              <a:solidFill>
                <a:schemeClr val="dk1"/>
              </a:solidFill>
              <a:effectLst/>
              <a:latin typeface="+mn-lt"/>
              <a:ea typeface="+mn-ea"/>
              <a:cs typeface="+mn-cs"/>
            </a:rPr>
            <a:t>4,734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歳出に占める割合が比較的大きい費用であるため、今後も事務事業の見直し、職員配置の工夫等による人件費の抑制に努め、業務委託については、内容を十分に精査し、安易に業務委託することなく、真に必要なもののみとするなど、適正化を図ることが必要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62390</xdr:rowOff>
    </xdr:from>
    <xdr:to>
      <xdr:col>7</xdr:col>
      <xdr:colOff>152400</xdr:colOff>
      <xdr:row>81</xdr:row>
      <xdr:rowOff>70549</xdr:rowOff>
    </xdr:to>
    <xdr:cxnSp macro="">
      <xdr:nvCxnSpPr>
        <xdr:cNvPr id="197" name="直線コネクタ 196"/>
        <xdr:cNvCxnSpPr/>
      </xdr:nvCxnSpPr>
      <xdr:spPr>
        <a:xfrm>
          <a:off x="4114800" y="13949840"/>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55326</xdr:rowOff>
    </xdr:from>
    <xdr:ext cx="762000" cy="259045"/>
    <xdr:sp macro="" textlink="">
      <xdr:nvSpPr>
        <xdr:cNvPr id="198" name="人件費・物件費等の状況平均値テキスト"/>
        <xdr:cNvSpPr txBox="1"/>
      </xdr:nvSpPr>
      <xdr:spPr>
        <a:xfrm>
          <a:off x="5041900" y="13942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62390</xdr:rowOff>
    </xdr:from>
    <xdr:to>
      <xdr:col>6</xdr:col>
      <xdr:colOff>0</xdr:colOff>
      <xdr:row>81</xdr:row>
      <xdr:rowOff>62424</xdr:rowOff>
    </xdr:to>
    <xdr:cxnSp macro="">
      <xdr:nvCxnSpPr>
        <xdr:cNvPr id="200" name="直線コネクタ 199"/>
        <xdr:cNvCxnSpPr/>
      </xdr:nvCxnSpPr>
      <xdr:spPr>
        <a:xfrm flipV="1">
          <a:off x="3225800" y="1394984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64512</xdr:rowOff>
    </xdr:from>
    <xdr:to>
      <xdr:col>6</xdr:col>
      <xdr:colOff>50800</xdr:colOff>
      <xdr:row>81</xdr:row>
      <xdr:rowOff>166112</xdr:rowOff>
    </xdr:to>
    <xdr:sp macro="" textlink="">
      <xdr:nvSpPr>
        <xdr:cNvPr id="201" name="フローチャート : 判断 200"/>
        <xdr:cNvSpPr/>
      </xdr:nvSpPr>
      <xdr:spPr>
        <a:xfrm>
          <a:off x="4064000" y="139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150889</xdr:rowOff>
    </xdr:from>
    <xdr:ext cx="736600" cy="259045"/>
    <xdr:sp macro="" textlink="">
      <xdr:nvSpPr>
        <xdr:cNvPr id="202" name="テキスト ボックス 201"/>
        <xdr:cNvSpPr txBox="1"/>
      </xdr:nvSpPr>
      <xdr:spPr>
        <a:xfrm>
          <a:off x="3733800" y="14038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62424</xdr:rowOff>
    </xdr:from>
    <xdr:to>
      <xdr:col>4</xdr:col>
      <xdr:colOff>482600</xdr:colOff>
      <xdr:row>81</xdr:row>
      <xdr:rowOff>62877</xdr:rowOff>
    </xdr:to>
    <xdr:cxnSp macro="">
      <xdr:nvCxnSpPr>
        <xdr:cNvPr id="203" name="直線コネクタ 202"/>
        <xdr:cNvCxnSpPr/>
      </xdr:nvCxnSpPr>
      <xdr:spPr>
        <a:xfrm flipV="1">
          <a:off x="2336800" y="13949874"/>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62877</xdr:rowOff>
    </xdr:from>
    <xdr:to>
      <xdr:col>3</xdr:col>
      <xdr:colOff>279400</xdr:colOff>
      <xdr:row>81</xdr:row>
      <xdr:rowOff>63764</xdr:rowOff>
    </xdr:to>
    <xdr:cxnSp macro="">
      <xdr:nvCxnSpPr>
        <xdr:cNvPr id="206" name="直線コネクタ 205"/>
        <xdr:cNvCxnSpPr/>
      </xdr:nvCxnSpPr>
      <xdr:spPr>
        <a:xfrm flipV="1">
          <a:off x="1447800" y="13950327"/>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19749</xdr:rowOff>
    </xdr:from>
    <xdr:to>
      <xdr:col>7</xdr:col>
      <xdr:colOff>203200</xdr:colOff>
      <xdr:row>81</xdr:row>
      <xdr:rowOff>121349</xdr:rowOff>
    </xdr:to>
    <xdr:sp macro="" textlink="">
      <xdr:nvSpPr>
        <xdr:cNvPr id="216" name="円/楕円 215"/>
        <xdr:cNvSpPr/>
      </xdr:nvSpPr>
      <xdr:spPr>
        <a:xfrm>
          <a:off x="4902200" y="139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112476</xdr:rowOff>
    </xdr:from>
    <xdr:ext cx="762000" cy="259045"/>
    <xdr:sp macro="" textlink="">
      <xdr:nvSpPr>
        <xdr:cNvPr id="217" name="人件費・物件費等の状況該当値テキスト"/>
        <xdr:cNvSpPr txBox="1"/>
      </xdr:nvSpPr>
      <xdr:spPr>
        <a:xfrm>
          <a:off x="5041900" y="138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11590</xdr:rowOff>
    </xdr:from>
    <xdr:to>
      <xdr:col>6</xdr:col>
      <xdr:colOff>50800</xdr:colOff>
      <xdr:row>81</xdr:row>
      <xdr:rowOff>113190</xdr:rowOff>
    </xdr:to>
    <xdr:sp macro="" textlink="">
      <xdr:nvSpPr>
        <xdr:cNvPr id="218" name="円/楕円 217"/>
        <xdr:cNvSpPr/>
      </xdr:nvSpPr>
      <xdr:spPr>
        <a:xfrm>
          <a:off x="4064000" y="138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123367</xdr:rowOff>
    </xdr:from>
    <xdr:ext cx="736600" cy="259045"/>
    <xdr:sp macro="" textlink="">
      <xdr:nvSpPr>
        <xdr:cNvPr id="219" name="テキスト ボックス 218"/>
        <xdr:cNvSpPr txBox="1"/>
      </xdr:nvSpPr>
      <xdr:spPr>
        <a:xfrm>
          <a:off x="3733800" y="13667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11624</xdr:rowOff>
    </xdr:from>
    <xdr:to>
      <xdr:col>4</xdr:col>
      <xdr:colOff>533400</xdr:colOff>
      <xdr:row>81</xdr:row>
      <xdr:rowOff>113224</xdr:rowOff>
    </xdr:to>
    <xdr:sp macro="" textlink="">
      <xdr:nvSpPr>
        <xdr:cNvPr id="220" name="円/楕円 219"/>
        <xdr:cNvSpPr/>
      </xdr:nvSpPr>
      <xdr:spPr>
        <a:xfrm>
          <a:off x="3175000" y="138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123401</xdr:rowOff>
    </xdr:from>
    <xdr:ext cx="762000" cy="259045"/>
    <xdr:sp macro="" textlink="">
      <xdr:nvSpPr>
        <xdr:cNvPr id="221" name="テキスト ボックス 220"/>
        <xdr:cNvSpPr txBox="1"/>
      </xdr:nvSpPr>
      <xdr:spPr>
        <a:xfrm>
          <a:off x="2844800" y="136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12077</xdr:rowOff>
    </xdr:from>
    <xdr:to>
      <xdr:col>3</xdr:col>
      <xdr:colOff>330200</xdr:colOff>
      <xdr:row>81</xdr:row>
      <xdr:rowOff>113677</xdr:rowOff>
    </xdr:to>
    <xdr:sp macro="" textlink="">
      <xdr:nvSpPr>
        <xdr:cNvPr id="222" name="円/楕円 221"/>
        <xdr:cNvSpPr/>
      </xdr:nvSpPr>
      <xdr:spPr>
        <a:xfrm>
          <a:off x="2286000" y="138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123854</xdr:rowOff>
    </xdr:from>
    <xdr:ext cx="762000" cy="259045"/>
    <xdr:sp macro="" textlink="">
      <xdr:nvSpPr>
        <xdr:cNvPr id="223" name="テキスト ボックス 222"/>
        <xdr:cNvSpPr txBox="1"/>
      </xdr:nvSpPr>
      <xdr:spPr>
        <a:xfrm>
          <a:off x="1955800" y="1366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12964</xdr:rowOff>
    </xdr:from>
    <xdr:to>
      <xdr:col>2</xdr:col>
      <xdr:colOff>127000</xdr:colOff>
      <xdr:row>81</xdr:row>
      <xdr:rowOff>114564</xdr:rowOff>
    </xdr:to>
    <xdr:sp macro="" textlink="">
      <xdr:nvSpPr>
        <xdr:cNvPr id="224" name="円/楕円 223"/>
        <xdr:cNvSpPr/>
      </xdr:nvSpPr>
      <xdr:spPr>
        <a:xfrm>
          <a:off x="1397000" y="139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124741</xdr:rowOff>
    </xdr:from>
    <xdr:ext cx="762000" cy="259045"/>
    <xdr:sp macro="" textlink="">
      <xdr:nvSpPr>
        <xdr:cNvPr id="225" name="テキスト ボックス 224"/>
        <xdr:cNvSpPr txBox="1"/>
      </xdr:nvSpPr>
      <xdr:spPr>
        <a:xfrm>
          <a:off x="1066800" y="1366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年度は、東日本大震災の影響により、国家公務員給与が平均</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％下がったことから高水準となった。</a:t>
          </a:r>
          <a:endParaRPr lang="ja-JP" altLang="ja-JP" sz="1400">
            <a:effectLst/>
          </a:endParaRPr>
        </a:p>
        <a:p>
          <a:r>
            <a:rPr kumimoji="1" lang="ja-JP" altLang="ja-JP" sz="1100">
              <a:solidFill>
                <a:schemeClr val="dk1"/>
              </a:solidFill>
              <a:effectLst/>
              <a:latin typeface="+mn-lt"/>
              <a:ea typeface="+mn-ea"/>
              <a:cs typeface="+mn-cs"/>
            </a:rPr>
            <a:t>今年度は、前年度</a:t>
          </a:r>
          <a:r>
            <a:rPr kumimoji="1" lang="ja-JP" altLang="en-US" sz="1100">
              <a:solidFill>
                <a:schemeClr val="dk1"/>
              </a:solidFill>
              <a:effectLst/>
              <a:latin typeface="+mn-lt"/>
              <a:ea typeface="+mn-ea"/>
              <a:cs typeface="+mn-cs"/>
            </a:rPr>
            <a:t>と同水準となり</a:t>
          </a:r>
          <a:r>
            <a:rPr kumimoji="1" lang="ja-JP" altLang="ja-JP" sz="1100">
              <a:solidFill>
                <a:schemeClr val="dk1"/>
              </a:solidFill>
              <a:effectLst/>
              <a:latin typeface="+mn-lt"/>
              <a:ea typeface="+mn-ea"/>
              <a:cs typeface="+mn-cs"/>
            </a:rPr>
            <a:t>、全国市平均及び類似団体平均は、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歳昇給停止などにより、依然として下回っている。今後とも引き続き、適正な給与体系の運用に努める。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83</xdr:row>
      <xdr:rowOff>146755</xdr:rowOff>
    </xdr:to>
    <xdr:cxnSp macro="">
      <xdr:nvCxnSpPr>
        <xdr:cNvPr id="259" name="直線コネクタ 258"/>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83</xdr:row>
      <xdr:rowOff>146755</xdr:rowOff>
    </xdr:to>
    <xdr:cxnSp macro="">
      <xdr:nvCxnSpPr>
        <xdr:cNvPr id="262" name="直線コネクタ 261"/>
        <xdr:cNvCxnSpPr/>
      </xdr:nvCxnSpPr>
      <xdr:spPr>
        <a:xfrm>
          <a:off x="15290800" y="141626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82</xdr:row>
      <xdr:rowOff>103716</xdr:rowOff>
    </xdr:to>
    <xdr:cxnSp macro="">
      <xdr:nvCxnSpPr>
        <xdr:cNvPr id="265" name="直線コネクタ 264"/>
        <xdr:cNvCxnSpPr/>
      </xdr:nvCxnSpPr>
      <xdr:spPr>
        <a:xfrm>
          <a:off x="14401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7" name="テキスト ボックス 266"/>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89</xdr:row>
      <xdr:rowOff>29634</xdr:rowOff>
    </xdr:to>
    <xdr:cxnSp macro="">
      <xdr:nvCxnSpPr>
        <xdr:cNvPr id="268" name="直線コネクタ 267"/>
        <xdr:cNvCxnSpPr/>
      </xdr:nvCxnSpPr>
      <xdr:spPr>
        <a:xfrm flipV="1">
          <a:off x="13512800" y="14149211"/>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0" name="テキスト ボックス 269"/>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2" name="テキスト ボックス 271"/>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8" name="円/楕円 277"/>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112482</xdr:rowOff>
    </xdr:from>
    <xdr:ext cx="762000" cy="259045"/>
    <xdr:sp macro="" textlink="">
      <xdr:nvSpPr>
        <xdr:cNvPr id="279"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80" name="円/楕円 279"/>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36282</xdr:rowOff>
    </xdr:from>
    <xdr:ext cx="736600" cy="259045"/>
    <xdr:sp macro="" textlink="">
      <xdr:nvSpPr>
        <xdr:cNvPr id="281" name="テキスト ボックス 280"/>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2" name="円/楕円 281"/>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3" name="テキスト ボックス 282"/>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4" name="円/楕円 283"/>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85" name="テキスト ボックス 284"/>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6" name="円/楕円 285"/>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87" name="テキスト ボックス 286"/>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年度の５年間で、職員数の約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削減を行った。</a:t>
          </a:r>
          <a:r>
            <a:rPr kumimoji="1" lang="ja-JP" altLang="ja-JP" sz="1100">
              <a:solidFill>
                <a:schemeClr val="dk1"/>
              </a:solidFill>
              <a:effectLst/>
              <a:latin typeface="+mn-lt"/>
              <a:ea typeface="+mn-ea"/>
              <a:cs typeface="+mn-cs"/>
            </a:rPr>
            <a:t>しかし、近年は</a:t>
          </a:r>
          <a:r>
            <a:rPr kumimoji="1" lang="ja-JP" altLang="en-US" sz="1100">
              <a:solidFill>
                <a:schemeClr val="dk1"/>
              </a:solidFill>
              <a:effectLst/>
              <a:latin typeface="+mn-lt"/>
              <a:ea typeface="+mn-ea"/>
              <a:cs typeface="+mn-cs"/>
            </a:rPr>
            <a:t>保育職員が不足しているため</a:t>
          </a:r>
          <a:r>
            <a:rPr kumimoji="1" lang="ja-JP" altLang="ja-JP" sz="1100">
              <a:solidFill>
                <a:schemeClr val="dk1"/>
              </a:solidFill>
              <a:effectLst/>
              <a:latin typeface="+mn-lt"/>
              <a:ea typeface="+mn-ea"/>
              <a:cs typeface="+mn-cs"/>
            </a:rPr>
            <a:t>増加傾向にあり、全国平均、長野県平均ともに上回っている。</a:t>
          </a:r>
          <a:endParaRPr lang="ja-JP" altLang="ja-JP" sz="1400">
            <a:effectLst/>
          </a:endParaRPr>
        </a:p>
        <a:p>
          <a:r>
            <a:rPr kumimoji="1" lang="ja-JP" altLang="ja-JP" sz="1100">
              <a:solidFill>
                <a:schemeClr val="dk1"/>
              </a:solidFill>
              <a:effectLst/>
              <a:latin typeface="+mn-lt"/>
              <a:ea typeface="+mn-ea"/>
              <a:cs typeface="+mn-cs"/>
            </a:rPr>
            <a:t>今後は、人口が減少する中で、時代や社会環境の変化、市民ニーズの多様化等に対応した柔軟な組織機構改革と適正人員配置を進めていく。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60007</xdr:rowOff>
    </xdr:from>
    <xdr:to>
      <xdr:col>24</xdr:col>
      <xdr:colOff>558800</xdr:colOff>
      <xdr:row>63</xdr:row>
      <xdr:rowOff>70062</xdr:rowOff>
    </xdr:to>
    <xdr:cxnSp macro="">
      <xdr:nvCxnSpPr>
        <xdr:cNvPr id="322" name="直線コネクタ 321"/>
        <xdr:cNvCxnSpPr/>
      </xdr:nvCxnSpPr>
      <xdr:spPr>
        <a:xfrm>
          <a:off x="16179800" y="10861357"/>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29845</xdr:rowOff>
    </xdr:from>
    <xdr:to>
      <xdr:col>23</xdr:col>
      <xdr:colOff>406400</xdr:colOff>
      <xdr:row>63</xdr:row>
      <xdr:rowOff>60007</xdr:rowOff>
    </xdr:to>
    <xdr:cxnSp macro="">
      <xdr:nvCxnSpPr>
        <xdr:cNvPr id="325" name="直線コネクタ 324"/>
        <xdr:cNvCxnSpPr/>
      </xdr:nvCxnSpPr>
      <xdr:spPr>
        <a:xfrm>
          <a:off x="15290800" y="1083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6" name="フローチャート : 判断 325"/>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7" name="テキスト ボックス 326"/>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xdr:rowOff>
    </xdr:from>
    <xdr:to>
      <xdr:col>22</xdr:col>
      <xdr:colOff>203200</xdr:colOff>
      <xdr:row>63</xdr:row>
      <xdr:rowOff>29845</xdr:rowOff>
    </xdr:to>
    <xdr:cxnSp macro="">
      <xdr:nvCxnSpPr>
        <xdr:cNvPr id="328" name="直線コネクタ 327"/>
        <xdr:cNvCxnSpPr/>
      </xdr:nvCxnSpPr>
      <xdr:spPr>
        <a:xfrm>
          <a:off x="14401800" y="108070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5715</xdr:rowOff>
    </xdr:from>
    <xdr:to>
      <xdr:col>21</xdr:col>
      <xdr:colOff>0</xdr:colOff>
      <xdr:row>63</xdr:row>
      <xdr:rowOff>9737</xdr:rowOff>
    </xdr:to>
    <xdr:cxnSp macro="">
      <xdr:nvCxnSpPr>
        <xdr:cNvPr id="331" name="直線コネクタ 330"/>
        <xdr:cNvCxnSpPr/>
      </xdr:nvCxnSpPr>
      <xdr:spPr>
        <a:xfrm flipV="1">
          <a:off x="13512800" y="108070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19262</xdr:rowOff>
    </xdr:from>
    <xdr:to>
      <xdr:col>24</xdr:col>
      <xdr:colOff>609600</xdr:colOff>
      <xdr:row>63</xdr:row>
      <xdr:rowOff>120862</xdr:rowOff>
    </xdr:to>
    <xdr:sp macro="" textlink="">
      <xdr:nvSpPr>
        <xdr:cNvPr id="341" name="円/楕円 340"/>
        <xdr:cNvSpPr/>
      </xdr:nvSpPr>
      <xdr:spPr>
        <a:xfrm>
          <a:off x="16967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162789</xdr:rowOff>
    </xdr:from>
    <xdr:ext cx="762000" cy="259045"/>
    <xdr:sp macro="" textlink="">
      <xdr:nvSpPr>
        <xdr:cNvPr id="342" name="定員管理の状況該当値テキスト"/>
        <xdr:cNvSpPr txBox="1"/>
      </xdr:nvSpPr>
      <xdr:spPr>
        <a:xfrm>
          <a:off x="17106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9207</xdr:rowOff>
    </xdr:from>
    <xdr:to>
      <xdr:col>23</xdr:col>
      <xdr:colOff>457200</xdr:colOff>
      <xdr:row>63</xdr:row>
      <xdr:rowOff>110807</xdr:rowOff>
    </xdr:to>
    <xdr:sp macro="" textlink="">
      <xdr:nvSpPr>
        <xdr:cNvPr id="343" name="円/楕円 342"/>
        <xdr:cNvSpPr/>
      </xdr:nvSpPr>
      <xdr:spPr>
        <a:xfrm>
          <a:off x="16129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95584</xdr:rowOff>
    </xdr:from>
    <xdr:ext cx="736600" cy="259045"/>
    <xdr:sp macro="" textlink="">
      <xdr:nvSpPr>
        <xdr:cNvPr id="344" name="テキスト ボックス 343"/>
        <xdr:cNvSpPr txBox="1"/>
      </xdr:nvSpPr>
      <xdr:spPr>
        <a:xfrm>
          <a:off x="15798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150495</xdr:rowOff>
    </xdr:from>
    <xdr:to>
      <xdr:col>22</xdr:col>
      <xdr:colOff>254000</xdr:colOff>
      <xdr:row>63</xdr:row>
      <xdr:rowOff>80645</xdr:rowOff>
    </xdr:to>
    <xdr:sp macro="" textlink="">
      <xdr:nvSpPr>
        <xdr:cNvPr id="345" name="円/楕円 344"/>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65422</xdr:rowOff>
    </xdr:from>
    <xdr:ext cx="762000" cy="259045"/>
    <xdr:sp macro="" textlink="">
      <xdr:nvSpPr>
        <xdr:cNvPr id="346" name="テキスト ボックス 345"/>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126365</xdr:rowOff>
    </xdr:from>
    <xdr:to>
      <xdr:col>21</xdr:col>
      <xdr:colOff>50800</xdr:colOff>
      <xdr:row>63</xdr:row>
      <xdr:rowOff>56515</xdr:rowOff>
    </xdr:to>
    <xdr:sp macro="" textlink="">
      <xdr:nvSpPr>
        <xdr:cNvPr id="347" name="円/楕円 346"/>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41292</xdr:rowOff>
    </xdr:from>
    <xdr:ext cx="762000" cy="259045"/>
    <xdr:sp macro="" textlink="">
      <xdr:nvSpPr>
        <xdr:cNvPr id="348" name="テキスト ボックス 347"/>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130387</xdr:rowOff>
    </xdr:from>
    <xdr:to>
      <xdr:col>19</xdr:col>
      <xdr:colOff>533400</xdr:colOff>
      <xdr:row>63</xdr:row>
      <xdr:rowOff>60537</xdr:rowOff>
    </xdr:to>
    <xdr:sp macro="" textlink="">
      <xdr:nvSpPr>
        <xdr:cNvPr id="349" name="円/楕円 348"/>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45314</xdr:rowOff>
    </xdr:from>
    <xdr:ext cx="762000" cy="259045"/>
    <xdr:sp macro="" textlink="">
      <xdr:nvSpPr>
        <xdr:cNvPr id="350" name="テキスト ボックス 349"/>
        <xdr:cNvSpPr txBox="1"/>
      </xdr:nvSpPr>
      <xdr:spPr>
        <a:xfrm>
          <a:off x="13131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年度に借入れを行った第三セクター等改革推進債の償還などにより、</a:t>
          </a:r>
          <a:r>
            <a:rPr kumimoji="1" lang="ja-JP" altLang="en-US" sz="1100">
              <a:solidFill>
                <a:schemeClr val="dk1"/>
              </a:solidFill>
              <a:effectLst/>
              <a:latin typeface="+mn-lt"/>
              <a:ea typeface="+mn-ea"/>
              <a:cs typeface="+mn-cs"/>
            </a:rPr>
            <a:t>前年度に続き増加傾向となり、</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今後も、新たに発行する市債を極力抑制することにより、実質公債費比率の抑制に努める。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79647</xdr:rowOff>
    </xdr:to>
    <xdr:cxnSp macro="">
      <xdr:nvCxnSpPr>
        <xdr:cNvPr id="385" name="直線コネクタ 384"/>
        <xdr:cNvCxnSpPr/>
      </xdr:nvCxnSpPr>
      <xdr:spPr>
        <a:xfrm>
          <a:off x="16179800" y="70884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58965</xdr:rowOff>
    </xdr:to>
    <xdr:cxnSp macro="">
      <xdr:nvCxnSpPr>
        <xdr:cNvPr id="388" name="直線コネクタ 387"/>
        <xdr:cNvCxnSpPr/>
      </xdr:nvCxnSpPr>
      <xdr:spPr>
        <a:xfrm>
          <a:off x="15290800" y="70608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9" name="フローチャート : 判断 388"/>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0" name="テキスト ボックス 389"/>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31387</xdr:rowOff>
    </xdr:from>
    <xdr:to>
      <xdr:col>22</xdr:col>
      <xdr:colOff>203200</xdr:colOff>
      <xdr:row>41</xdr:row>
      <xdr:rowOff>38281</xdr:rowOff>
    </xdr:to>
    <xdr:cxnSp macro="">
      <xdr:nvCxnSpPr>
        <xdr:cNvPr id="391" name="直線コネクタ 390"/>
        <xdr:cNvCxnSpPr/>
      </xdr:nvCxnSpPr>
      <xdr:spPr>
        <a:xfrm flipV="1">
          <a:off x="14401800" y="706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41</xdr:row>
      <xdr:rowOff>114119</xdr:rowOff>
    </xdr:to>
    <xdr:cxnSp macro="">
      <xdr:nvCxnSpPr>
        <xdr:cNvPr id="394" name="直線コネクタ 393"/>
        <xdr:cNvCxnSpPr/>
      </xdr:nvCxnSpPr>
      <xdr:spPr>
        <a:xfrm flipV="1">
          <a:off x="13512800" y="70677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6" name="テキスト ボックス 39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398" name="テキスト ボックス 397"/>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28847</xdr:rowOff>
    </xdr:from>
    <xdr:to>
      <xdr:col>24</xdr:col>
      <xdr:colOff>609600</xdr:colOff>
      <xdr:row>41</xdr:row>
      <xdr:rowOff>130447</xdr:rowOff>
    </xdr:to>
    <xdr:sp macro="" textlink="">
      <xdr:nvSpPr>
        <xdr:cNvPr id="404" name="円/楕円 403"/>
        <xdr:cNvSpPr/>
      </xdr:nvSpPr>
      <xdr:spPr>
        <a:xfrm>
          <a:off x="169672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924</xdr:rowOff>
    </xdr:from>
    <xdr:ext cx="762000" cy="259045"/>
    <xdr:sp macro="" textlink="">
      <xdr:nvSpPr>
        <xdr:cNvPr id="405" name="公債費負担の状況該当値テキスト"/>
        <xdr:cNvSpPr txBox="1"/>
      </xdr:nvSpPr>
      <xdr:spPr>
        <a:xfrm>
          <a:off x="171069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6" name="円/楕円 405"/>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07" name="テキスト ボックス 406"/>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152037</xdr:rowOff>
    </xdr:from>
    <xdr:to>
      <xdr:col>22</xdr:col>
      <xdr:colOff>254000</xdr:colOff>
      <xdr:row>41</xdr:row>
      <xdr:rowOff>82187</xdr:rowOff>
    </xdr:to>
    <xdr:sp macro="" textlink="">
      <xdr:nvSpPr>
        <xdr:cNvPr id="408" name="円/楕円 407"/>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409" name="テキスト ボックス 408"/>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158931</xdr:rowOff>
    </xdr:from>
    <xdr:to>
      <xdr:col>21</xdr:col>
      <xdr:colOff>50800</xdr:colOff>
      <xdr:row>41</xdr:row>
      <xdr:rowOff>89081</xdr:rowOff>
    </xdr:to>
    <xdr:sp macro="" textlink="">
      <xdr:nvSpPr>
        <xdr:cNvPr id="410" name="円/楕円 409"/>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99258</xdr:rowOff>
    </xdr:from>
    <xdr:ext cx="762000" cy="259045"/>
    <xdr:sp macro="" textlink="">
      <xdr:nvSpPr>
        <xdr:cNvPr id="411" name="テキスト ボックス 410"/>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412" name="円/楕円 411"/>
        <xdr:cNvSpPr/>
      </xdr:nvSpPr>
      <xdr:spPr>
        <a:xfrm>
          <a:off x="13462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413" name="テキスト ボックス 412"/>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年度に土地開発公社の解散に伴う第三セクター等改革推進債を発行したことにより、一時的に大きく増加したが、その後は順調に地方債残高は減少しており、</a:t>
          </a:r>
          <a:r>
            <a:rPr kumimoji="1" lang="ja-JP" altLang="en-US" sz="1100">
              <a:solidFill>
                <a:schemeClr val="dk1"/>
              </a:solidFill>
              <a:effectLst/>
              <a:latin typeface="+mn-lt"/>
              <a:ea typeface="+mn-ea"/>
              <a:cs typeface="+mn-cs"/>
            </a:rPr>
            <a:t>今年度は、前年度比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一部事務組合が行う施設整備も含め、新たな地方債の発行にあたっては交付税措置がある有利な起債を活用するなど、将来負担額の減少に努める。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63161</xdr:rowOff>
    </xdr:from>
    <xdr:to>
      <xdr:col>24</xdr:col>
      <xdr:colOff>558800</xdr:colOff>
      <xdr:row>18</xdr:row>
      <xdr:rowOff>76031</xdr:rowOff>
    </xdr:to>
    <xdr:cxnSp macro="">
      <xdr:nvCxnSpPr>
        <xdr:cNvPr id="447" name="直線コネクタ 446"/>
        <xdr:cNvCxnSpPr/>
      </xdr:nvCxnSpPr>
      <xdr:spPr>
        <a:xfrm flipV="1">
          <a:off x="16179800" y="3149261"/>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8"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76031</xdr:rowOff>
    </xdr:from>
    <xdr:to>
      <xdr:col>23</xdr:col>
      <xdr:colOff>406400</xdr:colOff>
      <xdr:row>19</xdr:row>
      <xdr:rowOff>1905</xdr:rowOff>
    </xdr:to>
    <xdr:cxnSp macro="">
      <xdr:nvCxnSpPr>
        <xdr:cNvPr id="450" name="直線コネクタ 449"/>
        <xdr:cNvCxnSpPr/>
      </xdr:nvCxnSpPr>
      <xdr:spPr>
        <a:xfrm flipV="1">
          <a:off x="15290800" y="3162131"/>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51" name="フローチャート : 判断 450"/>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52" name="テキスト ボックス 451"/>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1905</xdr:rowOff>
    </xdr:from>
    <xdr:to>
      <xdr:col>22</xdr:col>
      <xdr:colOff>203200</xdr:colOff>
      <xdr:row>19</xdr:row>
      <xdr:rowOff>46948</xdr:rowOff>
    </xdr:to>
    <xdr:cxnSp macro="">
      <xdr:nvCxnSpPr>
        <xdr:cNvPr id="453" name="直線コネクタ 452"/>
        <xdr:cNvCxnSpPr/>
      </xdr:nvCxnSpPr>
      <xdr:spPr>
        <a:xfrm flipV="1">
          <a:off x="14401800" y="3259455"/>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5" name="テキスト ボックス 454"/>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84878</xdr:rowOff>
    </xdr:from>
    <xdr:to>
      <xdr:col>21</xdr:col>
      <xdr:colOff>0</xdr:colOff>
      <xdr:row>19</xdr:row>
      <xdr:rowOff>46948</xdr:rowOff>
    </xdr:to>
    <xdr:cxnSp macro="">
      <xdr:nvCxnSpPr>
        <xdr:cNvPr id="456" name="直線コネクタ 455"/>
        <xdr:cNvCxnSpPr/>
      </xdr:nvCxnSpPr>
      <xdr:spPr>
        <a:xfrm>
          <a:off x="13512800" y="3170978"/>
          <a:ext cx="889000" cy="1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8" name="テキスト ボックス 457"/>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0" name="テキスト ボックス 459"/>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12361</xdr:rowOff>
    </xdr:from>
    <xdr:to>
      <xdr:col>24</xdr:col>
      <xdr:colOff>609600</xdr:colOff>
      <xdr:row>18</xdr:row>
      <xdr:rowOff>113961</xdr:rowOff>
    </xdr:to>
    <xdr:sp macro="" textlink="">
      <xdr:nvSpPr>
        <xdr:cNvPr id="466" name="円/楕円 465"/>
        <xdr:cNvSpPr/>
      </xdr:nvSpPr>
      <xdr:spPr>
        <a:xfrm>
          <a:off x="169672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155888</xdr:rowOff>
    </xdr:from>
    <xdr:ext cx="762000" cy="259045"/>
    <xdr:sp macro="" textlink="">
      <xdr:nvSpPr>
        <xdr:cNvPr id="467" name="将来負担の状況該当値テキスト"/>
        <xdr:cNvSpPr txBox="1"/>
      </xdr:nvSpPr>
      <xdr:spPr>
        <a:xfrm>
          <a:off x="17106900" y="30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25231</xdr:rowOff>
    </xdr:from>
    <xdr:to>
      <xdr:col>23</xdr:col>
      <xdr:colOff>457200</xdr:colOff>
      <xdr:row>18</xdr:row>
      <xdr:rowOff>126831</xdr:rowOff>
    </xdr:to>
    <xdr:sp macro="" textlink="">
      <xdr:nvSpPr>
        <xdr:cNvPr id="468" name="円/楕円 467"/>
        <xdr:cNvSpPr/>
      </xdr:nvSpPr>
      <xdr:spPr>
        <a:xfrm>
          <a:off x="16129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111608</xdr:rowOff>
    </xdr:from>
    <xdr:ext cx="736600" cy="259045"/>
    <xdr:sp macro="" textlink="">
      <xdr:nvSpPr>
        <xdr:cNvPr id="469" name="テキスト ボックス 468"/>
        <xdr:cNvSpPr txBox="1"/>
      </xdr:nvSpPr>
      <xdr:spPr>
        <a:xfrm>
          <a:off x="15798800" y="319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122555</xdr:rowOff>
    </xdr:from>
    <xdr:to>
      <xdr:col>22</xdr:col>
      <xdr:colOff>254000</xdr:colOff>
      <xdr:row>19</xdr:row>
      <xdr:rowOff>52705</xdr:rowOff>
    </xdr:to>
    <xdr:sp macro="" textlink="">
      <xdr:nvSpPr>
        <xdr:cNvPr id="470" name="円/楕円 469"/>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37482</xdr:rowOff>
    </xdr:from>
    <xdr:ext cx="762000" cy="259045"/>
    <xdr:sp macro="" textlink="">
      <xdr:nvSpPr>
        <xdr:cNvPr id="471" name="テキスト ボックス 470"/>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167598</xdr:rowOff>
    </xdr:from>
    <xdr:to>
      <xdr:col>21</xdr:col>
      <xdr:colOff>50800</xdr:colOff>
      <xdr:row>19</xdr:row>
      <xdr:rowOff>97748</xdr:rowOff>
    </xdr:to>
    <xdr:sp macro="" textlink="">
      <xdr:nvSpPr>
        <xdr:cNvPr id="472" name="円/楕円 471"/>
        <xdr:cNvSpPr/>
      </xdr:nvSpPr>
      <xdr:spPr>
        <a:xfrm>
          <a:off x="14351000" y="32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82525</xdr:rowOff>
    </xdr:from>
    <xdr:ext cx="762000" cy="259045"/>
    <xdr:sp macro="" textlink="">
      <xdr:nvSpPr>
        <xdr:cNvPr id="473" name="テキスト ボックス 472"/>
        <xdr:cNvSpPr txBox="1"/>
      </xdr:nvSpPr>
      <xdr:spPr>
        <a:xfrm>
          <a:off x="14020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34078</xdr:rowOff>
    </xdr:from>
    <xdr:to>
      <xdr:col>19</xdr:col>
      <xdr:colOff>533400</xdr:colOff>
      <xdr:row>18</xdr:row>
      <xdr:rowOff>135678</xdr:rowOff>
    </xdr:to>
    <xdr:sp macro="" textlink="">
      <xdr:nvSpPr>
        <xdr:cNvPr id="474" name="円/楕円 473"/>
        <xdr:cNvSpPr/>
      </xdr:nvSpPr>
      <xdr:spPr>
        <a:xfrm>
          <a:off x="13462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120455</xdr:rowOff>
    </xdr:from>
    <xdr:ext cx="762000" cy="259045"/>
    <xdr:sp macro="" textlink="">
      <xdr:nvSpPr>
        <xdr:cNvPr id="475" name="テキスト ボックス 474"/>
        <xdr:cNvSpPr txBox="1"/>
      </xdr:nvSpPr>
      <xdr:spPr>
        <a:xfrm>
          <a:off x="13131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消防業務を広域連合で行っていること、小中学校・保育園の給食業務を</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委託していることなどにより、人件費に係る経常収支比率は、類似団体の平均を下回っている。</a:t>
          </a:r>
          <a:endParaRPr lang="ja-JP" altLang="ja-JP" sz="1400">
            <a:effectLst/>
          </a:endParaRPr>
        </a:p>
        <a:p>
          <a:r>
            <a:rPr kumimoji="1" lang="ja-JP" altLang="ja-JP" sz="1100">
              <a:solidFill>
                <a:schemeClr val="dk1"/>
              </a:solidFill>
              <a:effectLst/>
              <a:latin typeface="+mn-lt"/>
              <a:ea typeface="+mn-ea"/>
              <a:cs typeface="+mn-cs"/>
            </a:rPr>
            <a:t>今後も、積極的な民間活力の導入や、適正な職員</a:t>
          </a:r>
          <a:r>
            <a:rPr kumimoji="1" lang="ja-JP" altLang="en-US" sz="1100">
              <a:solidFill>
                <a:schemeClr val="dk1"/>
              </a:solidFill>
              <a:effectLst/>
              <a:latin typeface="+mn-lt"/>
              <a:ea typeface="+mn-ea"/>
              <a:cs typeface="+mn-cs"/>
            </a:rPr>
            <a:t>数の管理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46990</xdr:rowOff>
    </xdr:to>
    <xdr:cxnSp macro="">
      <xdr:nvCxnSpPr>
        <xdr:cNvPr id="66" name="直線コネクタ 65"/>
        <xdr:cNvCxnSpPr/>
      </xdr:nvCxnSpPr>
      <xdr:spPr>
        <a:xfrm>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77470</xdr:rowOff>
    </xdr:to>
    <xdr:cxnSp macro="">
      <xdr:nvCxnSpPr>
        <xdr:cNvPr id="69" name="直線コネクタ 68"/>
        <xdr:cNvCxnSpPr/>
      </xdr:nvCxnSpPr>
      <xdr:spPr>
        <a:xfrm flipV="1">
          <a:off x="3098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100330</xdr:rowOff>
    </xdr:to>
    <xdr:cxnSp macro="">
      <xdr:nvCxnSpPr>
        <xdr:cNvPr id="72" name="直線コネクタ 71"/>
        <xdr:cNvCxnSpPr/>
      </xdr:nvCxnSpPr>
      <xdr:spPr>
        <a:xfrm flipV="1">
          <a:off x="2209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130810</xdr:rowOff>
    </xdr:to>
    <xdr:cxnSp macro="">
      <xdr:nvCxnSpPr>
        <xdr:cNvPr id="75" name="直線コネクタ 74"/>
        <xdr:cNvCxnSpPr/>
      </xdr:nvCxnSpPr>
      <xdr:spPr>
        <a:xfrm flipV="1">
          <a:off x="1320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3" name="円/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指定管理者制度の導入など、民間活力の積極的な活用</a:t>
          </a:r>
          <a:r>
            <a:rPr kumimoji="1" lang="ja-JP" altLang="en-US" sz="1100">
              <a:solidFill>
                <a:schemeClr val="dk1"/>
              </a:solidFill>
              <a:effectLst/>
              <a:latin typeface="+mn-lt"/>
              <a:ea typeface="+mn-ea"/>
              <a:cs typeface="+mn-cs"/>
            </a:rPr>
            <a:t>やＩＣＴの導入</a:t>
          </a:r>
          <a:r>
            <a:rPr kumimoji="1" lang="ja-JP" altLang="ja-JP" sz="1100">
              <a:solidFill>
                <a:schemeClr val="dk1"/>
              </a:solidFill>
              <a:effectLst/>
              <a:latin typeface="+mn-lt"/>
              <a:ea typeface="+mn-ea"/>
              <a:cs typeface="+mn-cs"/>
            </a:rPr>
            <a:t>を行ってきた結果、委託料が年々増加しており、全国平均、長野県平均ともに上回っている。</a:t>
          </a:r>
          <a:endParaRPr lang="ja-JP" altLang="ja-JP" sz="1400">
            <a:effectLst/>
          </a:endParaRPr>
        </a:p>
        <a:p>
          <a:r>
            <a:rPr kumimoji="1" lang="ja-JP" altLang="ja-JP" sz="1100">
              <a:solidFill>
                <a:schemeClr val="dk1"/>
              </a:solidFill>
              <a:effectLst/>
              <a:latin typeface="+mn-lt"/>
              <a:ea typeface="+mn-ea"/>
              <a:cs typeface="+mn-cs"/>
            </a:rPr>
            <a:t>今後も、指定管理者へのモニタリング制度の活用などにより、事務事業の評価を行い、無駄なコストの削減に努める。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39370</xdr:rowOff>
    </xdr:from>
    <xdr:to>
      <xdr:col>24</xdr:col>
      <xdr:colOff>31750</xdr:colOff>
      <xdr:row>17</xdr:row>
      <xdr:rowOff>92710</xdr:rowOff>
    </xdr:to>
    <xdr:cxnSp macro="">
      <xdr:nvCxnSpPr>
        <xdr:cNvPr id="127" name="直線コネクタ 126"/>
        <xdr:cNvCxnSpPr/>
      </xdr:nvCxnSpPr>
      <xdr:spPr>
        <a:xfrm>
          <a:off x="15671800" y="2954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85090</xdr:rowOff>
    </xdr:to>
    <xdr:cxnSp macro="">
      <xdr:nvCxnSpPr>
        <xdr:cNvPr id="130" name="直線コネクタ 129"/>
        <xdr:cNvCxnSpPr/>
      </xdr:nvCxnSpPr>
      <xdr:spPr>
        <a:xfrm flipV="1">
          <a:off x="14782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31" name="フローチャート : 判断 130"/>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32" name="テキスト ボックス 131"/>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85090</xdr:rowOff>
    </xdr:to>
    <xdr:cxnSp macro="">
      <xdr:nvCxnSpPr>
        <xdr:cNvPr id="133" name="直線コネクタ 132"/>
        <xdr:cNvCxnSpPr/>
      </xdr:nvCxnSpPr>
      <xdr:spPr>
        <a:xfrm>
          <a:off x="13893800" y="297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54610</xdr:rowOff>
    </xdr:from>
    <xdr:to>
      <xdr:col>20</xdr:col>
      <xdr:colOff>158750</xdr:colOff>
      <xdr:row>17</xdr:row>
      <xdr:rowOff>62230</xdr:rowOff>
    </xdr:to>
    <xdr:cxnSp macro="">
      <xdr:nvCxnSpPr>
        <xdr:cNvPr id="136" name="直線コネクタ 135"/>
        <xdr:cNvCxnSpPr/>
      </xdr:nvCxnSpPr>
      <xdr:spPr>
        <a:xfrm>
          <a:off x="13004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6" name="円/楕円 145"/>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58437</xdr:rowOff>
    </xdr:from>
    <xdr:ext cx="762000" cy="259045"/>
    <xdr:sp macro="" textlink="">
      <xdr:nvSpPr>
        <xdr:cNvPr id="147" name="物件費該当値テキスト"/>
        <xdr:cNvSpPr txBox="1"/>
      </xdr:nvSpPr>
      <xdr:spPr>
        <a:xfrm>
          <a:off x="165989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8" name="円/楕円 147"/>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49" name="テキスト ボックス 148"/>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50" name="円/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146067</xdr:rowOff>
    </xdr:from>
    <xdr:ext cx="762000" cy="259045"/>
    <xdr:sp macro="" textlink="">
      <xdr:nvSpPr>
        <xdr:cNvPr id="151" name="テキスト ボックス 150"/>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2" name="円/楕円 151"/>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3" name="テキスト ボックス 152"/>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54" name="円/楕円 153"/>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55" name="テキスト ボックス 154"/>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決算額が増加し、</a:t>
          </a:r>
          <a:r>
            <a:rPr kumimoji="1" lang="ja-JP" altLang="ja-JP" sz="1100">
              <a:solidFill>
                <a:schemeClr val="dk1"/>
              </a:solidFill>
              <a:effectLst/>
              <a:latin typeface="+mn-lt"/>
              <a:ea typeface="+mn-ea"/>
              <a:cs typeface="+mn-cs"/>
            </a:rPr>
            <a:t>指数</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今後も社会保障経費は年々増加していくことが見込まれるが、</a:t>
          </a:r>
          <a:r>
            <a:rPr kumimoji="1" lang="ja-JP" altLang="en-US" sz="1100">
              <a:solidFill>
                <a:schemeClr val="dk1"/>
              </a:solidFill>
              <a:effectLst/>
              <a:latin typeface="+mn-lt"/>
              <a:ea typeface="+mn-ea"/>
              <a:cs typeface="+mn-cs"/>
            </a:rPr>
            <a:t>高齢者への健康管理の取組などにより、</a:t>
          </a:r>
          <a:r>
            <a:rPr kumimoji="1" lang="ja-JP" altLang="ja-JP" sz="1100">
              <a:solidFill>
                <a:schemeClr val="dk1"/>
              </a:solidFill>
              <a:effectLst/>
              <a:latin typeface="+mn-lt"/>
              <a:ea typeface="+mn-ea"/>
              <a:cs typeface="+mn-cs"/>
            </a:rPr>
            <a:t>扶助費の上昇傾向を抑えるよう取り組む。</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86178</xdr:rowOff>
    </xdr:to>
    <xdr:cxnSp macro="">
      <xdr:nvCxnSpPr>
        <xdr:cNvPr id="190" name="直線コネクタ 189"/>
        <xdr:cNvCxnSpPr/>
      </xdr:nvCxnSpPr>
      <xdr:spPr>
        <a:xfrm>
          <a:off x="3987800" y="9450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42635</xdr:rowOff>
    </xdr:to>
    <xdr:cxnSp macro="">
      <xdr:nvCxnSpPr>
        <xdr:cNvPr id="193" name="直線コネクタ 192"/>
        <xdr:cNvCxnSpPr/>
      </xdr:nvCxnSpPr>
      <xdr:spPr>
        <a:xfrm flipV="1">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149678</xdr:rowOff>
    </xdr:from>
    <xdr:to>
      <xdr:col>5</xdr:col>
      <xdr:colOff>600075</xdr:colOff>
      <xdr:row>54</xdr:row>
      <xdr:rowOff>79828</xdr:rowOff>
    </xdr:to>
    <xdr:sp macro="" textlink="">
      <xdr:nvSpPr>
        <xdr:cNvPr id="194" name="フローチャート : 判断 193"/>
        <xdr:cNvSpPr/>
      </xdr:nvSpPr>
      <xdr:spPr>
        <a:xfrm>
          <a:off x="3937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195" name="テキスト ボックス 194"/>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42635</xdr:rowOff>
    </xdr:to>
    <xdr:cxnSp macro="">
      <xdr:nvCxnSpPr>
        <xdr:cNvPr id="196" name="直線コネクタ 195"/>
        <xdr:cNvCxnSpPr/>
      </xdr:nvCxnSpPr>
      <xdr:spPr>
        <a:xfrm>
          <a:off x="2209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9" name="直線コネクタ 198"/>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10"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212" name="テキスト ボックス 21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14" name="テキスト ボックス 213"/>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16" name="テキスト ボックス 215"/>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修繕費は、緊急性・効果等を総合的に判断し、修繕等の実施の判断を行っているためほぼ前年度と同水準となった。繰出金は、指数は減少しているものの公営事業会計に対する繰出金の増により、決算額は増加している。</a:t>
          </a:r>
          <a:endParaRPr lang="ja-JP" altLang="ja-JP" sz="1400">
            <a:effectLst/>
          </a:endParaRPr>
        </a:p>
        <a:p>
          <a:r>
            <a:rPr kumimoji="1" lang="ja-JP" altLang="ja-JP" sz="1100">
              <a:solidFill>
                <a:schemeClr val="dk1"/>
              </a:solidFill>
              <a:effectLst/>
              <a:latin typeface="+mn-lt"/>
              <a:ea typeface="+mn-ea"/>
              <a:cs typeface="+mn-cs"/>
            </a:rPr>
            <a:t>全国平均、長野県平均、類似団体の平均のいずれも下回っているが、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数値の抑制に努める。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42635</xdr:rowOff>
    </xdr:to>
    <xdr:cxnSp macro="">
      <xdr:nvCxnSpPr>
        <xdr:cNvPr id="253" name="直線コネクタ 252"/>
        <xdr:cNvCxnSpPr/>
      </xdr:nvCxnSpPr>
      <xdr:spPr>
        <a:xfrm flipV="1">
          <a:off x="15671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42635</xdr:rowOff>
    </xdr:from>
    <xdr:to>
      <xdr:col>22</xdr:col>
      <xdr:colOff>565150</xdr:colOff>
      <xdr:row>55</xdr:row>
      <xdr:rowOff>75293</xdr:rowOff>
    </xdr:to>
    <xdr:cxnSp macro="">
      <xdr:nvCxnSpPr>
        <xdr:cNvPr id="256" name="直線コネクタ 255"/>
        <xdr:cNvCxnSpPr/>
      </xdr:nvCxnSpPr>
      <xdr:spPr>
        <a:xfrm flipV="1">
          <a:off x="14782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81643</xdr:rowOff>
    </xdr:from>
    <xdr:to>
      <xdr:col>22</xdr:col>
      <xdr:colOff>615950</xdr:colOff>
      <xdr:row>57</xdr:row>
      <xdr:rowOff>11793</xdr:rowOff>
    </xdr:to>
    <xdr:sp macro="" textlink="">
      <xdr:nvSpPr>
        <xdr:cNvPr id="257" name="フローチャート : 判断 256"/>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168020</xdr:rowOff>
    </xdr:from>
    <xdr:ext cx="736600" cy="259045"/>
    <xdr:sp macro="" textlink="">
      <xdr:nvSpPr>
        <xdr:cNvPr id="258" name="テキスト ボックス 257"/>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64407</xdr:rowOff>
    </xdr:from>
    <xdr:to>
      <xdr:col>21</xdr:col>
      <xdr:colOff>361950</xdr:colOff>
      <xdr:row>55</xdr:row>
      <xdr:rowOff>75293</xdr:rowOff>
    </xdr:to>
    <xdr:cxnSp macro="">
      <xdr:nvCxnSpPr>
        <xdr:cNvPr id="259" name="直線コネクタ 258"/>
        <xdr:cNvCxnSpPr/>
      </xdr:nvCxnSpPr>
      <xdr:spPr>
        <a:xfrm>
          <a:off x="13893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64407</xdr:rowOff>
    </xdr:from>
    <xdr:to>
      <xdr:col>20</xdr:col>
      <xdr:colOff>158750</xdr:colOff>
      <xdr:row>55</xdr:row>
      <xdr:rowOff>64407</xdr:rowOff>
    </xdr:to>
    <xdr:cxnSp macro="">
      <xdr:nvCxnSpPr>
        <xdr:cNvPr id="262" name="直線コネクタ 261"/>
        <xdr:cNvCxnSpPr/>
      </xdr:nvCxnSpPr>
      <xdr:spPr>
        <a:xfrm>
          <a:off x="13004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141515</xdr:rowOff>
    </xdr:from>
    <xdr:to>
      <xdr:col>24</xdr:col>
      <xdr:colOff>82550</xdr:colOff>
      <xdr:row>55</xdr:row>
      <xdr:rowOff>71665</xdr:rowOff>
    </xdr:to>
    <xdr:sp macro="" textlink="">
      <xdr:nvSpPr>
        <xdr:cNvPr id="272" name="円/楕円 271"/>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158042</xdr:rowOff>
    </xdr:from>
    <xdr:ext cx="762000" cy="259045"/>
    <xdr:sp macro="" textlink="">
      <xdr:nvSpPr>
        <xdr:cNvPr id="273" name="その他該当値テキスト"/>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163285</xdr:rowOff>
    </xdr:from>
    <xdr:to>
      <xdr:col>22</xdr:col>
      <xdr:colOff>615950</xdr:colOff>
      <xdr:row>55</xdr:row>
      <xdr:rowOff>93435</xdr:rowOff>
    </xdr:to>
    <xdr:sp macro="" textlink="">
      <xdr:nvSpPr>
        <xdr:cNvPr id="274" name="円/楕円 273"/>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103612</xdr:rowOff>
    </xdr:from>
    <xdr:ext cx="736600" cy="259045"/>
    <xdr:sp macro="" textlink="">
      <xdr:nvSpPr>
        <xdr:cNvPr id="275" name="テキスト ボックス 274"/>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24493</xdr:rowOff>
    </xdr:from>
    <xdr:to>
      <xdr:col>21</xdr:col>
      <xdr:colOff>412750</xdr:colOff>
      <xdr:row>55</xdr:row>
      <xdr:rowOff>126093</xdr:rowOff>
    </xdr:to>
    <xdr:sp macro="" textlink="">
      <xdr:nvSpPr>
        <xdr:cNvPr id="276" name="円/楕円 275"/>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136270</xdr:rowOff>
    </xdr:from>
    <xdr:ext cx="762000" cy="259045"/>
    <xdr:sp macro="" textlink="">
      <xdr:nvSpPr>
        <xdr:cNvPr id="277" name="テキスト ボックス 276"/>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13607</xdr:rowOff>
    </xdr:from>
    <xdr:to>
      <xdr:col>20</xdr:col>
      <xdr:colOff>209550</xdr:colOff>
      <xdr:row>55</xdr:row>
      <xdr:rowOff>115207</xdr:rowOff>
    </xdr:to>
    <xdr:sp macro="" textlink="">
      <xdr:nvSpPr>
        <xdr:cNvPr id="278" name="円/楕円 277"/>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125384</xdr:rowOff>
    </xdr:from>
    <xdr:ext cx="762000" cy="259045"/>
    <xdr:sp macro="" textlink="">
      <xdr:nvSpPr>
        <xdr:cNvPr id="279" name="テキスト ボックス 278"/>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13607</xdr:rowOff>
    </xdr:from>
    <xdr:to>
      <xdr:col>19</xdr:col>
      <xdr:colOff>6350</xdr:colOff>
      <xdr:row>55</xdr:row>
      <xdr:rowOff>115207</xdr:rowOff>
    </xdr:to>
    <xdr:sp macro="" textlink="">
      <xdr:nvSpPr>
        <xdr:cNvPr id="280" name="円/楕円 279"/>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125384</xdr:rowOff>
    </xdr:from>
    <xdr:ext cx="762000" cy="259045"/>
    <xdr:sp macro="" textlink="">
      <xdr:nvSpPr>
        <xdr:cNvPr id="281" name="テキスト ボックス 280"/>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年度から下水道事業会計が地方公営企業法の適用を受けることとなったため、類似団体の平均を大きく上回っている。今年度は下水道事業会計に対する繰出金が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したことにより、補助費等の決算額は約</a:t>
          </a:r>
          <a:r>
            <a:rPr kumimoji="1" lang="en-US" altLang="ja-JP" sz="1100">
              <a:solidFill>
                <a:schemeClr val="dk1"/>
              </a:solidFill>
              <a:effectLst/>
              <a:latin typeface="+mn-lt"/>
              <a:ea typeface="+mn-ea"/>
              <a:cs typeface="+mn-cs"/>
            </a:rPr>
            <a:t>120,000</a:t>
          </a:r>
          <a:r>
            <a:rPr kumimoji="1" lang="ja-JP" altLang="en-US" sz="1100">
              <a:solidFill>
                <a:schemeClr val="dk1"/>
              </a:solidFill>
              <a:effectLst/>
              <a:latin typeface="+mn-lt"/>
              <a:ea typeface="+mn-ea"/>
              <a:cs typeface="+mn-cs"/>
            </a:rPr>
            <a:t>千円の減となっているが、指数は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今後は、下水道事業に限らず、徹底した経費削減、事業の見直し等により、普通会計の負担を減らしていくよう努める。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167005</xdr:rowOff>
    </xdr:from>
    <xdr:to>
      <xdr:col>24</xdr:col>
      <xdr:colOff>31750</xdr:colOff>
      <xdr:row>40</xdr:row>
      <xdr:rowOff>18415</xdr:rowOff>
    </xdr:to>
    <xdr:cxnSp macro="">
      <xdr:nvCxnSpPr>
        <xdr:cNvPr id="309" name="直線コネクタ 308"/>
        <xdr:cNvCxnSpPr/>
      </xdr:nvCxnSpPr>
      <xdr:spPr>
        <a:xfrm>
          <a:off x="15671800" y="68535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167005</xdr:rowOff>
    </xdr:from>
    <xdr:to>
      <xdr:col>22</xdr:col>
      <xdr:colOff>565150</xdr:colOff>
      <xdr:row>40</xdr:row>
      <xdr:rowOff>92710</xdr:rowOff>
    </xdr:to>
    <xdr:cxnSp macro="">
      <xdr:nvCxnSpPr>
        <xdr:cNvPr id="312" name="直線コネクタ 311"/>
        <xdr:cNvCxnSpPr/>
      </xdr:nvCxnSpPr>
      <xdr:spPr>
        <a:xfrm flipV="1">
          <a:off x="14782800" y="685355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127635</xdr:rowOff>
    </xdr:from>
    <xdr:to>
      <xdr:col>22</xdr:col>
      <xdr:colOff>615950</xdr:colOff>
      <xdr:row>38</xdr:row>
      <xdr:rowOff>57785</xdr:rowOff>
    </xdr:to>
    <xdr:sp macro="" textlink="">
      <xdr:nvSpPr>
        <xdr:cNvPr id="313" name="フローチャート : 判断 312"/>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67962</xdr:rowOff>
    </xdr:from>
    <xdr:ext cx="736600" cy="259045"/>
    <xdr:sp macro="" textlink="">
      <xdr:nvSpPr>
        <xdr:cNvPr id="314" name="テキスト ボックス 313"/>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92710</xdr:rowOff>
    </xdr:from>
    <xdr:to>
      <xdr:col>21</xdr:col>
      <xdr:colOff>361950</xdr:colOff>
      <xdr:row>40</xdr:row>
      <xdr:rowOff>132715</xdr:rowOff>
    </xdr:to>
    <xdr:cxnSp macro="">
      <xdr:nvCxnSpPr>
        <xdr:cNvPr id="315" name="直線コネクタ 314"/>
        <xdr:cNvCxnSpPr/>
      </xdr:nvCxnSpPr>
      <xdr:spPr>
        <a:xfrm flipV="1">
          <a:off x="13893800" y="69507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98425</xdr:rowOff>
    </xdr:from>
    <xdr:to>
      <xdr:col>20</xdr:col>
      <xdr:colOff>158750</xdr:colOff>
      <xdr:row>40</xdr:row>
      <xdr:rowOff>132715</xdr:rowOff>
    </xdr:to>
    <xdr:cxnSp macro="">
      <xdr:nvCxnSpPr>
        <xdr:cNvPr id="318" name="直線コネクタ 317"/>
        <xdr:cNvCxnSpPr/>
      </xdr:nvCxnSpPr>
      <xdr:spPr>
        <a:xfrm>
          <a:off x="13004800" y="6956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20" name="テキスト ボックス 319"/>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139065</xdr:rowOff>
    </xdr:from>
    <xdr:to>
      <xdr:col>24</xdr:col>
      <xdr:colOff>82550</xdr:colOff>
      <xdr:row>40</xdr:row>
      <xdr:rowOff>69215</xdr:rowOff>
    </xdr:to>
    <xdr:sp macro="" textlink="">
      <xdr:nvSpPr>
        <xdr:cNvPr id="328" name="円/楕円 327"/>
        <xdr:cNvSpPr/>
      </xdr:nvSpPr>
      <xdr:spPr>
        <a:xfrm>
          <a:off x="16459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111142</xdr:rowOff>
    </xdr:from>
    <xdr:ext cx="762000" cy="259045"/>
    <xdr:sp macro="" textlink="">
      <xdr:nvSpPr>
        <xdr:cNvPr id="329" name="補助費等該当値テキスト"/>
        <xdr:cNvSpPr txBox="1"/>
      </xdr:nvSpPr>
      <xdr:spPr>
        <a:xfrm>
          <a:off x="16598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116205</xdr:rowOff>
    </xdr:from>
    <xdr:to>
      <xdr:col>22</xdr:col>
      <xdr:colOff>615950</xdr:colOff>
      <xdr:row>40</xdr:row>
      <xdr:rowOff>46355</xdr:rowOff>
    </xdr:to>
    <xdr:sp macro="" textlink="">
      <xdr:nvSpPr>
        <xdr:cNvPr id="330" name="円/楕円 329"/>
        <xdr:cNvSpPr/>
      </xdr:nvSpPr>
      <xdr:spPr>
        <a:xfrm>
          <a:off x="15621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31132</xdr:rowOff>
    </xdr:from>
    <xdr:ext cx="736600" cy="259045"/>
    <xdr:sp macro="" textlink="">
      <xdr:nvSpPr>
        <xdr:cNvPr id="331" name="テキスト ボックス 330"/>
        <xdr:cNvSpPr txBox="1"/>
      </xdr:nvSpPr>
      <xdr:spPr>
        <a:xfrm>
          <a:off x="15290800" y="688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41910</xdr:rowOff>
    </xdr:from>
    <xdr:to>
      <xdr:col>21</xdr:col>
      <xdr:colOff>412750</xdr:colOff>
      <xdr:row>40</xdr:row>
      <xdr:rowOff>143510</xdr:rowOff>
    </xdr:to>
    <xdr:sp macro="" textlink="">
      <xdr:nvSpPr>
        <xdr:cNvPr id="332" name="円/楕円 331"/>
        <xdr:cNvSpPr/>
      </xdr:nvSpPr>
      <xdr:spPr>
        <a:xfrm>
          <a:off x="14732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128287</xdr:rowOff>
    </xdr:from>
    <xdr:ext cx="762000" cy="259045"/>
    <xdr:sp macro="" textlink="">
      <xdr:nvSpPr>
        <xdr:cNvPr id="333" name="テキスト ボックス 332"/>
        <xdr:cNvSpPr txBox="1"/>
      </xdr:nvSpPr>
      <xdr:spPr>
        <a:xfrm>
          <a:off x="14401800" y="698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81915</xdr:rowOff>
    </xdr:from>
    <xdr:to>
      <xdr:col>20</xdr:col>
      <xdr:colOff>209550</xdr:colOff>
      <xdr:row>41</xdr:row>
      <xdr:rowOff>12065</xdr:rowOff>
    </xdr:to>
    <xdr:sp macro="" textlink="">
      <xdr:nvSpPr>
        <xdr:cNvPr id="334" name="円/楕円 333"/>
        <xdr:cNvSpPr/>
      </xdr:nvSpPr>
      <xdr:spPr>
        <a:xfrm>
          <a:off x="13843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168292</xdr:rowOff>
    </xdr:from>
    <xdr:ext cx="762000" cy="259045"/>
    <xdr:sp macro="" textlink="">
      <xdr:nvSpPr>
        <xdr:cNvPr id="335" name="テキスト ボックス 334"/>
        <xdr:cNvSpPr txBox="1"/>
      </xdr:nvSpPr>
      <xdr:spPr>
        <a:xfrm>
          <a:off x="13512800" y="70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47625</xdr:rowOff>
    </xdr:from>
    <xdr:to>
      <xdr:col>19</xdr:col>
      <xdr:colOff>6350</xdr:colOff>
      <xdr:row>40</xdr:row>
      <xdr:rowOff>149225</xdr:rowOff>
    </xdr:to>
    <xdr:sp macro="" textlink="">
      <xdr:nvSpPr>
        <xdr:cNvPr id="336" name="円/楕円 335"/>
        <xdr:cNvSpPr/>
      </xdr:nvSpPr>
      <xdr:spPr>
        <a:xfrm>
          <a:off x="12954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134002</xdr:rowOff>
    </xdr:from>
    <xdr:ext cx="762000" cy="259045"/>
    <xdr:sp macro="" textlink="">
      <xdr:nvSpPr>
        <xdr:cNvPr id="337" name="テキスト ボックス 336"/>
        <xdr:cNvSpPr txBox="1"/>
      </xdr:nvSpPr>
      <xdr:spPr>
        <a:xfrm>
          <a:off x="12623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年度に第三セクター等改革推進債を発行したことにより、依然全国平均、長野県平均、類似団体平均を上回っている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今後も、適正な市債の発行に努め、地方債残高の抑制を図る。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108713</xdr:rowOff>
    </xdr:to>
    <xdr:cxnSp macro="">
      <xdr:nvCxnSpPr>
        <xdr:cNvPr id="367" name="直線コネクタ 366"/>
        <xdr:cNvCxnSpPr/>
      </xdr:nvCxnSpPr>
      <xdr:spPr>
        <a:xfrm>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131572</xdr:rowOff>
    </xdr:to>
    <xdr:cxnSp macro="">
      <xdr:nvCxnSpPr>
        <xdr:cNvPr id="370" name="直線コネクタ 369"/>
        <xdr:cNvCxnSpPr/>
      </xdr:nvCxnSpPr>
      <xdr:spPr>
        <a:xfrm flipV="1">
          <a:off x="3098800" y="13454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131572</xdr:rowOff>
    </xdr:to>
    <xdr:cxnSp macro="">
      <xdr:nvCxnSpPr>
        <xdr:cNvPr id="373" name="直線コネクタ 372"/>
        <xdr:cNvCxnSpPr/>
      </xdr:nvCxnSpPr>
      <xdr:spPr>
        <a:xfrm>
          <a:off x="2209800" y="134086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35561</xdr:rowOff>
    </xdr:to>
    <xdr:cxnSp macro="">
      <xdr:nvCxnSpPr>
        <xdr:cNvPr id="376" name="直線コネクタ 375"/>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6" name="円/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8" name="円/楕円 387"/>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9" name="テキスト ボックス 388"/>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90" name="円/楕円 389"/>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1" name="テキスト ボックス 390"/>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2" name="円/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4" name="円/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5" name="テキスト ボックス 39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扶助費・補助費等が類似団体の平均を上回って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、公債費以外の平均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徹底した事務事業の見直しを継続して行った結果、平成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年以降初めて</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下回った。</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a:t>
          </a:r>
          <a:r>
            <a:rPr kumimoji="1" lang="ja-JP" altLang="en-US" sz="1100">
              <a:solidFill>
                <a:schemeClr val="dk1"/>
              </a:solidFill>
              <a:effectLst/>
              <a:latin typeface="+mn-lt"/>
              <a:ea typeface="+mn-ea"/>
              <a:cs typeface="+mn-cs"/>
            </a:rPr>
            <a:t>統合など</a:t>
          </a:r>
          <a:r>
            <a:rPr kumimoji="1" lang="ja-JP" altLang="ja-JP" sz="1100">
              <a:solidFill>
                <a:schemeClr val="dk1"/>
              </a:solidFill>
              <a:effectLst/>
              <a:latin typeface="+mn-lt"/>
              <a:ea typeface="+mn-ea"/>
              <a:cs typeface="+mn-cs"/>
            </a:rPr>
            <a:t>の見直しを行い、コストの削減を図る。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119380</xdr:rowOff>
    </xdr:from>
    <xdr:to>
      <xdr:col>24</xdr:col>
      <xdr:colOff>31750</xdr:colOff>
      <xdr:row>76</xdr:row>
      <xdr:rowOff>12700</xdr:rowOff>
    </xdr:to>
    <xdr:cxnSp macro="">
      <xdr:nvCxnSpPr>
        <xdr:cNvPr id="428" name="直線コネクタ 427"/>
        <xdr:cNvCxnSpPr/>
      </xdr:nvCxnSpPr>
      <xdr:spPr>
        <a:xfrm>
          <a:off x="15671800" y="129781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77470</xdr:rowOff>
    </xdr:to>
    <xdr:cxnSp macro="">
      <xdr:nvCxnSpPr>
        <xdr:cNvPr id="431" name="直線コネクタ 430"/>
        <xdr:cNvCxnSpPr/>
      </xdr:nvCxnSpPr>
      <xdr:spPr>
        <a:xfrm flipV="1">
          <a:off x="14782800" y="129781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152400</xdr:rowOff>
    </xdr:from>
    <xdr:to>
      <xdr:col>22</xdr:col>
      <xdr:colOff>615950</xdr:colOff>
      <xdr:row>75</xdr:row>
      <xdr:rowOff>82550</xdr:rowOff>
    </xdr:to>
    <xdr:sp macro="" textlink="">
      <xdr:nvSpPr>
        <xdr:cNvPr id="432" name="フローチャート : 判断 431"/>
        <xdr:cNvSpPr/>
      </xdr:nvSpPr>
      <xdr:spPr>
        <a:xfrm>
          <a:off x="15621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33" name="テキスト ボックス 43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81280</xdr:rowOff>
    </xdr:to>
    <xdr:cxnSp macro="">
      <xdr:nvCxnSpPr>
        <xdr:cNvPr id="434" name="直線コネクタ 433"/>
        <xdr:cNvCxnSpPr/>
      </xdr:nvCxnSpPr>
      <xdr:spPr>
        <a:xfrm flipV="1">
          <a:off x="13893800" y="13107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81280</xdr:rowOff>
    </xdr:to>
    <xdr:cxnSp macro="">
      <xdr:nvCxnSpPr>
        <xdr:cNvPr id="437" name="直線コネクタ 436"/>
        <xdr:cNvCxnSpPr/>
      </xdr:nvCxnSpPr>
      <xdr:spPr>
        <a:xfrm>
          <a:off x="13004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7" name="円/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68580</xdr:rowOff>
    </xdr:from>
    <xdr:to>
      <xdr:col>22</xdr:col>
      <xdr:colOff>615950</xdr:colOff>
      <xdr:row>75</xdr:row>
      <xdr:rowOff>170180</xdr:rowOff>
    </xdr:to>
    <xdr:sp macro="" textlink="">
      <xdr:nvSpPr>
        <xdr:cNvPr id="449" name="円/楕円 448"/>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154957</xdr:rowOff>
    </xdr:from>
    <xdr:ext cx="736600" cy="259045"/>
    <xdr:sp macro="" textlink="">
      <xdr:nvSpPr>
        <xdr:cNvPr id="450" name="テキスト ボックス 449"/>
        <xdr:cNvSpPr txBox="1"/>
      </xdr:nvSpPr>
      <xdr:spPr>
        <a:xfrm>
          <a:off x="15290800" y="1301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51" name="円/楕円 450"/>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113047</xdr:rowOff>
    </xdr:from>
    <xdr:ext cx="762000" cy="259045"/>
    <xdr:sp macro="" textlink="">
      <xdr:nvSpPr>
        <xdr:cNvPr id="452" name="テキスト ボックス 451"/>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4" name="テキスト ボックス 45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5" name="円/楕円 454"/>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6" name="テキスト ボックス 45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長野県茅野市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10357</xdr:rowOff>
    </xdr:from>
    <xdr:to>
      <xdr:col>4</xdr:col>
      <xdr:colOff>1117600</xdr:colOff>
      <xdr:row>16</xdr:row>
      <xdr:rowOff>37103</xdr:rowOff>
    </xdr:to>
    <xdr:cxnSp macro="">
      <xdr:nvCxnSpPr>
        <xdr:cNvPr id="50" name="直線コネクタ 49"/>
        <xdr:cNvCxnSpPr/>
      </xdr:nvCxnSpPr>
      <xdr:spPr bwMode="auto">
        <a:xfrm flipV="1">
          <a:off x="5003800" y="2801182"/>
          <a:ext cx="6477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37103</xdr:rowOff>
    </xdr:from>
    <xdr:to>
      <xdr:col>4</xdr:col>
      <xdr:colOff>469900</xdr:colOff>
      <xdr:row>16</xdr:row>
      <xdr:rowOff>63487</xdr:rowOff>
    </xdr:to>
    <xdr:cxnSp macro="">
      <xdr:nvCxnSpPr>
        <xdr:cNvPr id="53" name="直線コネクタ 52"/>
        <xdr:cNvCxnSpPr/>
      </xdr:nvCxnSpPr>
      <xdr:spPr bwMode="auto">
        <a:xfrm flipV="1">
          <a:off x="4305300" y="2827928"/>
          <a:ext cx="698500" cy="2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104661</xdr:rowOff>
    </xdr:from>
    <xdr:to>
      <xdr:col>4</xdr:col>
      <xdr:colOff>520700</xdr:colOff>
      <xdr:row>16</xdr:row>
      <xdr:rowOff>34811</xdr:rowOff>
    </xdr:to>
    <xdr:sp macro="" textlink="">
      <xdr:nvSpPr>
        <xdr:cNvPr id="54" name="フローチャート : 判断 53"/>
        <xdr:cNvSpPr/>
      </xdr:nvSpPr>
      <xdr:spPr bwMode="auto">
        <a:xfrm>
          <a:off x="49530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44988</xdr:rowOff>
    </xdr:from>
    <xdr:ext cx="736600" cy="259045"/>
    <xdr:sp macro="" textlink="">
      <xdr:nvSpPr>
        <xdr:cNvPr id="55" name="テキスト ボックス 54"/>
        <xdr:cNvSpPr txBox="1"/>
      </xdr:nvSpPr>
      <xdr:spPr>
        <a:xfrm>
          <a:off x="4622800" y="24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61373</xdr:rowOff>
    </xdr:from>
    <xdr:to>
      <xdr:col>3</xdr:col>
      <xdr:colOff>904875</xdr:colOff>
      <xdr:row>16</xdr:row>
      <xdr:rowOff>63487</xdr:rowOff>
    </xdr:to>
    <xdr:cxnSp macro="">
      <xdr:nvCxnSpPr>
        <xdr:cNvPr id="56" name="直線コネクタ 55"/>
        <xdr:cNvCxnSpPr/>
      </xdr:nvCxnSpPr>
      <xdr:spPr bwMode="auto">
        <a:xfrm>
          <a:off x="3606800" y="2852198"/>
          <a:ext cx="698500" cy="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24054</xdr:rowOff>
    </xdr:from>
    <xdr:to>
      <xdr:col>3</xdr:col>
      <xdr:colOff>206375</xdr:colOff>
      <xdr:row>16</xdr:row>
      <xdr:rowOff>61373</xdr:rowOff>
    </xdr:to>
    <xdr:cxnSp macro="">
      <xdr:nvCxnSpPr>
        <xdr:cNvPr id="59" name="直線コネクタ 58"/>
        <xdr:cNvCxnSpPr/>
      </xdr:nvCxnSpPr>
      <xdr:spPr bwMode="auto">
        <a:xfrm>
          <a:off x="2908300" y="2814879"/>
          <a:ext cx="698500" cy="3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131007</xdr:rowOff>
    </xdr:from>
    <xdr:to>
      <xdr:col>5</xdr:col>
      <xdr:colOff>34925</xdr:colOff>
      <xdr:row>16</xdr:row>
      <xdr:rowOff>61157</xdr:rowOff>
    </xdr:to>
    <xdr:sp macro="" textlink="">
      <xdr:nvSpPr>
        <xdr:cNvPr id="69" name="円/楕円 68"/>
        <xdr:cNvSpPr/>
      </xdr:nvSpPr>
      <xdr:spPr bwMode="auto">
        <a:xfrm>
          <a:off x="5600700" y="275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147534</xdr:rowOff>
    </xdr:from>
    <xdr:ext cx="762000" cy="259045"/>
    <xdr:sp macro="" textlink="">
      <xdr:nvSpPr>
        <xdr:cNvPr id="70" name="人口1人当たり決算額の推移該当値テキスト130"/>
        <xdr:cNvSpPr txBox="1"/>
      </xdr:nvSpPr>
      <xdr:spPr>
        <a:xfrm>
          <a:off x="5740400" y="25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157753</xdr:rowOff>
    </xdr:from>
    <xdr:to>
      <xdr:col>4</xdr:col>
      <xdr:colOff>520700</xdr:colOff>
      <xdr:row>16</xdr:row>
      <xdr:rowOff>87903</xdr:rowOff>
    </xdr:to>
    <xdr:sp macro="" textlink="">
      <xdr:nvSpPr>
        <xdr:cNvPr id="71" name="円/楕円 70"/>
        <xdr:cNvSpPr/>
      </xdr:nvSpPr>
      <xdr:spPr bwMode="auto">
        <a:xfrm>
          <a:off x="4953000" y="277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72680</xdr:rowOff>
    </xdr:from>
    <xdr:ext cx="736600" cy="259045"/>
    <xdr:sp macro="" textlink="">
      <xdr:nvSpPr>
        <xdr:cNvPr id="72" name="テキスト ボックス 71"/>
        <xdr:cNvSpPr txBox="1"/>
      </xdr:nvSpPr>
      <xdr:spPr>
        <a:xfrm>
          <a:off x="4622800" y="286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12687</xdr:rowOff>
    </xdr:from>
    <xdr:to>
      <xdr:col>3</xdr:col>
      <xdr:colOff>955675</xdr:colOff>
      <xdr:row>16</xdr:row>
      <xdr:rowOff>114287</xdr:rowOff>
    </xdr:to>
    <xdr:sp macro="" textlink="">
      <xdr:nvSpPr>
        <xdr:cNvPr id="73" name="円/楕円 72"/>
        <xdr:cNvSpPr/>
      </xdr:nvSpPr>
      <xdr:spPr bwMode="auto">
        <a:xfrm>
          <a:off x="4254500" y="280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99064</xdr:rowOff>
    </xdr:from>
    <xdr:ext cx="762000" cy="259045"/>
    <xdr:sp macro="" textlink="">
      <xdr:nvSpPr>
        <xdr:cNvPr id="74" name="テキスト ボックス 73"/>
        <xdr:cNvSpPr txBox="1"/>
      </xdr:nvSpPr>
      <xdr:spPr>
        <a:xfrm>
          <a:off x="3924300" y="28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10573</xdr:rowOff>
    </xdr:from>
    <xdr:to>
      <xdr:col>3</xdr:col>
      <xdr:colOff>257175</xdr:colOff>
      <xdr:row>16</xdr:row>
      <xdr:rowOff>112173</xdr:rowOff>
    </xdr:to>
    <xdr:sp macro="" textlink="">
      <xdr:nvSpPr>
        <xdr:cNvPr id="75" name="円/楕円 74"/>
        <xdr:cNvSpPr/>
      </xdr:nvSpPr>
      <xdr:spPr bwMode="auto">
        <a:xfrm>
          <a:off x="3556000" y="280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96950</xdr:rowOff>
    </xdr:from>
    <xdr:ext cx="762000" cy="259045"/>
    <xdr:sp macro="" textlink="">
      <xdr:nvSpPr>
        <xdr:cNvPr id="76" name="テキスト ボックス 75"/>
        <xdr:cNvSpPr txBox="1"/>
      </xdr:nvSpPr>
      <xdr:spPr>
        <a:xfrm>
          <a:off x="3225800" y="288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144704</xdr:rowOff>
    </xdr:from>
    <xdr:to>
      <xdr:col>2</xdr:col>
      <xdr:colOff>692150</xdr:colOff>
      <xdr:row>16</xdr:row>
      <xdr:rowOff>74854</xdr:rowOff>
    </xdr:to>
    <xdr:sp macro="" textlink="">
      <xdr:nvSpPr>
        <xdr:cNvPr id="77" name="円/楕円 76"/>
        <xdr:cNvSpPr/>
      </xdr:nvSpPr>
      <xdr:spPr bwMode="auto">
        <a:xfrm>
          <a:off x="2857500" y="276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59631</xdr:rowOff>
    </xdr:from>
    <xdr:ext cx="762000" cy="259045"/>
    <xdr:sp macro="" textlink="">
      <xdr:nvSpPr>
        <xdr:cNvPr id="78" name="テキスト ボックス 77"/>
        <xdr:cNvSpPr txBox="1"/>
      </xdr:nvSpPr>
      <xdr:spPr>
        <a:xfrm>
          <a:off x="2527300" y="285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30988</xdr:rowOff>
    </xdr:from>
    <xdr:to>
      <xdr:col>4</xdr:col>
      <xdr:colOff>1117600</xdr:colOff>
      <xdr:row>35</xdr:row>
      <xdr:rowOff>69001</xdr:rowOff>
    </xdr:to>
    <xdr:cxnSp macro="">
      <xdr:nvCxnSpPr>
        <xdr:cNvPr id="113" name="直線コネクタ 112"/>
        <xdr:cNvCxnSpPr/>
      </xdr:nvCxnSpPr>
      <xdr:spPr bwMode="auto">
        <a:xfrm>
          <a:off x="5003800" y="6641338"/>
          <a:ext cx="647700" cy="3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23640</xdr:rowOff>
    </xdr:from>
    <xdr:to>
      <xdr:col>4</xdr:col>
      <xdr:colOff>469900</xdr:colOff>
      <xdr:row>35</xdr:row>
      <xdr:rowOff>30988</xdr:rowOff>
    </xdr:to>
    <xdr:cxnSp macro="">
      <xdr:nvCxnSpPr>
        <xdr:cNvPr id="116" name="直線コネクタ 115"/>
        <xdr:cNvCxnSpPr/>
      </xdr:nvCxnSpPr>
      <xdr:spPr bwMode="auto">
        <a:xfrm>
          <a:off x="4305300" y="6633990"/>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32341</xdr:rowOff>
    </xdr:from>
    <xdr:to>
      <xdr:col>4</xdr:col>
      <xdr:colOff>520700</xdr:colOff>
      <xdr:row>35</xdr:row>
      <xdr:rowOff>133941</xdr:rowOff>
    </xdr:to>
    <xdr:sp macro="" textlink="">
      <xdr:nvSpPr>
        <xdr:cNvPr id="117" name="フローチャート : 判断 116"/>
        <xdr:cNvSpPr/>
      </xdr:nvSpPr>
      <xdr:spPr bwMode="auto">
        <a:xfrm>
          <a:off x="4953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118718</xdr:rowOff>
    </xdr:from>
    <xdr:ext cx="736600" cy="259045"/>
    <xdr:sp macro="" textlink="">
      <xdr:nvSpPr>
        <xdr:cNvPr id="118" name="テキスト ボックス 117"/>
        <xdr:cNvSpPr txBox="1"/>
      </xdr:nvSpPr>
      <xdr:spPr>
        <a:xfrm>
          <a:off x="4622800" y="672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23640</xdr:rowOff>
    </xdr:from>
    <xdr:to>
      <xdr:col>3</xdr:col>
      <xdr:colOff>904875</xdr:colOff>
      <xdr:row>35</xdr:row>
      <xdr:rowOff>131931</xdr:rowOff>
    </xdr:to>
    <xdr:cxnSp macro="">
      <xdr:nvCxnSpPr>
        <xdr:cNvPr id="119" name="直線コネクタ 118"/>
        <xdr:cNvCxnSpPr/>
      </xdr:nvCxnSpPr>
      <xdr:spPr bwMode="auto">
        <a:xfrm flipV="1">
          <a:off x="3606800" y="6633990"/>
          <a:ext cx="698500" cy="10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131931</xdr:rowOff>
    </xdr:from>
    <xdr:to>
      <xdr:col>3</xdr:col>
      <xdr:colOff>206375</xdr:colOff>
      <xdr:row>35</xdr:row>
      <xdr:rowOff>138724</xdr:rowOff>
    </xdr:to>
    <xdr:cxnSp macro="">
      <xdr:nvCxnSpPr>
        <xdr:cNvPr id="122" name="直線コネクタ 121"/>
        <xdr:cNvCxnSpPr/>
      </xdr:nvCxnSpPr>
      <xdr:spPr bwMode="auto">
        <a:xfrm flipV="1">
          <a:off x="2908300" y="6742281"/>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18201</xdr:rowOff>
    </xdr:from>
    <xdr:to>
      <xdr:col>5</xdr:col>
      <xdr:colOff>34925</xdr:colOff>
      <xdr:row>35</xdr:row>
      <xdr:rowOff>119801</xdr:rowOff>
    </xdr:to>
    <xdr:sp macro="" textlink="">
      <xdr:nvSpPr>
        <xdr:cNvPr id="132" name="円/楕円 131"/>
        <xdr:cNvSpPr/>
      </xdr:nvSpPr>
      <xdr:spPr bwMode="auto">
        <a:xfrm>
          <a:off x="5600700" y="662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206178</xdr:rowOff>
    </xdr:from>
    <xdr:ext cx="762000" cy="259045"/>
    <xdr:sp macro="" textlink="">
      <xdr:nvSpPr>
        <xdr:cNvPr id="133" name="人口1人当たり決算額の推移該当値テキスト445"/>
        <xdr:cNvSpPr txBox="1"/>
      </xdr:nvSpPr>
      <xdr:spPr>
        <a:xfrm>
          <a:off x="5740400" y="6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323088</xdr:rowOff>
    </xdr:from>
    <xdr:to>
      <xdr:col>4</xdr:col>
      <xdr:colOff>520700</xdr:colOff>
      <xdr:row>35</xdr:row>
      <xdr:rowOff>81788</xdr:rowOff>
    </xdr:to>
    <xdr:sp macro="" textlink="">
      <xdr:nvSpPr>
        <xdr:cNvPr id="134" name="円/楕円 133"/>
        <xdr:cNvSpPr/>
      </xdr:nvSpPr>
      <xdr:spPr bwMode="auto">
        <a:xfrm>
          <a:off x="4953000" y="659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91965</xdr:rowOff>
    </xdr:from>
    <xdr:ext cx="736600" cy="259045"/>
    <xdr:sp macro="" textlink="">
      <xdr:nvSpPr>
        <xdr:cNvPr id="135" name="テキスト ボックス 134"/>
        <xdr:cNvSpPr txBox="1"/>
      </xdr:nvSpPr>
      <xdr:spPr>
        <a:xfrm>
          <a:off x="4622800" y="635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315740</xdr:rowOff>
    </xdr:from>
    <xdr:to>
      <xdr:col>3</xdr:col>
      <xdr:colOff>955675</xdr:colOff>
      <xdr:row>35</xdr:row>
      <xdr:rowOff>74440</xdr:rowOff>
    </xdr:to>
    <xdr:sp macro="" textlink="">
      <xdr:nvSpPr>
        <xdr:cNvPr id="136" name="円/楕円 135"/>
        <xdr:cNvSpPr/>
      </xdr:nvSpPr>
      <xdr:spPr bwMode="auto">
        <a:xfrm>
          <a:off x="4254500" y="658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84617</xdr:rowOff>
    </xdr:from>
    <xdr:ext cx="762000" cy="259045"/>
    <xdr:sp macro="" textlink="">
      <xdr:nvSpPr>
        <xdr:cNvPr id="137" name="テキスト ボックス 136"/>
        <xdr:cNvSpPr txBox="1"/>
      </xdr:nvSpPr>
      <xdr:spPr>
        <a:xfrm>
          <a:off x="3924300" y="63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81131</xdr:rowOff>
    </xdr:from>
    <xdr:to>
      <xdr:col>3</xdr:col>
      <xdr:colOff>257175</xdr:colOff>
      <xdr:row>35</xdr:row>
      <xdr:rowOff>182731</xdr:rowOff>
    </xdr:to>
    <xdr:sp macro="" textlink="">
      <xdr:nvSpPr>
        <xdr:cNvPr id="138" name="円/楕円 137"/>
        <xdr:cNvSpPr/>
      </xdr:nvSpPr>
      <xdr:spPr bwMode="auto">
        <a:xfrm>
          <a:off x="3556000" y="669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167508</xdr:rowOff>
    </xdr:from>
    <xdr:ext cx="762000" cy="259045"/>
    <xdr:sp macro="" textlink="">
      <xdr:nvSpPr>
        <xdr:cNvPr id="139" name="テキスト ボックス 138"/>
        <xdr:cNvSpPr txBox="1"/>
      </xdr:nvSpPr>
      <xdr:spPr>
        <a:xfrm>
          <a:off x="3225800" y="677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87924</xdr:rowOff>
    </xdr:from>
    <xdr:to>
      <xdr:col>2</xdr:col>
      <xdr:colOff>692150</xdr:colOff>
      <xdr:row>35</xdr:row>
      <xdr:rowOff>189524</xdr:rowOff>
    </xdr:to>
    <xdr:sp macro="" textlink="">
      <xdr:nvSpPr>
        <xdr:cNvPr id="140" name="円/楕円 139"/>
        <xdr:cNvSpPr/>
      </xdr:nvSpPr>
      <xdr:spPr bwMode="auto">
        <a:xfrm>
          <a:off x="2857500" y="66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174301</xdr:rowOff>
    </xdr:from>
    <xdr:ext cx="762000" cy="259045"/>
    <xdr:sp macro="" textlink="">
      <xdr:nvSpPr>
        <xdr:cNvPr id="141" name="テキスト ボックス 140"/>
        <xdr:cNvSpPr txBox="1"/>
      </xdr:nvSpPr>
      <xdr:spPr>
        <a:xfrm>
          <a:off x="2527300" y="678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39184</xdr:rowOff>
    </xdr:from>
    <xdr:to>
      <xdr:col>6</xdr:col>
      <xdr:colOff>511175</xdr:colOff>
      <xdr:row>35</xdr:row>
      <xdr:rowOff>78870</xdr:rowOff>
    </xdr:to>
    <xdr:cxnSp macro="">
      <xdr:nvCxnSpPr>
        <xdr:cNvPr id="59" name="直線コネクタ 58"/>
        <xdr:cNvCxnSpPr/>
      </xdr:nvCxnSpPr>
      <xdr:spPr>
        <a:xfrm flipV="1">
          <a:off x="3797300" y="6039934"/>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78870</xdr:rowOff>
    </xdr:from>
    <xdr:to>
      <xdr:col>5</xdr:col>
      <xdr:colOff>358775</xdr:colOff>
      <xdr:row>35</xdr:row>
      <xdr:rowOff>127515</xdr:rowOff>
    </xdr:to>
    <xdr:cxnSp macro="">
      <xdr:nvCxnSpPr>
        <xdr:cNvPr id="62" name="直線コネクタ 61"/>
        <xdr:cNvCxnSpPr/>
      </xdr:nvCxnSpPr>
      <xdr:spPr>
        <a:xfrm flipV="1">
          <a:off x="2908300" y="6079620"/>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113955</xdr:rowOff>
    </xdr:from>
    <xdr:to>
      <xdr:col>5</xdr:col>
      <xdr:colOff>409575</xdr:colOff>
      <xdr:row>35</xdr:row>
      <xdr:rowOff>44105</xdr:rowOff>
    </xdr:to>
    <xdr:sp macro="" textlink="">
      <xdr:nvSpPr>
        <xdr:cNvPr id="63" name="フローチャート : 判断 62"/>
        <xdr:cNvSpPr/>
      </xdr:nvSpPr>
      <xdr:spPr>
        <a:xfrm>
          <a:off x="3746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60632</xdr:rowOff>
    </xdr:from>
    <xdr:ext cx="534377" cy="259045"/>
    <xdr:sp macro="" textlink="">
      <xdr:nvSpPr>
        <xdr:cNvPr id="64" name="テキスト ボックス 63"/>
        <xdr:cNvSpPr txBox="1"/>
      </xdr:nvSpPr>
      <xdr:spPr>
        <a:xfrm>
          <a:off x="3530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50272</xdr:rowOff>
    </xdr:from>
    <xdr:to>
      <xdr:col>4</xdr:col>
      <xdr:colOff>155575</xdr:colOff>
      <xdr:row>35</xdr:row>
      <xdr:rowOff>127515</xdr:rowOff>
    </xdr:to>
    <xdr:cxnSp macro="">
      <xdr:nvCxnSpPr>
        <xdr:cNvPr id="65" name="直線コネクタ 64"/>
        <xdr:cNvCxnSpPr/>
      </xdr:nvCxnSpPr>
      <xdr:spPr>
        <a:xfrm>
          <a:off x="2019300" y="6051022"/>
          <a:ext cx="889000" cy="7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6426</xdr:rowOff>
    </xdr:from>
    <xdr:to>
      <xdr:col>2</xdr:col>
      <xdr:colOff>638175</xdr:colOff>
      <xdr:row>35</xdr:row>
      <xdr:rowOff>50272</xdr:rowOff>
    </xdr:to>
    <xdr:cxnSp macro="">
      <xdr:nvCxnSpPr>
        <xdr:cNvPr id="68" name="直線コネクタ 67"/>
        <xdr:cNvCxnSpPr/>
      </xdr:nvCxnSpPr>
      <xdr:spPr>
        <a:xfrm>
          <a:off x="1130300" y="6007176"/>
          <a:ext cx="889000" cy="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159834</xdr:rowOff>
    </xdr:from>
    <xdr:to>
      <xdr:col>6</xdr:col>
      <xdr:colOff>561975</xdr:colOff>
      <xdr:row>35</xdr:row>
      <xdr:rowOff>89984</xdr:rowOff>
    </xdr:to>
    <xdr:sp macro="" textlink="">
      <xdr:nvSpPr>
        <xdr:cNvPr id="78" name="円/楕円 77"/>
        <xdr:cNvSpPr/>
      </xdr:nvSpPr>
      <xdr:spPr>
        <a:xfrm>
          <a:off x="4584700" y="59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11261</xdr:rowOff>
    </xdr:from>
    <xdr:ext cx="534377" cy="259045"/>
    <xdr:sp macro="" textlink="">
      <xdr:nvSpPr>
        <xdr:cNvPr id="79" name="人件費該当値テキスト"/>
        <xdr:cNvSpPr txBox="1"/>
      </xdr:nvSpPr>
      <xdr:spPr>
        <a:xfrm>
          <a:off x="4686300" y="58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28070</xdr:rowOff>
    </xdr:from>
    <xdr:to>
      <xdr:col>5</xdr:col>
      <xdr:colOff>409575</xdr:colOff>
      <xdr:row>35</xdr:row>
      <xdr:rowOff>129670</xdr:rowOff>
    </xdr:to>
    <xdr:sp macro="" textlink="">
      <xdr:nvSpPr>
        <xdr:cNvPr id="80" name="円/楕円 79"/>
        <xdr:cNvSpPr/>
      </xdr:nvSpPr>
      <xdr:spPr>
        <a:xfrm>
          <a:off x="3746500" y="6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120797</xdr:rowOff>
    </xdr:from>
    <xdr:ext cx="534377" cy="259045"/>
    <xdr:sp macro="" textlink="">
      <xdr:nvSpPr>
        <xdr:cNvPr id="81" name="テキスト ボックス 80"/>
        <xdr:cNvSpPr txBox="1"/>
      </xdr:nvSpPr>
      <xdr:spPr>
        <a:xfrm>
          <a:off x="3530111" y="6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76715</xdr:rowOff>
    </xdr:from>
    <xdr:to>
      <xdr:col>4</xdr:col>
      <xdr:colOff>206375</xdr:colOff>
      <xdr:row>36</xdr:row>
      <xdr:rowOff>6865</xdr:rowOff>
    </xdr:to>
    <xdr:sp macro="" textlink="">
      <xdr:nvSpPr>
        <xdr:cNvPr id="82" name="円/楕円 81"/>
        <xdr:cNvSpPr/>
      </xdr:nvSpPr>
      <xdr:spPr>
        <a:xfrm>
          <a:off x="2857500" y="607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169442</xdr:rowOff>
    </xdr:from>
    <xdr:ext cx="534377" cy="259045"/>
    <xdr:sp macro="" textlink="">
      <xdr:nvSpPr>
        <xdr:cNvPr id="83" name="テキスト ボックス 82"/>
        <xdr:cNvSpPr txBox="1"/>
      </xdr:nvSpPr>
      <xdr:spPr>
        <a:xfrm>
          <a:off x="2641111" y="61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170922</xdr:rowOff>
    </xdr:from>
    <xdr:to>
      <xdr:col>3</xdr:col>
      <xdr:colOff>3175</xdr:colOff>
      <xdr:row>35</xdr:row>
      <xdr:rowOff>101072</xdr:rowOff>
    </xdr:to>
    <xdr:sp macro="" textlink="">
      <xdr:nvSpPr>
        <xdr:cNvPr id="84" name="円/楕円 83"/>
        <xdr:cNvSpPr/>
      </xdr:nvSpPr>
      <xdr:spPr>
        <a:xfrm>
          <a:off x="1968500" y="60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117599</xdr:rowOff>
    </xdr:from>
    <xdr:ext cx="534377" cy="259045"/>
    <xdr:sp macro="" textlink="">
      <xdr:nvSpPr>
        <xdr:cNvPr id="85" name="テキスト ボックス 84"/>
        <xdr:cNvSpPr txBox="1"/>
      </xdr:nvSpPr>
      <xdr:spPr>
        <a:xfrm>
          <a:off x="1752111" y="57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127076</xdr:rowOff>
    </xdr:from>
    <xdr:to>
      <xdr:col>1</xdr:col>
      <xdr:colOff>485775</xdr:colOff>
      <xdr:row>35</xdr:row>
      <xdr:rowOff>57226</xdr:rowOff>
    </xdr:to>
    <xdr:sp macro="" textlink="">
      <xdr:nvSpPr>
        <xdr:cNvPr id="86" name="円/楕円 85"/>
        <xdr:cNvSpPr/>
      </xdr:nvSpPr>
      <xdr:spPr>
        <a:xfrm>
          <a:off x="1079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73753</xdr:rowOff>
    </xdr:from>
    <xdr:ext cx="534377" cy="259045"/>
    <xdr:sp macro="" textlink="">
      <xdr:nvSpPr>
        <xdr:cNvPr id="87" name="テキスト ボックス 86"/>
        <xdr:cNvSpPr txBox="1"/>
      </xdr:nvSpPr>
      <xdr:spPr>
        <a:xfrm>
          <a:off x="863111" y="57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1047</xdr:rowOff>
    </xdr:from>
    <xdr:to>
      <xdr:col>6</xdr:col>
      <xdr:colOff>511175</xdr:colOff>
      <xdr:row>59</xdr:row>
      <xdr:rowOff>9243</xdr:rowOff>
    </xdr:to>
    <xdr:cxnSp macro="">
      <xdr:nvCxnSpPr>
        <xdr:cNvPr id="118" name="直線コネクタ 117"/>
        <xdr:cNvCxnSpPr/>
      </xdr:nvCxnSpPr>
      <xdr:spPr>
        <a:xfrm flipV="1">
          <a:off x="3797300" y="10116597"/>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9243</xdr:rowOff>
    </xdr:from>
    <xdr:to>
      <xdr:col>5</xdr:col>
      <xdr:colOff>358775</xdr:colOff>
      <xdr:row>59</xdr:row>
      <xdr:rowOff>9315</xdr:rowOff>
    </xdr:to>
    <xdr:cxnSp macro="">
      <xdr:nvCxnSpPr>
        <xdr:cNvPr id="121" name="直線コネクタ 120"/>
        <xdr:cNvCxnSpPr/>
      </xdr:nvCxnSpPr>
      <xdr:spPr>
        <a:xfrm flipV="1">
          <a:off x="2908300" y="1012479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85578</xdr:rowOff>
    </xdr:from>
    <xdr:to>
      <xdr:col>5</xdr:col>
      <xdr:colOff>409575</xdr:colOff>
      <xdr:row>59</xdr:row>
      <xdr:rowOff>15728</xdr:rowOff>
    </xdr:to>
    <xdr:sp macro="" textlink="">
      <xdr:nvSpPr>
        <xdr:cNvPr id="122" name="フローチャート : 判断 121"/>
        <xdr:cNvSpPr/>
      </xdr:nvSpPr>
      <xdr:spPr>
        <a:xfrm>
          <a:off x="3746500" y="10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32255</xdr:rowOff>
    </xdr:from>
    <xdr:ext cx="534377" cy="259045"/>
    <xdr:sp macro="" textlink="">
      <xdr:nvSpPr>
        <xdr:cNvPr id="123" name="テキスト ボックス 122"/>
        <xdr:cNvSpPr txBox="1"/>
      </xdr:nvSpPr>
      <xdr:spPr>
        <a:xfrm>
          <a:off x="3530111" y="9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9315</xdr:rowOff>
    </xdr:from>
    <xdr:to>
      <xdr:col>4</xdr:col>
      <xdr:colOff>155575</xdr:colOff>
      <xdr:row>59</xdr:row>
      <xdr:rowOff>10289</xdr:rowOff>
    </xdr:to>
    <xdr:cxnSp macro="">
      <xdr:nvCxnSpPr>
        <xdr:cNvPr id="124" name="直線コネクタ 123"/>
        <xdr:cNvCxnSpPr/>
      </xdr:nvCxnSpPr>
      <xdr:spPr>
        <a:xfrm flipV="1">
          <a:off x="2019300" y="10124865"/>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8517</xdr:rowOff>
    </xdr:from>
    <xdr:to>
      <xdr:col>2</xdr:col>
      <xdr:colOff>638175</xdr:colOff>
      <xdr:row>59</xdr:row>
      <xdr:rowOff>10289</xdr:rowOff>
    </xdr:to>
    <xdr:cxnSp macro="">
      <xdr:nvCxnSpPr>
        <xdr:cNvPr id="127" name="直線コネクタ 126"/>
        <xdr:cNvCxnSpPr/>
      </xdr:nvCxnSpPr>
      <xdr:spPr>
        <a:xfrm>
          <a:off x="1130300" y="1012406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121697</xdr:rowOff>
    </xdr:from>
    <xdr:to>
      <xdr:col>6</xdr:col>
      <xdr:colOff>561975</xdr:colOff>
      <xdr:row>59</xdr:row>
      <xdr:rowOff>51847</xdr:rowOff>
    </xdr:to>
    <xdr:sp macro="" textlink="">
      <xdr:nvSpPr>
        <xdr:cNvPr id="137" name="円/楕円 136"/>
        <xdr:cNvSpPr/>
      </xdr:nvSpPr>
      <xdr:spPr>
        <a:xfrm>
          <a:off x="4584700" y="100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88109</xdr:rowOff>
    </xdr:from>
    <xdr:ext cx="534377" cy="259045"/>
    <xdr:sp macro="" textlink="">
      <xdr:nvSpPr>
        <xdr:cNvPr id="138" name="物件費該当値テキスト"/>
        <xdr:cNvSpPr txBox="1"/>
      </xdr:nvSpPr>
      <xdr:spPr>
        <a:xfrm>
          <a:off x="4686300" y="10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129893</xdr:rowOff>
    </xdr:from>
    <xdr:to>
      <xdr:col>5</xdr:col>
      <xdr:colOff>409575</xdr:colOff>
      <xdr:row>59</xdr:row>
      <xdr:rowOff>60043</xdr:rowOff>
    </xdr:to>
    <xdr:sp macro="" textlink="">
      <xdr:nvSpPr>
        <xdr:cNvPr id="139" name="円/楕円 138"/>
        <xdr:cNvSpPr/>
      </xdr:nvSpPr>
      <xdr:spPr>
        <a:xfrm>
          <a:off x="3746500" y="100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51170</xdr:rowOff>
    </xdr:from>
    <xdr:ext cx="534377" cy="259045"/>
    <xdr:sp macro="" textlink="">
      <xdr:nvSpPr>
        <xdr:cNvPr id="140" name="テキスト ボックス 139"/>
        <xdr:cNvSpPr txBox="1"/>
      </xdr:nvSpPr>
      <xdr:spPr>
        <a:xfrm>
          <a:off x="3530111" y="101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129965</xdr:rowOff>
    </xdr:from>
    <xdr:to>
      <xdr:col>4</xdr:col>
      <xdr:colOff>206375</xdr:colOff>
      <xdr:row>59</xdr:row>
      <xdr:rowOff>60115</xdr:rowOff>
    </xdr:to>
    <xdr:sp macro="" textlink="">
      <xdr:nvSpPr>
        <xdr:cNvPr id="141" name="円/楕円 140"/>
        <xdr:cNvSpPr/>
      </xdr:nvSpPr>
      <xdr:spPr>
        <a:xfrm>
          <a:off x="2857500" y="100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51242</xdr:rowOff>
    </xdr:from>
    <xdr:ext cx="534377" cy="259045"/>
    <xdr:sp macro="" textlink="">
      <xdr:nvSpPr>
        <xdr:cNvPr id="142" name="テキスト ボックス 141"/>
        <xdr:cNvSpPr txBox="1"/>
      </xdr:nvSpPr>
      <xdr:spPr>
        <a:xfrm>
          <a:off x="2641111" y="101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130939</xdr:rowOff>
    </xdr:from>
    <xdr:to>
      <xdr:col>3</xdr:col>
      <xdr:colOff>3175</xdr:colOff>
      <xdr:row>59</xdr:row>
      <xdr:rowOff>61089</xdr:rowOff>
    </xdr:to>
    <xdr:sp macro="" textlink="">
      <xdr:nvSpPr>
        <xdr:cNvPr id="143" name="円/楕円 142"/>
        <xdr:cNvSpPr/>
      </xdr:nvSpPr>
      <xdr:spPr>
        <a:xfrm>
          <a:off x="1968500" y="100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52216</xdr:rowOff>
    </xdr:from>
    <xdr:ext cx="534377" cy="259045"/>
    <xdr:sp macro="" textlink="">
      <xdr:nvSpPr>
        <xdr:cNvPr id="144" name="テキスト ボックス 143"/>
        <xdr:cNvSpPr txBox="1"/>
      </xdr:nvSpPr>
      <xdr:spPr>
        <a:xfrm>
          <a:off x="1752111" y="101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129167</xdr:rowOff>
    </xdr:from>
    <xdr:to>
      <xdr:col>1</xdr:col>
      <xdr:colOff>485775</xdr:colOff>
      <xdr:row>59</xdr:row>
      <xdr:rowOff>59317</xdr:rowOff>
    </xdr:to>
    <xdr:sp macro="" textlink="">
      <xdr:nvSpPr>
        <xdr:cNvPr id="145" name="円/楕円 144"/>
        <xdr:cNvSpPr/>
      </xdr:nvSpPr>
      <xdr:spPr>
        <a:xfrm>
          <a:off x="1079500" y="10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50444</xdr:rowOff>
    </xdr:from>
    <xdr:ext cx="534377" cy="259045"/>
    <xdr:sp macro="" textlink="">
      <xdr:nvSpPr>
        <xdr:cNvPr id="146" name="テキスト ボックス 145"/>
        <xdr:cNvSpPr txBox="1"/>
      </xdr:nvSpPr>
      <xdr:spPr>
        <a:xfrm>
          <a:off x="863111" y="101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143510</xdr:rowOff>
    </xdr:from>
    <xdr:to>
      <xdr:col>6</xdr:col>
      <xdr:colOff>511175</xdr:colOff>
      <xdr:row>76</xdr:row>
      <xdr:rowOff>8418</xdr:rowOff>
    </xdr:to>
    <xdr:cxnSp macro="">
      <xdr:nvCxnSpPr>
        <xdr:cNvPr id="177" name="直線コネクタ 176"/>
        <xdr:cNvCxnSpPr/>
      </xdr:nvCxnSpPr>
      <xdr:spPr>
        <a:xfrm>
          <a:off x="3797300" y="13002260"/>
          <a:ext cx="8382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87993</xdr:rowOff>
    </xdr:from>
    <xdr:to>
      <xdr:col>5</xdr:col>
      <xdr:colOff>358775</xdr:colOff>
      <xdr:row>75</xdr:row>
      <xdr:rowOff>143510</xdr:rowOff>
    </xdr:to>
    <xdr:cxnSp macro="">
      <xdr:nvCxnSpPr>
        <xdr:cNvPr id="180" name="直線コネクタ 179"/>
        <xdr:cNvCxnSpPr/>
      </xdr:nvCxnSpPr>
      <xdr:spPr>
        <a:xfrm>
          <a:off x="2908300" y="129467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127762</xdr:rowOff>
    </xdr:from>
    <xdr:to>
      <xdr:col>5</xdr:col>
      <xdr:colOff>409575</xdr:colOff>
      <xdr:row>76</xdr:row>
      <xdr:rowOff>57913</xdr:rowOff>
    </xdr:to>
    <xdr:sp macro="" textlink="">
      <xdr:nvSpPr>
        <xdr:cNvPr id="181" name="フローチャート : 判断 180"/>
        <xdr:cNvSpPr/>
      </xdr:nvSpPr>
      <xdr:spPr>
        <a:xfrm>
          <a:off x="3746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49040</xdr:rowOff>
    </xdr:from>
    <xdr:ext cx="469744" cy="259045"/>
    <xdr:sp macro="" textlink="">
      <xdr:nvSpPr>
        <xdr:cNvPr id="182" name="テキスト ボックス 181"/>
        <xdr:cNvSpPr txBox="1"/>
      </xdr:nvSpPr>
      <xdr:spPr>
        <a:xfrm>
          <a:off x="3562427"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98878</xdr:rowOff>
    </xdr:from>
    <xdr:to>
      <xdr:col>4</xdr:col>
      <xdr:colOff>155575</xdr:colOff>
      <xdr:row>75</xdr:row>
      <xdr:rowOff>87993</xdr:rowOff>
    </xdr:to>
    <xdr:cxnSp macro="">
      <xdr:nvCxnSpPr>
        <xdr:cNvPr id="183" name="直線コネクタ 182"/>
        <xdr:cNvCxnSpPr/>
      </xdr:nvCxnSpPr>
      <xdr:spPr>
        <a:xfrm>
          <a:off x="2019300" y="12786178"/>
          <a:ext cx="889000" cy="1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98878</xdr:rowOff>
    </xdr:from>
    <xdr:to>
      <xdr:col>2</xdr:col>
      <xdr:colOff>638175</xdr:colOff>
      <xdr:row>75</xdr:row>
      <xdr:rowOff>131209</xdr:rowOff>
    </xdr:to>
    <xdr:cxnSp macro="">
      <xdr:nvCxnSpPr>
        <xdr:cNvPr id="186" name="直線コネクタ 185"/>
        <xdr:cNvCxnSpPr/>
      </xdr:nvCxnSpPr>
      <xdr:spPr>
        <a:xfrm flipV="1">
          <a:off x="1130300" y="12786178"/>
          <a:ext cx="889000" cy="20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129068</xdr:rowOff>
    </xdr:from>
    <xdr:to>
      <xdr:col>6</xdr:col>
      <xdr:colOff>561975</xdr:colOff>
      <xdr:row>76</xdr:row>
      <xdr:rowOff>59218</xdr:rowOff>
    </xdr:to>
    <xdr:sp macro="" textlink="">
      <xdr:nvSpPr>
        <xdr:cNvPr id="196" name="円/楕円 195"/>
        <xdr:cNvSpPr/>
      </xdr:nvSpPr>
      <xdr:spPr>
        <a:xfrm>
          <a:off x="4584700" y="129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151945</xdr:rowOff>
    </xdr:from>
    <xdr:ext cx="469744" cy="259045"/>
    <xdr:sp macro="" textlink="">
      <xdr:nvSpPr>
        <xdr:cNvPr id="197" name="維持補修費該当値テキスト"/>
        <xdr:cNvSpPr txBox="1"/>
      </xdr:nvSpPr>
      <xdr:spPr>
        <a:xfrm>
          <a:off x="4686300" y="1283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92710</xdr:rowOff>
    </xdr:from>
    <xdr:to>
      <xdr:col>5</xdr:col>
      <xdr:colOff>409575</xdr:colOff>
      <xdr:row>76</xdr:row>
      <xdr:rowOff>22861</xdr:rowOff>
    </xdr:to>
    <xdr:sp macro="" textlink="">
      <xdr:nvSpPr>
        <xdr:cNvPr id="198" name="円/楕円 197"/>
        <xdr:cNvSpPr/>
      </xdr:nvSpPr>
      <xdr:spPr>
        <a:xfrm>
          <a:off x="3746500" y="12951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39387</xdr:rowOff>
    </xdr:from>
    <xdr:ext cx="469744" cy="259045"/>
    <xdr:sp macro="" textlink="">
      <xdr:nvSpPr>
        <xdr:cNvPr id="199" name="テキスト ボックス 198"/>
        <xdr:cNvSpPr txBox="1"/>
      </xdr:nvSpPr>
      <xdr:spPr>
        <a:xfrm>
          <a:off x="3562427" y="127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37193</xdr:rowOff>
    </xdr:from>
    <xdr:to>
      <xdr:col>4</xdr:col>
      <xdr:colOff>206375</xdr:colOff>
      <xdr:row>75</xdr:row>
      <xdr:rowOff>138793</xdr:rowOff>
    </xdr:to>
    <xdr:sp macro="" textlink="">
      <xdr:nvSpPr>
        <xdr:cNvPr id="200" name="円/楕円 199"/>
        <xdr:cNvSpPr/>
      </xdr:nvSpPr>
      <xdr:spPr>
        <a:xfrm>
          <a:off x="2857500" y="12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155320</xdr:rowOff>
    </xdr:from>
    <xdr:ext cx="469744" cy="259045"/>
    <xdr:sp macro="" textlink="">
      <xdr:nvSpPr>
        <xdr:cNvPr id="201" name="テキスト ボックス 200"/>
        <xdr:cNvSpPr txBox="1"/>
      </xdr:nvSpPr>
      <xdr:spPr>
        <a:xfrm>
          <a:off x="2673427" y="126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48078</xdr:rowOff>
    </xdr:from>
    <xdr:to>
      <xdr:col>3</xdr:col>
      <xdr:colOff>3175</xdr:colOff>
      <xdr:row>74</xdr:row>
      <xdr:rowOff>149678</xdr:rowOff>
    </xdr:to>
    <xdr:sp macro="" textlink="">
      <xdr:nvSpPr>
        <xdr:cNvPr id="202" name="円/楕円 201"/>
        <xdr:cNvSpPr/>
      </xdr:nvSpPr>
      <xdr:spPr>
        <a:xfrm>
          <a:off x="1968500" y="127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166205</xdr:rowOff>
    </xdr:from>
    <xdr:ext cx="469744" cy="259045"/>
    <xdr:sp macro="" textlink="">
      <xdr:nvSpPr>
        <xdr:cNvPr id="203" name="テキスト ボックス 202"/>
        <xdr:cNvSpPr txBox="1"/>
      </xdr:nvSpPr>
      <xdr:spPr>
        <a:xfrm>
          <a:off x="1784427" y="125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80409</xdr:rowOff>
    </xdr:from>
    <xdr:to>
      <xdr:col>1</xdr:col>
      <xdr:colOff>485775</xdr:colOff>
      <xdr:row>76</xdr:row>
      <xdr:rowOff>10559</xdr:rowOff>
    </xdr:to>
    <xdr:sp macro="" textlink="">
      <xdr:nvSpPr>
        <xdr:cNvPr id="204" name="円/楕円 203"/>
        <xdr:cNvSpPr/>
      </xdr:nvSpPr>
      <xdr:spPr>
        <a:xfrm>
          <a:off x="1079500" y="129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27086</xdr:rowOff>
    </xdr:from>
    <xdr:ext cx="469744" cy="259045"/>
    <xdr:sp macro="" textlink="">
      <xdr:nvSpPr>
        <xdr:cNvPr id="205" name="テキスト ボックス 204"/>
        <xdr:cNvSpPr txBox="1"/>
      </xdr:nvSpPr>
      <xdr:spPr>
        <a:xfrm>
          <a:off x="895427" y="1271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89078</xdr:rowOff>
    </xdr:from>
    <xdr:to>
      <xdr:col>6</xdr:col>
      <xdr:colOff>511175</xdr:colOff>
      <xdr:row>96</xdr:row>
      <xdr:rowOff>134086</xdr:rowOff>
    </xdr:to>
    <xdr:cxnSp macro="">
      <xdr:nvCxnSpPr>
        <xdr:cNvPr id="235" name="直線コネクタ 234"/>
        <xdr:cNvCxnSpPr/>
      </xdr:nvCxnSpPr>
      <xdr:spPr>
        <a:xfrm flipV="1">
          <a:off x="3797300" y="16548278"/>
          <a:ext cx="8382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134086</xdr:rowOff>
    </xdr:from>
    <xdr:to>
      <xdr:col>5</xdr:col>
      <xdr:colOff>358775</xdr:colOff>
      <xdr:row>96</xdr:row>
      <xdr:rowOff>137007</xdr:rowOff>
    </xdr:to>
    <xdr:cxnSp macro="">
      <xdr:nvCxnSpPr>
        <xdr:cNvPr id="238" name="直線コネクタ 237"/>
        <xdr:cNvCxnSpPr/>
      </xdr:nvCxnSpPr>
      <xdr:spPr>
        <a:xfrm flipV="1">
          <a:off x="2908300" y="1659328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148565</xdr:rowOff>
    </xdr:from>
    <xdr:to>
      <xdr:col>5</xdr:col>
      <xdr:colOff>409575</xdr:colOff>
      <xdr:row>96</xdr:row>
      <xdr:rowOff>78715</xdr:rowOff>
    </xdr:to>
    <xdr:sp macro="" textlink="">
      <xdr:nvSpPr>
        <xdr:cNvPr id="239" name="フローチャート : 判断 238"/>
        <xdr:cNvSpPr/>
      </xdr:nvSpPr>
      <xdr:spPr>
        <a:xfrm>
          <a:off x="3746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95242</xdr:rowOff>
    </xdr:from>
    <xdr:ext cx="534377" cy="259045"/>
    <xdr:sp macro="" textlink="">
      <xdr:nvSpPr>
        <xdr:cNvPr id="240" name="テキスト ボックス 239"/>
        <xdr:cNvSpPr txBox="1"/>
      </xdr:nvSpPr>
      <xdr:spPr>
        <a:xfrm>
          <a:off x="3530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137007</xdr:rowOff>
    </xdr:from>
    <xdr:to>
      <xdr:col>4</xdr:col>
      <xdr:colOff>155575</xdr:colOff>
      <xdr:row>97</xdr:row>
      <xdr:rowOff>27636</xdr:rowOff>
    </xdr:to>
    <xdr:cxnSp macro="">
      <xdr:nvCxnSpPr>
        <xdr:cNvPr id="241" name="直線コネクタ 240"/>
        <xdr:cNvCxnSpPr/>
      </xdr:nvCxnSpPr>
      <xdr:spPr>
        <a:xfrm flipV="1">
          <a:off x="2019300" y="16596207"/>
          <a:ext cx="889000" cy="6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16421</xdr:rowOff>
    </xdr:from>
    <xdr:to>
      <xdr:col>2</xdr:col>
      <xdr:colOff>638175</xdr:colOff>
      <xdr:row>97</xdr:row>
      <xdr:rowOff>27636</xdr:rowOff>
    </xdr:to>
    <xdr:cxnSp macro="">
      <xdr:nvCxnSpPr>
        <xdr:cNvPr id="244" name="直線コネクタ 243"/>
        <xdr:cNvCxnSpPr/>
      </xdr:nvCxnSpPr>
      <xdr:spPr>
        <a:xfrm>
          <a:off x="1130300" y="16647071"/>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38278</xdr:rowOff>
    </xdr:from>
    <xdr:to>
      <xdr:col>6</xdr:col>
      <xdr:colOff>561975</xdr:colOff>
      <xdr:row>96</xdr:row>
      <xdr:rowOff>139878</xdr:rowOff>
    </xdr:to>
    <xdr:sp macro="" textlink="">
      <xdr:nvSpPr>
        <xdr:cNvPr id="254" name="円/楕円 253"/>
        <xdr:cNvSpPr/>
      </xdr:nvSpPr>
      <xdr:spPr>
        <a:xfrm>
          <a:off x="4584700" y="164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16705</xdr:rowOff>
    </xdr:from>
    <xdr:ext cx="534377" cy="259045"/>
    <xdr:sp macro="" textlink="">
      <xdr:nvSpPr>
        <xdr:cNvPr id="255" name="扶助費該当値テキスト"/>
        <xdr:cNvSpPr txBox="1"/>
      </xdr:nvSpPr>
      <xdr:spPr>
        <a:xfrm>
          <a:off x="4686300" y="164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83286</xdr:rowOff>
    </xdr:from>
    <xdr:to>
      <xdr:col>5</xdr:col>
      <xdr:colOff>409575</xdr:colOff>
      <xdr:row>97</xdr:row>
      <xdr:rowOff>13436</xdr:rowOff>
    </xdr:to>
    <xdr:sp macro="" textlink="">
      <xdr:nvSpPr>
        <xdr:cNvPr id="256" name="円/楕円 255"/>
        <xdr:cNvSpPr/>
      </xdr:nvSpPr>
      <xdr:spPr>
        <a:xfrm>
          <a:off x="3746500" y="165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4563</xdr:rowOff>
    </xdr:from>
    <xdr:ext cx="534377" cy="259045"/>
    <xdr:sp macro="" textlink="">
      <xdr:nvSpPr>
        <xdr:cNvPr id="257" name="テキスト ボックス 256"/>
        <xdr:cNvSpPr txBox="1"/>
      </xdr:nvSpPr>
      <xdr:spPr>
        <a:xfrm>
          <a:off x="3530111" y="166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86207</xdr:rowOff>
    </xdr:from>
    <xdr:to>
      <xdr:col>4</xdr:col>
      <xdr:colOff>206375</xdr:colOff>
      <xdr:row>97</xdr:row>
      <xdr:rowOff>16357</xdr:rowOff>
    </xdr:to>
    <xdr:sp macro="" textlink="">
      <xdr:nvSpPr>
        <xdr:cNvPr id="258" name="円/楕円 257"/>
        <xdr:cNvSpPr/>
      </xdr:nvSpPr>
      <xdr:spPr>
        <a:xfrm>
          <a:off x="2857500" y="165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7484</xdr:rowOff>
    </xdr:from>
    <xdr:ext cx="534377" cy="259045"/>
    <xdr:sp macro="" textlink="">
      <xdr:nvSpPr>
        <xdr:cNvPr id="259" name="テキスト ボックス 258"/>
        <xdr:cNvSpPr txBox="1"/>
      </xdr:nvSpPr>
      <xdr:spPr>
        <a:xfrm>
          <a:off x="2641111" y="166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148286</xdr:rowOff>
    </xdr:from>
    <xdr:to>
      <xdr:col>3</xdr:col>
      <xdr:colOff>3175</xdr:colOff>
      <xdr:row>97</xdr:row>
      <xdr:rowOff>78436</xdr:rowOff>
    </xdr:to>
    <xdr:sp macro="" textlink="">
      <xdr:nvSpPr>
        <xdr:cNvPr id="260" name="円/楕円 259"/>
        <xdr:cNvSpPr/>
      </xdr:nvSpPr>
      <xdr:spPr>
        <a:xfrm>
          <a:off x="1968500" y="166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69563</xdr:rowOff>
    </xdr:from>
    <xdr:ext cx="534377" cy="259045"/>
    <xdr:sp macro="" textlink="">
      <xdr:nvSpPr>
        <xdr:cNvPr id="261" name="テキスト ボックス 260"/>
        <xdr:cNvSpPr txBox="1"/>
      </xdr:nvSpPr>
      <xdr:spPr>
        <a:xfrm>
          <a:off x="1752111" y="16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137071</xdr:rowOff>
    </xdr:from>
    <xdr:to>
      <xdr:col>1</xdr:col>
      <xdr:colOff>485775</xdr:colOff>
      <xdr:row>97</xdr:row>
      <xdr:rowOff>67221</xdr:rowOff>
    </xdr:to>
    <xdr:sp macro="" textlink="">
      <xdr:nvSpPr>
        <xdr:cNvPr id="262" name="円/楕円 261"/>
        <xdr:cNvSpPr/>
      </xdr:nvSpPr>
      <xdr:spPr>
        <a:xfrm>
          <a:off x="1079500" y="165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58348</xdr:rowOff>
    </xdr:from>
    <xdr:ext cx="534377" cy="259045"/>
    <xdr:sp macro="" textlink="">
      <xdr:nvSpPr>
        <xdr:cNvPr id="263" name="テキスト ボックス 262"/>
        <xdr:cNvSpPr txBox="1"/>
      </xdr:nvSpPr>
      <xdr:spPr>
        <a:xfrm>
          <a:off x="863111" y="166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150727</xdr:rowOff>
    </xdr:from>
    <xdr:to>
      <xdr:col>15</xdr:col>
      <xdr:colOff>180340</xdr:colOff>
      <xdr:row>38</xdr:row>
      <xdr:rowOff>135988</xdr:rowOff>
    </xdr:to>
    <xdr:cxnSp macro="">
      <xdr:nvCxnSpPr>
        <xdr:cNvPr id="289" name="直線コネクタ 288"/>
        <xdr:cNvCxnSpPr/>
      </xdr:nvCxnSpPr>
      <xdr:spPr>
        <a:xfrm flipV="1">
          <a:off x="10475595" y="5465677"/>
          <a:ext cx="1270" cy="118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139815</xdr:rowOff>
    </xdr:from>
    <xdr:ext cx="534377" cy="259045"/>
    <xdr:sp macro="" textlink="">
      <xdr:nvSpPr>
        <xdr:cNvPr id="290" name="補助費等最小値テキスト"/>
        <xdr:cNvSpPr txBox="1"/>
      </xdr:nvSpPr>
      <xdr:spPr>
        <a:xfrm>
          <a:off x="10528300" y="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135988</xdr:rowOff>
    </xdr:from>
    <xdr:to>
      <xdr:col>15</xdr:col>
      <xdr:colOff>269875</xdr:colOff>
      <xdr:row>38</xdr:row>
      <xdr:rowOff>135988</xdr:rowOff>
    </xdr:to>
    <xdr:cxnSp macro="">
      <xdr:nvCxnSpPr>
        <xdr:cNvPr id="291" name="直線コネクタ 290"/>
        <xdr:cNvCxnSpPr/>
      </xdr:nvCxnSpPr>
      <xdr:spPr>
        <a:xfrm>
          <a:off x="10388600" y="665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97404</xdr:rowOff>
    </xdr:from>
    <xdr:ext cx="599010" cy="259045"/>
    <xdr:sp macro="" textlink="">
      <xdr:nvSpPr>
        <xdr:cNvPr id="292" name="補助費等最大値テキスト"/>
        <xdr:cNvSpPr txBox="1"/>
      </xdr:nvSpPr>
      <xdr:spPr>
        <a:xfrm>
          <a:off x="10528300" y="5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31</xdr:row>
      <xdr:rowOff>150727</xdr:rowOff>
    </xdr:from>
    <xdr:to>
      <xdr:col>15</xdr:col>
      <xdr:colOff>269875</xdr:colOff>
      <xdr:row>31</xdr:row>
      <xdr:rowOff>150727</xdr:rowOff>
    </xdr:to>
    <xdr:cxnSp macro="">
      <xdr:nvCxnSpPr>
        <xdr:cNvPr id="293" name="直線コネクタ 292"/>
        <xdr:cNvCxnSpPr/>
      </xdr:nvCxnSpPr>
      <xdr:spPr>
        <a:xfrm>
          <a:off x="10388600" y="54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153133</xdr:rowOff>
    </xdr:from>
    <xdr:to>
      <xdr:col>15</xdr:col>
      <xdr:colOff>180975</xdr:colOff>
      <xdr:row>36</xdr:row>
      <xdr:rowOff>4118</xdr:rowOff>
    </xdr:to>
    <xdr:cxnSp macro="">
      <xdr:nvCxnSpPr>
        <xdr:cNvPr id="294" name="直線コネクタ 293"/>
        <xdr:cNvCxnSpPr/>
      </xdr:nvCxnSpPr>
      <xdr:spPr>
        <a:xfrm>
          <a:off x="9639300" y="6153883"/>
          <a:ext cx="8382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65640</xdr:rowOff>
    </xdr:from>
    <xdr:ext cx="534377" cy="259045"/>
    <xdr:sp macro="" textlink="">
      <xdr:nvSpPr>
        <xdr:cNvPr id="295" name="補助費等平均値テキスト"/>
        <xdr:cNvSpPr txBox="1"/>
      </xdr:nvSpPr>
      <xdr:spPr>
        <a:xfrm>
          <a:off x="10528300" y="623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87213</xdr:rowOff>
    </xdr:from>
    <xdr:to>
      <xdr:col>15</xdr:col>
      <xdr:colOff>231775</xdr:colOff>
      <xdr:row>37</xdr:row>
      <xdr:rowOff>17363</xdr:rowOff>
    </xdr:to>
    <xdr:sp macro="" textlink="">
      <xdr:nvSpPr>
        <xdr:cNvPr id="296" name="フローチャート : 判断 295"/>
        <xdr:cNvSpPr/>
      </xdr:nvSpPr>
      <xdr:spPr>
        <a:xfrm>
          <a:off x="104267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95276</xdr:rowOff>
    </xdr:from>
    <xdr:to>
      <xdr:col>14</xdr:col>
      <xdr:colOff>28575</xdr:colOff>
      <xdr:row>35</xdr:row>
      <xdr:rowOff>153133</xdr:rowOff>
    </xdr:to>
    <xdr:cxnSp macro="">
      <xdr:nvCxnSpPr>
        <xdr:cNvPr id="297" name="直線コネクタ 296"/>
        <xdr:cNvCxnSpPr/>
      </xdr:nvCxnSpPr>
      <xdr:spPr>
        <a:xfrm>
          <a:off x="8750300" y="6096026"/>
          <a:ext cx="889000" cy="5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119108</xdr:rowOff>
    </xdr:from>
    <xdr:to>
      <xdr:col>14</xdr:col>
      <xdr:colOff>79375</xdr:colOff>
      <xdr:row>36</xdr:row>
      <xdr:rowOff>49258</xdr:rowOff>
    </xdr:to>
    <xdr:sp macro="" textlink="">
      <xdr:nvSpPr>
        <xdr:cNvPr id="298" name="フローチャート : 判断 297"/>
        <xdr:cNvSpPr/>
      </xdr:nvSpPr>
      <xdr:spPr>
        <a:xfrm>
          <a:off x="9588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40385</xdr:rowOff>
    </xdr:from>
    <xdr:ext cx="534377" cy="259045"/>
    <xdr:sp macro="" textlink="">
      <xdr:nvSpPr>
        <xdr:cNvPr id="299" name="テキスト ボックス 298"/>
        <xdr:cNvSpPr txBox="1"/>
      </xdr:nvSpPr>
      <xdr:spPr>
        <a:xfrm>
          <a:off x="9372111"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108556</xdr:rowOff>
    </xdr:from>
    <xdr:to>
      <xdr:col>12</xdr:col>
      <xdr:colOff>511175</xdr:colOff>
      <xdr:row>35</xdr:row>
      <xdr:rowOff>95276</xdr:rowOff>
    </xdr:to>
    <xdr:cxnSp macro="">
      <xdr:nvCxnSpPr>
        <xdr:cNvPr id="300" name="直線コネクタ 299"/>
        <xdr:cNvCxnSpPr/>
      </xdr:nvCxnSpPr>
      <xdr:spPr>
        <a:xfrm>
          <a:off x="7861300" y="5080606"/>
          <a:ext cx="889000" cy="10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27733</xdr:rowOff>
    </xdr:from>
    <xdr:to>
      <xdr:col>12</xdr:col>
      <xdr:colOff>561975</xdr:colOff>
      <xdr:row>36</xdr:row>
      <xdr:rowOff>129333</xdr:rowOff>
    </xdr:to>
    <xdr:sp macro="" textlink="">
      <xdr:nvSpPr>
        <xdr:cNvPr id="301" name="フローチャート : 判断 300"/>
        <xdr:cNvSpPr/>
      </xdr:nvSpPr>
      <xdr:spPr>
        <a:xfrm>
          <a:off x="8699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120460</xdr:rowOff>
    </xdr:from>
    <xdr:ext cx="534377" cy="259045"/>
    <xdr:sp macro="" textlink="">
      <xdr:nvSpPr>
        <xdr:cNvPr id="302" name="テキスト ボックス 301"/>
        <xdr:cNvSpPr txBox="1"/>
      </xdr:nvSpPr>
      <xdr:spPr>
        <a:xfrm>
          <a:off x="8483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108556</xdr:rowOff>
    </xdr:from>
    <xdr:to>
      <xdr:col>11</xdr:col>
      <xdr:colOff>307975</xdr:colOff>
      <xdr:row>35</xdr:row>
      <xdr:rowOff>103821</xdr:rowOff>
    </xdr:to>
    <xdr:cxnSp macro="">
      <xdr:nvCxnSpPr>
        <xdr:cNvPr id="303" name="直線コネクタ 302"/>
        <xdr:cNvCxnSpPr/>
      </xdr:nvCxnSpPr>
      <xdr:spPr>
        <a:xfrm flipV="1">
          <a:off x="6972300" y="5080606"/>
          <a:ext cx="889000" cy="10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27842</xdr:rowOff>
    </xdr:from>
    <xdr:to>
      <xdr:col>11</xdr:col>
      <xdr:colOff>358775</xdr:colOff>
      <xdr:row>36</xdr:row>
      <xdr:rowOff>129442</xdr:rowOff>
    </xdr:to>
    <xdr:sp macro="" textlink="">
      <xdr:nvSpPr>
        <xdr:cNvPr id="304" name="フローチャート : 判断 303"/>
        <xdr:cNvSpPr/>
      </xdr:nvSpPr>
      <xdr:spPr>
        <a:xfrm>
          <a:off x="7810500" y="62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120569</xdr:rowOff>
    </xdr:from>
    <xdr:ext cx="534377" cy="259045"/>
    <xdr:sp macro="" textlink="">
      <xdr:nvSpPr>
        <xdr:cNvPr id="305" name="テキスト ボックス 304"/>
        <xdr:cNvSpPr txBox="1"/>
      </xdr:nvSpPr>
      <xdr:spPr>
        <a:xfrm>
          <a:off x="7594111" y="62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58660</xdr:rowOff>
    </xdr:from>
    <xdr:to>
      <xdr:col>10</xdr:col>
      <xdr:colOff>155575</xdr:colOff>
      <xdr:row>36</xdr:row>
      <xdr:rowOff>160260</xdr:rowOff>
    </xdr:to>
    <xdr:sp macro="" textlink="">
      <xdr:nvSpPr>
        <xdr:cNvPr id="306" name="フローチャート : 判断 305"/>
        <xdr:cNvSpPr/>
      </xdr:nvSpPr>
      <xdr:spPr>
        <a:xfrm>
          <a:off x="6921500" y="6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151387</xdr:rowOff>
    </xdr:from>
    <xdr:ext cx="534377" cy="259045"/>
    <xdr:sp macro="" textlink="">
      <xdr:nvSpPr>
        <xdr:cNvPr id="307" name="テキスト ボックス 306"/>
        <xdr:cNvSpPr txBox="1"/>
      </xdr:nvSpPr>
      <xdr:spPr>
        <a:xfrm>
          <a:off x="6705111" y="63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124768</xdr:rowOff>
    </xdr:from>
    <xdr:to>
      <xdr:col>15</xdr:col>
      <xdr:colOff>231775</xdr:colOff>
      <xdr:row>36</xdr:row>
      <xdr:rowOff>54918</xdr:rowOff>
    </xdr:to>
    <xdr:sp macro="" textlink="">
      <xdr:nvSpPr>
        <xdr:cNvPr id="313" name="円/楕円 312"/>
        <xdr:cNvSpPr/>
      </xdr:nvSpPr>
      <xdr:spPr>
        <a:xfrm>
          <a:off x="10426700" y="6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147645</xdr:rowOff>
    </xdr:from>
    <xdr:ext cx="534377" cy="259045"/>
    <xdr:sp macro="" textlink="">
      <xdr:nvSpPr>
        <xdr:cNvPr id="314" name="補助費等該当値テキスト"/>
        <xdr:cNvSpPr txBox="1"/>
      </xdr:nvSpPr>
      <xdr:spPr>
        <a:xfrm>
          <a:off x="10528300" y="597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102333</xdr:rowOff>
    </xdr:from>
    <xdr:to>
      <xdr:col>14</xdr:col>
      <xdr:colOff>79375</xdr:colOff>
      <xdr:row>36</xdr:row>
      <xdr:rowOff>32483</xdr:rowOff>
    </xdr:to>
    <xdr:sp macro="" textlink="">
      <xdr:nvSpPr>
        <xdr:cNvPr id="315" name="円/楕円 314"/>
        <xdr:cNvSpPr/>
      </xdr:nvSpPr>
      <xdr:spPr>
        <a:xfrm>
          <a:off x="9588500" y="61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49010</xdr:rowOff>
    </xdr:from>
    <xdr:ext cx="534377" cy="259045"/>
    <xdr:sp macro="" textlink="">
      <xdr:nvSpPr>
        <xdr:cNvPr id="316" name="テキスト ボックス 315"/>
        <xdr:cNvSpPr txBox="1"/>
      </xdr:nvSpPr>
      <xdr:spPr>
        <a:xfrm>
          <a:off x="9372111" y="5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44476</xdr:rowOff>
    </xdr:from>
    <xdr:to>
      <xdr:col>12</xdr:col>
      <xdr:colOff>561975</xdr:colOff>
      <xdr:row>35</xdr:row>
      <xdr:rowOff>146076</xdr:rowOff>
    </xdr:to>
    <xdr:sp macro="" textlink="">
      <xdr:nvSpPr>
        <xdr:cNvPr id="317" name="円/楕円 316"/>
        <xdr:cNvSpPr/>
      </xdr:nvSpPr>
      <xdr:spPr>
        <a:xfrm>
          <a:off x="8699500" y="60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162603</xdr:rowOff>
    </xdr:from>
    <xdr:ext cx="534377" cy="259045"/>
    <xdr:sp macro="" textlink="">
      <xdr:nvSpPr>
        <xdr:cNvPr id="318" name="テキスト ボックス 317"/>
        <xdr:cNvSpPr txBox="1"/>
      </xdr:nvSpPr>
      <xdr:spPr>
        <a:xfrm>
          <a:off x="8483111" y="5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63,331</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57756</xdr:rowOff>
    </xdr:from>
    <xdr:to>
      <xdr:col>11</xdr:col>
      <xdr:colOff>358775</xdr:colOff>
      <xdr:row>29</xdr:row>
      <xdr:rowOff>159356</xdr:rowOff>
    </xdr:to>
    <xdr:sp macro="" textlink="">
      <xdr:nvSpPr>
        <xdr:cNvPr id="319" name="円/楕円 318"/>
        <xdr:cNvSpPr/>
      </xdr:nvSpPr>
      <xdr:spPr>
        <a:xfrm>
          <a:off x="7810500" y="50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4433</xdr:rowOff>
    </xdr:from>
    <xdr:ext cx="599010" cy="259045"/>
    <xdr:sp macro="" textlink="">
      <xdr:nvSpPr>
        <xdr:cNvPr id="320" name="テキスト ボックス 319"/>
        <xdr:cNvSpPr txBox="1"/>
      </xdr:nvSpPr>
      <xdr:spPr>
        <a:xfrm>
          <a:off x="7561794" y="48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156,611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53021</xdr:rowOff>
    </xdr:from>
    <xdr:to>
      <xdr:col>10</xdr:col>
      <xdr:colOff>155575</xdr:colOff>
      <xdr:row>35</xdr:row>
      <xdr:rowOff>154621</xdr:rowOff>
    </xdr:to>
    <xdr:sp macro="" textlink="">
      <xdr:nvSpPr>
        <xdr:cNvPr id="321" name="円/楕円 320"/>
        <xdr:cNvSpPr/>
      </xdr:nvSpPr>
      <xdr:spPr>
        <a:xfrm>
          <a:off x="6921500" y="60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171148</xdr:rowOff>
    </xdr:from>
    <xdr:ext cx="534377" cy="259045"/>
    <xdr:sp macro="" textlink="">
      <xdr:nvSpPr>
        <xdr:cNvPr id="322" name="テキスト ボックス 321"/>
        <xdr:cNvSpPr txBox="1"/>
      </xdr:nvSpPr>
      <xdr:spPr>
        <a:xfrm>
          <a:off x="6705111" y="58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8" name="直線コネクタ 347"/>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9"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50" name="直線コネクタ 349"/>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51"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2" name="直線コネクタ 351"/>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41628</xdr:rowOff>
    </xdr:from>
    <xdr:to>
      <xdr:col>15</xdr:col>
      <xdr:colOff>180975</xdr:colOff>
      <xdr:row>59</xdr:row>
      <xdr:rowOff>49726</xdr:rowOff>
    </xdr:to>
    <xdr:cxnSp macro="">
      <xdr:nvCxnSpPr>
        <xdr:cNvPr id="353" name="直線コネクタ 352"/>
        <xdr:cNvCxnSpPr/>
      </xdr:nvCxnSpPr>
      <xdr:spPr>
        <a:xfrm>
          <a:off x="9639300" y="10157178"/>
          <a:ext cx="8382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4"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5" name="フローチャート : 判断 354"/>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41628</xdr:rowOff>
    </xdr:from>
    <xdr:to>
      <xdr:col>14</xdr:col>
      <xdr:colOff>28575</xdr:colOff>
      <xdr:row>59</xdr:row>
      <xdr:rowOff>60609</xdr:rowOff>
    </xdr:to>
    <xdr:cxnSp macro="">
      <xdr:nvCxnSpPr>
        <xdr:cNvPr id="356" name="直線コネクタ 355"/>
        <xdr:cNvCxnSpPr/>
      </xdr:nvCxnSpPr>
      <xdr:spPr>
        <a:xfrm flipV="1">
          <a:off x="8750300" y="10157178"/>
          <a:ext cx="889000" cy="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135157</xdr:rowOff>
    </xdr:from>
    <xdr:to>
      <xdr:col>14</xdr:col>
      <xdr:colOff>79375</xdr:colOff>
      <xdr:row>59</xdr:row>
      <xdr:rowOff>65307</xdr:rowOff>
    </xdr:to>
    <xdr:sp macro="" textlink="">
      <xdr:nvSpPr>
        <xdr:cNvPr id="357" name="フローチャート : 判断 356"/>
        <xdr:cNvSpPr/>
      </xdr:nvSpPr>
      <xdr:spPr>
        <a:xfrm>
          <a:off x="9588500" y="1007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81834</xdr:rowOff>
    </xdr:from>
    <xdr:ext cx="534377" cy="259045"/>
    <xdr:sp macro="" textlink="">
      <xdr:nvSpPr>
        <xdr:cNvPr id="358" name="テキスト ボックス 357"/>
        <xdr:cNvSpPr txBox="1"/>
      </xdr:nvSpPr>
      <xdr:spPr>
        <a:xfrm>
          <a:off x="9372111" y="98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35321</xdr:rowOff>
    </xdr:from>
    <xdr:to>
      <xdr:col>12</xdr:col>
      <xdr:colOff>511175</xdr:colOff>
      <xdr:row>59</xdr:row>
      <xdr:rowOff>60609</xdr:rowOff>
    </xdr:to>
    <xdr:cxnSp macro="">
      <xdr:nvCxnSpPr>
        <xdr:cNvPr id="359" name="直線コネクタ 358"/>
        <xdr:cNvCxnSpPr/>
      </xdr:nvCxnSpPr>
      <xdr:spPr>
        <a:xfrm>
          <a:off x="7861300" y="10150871"/>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60" name="フローチャート : 判断 359"/>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61" name="テキスト ボックス 360"/>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35321</xdr:rowOff>
    </xdr:from>
    <xdr:to>
      <xdr:col>11</xdr:col>
      <xdr:colOff>307975</xdr:colOff>
      <xdr:row>59</xdr:row>
      <xdr:rowOff>47043</xdr:rowOff>
    </xdr:to>
    <xdr:cxnSp macro="">
      <xdr:nvCxnSpPr>
        <xdr:cNvPr id="362" name="直線コネクタ 361"/>
        <xdr:cNvCxnSpPr/>
      </xdr:nvCxnSpPr>
      <xdr:spPr>
        <a:xfrm flipV="1">
          <a:off x="6972300" y="10150871"/>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3" name="フローチャート : 判断 362"/>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4" name="テキスト ボックス 363"/>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5" name="フローチャート : 判断 364"/>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6" name="テキスト ボックス 365"/>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170376</xdr:rowOff>
    </xdr:from>
    <xdr:to>
      <xdr:col>15</xdr:col>
      <xdr:colOff>231775</xdr:colOff>
      <xdr:row>59</xdr:row>
      <xdr:rowOff>100526</xdr:rowOff>
    </xdr:to>
    <xdr:sp macro="" textlink="">
      <xdr:nvSpPr>
        <xdr:cNvPr id="372" name="円/楕円 371"/>
        <xdr:cNvSpPr/>
      </xdr:nvSpPr>
      <xdr:spPr>
        <a:xfrm>
          <a:off x="10426700" y="101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3"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162278</xdr:rowOff>
    </xdr:from>
    <xdr:to>
      <xdr:col>14</xdr:col>
      <xdr:colOff>79375</xdr:colOff>
      <xdr:row>59</xdr:row>
      <xdr:rowOff>92428</xdr:rowOff>
    </xdr:to>
    <xdr:sp macro="" textlink="">
      <xdr:nvSpPr>
        <xdr:cNvPr id="374" name="円/楕円 373"/>
        <xdr:cNvSpPr/>
      </xdr:nvSpPr>
      <xdr:spPr>
        <a:xfrm>
          <a:off x="9588500" y="101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83555</xdr:rowOff>
    </xdr:from>
    <xdr:ext cx="534377" cy="259045"/>
    <xdr:sp macro="" textlink="">
      <xdr:nvSpPr>
        <xdr:cNvPr id="375" name="テキスト ボックス 374"/>
        <xdr:cNvSpPr txBox="1"/>
      </xdr:nvSpPr>
      <xdr:spPr>
        <a:xfrm>
          <a:off x="9372111" y="1019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9809</xdr:rowOff>
    </xdr:from>
    <xdr:to>
      <xdr:col>12</xdr:col>
      <xdr:colOff>561975</xdr:colOff>
      <xdr:row>59</xdr:row>
      <xdr:rowOff>111409</xdr:rowOff>
    </xdr:to>
    <xdr:sp macro="" textlink="">
      <xdr:nvSpPr>
        <xdr:cNvPr id="376" name="円/楕円 375"/>
        <xdr:cNvSpPr/>
      </xdr:nvSpPr>
      <xdr:spPr>
        <a:xfrm>
          <a:off x="8699500" y="10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102536</xdr:rowOff>
    </xdr:from>
    <xdr:ext cx="534377" cy="259045"/>
    <xdr:sp macro="" textlink="">
      <xdr:nvSpPr>
        <xdr:cNvPr id="377" name="テキスト ボックス 376"/>
        <xdr:cNvSpPr txBox="1"/>
      </xdr:nvSpPr>
      <xdr:spPr>
        <a:xfrm>
          <a:off x="8483111" y="102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155971</xdr:rowOff>
    </xdr:from>
    <xdr:to>
      <xdr:col>11</xdr:col>
      <xdr:colOff>358775</xdr:colOff>
      <xdr:row>59</xdr:row>
      <xdr:rowOff>86121</xdr:rowOff>
    </xdr:to>
    <xdr:sp macro="" textlink="">
      <xdr:nvSpPr>
        <xdr:cNvPr id="378" name="円/楕円 377"/>
        <xdr:cNvSpPr/>
      </xdr:nvSpPr>
      <xdr:spPr>
        <a:xfrm>
          <a:off x="7810500" y="101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77248</xdr:rowOff>
    </xdr:from>
    <xdr:ext cx="534377" cy="259045"/>
    <xdr:sp macro="" textlink="">
      <xdr:nvSpPr>
        <xdr:cNvPr id="379" name="テキスト ボックス 378"/>
        <xdr:cNvSpPr txBox="1"/>
      </xdr:nvSpPr>
      <xdr:spPr>
        <a:xfrm>
          <a:off x="7594111" y="101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167693</xdr:rowOff>
    </xdr:from>
    <xdr:to>
      <xdr:col>10</xdr:col>
      <xdr:colOff>155575</xdr:colOff>
      <xdr:row>59</xdr:row>
      <xdr:rowOff>97843</xdr:rowOff>
    </xdr:to>
    <xdr:sp macro="" textlink="">
      <xdr:nvSpPr>
        <xdr:cNvPr id="380" name="円/楕円 379"/>
        <xdr:cNvSpPr/>
      </xdr:nvSpPr>
      <xdr:spPr>
        <a:xfrm>
          <a:off x="6921500" y="101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88970</xdr:rowOff>
    </xdr:from>
    <xdr:ext cx="534377" cy="259045"/>
    <xdr:sp macro="" textlink="">
      <xdr:nvSpPr>
        <xdr:cNvPr id="381" name="テキスト ボックス 380"/>
        <xdr:cNvSpPr txBox="1"/>
      </xdr:nvSpPr>
      <xdr:spPr>
        <a:xfrm>
          <a:off x="6705111" y="102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5" name="直線コネクタ 404"/>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6"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8"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9" name="直線コネクタ 408"/>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5707</xdr:rowOff>
    </xdr:from>
    <xdr:to>
      <xdr:col>15</xdr:col>
      <xdr:colOff>180975</xdr:colOff>
      <xdr:row>79</xdr:row>
      <xdr:rowOff>21405</xdr:rowOff>
    </xdr:to>
    <xdr:cxnSp macro="">
      <xdr:nvCxnSpPr>
        <xdr:cNvPr id="410" name="直線コネクタ 409"/>
        <xdr:cNvCxnSpPr/>
      </xdr:nvCxnSpPr>
      <xdr:spPr>
        <a:xfrm>
          <a:off x="9639300" y="13550257"/>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11"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2" name="フローチャート : 判断 411"/>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5707</xdr:rowOff>
    </xdr:from>
    <xdr:to>
      <xdr:col>14</xdr:col>
      <xdr:colOff>28575</xdr:colOff>
      <xdr:row>79</xdr:row>
      <xdr:rowOff>26391</xdr:rowOff>
    </xdr:to>
    <xdr:cxnSp macro="">
      <xdr:nvCxnSpPr>
        <xdr:cNvPr id="413" name="直線コネクタ 412"/>
        <xdr:cNvCxnSpPr/>
      </xdr:nvCxnSpPr>
      <xdr:spPr>
        <a:xfrm flipV="1">
          <a:off x="8750300" y="13550257"/>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119073</xdr:rowOff>
    </xdr:from>
    <xdr:to>
      <xdr:col>14</xdr:col>
      <xdr:colOff>79375</xdr:colOff>
      <xdr:row>79</xdr:row>
      <xdr:rowOff>49223</xdr:rowOff>
    </xdr:to>
    <xdr:sp macro="" textlink="">
      <xdr:nvSpPr>
        <xdr:cNvPr id="414" name="フローチャート : 判断 413"/>
        <xdr:cNvSpPr/>
      </xdr:nvSpPr>
      <xdr:spPr>
        <a:xfrm>
          <a:off x="9588500" y="1349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65750</xdr:rowOff>
    </xdr:from>
    <xdr:ext cx="534377" cy="259045"/>
    <xdr:sp macro="" textlink="">
      <xdr:nvSpPr>
        <xdr:cNvPr id="415" name="テキスト ボックス 414"/>
        <xdr:cNvSpPr txBox="1"/>
      </xdr:nvSpPr>
      <xdr:spPr>
        <a:xfrm>
          <a:off x="9372111" y="132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6" name="フローチャート : 判断 415"/>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7" name="テキスト ボックス 416"/>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142055</xdr:rowOff>
    </xdr:from>
    <xdr:to>
      <xdr:col>15</xdr:col>
      <xdr:colOff>231775</xdr:colOff>
      <xdr:row>79</xdr:row>
      <xdr:rowOff>72205</xdr:rowOff>
    </xdr:to>
    <xdr:sp macro="" textlink="">
      <xdr:nvSpPr>
        <xdr:cNvPr id="423" name="円/楕円 422"/>
        <xdr:cNvSpPr/>
      </xdr:nvSpPr>
      <xdr:spPr>
        <a:xfrm>
          <a:off x="10426700" y="135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4"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126357</xdr:rowOff>
    </xdr:from>
    <xdr:to>
      <xdr:col>14</xdr:col>
      <xdr:colOff>79375</xdr:colOff>
      <xdr:row>79</xdr:row>
      <xdr:rowOff>56507</xdr:rowOff>
    </xdr:to>
    <xdr:sp macro="" textlink="">
      <xdr:nvSpPr>
        <xdr:cNvPr id="425" name="円/楕円 424"/>
        <xdr:cNvSpPr/>
      </xdr:nvSpPr>
      <xdr:spPr>
        <a:xfrm>
          <a:off x="9588500" y="134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47634</xdr:rowOff>
    </xdr:from>
    <xdr:ext cx="534377" cy="259045"/>
    <xdr:sp macro="" textlink="">
      <xdr:nvSpPr>
        <xdr:cNvPr id="426" name="テキスト ボックス 425"/>
        <xdr:cNvSpPr txBox="1"/>
      </xdr:nvSpPr>
      <xdr:spPr>
        <a:xfrm>
          <a:off x="9372111" y="1359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147041</xdr:rowOff>
    </xdr:from>
    <xdr:to>
      <xdr:col>12</xdr:col>
      <xdr:colOff>561975</xdr:colOff>
      <xdr:row>79</xdr:row>
      <xdr:rowOff>77191</xdr:rowOff>
    </xdr:to>
    <xdr:sp macro="" textlink="">
      <xdr:nvSpPr>
        <xdr:cNvPr id="427" name="円/楕円 426"/>
        <xdr:cNvSpPr/>
      </xdr:nvSpPr>
      <xdr:spPr>
        <a:xfrm>
          <a:off x="8699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68318</xdr:rowOff>
    </xdr:from>
    <xdr:ext cx="534377" cy="259045"/>
    <xdr:sp macro="" textlink="">
      <xdr:nvSpPr>
        <xdr:cNvPr id="428" name="テキスト ボックス 427"/>
        <xdr:cNvSpPr txBox="1"/>
      </xdr:nvSpPr>
      <xdr:spPr>
        <a:xfrm>
          <a:off x="8483111" y="13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2" name="直線コネクタ 451"/>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3"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4" name="直線コネクタ 453"/>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5"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6" name="直線コネクタ 455"/>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132245</xdr:rowOff>
    </xdr:from>
    <xdr:to>
      <xdr:col>15</xdr:col>
      <xdr:colOff>180975</xdr:colOff>
      <xdr:row>98</xdr:row>
      <xdr:rowOff>49861</xdr:rowOff>
    </xdr:to>
    <xdr:cxnSp macro="">
      <xdr:nvCxnSpPr>
        <xdr:cNvPr id="457" name="直線コネクタ 456"/>
        <xdr:cNvCxnSpPr/>
      </xdr:nvCxnSpPr>
      <xdr:spPr>
        <a:xfrm flipV="1">
          <a:off x="9639300" y="16762895"/>
          <a:ext cx="838200" cy="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8"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9" name="フローチャート : 判断 458"/>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49861</xdr:rowOff>
    </xdr:from>
    <xdr:to>
      <xdr:col>14</xdr:col>
      <xdr:colOff>28575</xdr:colOff>
      <xdr:row>98</xdr:row>
      <xdr:rowOff>59767</xdr:rowOff>
    </xdr:to>
    <xdr:cxnSp macro="">
      <xdr:nvCxnSpPr>
        <xdr:cNvPr id="460" name="直線コネクタ 459"/>
        <xdr:cNvCxnSpPr/>
      </xdr:nvCxnSpPr>
      <xdr:spPr>
        <a:xfrm flipV="1">
          <a:off x="8750300" y="1685196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61" name="フローチャート : 判断 460"/>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75265</xdr:rowOff>
    </xdr:from>
    <xdr:ext cx="534377" cy="259045"/>
    <xdr:sp macro="" textlink="">
      <xdr:nvSpPr>
        <xdr:cNvPr id="462" name="テキスト ボックス 461"/>
        <xdr:cNvSpPr txBox="1"/>
      </xdr:nvSpPr>
      <xdr:spPr>
        <a:xfrm>
          <a:off x="9372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3" name="フローチャート : 判断 462"/>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4" name="テキスト ボックス 463"/>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81445</xdr:rowOff>
    </xdr:from>
    <xdr:to>
      <xdr:col>15</xdr:col>
      <xdr:colOff>231775</xdr:colOff>
      <xdr:row>98</xdr:row>
      <xdr:rowOff>11595</xdr:rowOff>
    </xdr:to>
    <xdr:sp macro="" textlink="">
      <xdr:nvSpPr>
        <xdr:cNvPr id="470" name="円/楕円 469"/>
        <xdr:cNvSpPr/>
      </xdr:nvSpPr>
      <xdr:spPr>
        <a:xfrm>
          <a:off x="10426700" y="1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59872</xdr:rowOff>
    </xdr:from>
    <xdr:ext cx="534377" cy="259045"/>
    <xdr:sp macro="" textlink="">
      <xdr:nvSpPr>
        <xdr:cNvPr id="471" name="普通建設事業費 （ うち更新整備　）該当値テキスト"/>
        <xdr:cNvSpPr txBox="1"/>
      </xdr:nvSpPr>
      <xdr:spPr>
        <a:xfrm>
          <a:off x="10528300" y="1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170511</xdr:rowOff>
    </xdr:from>
    <xdr:to>
      <xdr:col>14</xdr:col>
      <xdr:colOff>79375</xdr:colOff>
      <xdr:row>98</xdr:row>
      <xdr:rowOff>100661</xdr:rowOff>
    </xdr:to>
    <xdr:sp macro="" textlink="">
      <xdr:nvSpPr>
        <xdr:cNvPr id="472" name="円/楕円 471"/>
        <xdr:cNvSpPr/>
      </xdr:nvSpPr>
      <xdr:spPr>
        <a:xfrm>
          <a:off x="9588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91788</xdr:rowOff>
    </xdr:from>
    <xdr:ext cx="534377" cy="259045"/>
    <xdr:sp macro="" textlink="">
      <xdr:nvSpPr>
        <xdr:cNvPr id="473" name="テキスト ボックス 472"/>
        <xdr:cNvSpPr txBox="1"/>
      </xdr:nvSpPr>
      <xdr:spPr>
        <a:xfrm>
          <a:off x="9372111" y="16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8967</xdr:rowOff>
    </xdr:from>
    <xdr:to>
      <xdr:col>12</xdr:col>
      <xdr:colOff>561975</xdr:colOff>
      <xdr:row>98</xdr:row>
      <xdr:rowOff>110567</xdr:rowOff>
    </xdr:to>
    <xdr:sp macro="" textlink="">
      <xdr:nvSpPr>
        <xdr:cNvPr id="474" name="円/楕円 473"/>
        <xdr:cNvSpPr/>
      </xdr:nvSpPr>
      <xdr:spPr>
        <a:xfrm>
          <a:off x="8699500" y="168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101694</xdr:rowOff>
    </xdr:from>
    <xdr:ext cx="534377" cy="259045"/>
    <xdr:sp macro="" textlink="">
      <xdr:nvSpPr>
        <xdr:cNvPr id="475" name="テキスト ボックス 474"/>
        <xdr:cNvSpPr txBox="1"/>
      </xdr:nvSpPr>
      <xdr:spPr>
        <a:xfrm>
          <a:off x="8483111" y="169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9" name="直線コネクタ 498"/>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500"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2"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3" name="直線コネクタ 502"/>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40907</xdr:rowOff>
    </xdr:from>
    <xdr:to>
      <xdr:col>23</xdr:col>
      <xdr:colOff>517525</xdr:colOff>
      <xdr:row>39</xdr:row>
      <xdr:rowOff>44450</xdr:rowOff>
    </xdr:to>
    <xdr:cxnSp macro="">
      <xdr:nvCxnSpPr>
        <xdr:cNvPr id="504" name="直線コネクタ 503"/>
        <xdr:cNvCxnSpPr/>
      </xdr:nvCxnSpPr>
      <xdr:spPr>
        <a:xfrm>
          <a:off x="15481300" y="6727457"/>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5"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6" name="フローチャート : 判断 505"/>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40907</xdr:rowOff>
    </xdr:from>
    <xdr:to>
      <xdr:col>22</xdr:col>
      <xdr:colOff>365125</xdr:colOff>
      <xdr:row>39</xdr:row>
      <xdr:rowOff>42952</xdr:rowOff>
    </xdr:to>
    <xdr:cxnSp macro="">
      <xdr:nvCxnSpPr>
        <xdr:cNvPr id="507" name="直線コネクタ 506"/>
        <xdr:cNvCxnSpPr/>
      </xdr:nvCxnSpPr>
      <xdr:spPr>
        <a:xfrm flipV="1">
          <a:off x="14592300" y="6727457"/>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90106</xdr:rowOff>
    </xdr:from>
    <xdr:to>
      <xdr:col>22</xdr:col>
      <xdr:colOff>415925</xdr:colOff>
      <xdr:row>39</xdr:row>
      <xdr:rowOff>20256</xdr:rowOff>
    </xdr:to>
    <xdr:sp macro="" textlink="">
      <xdr:nvSpPr>
        <xdr:cNvPr id="508" name="フローチャート : 判断 507"/>
        <xdr:cNvSpPr/>
      </xdr:nvSpPr>
      <xdr:spPr>
        <a:xfrm>
          <a:off x="15430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36784</xdr:rowOff>
    </xdr:from>
    <xdr:ext cx="469744" cy="259045"/>
    <xdr:sp macro="" textlink="">
      <xdr:nvSpPr>
        <xdr:cNvPr id="509" name="テキスト ボックス 508"/>
        <xdr:cNvSpPr txBox="1"/>
      </xdr:nvSpPr>
      <xdr:spPr>
        <a:xfrm>
          <a:off x="15246427"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32995</xdr:rowOff>
    </xdr:from>
    <xdr:to>
      <xdr:col>21</xdr:col>
      <xdr:colOff>161925</xdr:colOff>
      <xdr:row>39</xdr:row>
      <xdr:rowOff>42952</xdr:rowOff>
    </xdr:to>
    <xdr:cxnSp macro="">
      <xdr:nvCxnSpPr>
        <xdr:cNvPr id="510" name="直線コネクタ 509"/>
        <xdr:cNvCxnSpPr/>
      </xdr:nvCxnSpPr>
      <xdr:spPr>
        <a:xfrm>
          <a:off x="13703300" y="6719545"/>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11" name="フローチャート : 判断 510"/>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2" name="テキスト ボックス 511"/>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147117</xdr:rowOff>
    </xdr:from>
    <xdr:to>
      <xdr:col>19</xdr:col>
      <xdr:colOff>644525</xdr:colOff>
      <xdr:row>39</xdr:row>
      <xdr:rowOff>32995</xdr:rowOff>
    </xdr:to>
    <xdr:cxnSp macro="">
      <xdr:nvCxnSpPr>
        <xdr:cNvPr id="513" name="直線コネクタ 512"/>
        <xdr:cNvCxnSpPr/>
      </xdr:nvCxnSpPr>
      <xdr:spPr>
        <a:xfrm>
          <a:off x="12814300" y="6662217"/>
          <a:ext cx="889000" cy="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4" name="フローチャート : 判断 513"/>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5" name="テキスト ボックス 514"/>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6" name="フローチャート : 判断 515"/>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7" name="テキスト ボックス 516"/>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3" name="円/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4"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161557</xdr:rowOff>
    </xdr:from>
    <xdr:to>
      <xdr:col>22</xdr:col>
      <xdr:colOff>415925</xdr:colOff>
      <xdr:row>39</xdr:row>
      <xdr:rowOff>91707</xdr:rowOff>
    </xdr:to>
    <xdr:sp macro="" textlink="">
      <xdr:nvSpPr>
        <xdr:cNvPr id="525" name="円/楕円 524"/>
        <xdr:cNvSpPr/>
      </xdr:nvSpPr>
      <xdr:spPr>
        <a:xfrm>
          <a:off x="15430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82834</xdr:rowOff>
    </xdr:from>
    <xdr:ext cx="378565" cy="259045"/>
    <xdr:sp macro="" textlink="">
      <xdr:nvSpPr>
        <xdr:cNvPr id="526" name="テキスト ボックス 525"/>
        <xdr:cNvSpPr txBox="1"/>
      </xdr:nvSpPr>
      <xdr:spPr>
        <a:xfrm>
          <a:off x="15292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163602</xdr:rowOff>
    </xdr:from>
    <xdr:to>
      <xdr:col>21</xdr:col>
      <xdr:colOff>212725</xdr:colOff>
      <xdr:row>39</xdr:row>
      <xdr:rowOff>93752</xdr:rowOff>
    </xdr:to>
    <xdr:sp macro="" textlink="">
      <xdr:nvSpPr>
        <xdr:cNvPr id="527" name="円/楕円 526"/>
        <xdr:cNvSpPr/>
      </xdr:nvSpPr>
      <xdr:spPr>
        <a:xfrm>
          <a:off x="145415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84879</xdr:rowOff>
    </xdr:from>
    <xdr:ext cx="378565" cy="259045"/>
    <xdr:sp macro="" textlink="">
      <xdr:nvSpPr>
        <xdr:cNvPr id="528" name="テキスト ボックス 527"/>
        <xdr:cNvSpPr txBox="1"/>
      </xdr:nvSpPr>
      <xdr:spPr>
        <a:xfrm>
          <a:off x="14403017" y="67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153645</xdr:rowOff>
    </xdr:from>
    <xdr:to>
      <xdr:col>20</xdr:col>
      <xdr:colOff>9525</xdr:colOff>
      <xdr:row>39</xdr:row>
      <xdr:rowOff>83795</xdr:rowOff>
    </xdr:to>
    <xdr:sp macro="" textlink="">
      <xdr:nvSpPr>
        <xdr:cNvPr id="529" name="円/楕円 528"/>
        <xdr:cNvSpPr/>
      </xdr:nvSpPr>
      <xdr:spPr>
        <a:xfrm>
          <a:off x="13652500" y="66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74922</xdr:rowOff>
    </xdr:from>
    <xdr:ext cx="378565" cy="259045"/>
    <xdr:sp macro="" textlink="">
      <xdr:nvSpPr>
        <xdr:cNvPr id="530" name="テキスト ボックス 529"/>
        <xdr:cNvSpPr txBox="1"/>
      </xdr:nvSpPr>
      <xdr:spPr>
        <a:xfrm>
          <a:off x="13514017" y="67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96317</xdr:rowOff>
    </xdr:from>
    <xdr:to>
      <xdr:col>18</xdr:col>
      <xdr:colOff>492125</xdr:colOff>
      <xdr:row>39</xdr:row>
      <xdr:rowOff>26467</xdr:rowOff>
    </xdr:to>
    <xdr:sp macro="" textlink="">
      <xdr:nvSpPr>
        <xdr:cNvPr id="531" name="円/楕円 530"/>
        <xdr:cNvSpPr/>
      </xdr:nvSpPr>
      <xdr:spPr>
        <a:xfrm>
          <a:off x="12763500" y="66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17594</xdr:rowOff>
    </xdr:from>
    <xdr:ext cx="469744" cy="259045"/>
    <xdr:sp macro="" textlink="">
      <xdr:nvSpPr>
        <xdr:cNvPr id="532" name="テキスト ボックス 531"/>
        <xdr:cNvSpPr txBox="1"/>
      </xdr:nvSpPr>
      <xdr:spPr>
        <a:xfrm>
          <a:off x="12579427" y="670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5" name="テキスト ボックス 59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7" name="テキスト ボックス 59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9" name="テキスト ボックス 59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1" name="テキスト ボックス 60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3" name="テキスト ボックス 60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7" name="直線コネクタ 606"/>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8"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9" name="直線コネクタ 608"/>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10"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11" name="直線コネクタ 610"/>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114636</xdr:rowOff>
    </xdr:from>
    <xdr:to>
      <xdr:col>23</xdr:col>
      <xdr:colOff>517525</xdr:colOff>
      <xdr:row>74</xdr:row>
      <xdr:rowOff>119567</xdr:rowOff>
    </xdr:to>
    <xdr:cxnSp macro="">
      <xdr:nvCxnSpPr>
        <xdr:cNvPr id="612" name="直線コネクタ 611"/>
        <xdr:cNvCxnSpPr/>
      </xdr:nvCxnSpPr>
      <xdr:spPr>
        <a:xfrm>
          <a:off x="15481300" y="12801936"/>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3"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4" name="フローチャート : 判断 613"/>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101099</xdr:rowOff>
    </xdr:from>
    <xdr:to>
      <xdr:col>22</xdr:col>
      <xdr:colOff>365125</xdr:colOff>
      <xdr:row>74</xdr:row>
      <xdr:rowOff>114636</xdr:rowOff>
    </xdr:to>
    <xdr:cxnSp macro="">
      <xdr:nvCxnSpPr>
        <xdr:cNvPr id="615" name="直線コネクタ 614"/>
        <xdr:cNvCxnSpPr/>
      </xdr:nvCxnSpPr>
      <xdr:spPr>
        <a:xfrm>
          <a:off x="14592300" y="1278839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116332</xdr:rowOff>
    </xdr:from>
    <xdr:to>
      <xdr:col>22</xdr:col>
      <xdr:colOff>415925</xdr:colOff>
      <xdr:row>75</xdr:row>
      <xdr:rowOff>46482</xdr:rowOff>
    </xdr:to>
    <xdr:sp macro="" textlink="">
      <xdr:nvSpPr>
        <xdr:cNvPr id="616" name="フローチャート : 判断 615"/>
        <xdr:cNvSpPr/>
      </xdr:nvSpPr>
      <xdr:spPr>
        <a:xfrm>
          <a:off x="15430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37609</xdr:rowOff>
    </xdr:from>
    <xdr:ext cx="534377" cy="259045"/>
    <xdr:sp macro="" textlink="">
      <xdr:nvSpPr>
        <xdr:cNvPr id="617" name="テキスト ボックス 616"/>
        <xdr:cNvSpPr txBox="1"/>
      </xdr:nvSpPr>
      <xdr:spPr>
        <a:xfrm>
          <a:off x="15214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90829</xdr:rowOff>
    </xdr:from>
    <xdr:to>
      <xdr:col>21</xdr:col>
      <xdr:colOff>161925</xdr:colOff>
      <xdr:row>74</xdr:row>
      <xdr:rowOff>101099</xdr:rowOff>
    </xdr:to>
    <xdr:cxnSp macro="">
      <xdr:nvCxnSpPr>
        <xdr:cNvPr id="618" name="直線コネクタ 617"/>
        <xdr:cNvCxnSpPr/>
      </xdr:nvCxnSpPr>
      <xdr:spPr>
        <a:xfrm>
          <a:off x="13703300" y="12778129"/>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9" name="フローチャート : 判断 618"/>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20" name="テキスト ボックス 619"/>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90829</xdr:rowOff>
    </xdr:from>
    <xdr:to>
      <xdr:col>19</xdr:col>
      <xdr:colOff>644525</xdr:colOff>
      <xdr:row>75</xdr:row>
      <xdr:rowOff>44488</xdr:rowOff>
    </xdr:to>
    <xdr:cxnSp macro="">
      <xdr:nvCxnSpPr>
        <xdr:cNvPr id="621" name="直線コネクタ 620"/>
        <xdr:cNvCxnSpPr/>
      </xdr:nvCxnSpPr>
      <xdr:spPr>
        <a:xfrm flipV="1">
          <a:off x="12814300" y="12778129"/>
          <a:ext cx="8890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2" name="フローチャート : 判断 621"/>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3" name="テキスト ボックス 622"/>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4" name="フローチャート : 判断 623"/>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5" name="テキスト ボックス 624"/>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68767</xdr:rowOff>
    </xdr:from>
    <xdr:to>
      <xdr:col>23</xdr:col>
      <xdr:colOff>568325</xdr:colOff>
      <xdr:row>74</xdr:row>
      <xdr:rowOff>170367</xdr:rowOff>
    </xdr:to>
    <xdr:sp macro="" textlink="">
      <xdr:nvSpPr>
        <xdr:cNvPr id="631" name="円/楕円 630"/>
        <xdr:cNvSpPr/>
      </xdr:nvSpPr>
      <xdr:spPr>
        <a:xfrm>
          <a:off x="16268700" y="127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91644</xdr:rowOff>
    </xdr:from>
    <xdr:ext cx="534377" cy="259045"/>
    <xdr:sp macro="" textlink="">
      <xdr:nvSpPr>
        <xdr:cNvPr id="632" name="公債費該当値テキスト"/>
        <xdr:cNvSpPr txBox="1"/>
      </xdr:nvSpPr>
      <xdr:spPr>
        <a:xfrm>
          <a:off x="16370300" y="126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63836</xdr:rowOff>
    </xdr:from>
    <xdr:to>
      <xdr:col>22</xdr:col>
      <xdr:colOff>415925</xdr:colOff>
      <xdr:row>74</xdr:row>
      <xdr:rowOff>165436</xdr:rowOff>
    </xdr:to>
    <xdr:sp macro="" textlink="">
      <xdr:nvSpPr>
        <xdr:cNvPr id="633" name="円/楕円 632"/>
        <xdr:cNvSpPr/>
      </xdr:nvSpPr>
      <xdr:spPr>
        <a:xfrm>
          <a:off x="15430500" y="12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10513</xdr:rowOff>
    </xdr:from>
    <xdr:ext cx="534377" cy="259045"/>
    <xdr:sp macro="" textlink="">
      <xdr:nvSpPr>
        <xdr:cNvPr id="634" name="テキスト ボックス 633"/>
        <xdr:cNvSpPr txBox="1"/>
      </xdr:nvSpPr>
      <xdr:spPr>
        <a:xfrm>
          <a:off x="15214111" y="125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50299</xdr:rowOff>
    </xdr:from>
    <xdr:to>
      <xdr:col>21</xdr:col>
      <xdr:colOff>212725</xdr:colOff>
      <xdr:row>74</xdr:row>
      <xdr:rowOff>151899</xdr:rowOff>
    </xdr:to>
    <xdr:sp macro="" textlink="">
      <xdr:nvSpPr>
        <xdr:cNvPr id="635" name="円/楕円 634"/>
        <xdr:cNvSpPr/>
      </xdr:nvSpPr>
      <xdr:spPr>
        <a:xfrm>
          <a:off x="14541500" y="12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168426</xdr:rowOff>
    </xdr:from>
    <xdr:ext cx="534377" cy="259045"/>
    <xdr:sp macro="" textlink="">
      <xdr:nvSpPr>
        <xdr:cNvPr id="636" name="テキスト ボックス 635"/>
        <xdr:cNvSpPr txBox="1"/>
      </xdr:nvSpPr>
      <xdr:spPr>
        <a:xfrm>
          <a:off x="14325111" y="125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40029</xdr:rowOff>
    </xdr:from>
    <xdr:to>
      <xdr:col>20</xdr:col>
      <xdr:colOff>9525</xdr:colOff>
      <xdr:row>74</xdr:row>
      <xdr:rowOff>141629</xdr:rowOff>
    </xdr:to>
    <xdr:sp macro="" textlink="">
      <xdr:nvSpPr>
        <xdr:cNvPr id="637" name="円/楕円 636"/>
        <xdr:cNvSpPr/>
      </xdr:nvSpPr>
      <xdr:spPr>
        <a:xfrm>
          <a:off x="13652500" y="127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158156</xdr:rowOff>
    </xdr:from>
    <xdr:ext cx="534377" cy="259045"/>
    <xdr:sp macro="" textlink="">
      <xdr:nvSpPr>
        <xdr:cNvPr id="638" name="テキスト ボックス 637"/>
        <xdr:cNvSpPr txBox="1"/>
      </xdr:nvSpPr>
      <xdr:spPr>
        <a:xfrm>
          <a:off x="13436111" y="1250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165138</xdr:rowOff>
    </xdr:from>
    <xdr:to>
      <xdr:col>18</xdr:col>
      <xdr:colOff>492125</xdr:colOff>
      <xdr:row>75</xdr:row>
      <xdr:rowOff>95288</xdr:rowOff>
    </xdr:to>
    <xdr:sp macro="" textlink="">
      <xdr:nvSpPr>
        <xdr:cNvPr id="639" name="円/楕円 638"/>
        <xdr:cNvSpPr/>
      </xdr:nvSpPr>
      <xdr:spPr>
        <a:xfrm>
          <a:off x="127635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86415</xdr:rowOff>
    </xdr:from>
    <xdr:ext cx="534377" cy="259045"/>
    <xdr:sp macro="" textlink="">
      <xdr:nvSpPr>
        <xdr:cNvPr id="640" name="テキスト ボックス 639"/>
        <xdr:cNvSpPr txBox="1"/>
      </xdr:nvSpPr>
      <xdr:spPr>
        <a:xfrm>
          <a:off x="12547111" y="129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4" name="直線コネクタ 663"/>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5"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6" name="直線コネクタ 665"/>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7"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8" name="直線コネクタ 667"/>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9497</xdr:rowOff>
    </xdr:from>
    <xdr:to>
      <xdr:col>23</xdr:col>
      <xdr:colOff>517525</xdr:colOff>
      <xdr:row>99</xdr:row>
      <xdr:rowOff>39074</xdr:rowOff>
    </xdr:to>
    <xdr:cxnSp macro="">
      <xdr:nvCxnSpPr>
        <xdr:cNvPr id="669" name="直線コネクタ 668"/>
        <xdr:cNvCxnSpPr/>
      </xdr:nvCxnSpPr>
      <xdr:spPr>
        <a:xfrm>
          <a:off x="15481300" y="16983047"/>
          <a:ext cx="8382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70"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71" name="フローチャート : 判断 670"/>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9497</xdr:rowOff>
    </xdr:from>
    <xdr:to>
      <xdr:col>22</xdr:col>
      <xdr:colOff>365125</xdr:colOff>
      <xdr:row>99</xdr:row>
      <xdr:rowOff>23354</xdr:rowOff>
    </xdr:to>
    <xdr:cxnSp macro="">
      <xdr:nvCxnSpPr>
        <xdr:cNvPr id="672" name="直線コネクタ 671"/>
        <xdr:cNvCxnSpPr/>
      </xdr:nvCxnSpPr>
      <xdr:spPr>
        <a:xfrm flipV="1">
          <a:off x="14592300" y="16983047"/>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93160</xdr:rowOff>
    </xdr:from>
    <xdr:to>
      <xdr:col>22</xdr:col>
      <xdr:colOff>415925</xdr:colOff>
      <xdr:row>99</xdr:row>
      <xdr:rowOff>23310</xdr:rowOff>
    </xdr:to>
    <xdr:sp macro="" textlink="">
      <xdr:nvSpPr>
        <xdr:cNvPr id="673" name="フローチャート : 判断 672"/>
        <xdr:cNvSpPr/>
      </xdr:nvSpPr>
      <xdr:spPr>
        <a:xfrm>
          <a:off x="15430500" y="168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39837</xdr:rowOff>
    </xdr:from>
    <xdr:ext cx="534377" cy="259045"/>
    <xdr:sp macro="" textlink="">
      <xdr:nvSpPr>
        <xdr:cNvPr id="674" name="テキスト ボックス 673"/>
        <xdr:cNvSpPr txBox="1"/>
      </xdr:nvSpPr>
      <xdr:spPr>
        <a:xfrm>
          <a:off x="15214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5945</xdr:rowOff>
    </xdr:from>
    <xdr:to>
      <xdr:col>21</xdr:col>
      <xdr:colOff>161925</xdr:colOff>
      <xdr:row>99</xdr:row>
      <xdr:rowOff>23354</xdr:rowOff>
    </xdr:to>
    <xdr:cxnSp macro="">
      <xdr:nvCxnSpPr>
        <xdr:cNvPr id="675" name="直線コネクタ 674"/>
        <xdr:cNvCxnSpPr/>
      </xdr:nvCxnSpPr>
      <xdr:spPr>
        <a:xfrm>
          <a:off x="13703300" y="16979495"/>
          <a:ext cx="889000" cy="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6" name="フローチャート : 判断 675"/>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7" name="テキスト ボックス 676"/>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5945</xdr:rowOff>
    </xdr:from>
    <xdr:to>
      <xdr:col>19</xdr:col>
      <xdr:colOff>644525</xdr:colOff>
      <xdr:row>99</xdr:row>
      <xdr:rowOff>32429</xdr:rowOff>
    </xdr:to>
    <xdr:cxnSp macro="">
      <xdr:nvCxnSpPr>
        <xdr:cNvPr id="678" name="直線コネクタ 677"/>
        <xdr:cNvCxnSpPr/>
      </xdr:nvCxnSpPr>
      <xdr:spPr>
        <a:xfrm flipV="1">
          <a:off x="12814300" y="16979495"/>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9" name="フローチャート : 判断 678"/>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80" name="テキスト ボックス 679"/>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81" name="フローチャート : 判断 680"/>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2" name="テキスト ボックス 681"/>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159724</xdr:rowOff>
    </xdr:from>
    <xdr:to>
      <xdr:col>23</xdr:col>
      <xdr:colOff>568325</xdr:colOff>
      <xdr:row>99</xdr:row>
      <xdr:rowOff>89874</xdr:rowOff>
    </xdr:to>
    <xdr:sp macro="" textlink="">
      <xdr:nvSpPr>
        <xdr:cNvPr id="688" name="円/楕円 687"/>
        <xdr:cNvSpPr/>
      </xdr:nvSpPr>
      <xdr:spPr>
        <a:xfrm>
          <a:off x="16268700" y="16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9"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130147</xdr:rowOff>
    </xdr:from>
    <xdr:to>
      <xdr:col>22</xdr:col>
      <xdr:colOff>415925</xdr:colOff>
      <xdr:row>99</xdr:row>
      <xdr:rowOff>60297</xdr:rowOff>
    </xdr:to>
    <xdr:sp macro="" textlink="">
      <xdr:nvSpPr>
        <xdr:cNvPr id="690" name="円/楕円 689"/>
        <xdr:cNvSpPr/>
      </xdr:nvSpPr>
      <xdr:spPr>
        <a:xfrm>
          <a:off x="15430500" y="169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51424</xdr:rowOff>
    </xdr:from>
    <xdr:ext cx="469744" cy="259045"/>
    <xdr:sp macro="" textlink="">
      <xdr:nvSpPr>
        <xdr:cNvPr id="691" name="テキスト ボックス 690"/>
        <xdr:cNvSpPr txBox="1"/>
      </xdr:nvSpPr>
      <xdr:spPr>
        <a:xfrm>
          <a:off x="15246427" y="1702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144004</xdr:rowOff>
    </xdr:from>
    <xdr:to>
      <xdr:col>21</xdr:col>
      <xdr:colOff>212725</xdr:colOff>
      <xdr:row>99</xdr:row>
      <xdr:rowOff>74154</xdr:rowOff>
    </xdr:to>
    <xdr:sp macro="" textlink="">
      <xdr:nvSpPr>
        <xdr:cNvPr id="692" name="円/楕円 691"/>
        <xdr:cNvSpPr/>
      </xdr:nvSpPr>
      <xdr:spPr>
        <a:xfrm>
          <a:off x="14541500" y="169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65281</xdr:rowOff>
    </xdr:from>
    <xdr:ext cx="469744" cy="259045"/>
    <xdr:sp macro="" textlink="">
      <xdr:nvSpPr>
        <xdr:cNvPr id="693" name="テキスト ボックス 692"/>
        <xdr:cNvSpPr txBox="1"/>
      </xdr:nvSpPr>
      <xdr:spPr>
        <a:xfrm>
          <a:off x="14357427" y="1703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126595</xdr:rowOff>
    </xdr:from>
    <xdr:to>
      <xdr:col>20</xdr:col>
      <xdr:colOff>9525</xdr:colOff>
      <xdr:row>99</xdr:row>
      <xdr:rowOff>56745</xdr:rowOff>
    </xdr:to>
    <xdr:sp macro="" textlink="">
      <xdr:nvSpPr>
        <xdr:cNvPr id="694" name="円/楕円 693"/>
        <xdr:cNvSpPr/>
      </xdr:nvSpPr>
      <xdr:spPr>
        <a:xfrm>
          <a:off x="13652500" y="169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47872</xdr:rowOff>
    </xdr:from>
    <xdr:ext cx="534377" cy="259045"/>
    <xdr:sp macro="" textlink="">
      <xdr:nvSpPr>
        <xdr:cNvPr id="695" name="テキスト ボックス 694"/>
        <xdr:cNvSpPr txBox="1"/>
      </xdr:nvSpPr>
      <xdr:spPr>
        <a:xfrm>
          <a:off x="13436111" y="170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153079</xdr:rowOff>
    </xdr:from>
    <xdr:to>
      <xdr:col>18</xdr:col>
      <xdr:colOff>492125</xdr:colOff>
      <xdr:row>99</xdr:row>
      <xdr:rowOff>83229</xdr:rowOff>
    </xdr:to>
    <xdr:sp macro="" textlink="">
      <xdr:nvSpPr>
        <xdr:cNvPr id="696" name="円/楕円 695"/>
        <xdr:cNvSpPr/>
      </xdr:nvSpPr>
      <xdr:spPr>
        <a:xfrm>
          <a:off x="12763500" y="169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74356</xdr:rowOff>
    </xdr:from>
    <xdr:ext cx="469744" cy="259045"/>
    <xdr:sp macro="" textlink="">
      <xdr:nvSpPr>
        <xdr:cNvPr id="697" name="テキスト ボックス 696"/>
        <xdr:cNvSpPr txBox="1"/>
      </xdr:nvSpPr>
      <xdr:spPr>
        <a:xfrm>
          <a:off x="12579427" y="1704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11" name="テキスト ボックス 71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3" name="テキスト ボックス 71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5" name="テキスト ボックス 71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7" name="テキスト ボックス 71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3" name="直線コネクタ 722"/>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6"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7" name="直線コネクタ 726"/>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8" name="直線コネクタ 72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9"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30" name="フローチャート : 判断 729"/>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1" name="直線コネクタ 73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146246</xdr:rowOff>
    </xdr:from>
    <xdr:to>
      <xdr:col>31</xdr:col>
      <xdr:colOff>85725</xdr:colOff>
      <xdr:row>39</xdr:row>
      <xdr:rowOff>76396</xdr:rowOff>
    </xdr:to>
    <xdr:sp macro="" textlink="">
      <xdr:nvSpPr>
        <xdr:cNvPr id="732" name="フローチャート : 判断 731"/>
        <xdr:cNvSpPr/>
      </xdr:nvSpPr>
      <xdr:spPr>
        <a:xfrm>
          <a:off x="21272500" y="66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92923</xdr:rowOff>
    </xdr:from>
    <xdr:ext cx="469744" cy="259045"/>
    <xdr:sp macro="" textlink="">
      <xdr:nvSpPr>
        <xdr:cNvPr id="733" name="テキスト ボックス 732"/>
        <xdr:cNvSpPr txBox="1"/>
      </xdr:nvSpPr>
      <xdr:spPr>
        <a:xfrm>
          <a:off x="21088427" y="6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4" name="直線コネクタ 73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5" name="フローチャート : 判断 734"/>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6" name="テキスト ボックス 735"/>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7" name="直線コネクタ 73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8" name="フローチャート : 判断 737"/>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9" name="テキスト ボックス 738"/>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40" name="フローチャート : 判断 739"/>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41" name="テキスト ボックス 740"/>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7" name="円/楕円 74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9" name="円/楕円 74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0" name="テキスト ボックス 74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1" name="円/楕円 75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2" name="テキスト ボックス 75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3" name="円/楕円 75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4" name="テキスト ボックス 75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5" name="円/楕円 75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6" name="テキスト ボックス 75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0" name="テキスト ボックス 76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2" name="テキスト ボックス 77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4" name="テキスト ボックス 77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6" name="テキスト ボックス 77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8" name="テキスト ボックス 77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2" name="直線コネクタ 781"/>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5"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6" name="直線コネクタ 785"/>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44374</xdr:rowOff>
    </xdr:from>
    <xdr:to>
      <xdr:col>32</xdr:col>
      <xdr:colOff>187325</xdr:colOff>
      <xdr:row>55</xdr:row>
      <xdr:rowOff>45876</xdr:rowOff>
    </xdr:to>
    <xdr:cxnSp macro="">
      <xdr:nvCxnSpPr>
        <xdr:cNvPr id="787" name="直線コネクタ 786"/>
        <xdr:cNvCxnSpPr/>
      </xdr:nvCxnSpPr>
      <xdr:spPr>
        <a:xfrm flipV="1">
          <a:off x="21323300" y="9474124"/>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8"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9" name="フローチャート : 判断 788"/>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45876</xdr:rowOff>
    </xdr:from>
    <xdr:to>
      <xdr:col>31</xdr:col>
      <xdr:colOff>34925</xdr:colOff>
      <xdr:row>55</xdr:row>
      <xdr:rowOff>48162</xdr:rowOff>
    </xdr:to>
    <xdr:cxnSp macro="">
      <xdr:nvCxnSpPr>
        <xdr:cNvPr id="790" name="直線コネクタ 789"/>
        <xdr:cNvCxnSpPr/>
      </xdr:nvCxnSpPr>
      <xdr:spPr>
        <a:xfrm flipV="1">
          <a:off x="20434300" y="9475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9413</xdr:rowOff>
    </xdr:from>
    <xdr:to>
      <xdr:col>31</xdr:col>
      <xdr:colOff>85725</xdr:colOff>
      <xdr:row>58</xdr:row>
      <xdr:rowOff>111013</xdr:rowOff>
    </xdr:to>
    <xdr:sp macro="" textlink="">
      <xdr:nvSpPr>
        <xdr:cNvPr id="791" name="フローチャート : 判断 790"/>
        <xdr:cNvSpPr/>
      </xdr:nvSpPr>
      <xdr:spPr>
        <a:xfrm>
          <a:off x="21272500" y="99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102140</xdr:rowOff>
    </xdr:from>
    <xdr:ext cx="469744" cy="259045"/>
    <xdr:sp macro="" textlink="">
      <xdr:nvSpPr>
        <xdr:cNvPr id="792" name="テキスト ボックス 791"/>
        <xdr:cNvSpPr txBox="1"/>
      </xdr:nvSpPr>
      <xdr:spPr>
        <a:xfrm>
          <a:off x="21088427" y="100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48162</xdr:rowOff>
    </xdr:from>
    <xdr:to>
      <xdr:col>29</xdr:col>
      <xdr:colOff>517525</xdr:colOff>
      <xdr:row>55</xdr:row>
      <xdr:rowOff>48946</xdr:rowOff>
    </xdr:to>
    <xdr:cxnSp macro="">
      <xdr:nvCxnSpPr>
        <xdr:cNvPr id="793" name="直線コネクタ 792"/>
        <xdr:cNvCxnSpPr/>
      </xdr:nvCxnSpPr>
      <xdr:spPr>
        <a:xfrm flipV="1">
          <a:off x="19545300" y="947791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4" name="フローチャート : 判断 793"/>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133915</xdr:rowOff>
    </xdr:from>
    <xdr:ext cx="469744" cy="259045"/>
    <xdr:sp macro="" textlink="">
      <xdr:nvSpPr>
        <xdr:cNvPr id="795" name="テキスト ボックス 794"/>
        <xdr:cNvSpPr txBox="1"/>
      </xdr:nvSpPr>
      <xdr:spPr>
        <a:xfrm>
          <a:off x="20199427" y="1007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45320</xdr:rowOff>
    </xdr:from>
    <xdr:to>
      <xdr:col>28</xdr:col>
      <xdr:colOff>314325</xdr:colOff>
      <xdr:row>55</xdr:row>
      <xdr:rowOff>48946</xdr:rowOff>
    </xdr:to>
    <xdr:cxnSp macro="">
      <xdr:nvCxnSpPr>
        <xdr:cNvPr id="796" name="直線コネクタ 795"/>
        <xdr:cNvCxnSpPr/>
      </xdr:nvCxnSpPr>
      <xdr:spPr>
        <a:xfrm>
          <a:off x="18656300" y="9475070"/>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7" name="フローチャート : 判断 796"/>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111708</xdr:rowOff>
    </xdr:from>
    <xdr:ext cx="469744" cy="259045"/>
    <xdr:sp macro="" textlink="">
      <xdr:nvSpPr>
        <xdr:cNvPr id="798" name="テキスト ボックス 797"/>
        <xdr:cNvSpPr txBox="1"/>
      </xdr:nvSpPr>
      <xdr:spPr>
        <a:xfrm>
          <a:off x="19310427" y="100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9" name="フローチャート : 判断 798"/>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800" name="テキスト ボックス 799"/>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165024</xdr:rowOff>
    </xdr:from>
    <xdr:to>
      <xdr:col>32</xdr:col>
      <xdr:colOff>238125</xdr:colOff>
      <xdr:row>55</xdr:row>
      <xdr:rowOff>95174</xdr:rowOff>
    </xdr:to>
    <xdr:sp macro="" textlink="">
      <xdr:nvSpPr>
        <xdr:cNvPr id="806" name="円/楕円 805"/>
        <xdr:cNvSpPr/>
      </xdr:nvSpPr>
      <xdr:spPr>
        <a:xfrm>
          <a:off x="22110700" y="94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16451</xdr:rowOff>
    </xdr:from>
    <xdr:ext cx="534377" cy="259045"/>
    <xdr:sp macro="" textlink="">
      <xdr:nvSpPr>
        <xdr:cNvPr id="807" name="貸付金該当値テキスト"/>
        <xdr:cNvSpPr txBox="1"/>
      </xdr:nvSpPr>
      <xdr:spPr>
        <a:xfrm>
          <a:off x="22212300" y="92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166526</xdr:rowOff>
    </xdr:from>
    <xdr:to>
      <xdr:col>31</xdr:col>
      <xdr:colOff>85725</xdr:colOff>
      <xdr:row>55</xdr:row>
      <xdr:rowOff>96676</xdr:rowOff>
    </xdr:to>
    <xdr:sp macro="" textlink="">
      <xdr:nvSpPr>
        <xdr:cNvPr id="808" name="円/楕円 807"/>
        <xdr:cNvSpPr/>
      </xdr:nvSpPr>
      <xdr:spPr>
        <a:xfrm>
          <a:off x="21272500" y="94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113203</xdr:rowOff>
    </xdr:from>
    <xdr:ext cx="534377" cy="259045"/>
    <xdr:sp macro="" textlink="">
      <xdr:nvSpPr>
        <xdr:cNvPr id="809" name="テキスト ボックス 808"/>
        <xdr:cNvSpPr txBox="1"/>
      </xdr:nvSpPr>
      <xdr:spPr>
        <a:xfrm>
          <a:off x="21056111" y="92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168812</xdr:rowOff>
    </xdr:from>
    <xdr:to>
      <xdr:col>29</xdr:col>
      <xdr:colOff>568325</xdr:colOff>
      <xdr:row>55</xdr:row>
      <xdr:rowOff>98962</xdr:rowOff>
    </xdr:to>
    <xdr:sp macro="" textlink="">
      <xdr:nvSpPr>
        <xdr:cNvPr id="810" name="円/楕円 809"/>
        <xdr:cNvSpPr/>
      </xdr:nvSpPr>
      <xdr:spPr>
        <a:xfrm>
          <a:off x="20383500" y="94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115489</xdr:rowOff>
    </xdr:from>
    <xdr:ext cx="534377" cy="259045"/>
    <xdr:sp macro="" textlink="">
      <xdr:nvSpPr>
        <xdr:cNvPr id="811" name="テキスト ボックス 810"/>
        <xdr:cNvSpPr txBox="1"/>
      </xdr:nvSpPr>
      <xdr:spPr>
        <a:xfrm>
          <a:off x="20167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169596</xdr:rowOff>
    </xdr:from>
    <xdr:to>
      <xdr:col>28</xdr:col>
      <xdr:colOff>365125</xdr:colOff>
      <xdr:row>55</xdr:row>
      <xdr:rowOff>99746</xdr:rowOff>
    </xdr:to>
    <xdr:sp macro="" textlink="">
      <xdr:nvSpPr>
        <xdr:cNvPr id="812" name="円/楕円 811"/>
        <xdr:cNvSpPr/>
      </xdr:nvSpPr>
      <xdr:spPr>
        <a:xfrm>
          <a:off x="19494500" y="94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116273</xdr:rowOff>
    </xdr:from>
    <xdr:ext cx="534377" cy="259045"/>
    <xdr:sp macro="" textlink="">
      <xdr:nvSpPr>
        <xdr:cNvPr id="813" name="テキスト ボックス 812"/>
        <xdr:cNvSpPr txBox="1"/>
      </xdr:nvSpPr>
      <xdr:spPr>
        <a:xfrm>
          <a:off x="19278111" y="9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165970</xdr:rowOff>
    </xdr:from>
    <xdr:to>
      <xdr:col>27</xdr:col>
      <xdr:colOff>161925</xdr:colOff>
      <xdr:row>55</xdr:row>
      <xdr:rowOff>96120</xdr:rowOff>
    </xdr:to>
    <xdr:sp macro="" textlink="">
      <xdr:nvSpPr>
        <xdr:cNvPr id="814" name="円/楕円 813"/>
        <xdr:cNvSpPr/>
      </xdr:nvSpPr>
      <xdr:spPr>
        <a:xfrm>
          <a:off x="18605500" y="9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112647</xdr:rowOff>
    </xdr:from>
    <xdr:ext cx="534377" cy="259045"/>
    <xdr:sp macro="" textlink="">
      <xdr:nvSpPr>
        <xdr:cNvPr id="815" name="テキスト ボックス 814"/>
        <xdr:cNvSpPr txBox="1"/>
      </xdr:nvSpPr>
      <xdr:spPr>
        <a:xfrm>
          <a:off x="18389111" y="91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40" name="直線コネクタ 839"/>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41"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2" name="直線コネクタ 841"/>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3"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4" name="直線コネクタ 843"/>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11094</xdr:rowOff>
    </xdr:from>
    <xdr:to>
      <xdr:col>32</xdr:col>
      <xdr:colOff>187325</xdr:colOff>
      <xdr:row>78</xdr:row>
      <xdr:rowOff>22961</xdr:rowOff>
    </xdr:to>
    <xdr:cxnSp macro="">
      <xdr:nvCxnSpPr>
        <xdr:cNvPr id="845" name="直線コネクタ 844"/>
        <xdr:cNvCxnSpPr/>
      </xdr:nvCxnSpPr>
      <xdr:spPr>
        <a:xfrm flipV="1">
          <a:off x="21323300" y="13384194"/>
          <a:ext cx="8382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6"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7" name="フローチャート : 判断 846"/>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22961</xdr:rowOff>
    </xdr:from>
    <xdr:to>
      <xdr:col>31</xdr:col>
      <xdr:colOff>34925</xdr:colOff>
      <xdr:row>78</xdr:row>
      <xdr:rowOff>40182</xdr:rowOff>
    </xdr:to>
    <xdr:cxnSp macro="">
      <xdr:nvCxnSpPr>
        <xdr:cNvPr id="848" name="直線コネクタ 847"/>
        <xdr:cNvCxnSpPr/>
      </xdr:nvCxnSpPr>
      <xdr:spPr>
        <a:xfrm flipV="1">
          <a:off x="20434300" y="13396061"/>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49" name="フローチャート : 判断 848"/>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167174</xdr:rowOff>
    </xdr:from>
    <xdr:ext cx="534377" cy="259045"/>
    <xdr:sp macro="" textlink="">
      <xdr:nvSpPr>
        <xdr:cNvPr id="850" name="テキスト ボックス 849"/>
        <xdr:cNvSpPr txBox="1"/>
      </xdr:nvSpPr>
      <xdr:spPr>
        <a:xfrm>
          <a:off x="21056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40182</xdr:rowOff>
    </xdr:from>
    <xdr:to>
      <xdr:col>29</xdr:col>
      <xdr:colOff>517525</xdr:colOff>
      <xdr:row>78</xdr:row>
      <xdr:rowOff>72644</xdr:rowOff>
    </xdr:to>
    <xdr:cxnSp macro="">
      <xdr:nvCxnSpPr>
        <xdr:cNvPr id="851" name="直線コネクタ 850"/>
        <xdr:cNvCxnSpPr/>
      </xdr:nvCxnSpPr>
      <xdr:spPr>
        <a:xfrm flipV="1">
          <a:off x="19545300" y="1341328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2" name="フローチャート : 判断 851"/>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3" name="テキスト ボックス 852"/>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72644</xdr:rowOff>
    </xdr:from>
    <xdr:to>
      <xdr:col>28</xdr:col>
      <xdr:colOff>314325</xdr:colOff>
      <xdr:row>78</xdr:row>
      <xdr:rowOff>84759</xdr:rowOff>
    </xdr:to>
    <xdr:cxnSp macro="">
      <xdr:nvCxnSpPr>
        <xdr:cNvPr id="854" name="直線コネクタ 853"/>
        <xdr:cNvCxnSpPr/>
      </xdr:nvCxnSpPr>
      <xdr:spPr>
        <a:xfrm flipV="1">
          <a:off x="18656300" y="1344574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5" name="フローチャート : 判断 854"/>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6" name="テキスト ボックス 855"/>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7" name="フローチャート : 判断 856"/>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8" name="テキスト ボックス 857"/>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131744</xdr:rowOff>
    </xdr:from>
    <xdr:to>
      <xdr:col>32</xdr:col>
      <xdr:colOff>238125</xdr:colOff>
      <xdr:row>78</xdr:row>
      <xdr:rowOff>61894</xdr:rowOff>
    </xdr:to>
    <xdr:sp macro="" textlink="">
      <xdr:nvSpPr>
        <xdr:cNvPr id="864" name="円/楕円 863"/>
        <xdr:cNvSpPr/>
      </xdr:nvSpPr>
      <xdr:spPr>
        <a:xfrm>
          <a:off x="22110700" y="133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110171</xdr:rowOff>
    </xdr:from>
    <xdr:ext cx="534377" cy="259045"/>
    <xdr:sp macro="" textlink="">
      <xdr:nvSpPr>
        <xdr:cNvPr id="865" name="繰出金該当値テキスト"/>
        <xdr:cNvSpPr txBox="1"/>
      </xdr:nvSpPr>
      <xdr:spPr>
        <a:xfrm>
          <a:off x="22212300" y="133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143611</xdr:rowOff>
    </xdr:from>
    <xdr:to>
      <xdr:col>31</xdr:col>
      <xdr:colOff>85725</xdr:colOff>
      <xdr:row>78</xdr:row>
      <xdr:rowOff>73761</xdr:rowOff>
    </xdr:to>
    <xdr:sp macro="" textlink="">
      <xdr:nvSpPr>
        <xdr:cNvPr id="866" name="円/楕円 865"/>
        <xdr:cNvSpPr/>
      </xdr:nvSpPr>
      <xdr:spPr>
        <a:xfrm>
          <a:off x="21272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64888</xdr:rowOff>
    </xdr:from>
    <xdr:ext cx="534377" cy="259045"/>
    <xdr:sp macro="" textlink="">
      <xdr:nvSpPr>
        <xdr:cNvPr id="867" name="テキスト ボックス 866"/>
        <xdr:cNvSpPr txBox="1"/>
      </xdr:nvSpPr>
      <xdr:spPr>
        <a:xfrm>
          <a:off x="21056111" y="134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160832</xdr:rowOff>
    </xdr:from>
    <xdr:to>
      <xdr:col>29</xdr:col>
      <xdr:colOff>568325</xdr:colOff>
      <xdr:row>78</xdr:row>
      <xdr:rowOff>90982</xdr:rowOff>
    </xdr:to>
    <xdr:sp macro="" textlink="">
      <xdr:nvSpPr>
        <xdr:cNvPr id="868" name="円/楕円 867"/>
        <xdr:cNvSpPr/>
      </xdr:nvSpPr>
      <xdr:spPr>
        <a:xfrm>
          <a:off x="20383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82109</xdr:rowOff>
    </xdr:from>
    <xdr:ext cx="534377" cy="259045"/>
    <xdr:sp macro="" textlink="">
      <xdr:nvSpPr>
        <xdr:cNvPr id="869" name="テキスト ボックス 868"/>
        <xdr:cNvSpPr txBox="1"/>
      </xdr:nvSpPr>
      <xdr:spPr>
        <a:xfrm>
          <a:off x="20167111" y="134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21844</xdr:rowOff>
    </xdr:from>
    <xdr:to>
      <xdr:col>28</xdr:col>
      <xdr:colOff>365125</xdr:colOff>
      <xdr:row>78</xdr:row>
      <xdr:rowOff>123444</xdr:rowOff>
    </xdr:to>
    <xdr:sp macro="" textlink="">
      <xdr:nvSpPr>
        <xdr:cNvPr id="870" name="円/楕円 869"/>
        <xdr:cNvSpPr/>
      </xdr:nvSpPr>
      <xdr:spPr>
        <a:xfrm>
          <a:off x="19494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114571</xdr:rowOff>
    </xdr:from>
    <xdr:ext cx="534377" cy="259045"/>
    <xdr:sp macro="" textlink="">
      <xdr:nvSpPr>
        <xdr:cNvPr id="871" name="テキスト ボックス 870"/>
        <xdr:cNvSpPr txBox="1"/>
      </xdr:nvSpPr>
      <xdr:spPr>
        <a:xfrm>
          <a:off x="19278111" y="134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33959</xdr:rowOff>
    </xdr:from>
    <xdr:to>
      <xdr:col>27</xdr:col>
      <xdr:colOff>161925</xdr:colOff>
      <xdr:row>78</xdr:row>
      <xdr:rowOff>135559</xdr:rowOff>
    </xdr:to>
    <xdr:sp macro="" textlink="">
      <xdr:nvSpPr>
        <xdr:cNvPr id="872" name="円/楕円 871"/>
        <xdr:cNvSpPr/>
      </xdr:nvSpPr>
      <xdr:spPr>
        <a:xfrm>
          <a:off x="18605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126686</xdr:rowOff>
    </xdr:from>
    <xdr:ext cx="534377" cy="259045"/>
    <xdr:sp macro="" textlink="">
      <xdr:nvSpPr>
        <xdr:cNvPr id="873" name="テキスト ボックス 872"/>
        <xdr:cNvSpPr txBox="1"/>
      </xdr:nvSpPr>
      <xdr:spPr>
        <a:xfrm>
          <a:off x="18389111" y="134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性質別の住民一人当たりコストのうち、類似団体の平均を上回ったのは、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維持補修費、補助費等、公債費、及び貸付金となった。</a:t>
          </a:r>
          <a:r>
            <a:rPr kumimoji="1" lang="ja-JP" altLang="en-US" sz="1100">
              <a:solidFill>
                <a:schemeClr val="dk1"/>
              </a:solidFill>
              <a:effectLst/>
              <a:latin typeface="+mn-lt"/>
              <a:ea typeface="+mn-ea"/>
              <a:cs typeface="+mn-cs"/>
            </a:rPr>
            <a:t>人件費については、退職金の増により類似団体の平均を上回ったが、今後は減少傾向となることが予想される。</a:t>
          </a:r>
          <a:r>
            <a:rPr kumimoji="1" lang="ja-JP" altLang="ja-JP" sz="1100">
              <a:solidFill>
                <a:schemeClr val="dk1"/>
              </a:solidFill>
              <a:effectLst/>
              <a:latin typeface="+mn-lt"/>
              <a:ea typeface="+mn-ea"/>
              <a:cs typeface="+mn-cs"/>
            </a:rPr>
            <a:t>維持補修費については、市域が広い本市では、以前からインフラ施設の維持補修や除雪に要する費用が多額になる傾向がある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ほぼ横ばいで推移していることから、今後も維持補修費の抑制に努める。補助費等については、下水道事業会計が法適化</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ため、類似団体の平均を上回っているものの、平成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土地開発公社解散に伴う代位弁済を除けば決算額としては減少傾向である。今後も団体等に対する補助金については補助金に関する基本指針に基づき、成果検証をしながら適宜見直しをしていく。公債費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年度以降毎年</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臨時財政対策債の発行があること、平成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億円の第三セクター等改革推進債を発行したことなどにより類似団体の平均を上回っているものの、その後公債費、起債残高ともに減少しており、今後もこの傾向は続くと見込まれる。一方、老朽化した公共施設の更新をはじめ、将来へ引き継ぐ資産を形成するためには一定の投資も必要である。公共施設等総合管理計画のもと長期的な視点で適切な事業実施とそれに伴う市債発行を行っていく必要がある。貸付金については、中小企業制度融資の預託金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億円、勤労者生活資金融資の預託金として</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万円を毎年支出しているため高水準であるが、預託金は同一年度内に返還されるため、財政運営に与える影響はない。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56,101
55,350
266.59
23,867,436
22,806,451
1,044,030
14,413,164
27,609,758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49076</xdr:rowOff>
    </xdr:from>
    <xdr:to>
      <xdr:col>6</xdr:col>
      <xdr:colOff>511175</xdr:colOff>
      <xdr:row>38</xdr:row>
      <xdr:rowOff>73733</xdr:rowOff>
    </xdr:to>
    <xdr:cxnSp macro="">
      <xdr:nvCxnSpPr>
        <xdr:cNvPr id="63" name="直線コネクタ 62"/>
        <xdr:cNvCxnSpPr/>
      </xdr:nvCxnSpPr>
      <xdr:spPr>
        <a:xfrm>
          <a:off x="3797300" y="6564176"/>
          <a:ext cx="8382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49076</xdr:rowOff>
    </xdr:from>
    <xdr:to>
      <xdr:col>5</xdr:col>
      <xdr:colOff>358775</xdr:colOff>
      <xdr:row>38</xdr:row>
      <xdr:rowOff>81734</xdr:rowOff>
    </xdr:to>
    <xdr:cxnSp macro="">
      <xdr:nvCxnSpPr>
        <xdr:cNvPr id="66" name="直線コネクタ 65"/>
        <xdr:cNvCxnSpPr/>
      </xdr:nvCxnSpPr>
      <xdr:spPr>
        <a:xfrm flipV="1">
          <a:off x="2908300" y="6564176"/>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95431</xdr:rowOff>
    </xdr:from>
    <xdr:to>
      <xdr:col>5</xdr:col>
      <xdr:colOff>409575</xdr:colOff>
      <xdr:row>38</xdr:row>
      <xdr:rowOff>25581</xdr:rowOff>
    </xdr:to>
    <xdr:sp macro="" textlink="">
      <xdr:nvSpPr>
        <xdr:cNvPr id="67" name="フローチャート : 判断 66"/>
        <xdr:cNvSpPr/>
      </xdr:nvSpPr>
      <xdr:spPr>
        <a:xfrm>
          <a:off x="37465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42108</xdr:rowOff>
    </xdr:from>
    <xdr:ext cx="469744" cy="259045"/>
    <xdr:sp macro="" textlink="">
      <xdr:nvSpPr>
        <xdr:cNvPr id="68" name="テキスト ボックス 67"/>
        <xdr:cNvSpPr txBox="1"/>
      </xdr:nvSpPr>
      <xdr:spPr>
        <a:xfrm>
          <a:off x="3562427" y="621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81734</xdr:rowOff>
    </xdr:from>
    <xdr:to>
      <xdr:col>4</xdr:col>
      <xdr:colOff>155575</xdr:colOff>
      <xdr:row>38</xdr:row>
      <xdr:rowOff>98715</xdr:rowOff>
    </xdr:to>
    <xdr:cxnSp macro="">
      <xdr:nvCxnSpPr>
        <xdr:cNvPr id="69" name="直線コネクタ 68"/>
        <xdr:cNvCxnSpPr/>
      </xdr:nvCxnSpPr>
      <xdr:spPr>
        <a:xfrm flipV="1">
          <a:off x="2019300" y="6596834"/>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61813</xdr:rowOff>
    </xdr:from>
    <xdr:to>
      <xdr:col>2</xdr:col>
      <xdr:colOff>638175</xdr:colOff>
      <xdr:row>38</xdr:row>
      <xdr:rowOff>98715</xdr:rowOff>
    </xdr:to>
    <xdr:cxnSp macro="">
      <xdr:nvCxnSpPr>
        <xdr:cNvPr id="72" name="直線コネクタ 71"/>
        <xdr:cNvCxnSpPr/>
      </xdr:nvCxnSpPr>
      <xdr:spPr>
        <a:xfrm>
          <a:off x="1130300" y="6576913"/>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22933</xdr:rowOff>
    </xdr:from>
    <xdr:to>
      <xdr:col>6</xdr:col>
      <xdr:colOff>561975</xdr:colOff>
      <xdr:row>38</xdr:row>
      <xdr:rowOff>124533</xdr:rowOff>
    </xdr:to>
    <xdr:sp macro="" textlink="">
      <xdr:nvSpPr>
        <xdr:cNvPr id="82" name="円/楕円 81"/>
        <xdr:cNvSpPr/>
      </xdr:nvSpPr>
      <xdr:spPr>
        <a:xfrm>
          <a:off x="4584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1360</xdr:rowOff>
    </xdr:from>
    <xdr:ext cx="469744" cy="259045"/>
    <xdr:sp macro="" textlink="">
      <xdr:nvSpPr>
        <xdr:cNvPr id="83" name="議会費該当値テキスト"/>
        <xdr:cNvSpPr txBox="1"/>
      </xdr:nvSpPr>
      <xdr:spPr>
        <a:xfrm>
          <a:off x="4686300"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169726</xdr:rowOff>
    </xdr:from>
    <xdr:to>
      <xdr:col>5</xdr:col>
      <xdr:colOff>409575</xdr:colOff>
      <xdr:row>38</xdr:row>
      <xdr:rowOff>99876</xdr:rowOff>
    </xdr:to>
    <xdr:sp macro="" textlink="">
      <xdr:nvSpPr>
        <xdr:cNvPr id="84" name="円/楕円 83"/>
        <xdr:cNvSpPr/>
      </xdr:nvSpPr>
      <xdr:spPr>
        <a:xfrm>
          <a:off x="3746500" y="65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91003</xdr:rowOff>
    </xdr:from>
    <xdr:ext cx="469744" cy="259045"/>
    <xdr:sp macro="" textlink="">
      <xdr:nvSpPr>
        <xdr:cNvPr id="85" name="テキスト ボックス 84"/>
        <xdr:cNvSpPr txBox="1"/>
      </xdr:nvSpPr>
      <xdr:spPr>
        <a:xfrm>
          <a:off x="3562427" y="660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30934</xdr:rowOff>
    </xdr:from>
    <xdr:to>
      <xdr:col>4</xdr:col>
      <xdr:colOff>206375</xdr:colOff>
      <xdr:row>38</xdr:row>
      <xdr:rowOff>132534</xdr:rowOff>
    </xdr:to>
    <xdr:sp macro="" textlink="">
      <xdr:nvSpPr>
        <xdr:cNvPr id="86" name="円/楕円 85"/>
        <xdr:cNvSpPr/>
      </xdr:nvSpPr>
      <xdr:spPr>
        <a:xfrm>
          <a:off x="2857500" y="65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123661</xdr:rowOff>
    </xdr:from>
    <xdr:ext cx="469744" cy="259045"/>
    <xdr:sp macro="" textlink="">
      <xdr:nvSpPr>
        <xdr:cNvPr id="87" name="テキスト ボックス 86"/>
        <xdr:cNvSpPr txBox="1"/>
      </xdr:nvSpPr>
      <xdr:spPr>
        <a:xfrm>
          <a:off x="2673427" y="663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47915</xdr:rowOff>
    </xdr:from>
    <xdr:to>
      <xdr:col>3</xdr:col>
      <xdr:colOff>3175</xdr:colOff>
      <xdr:row>38</xdr:row>
      <xdr:rowOff>149515</xdr:rowOff>
    </xdr:to>
    <xdr:sp macro="" textlink="">
      <xdr:nvSpPr>
        <xdr:cNvPr id="88" name="円/楕円 87"/>
        <xdr:cNvSpPr/>
      </xdr:nvSpPr>
      <xdr:spPr>
        <a:xfrm>
          <a:off x="1968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140642</xdr:rowOff>
    </xdr:from>
    <xdr:ext cx="469744" cy="259045"/>
    <xdr:sp macro="" textlink="">
      <xdr:nvSpPr>
        <xdr:cNvPr id="89" name="テキスト ボックス 88"/>
        <xdr:cNvSpPr txBox="1"/>
      </xdr:nvSpPr>
      <xdr:spPr>
        <a:xfrm>
          <a:off x="1784427" y="66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11013</xdr:rowOff>
    </xdr:from>
    <xdr:to>
      <xdr:col>1</xdr:col>
      <xdr:colOff>485775</xdr:colOff>
      <xdr:row>38</xdr:row>
      <xdr:rowOff>112613</xdr:rowOff>
    </xdr:to>
    <xdr:sp macro="" textlink="">
      <xdr:nvSpPr>
        <xdr:cNvPr id="90" name="円/楕円 89"/>
        <xdr:cNvSpPr/>
      </xdr:nvSpPr>
      <xdr:spPr>
        <a:xfrm>
          <a:off x="1079500" y="65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103740</xdr:rowOff>
    </xdr:from>
    <xdr:ext cx="469744" cy="259045"/>
    <xdr:sp macro="" textlink="">
      <xdr:nvSpPr>
        <xdr:cNvPr id="91" name="テキスト ボックス 90"/>
        <xdr:cNvSpPr txBox="1"/>
      </xdr:nvSpPr>
      <xdr:spPr>
        <a:xfrm>
          <a:off x="895427" y="661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71460</xdr:rowOff>
    </xdr:from>
    <xdr:to>
      <xdr:col>6</xdr:col>
      <xdr:colOff>511175</xdr:colOff>
      <xdr:row>58</xdr:row>
      <xdr:rowOff>78677</xdr:rowOff>
    </xdr:to>
    <xdr:cxnSp macro="">
      <xdr:nvCxnSpPr>
        <xdr:cNvPr id="122" name="直線コネクタ 121"/>
        <xdr:cNvCxnSpPr/>
      </xdr:nvCxnSpPr>
      <xdr:spPr>
        <a:xfrm>
          <a:off x="3797300" y="10015560"/>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71460</xdr:rowOff>
    </xdr:from>
    <xdr:to>
      <xdr:col>5</xdr:col>
      <xdr:colOff>358775</xdr:colOff>
      <xdr:row>58</xdr:row>
      <xdr:rowOff>113979</xdr:rowOff>
    </xdr:to>
    <xdr:cxnSp macro="">
      <xdr:nvCxnSpPr>
        <xdr:cNvPr id="125" name="直線コネクタ 124"/>
        <xdr:cNvCxnSpPr/>
      </xdr:nvCxnSpPr>
      <xdr:spPr>
        <a:xfrm flipV="1">
          <a:off x="2908300" y="10015560"/>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158143</xdr:rowOff>
    </xdr:from>
    <xdr:to>
      <xdr:col>5</xdr:col>
      <xdr:colOff>409575</xdr:colOff>
      <xdr:row>58</xdr:row>
      <xdr:rowOff>88293</xdr:rowOff>
    </xdr:to>
    <xdr:sp macro="" textlink="">
      <xdr:nvSpPr>
        <xdr:cNvPr id="126" name="フローチャート : 判断 125"/>
        <xdr:cNvSpPr/>
      </xdr:nvSpPr>
      <xdr:spPr>
        <a:xfrm>
          <a:off x="3746500" y="993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104820</xdr:rowOff>
    </xdr:from>
    <xdr:ext cx="534377" cy="259045"/>
    <xdr:sp macro="" textlink="">
      <xdr:nvSpPr>
        <xdr:cNvPr id="127" name="テキスト ボックス 126"/>
        <xdr:cNvSpPr txBox="1"/>
      </xdr:nvSpPr>
      <xdr:spPr>
        <a:xfrm>
          <a:off x="3530111" y="97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114495</xdr:rowOff>
    </xdr:from>
    <xdr:to>
      <xdr:col>4</xdr:col>
      <xdr:colOff>155575</xdr:colOff>
      <xdr:row>58</xdr:row>
      <xdr:rowOff>113979</xdr:rowOff>
    </xdr:to>
    <xdr:cxnSp macro="">
      <xdr:nvCxnSpPr>
        <xdr:cNvPr id="128" name="直線コネクタ 127"/>
        <xdr:cNvCxnSpPr/>
      </xdr:nvCxnSpPr>
      <xdr:spPr>
        <a:xfrm>
          <a:off x="2019300" y="9715695"/>
          <a:ext cx="889000" cy="3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114495</xdr:rowOff>
    </xdr:from>
    <xdr:to>
      <xdr:col>2</xdr:col>
      <xdr:colOff>638175</xdr:colOff>
      <xdr:row>58</xdr:row>
      <xdr:rowOff>79856</xdr:rowOff>
    </xdr:to>
    <xdr:cxnSp macro="">
      <xdr:nvCxnSpPr>
        <xdr:cNvPr id="131" name="直線コネクタ 130"/>
        <xdr:cNvCxnSpPr/>
      </xdr:nvCxnSpPr>
      <xdr:spPr>
        <a:xfrm flipV="1">
          <a:off x="1130300" y="9715695"/>
          <a:ext cx="889000" cy="30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95915</xdr:rowOff>
    </xdr:from>
    <xdr:ext cx="534377" cy="259045"/>
    <xdr:sp macro="" textlink="">
      <xdr:nvSpPr>
        <xdr:cNvPr id="133" name="テキスト ボックス 132"/>
        <xdr:cNvSpPr txBox="1"/>
      </xdr:nvSpPr>
      <xdr:spPr>
        <a:xfrm>
          <a:off x="1752111" y="100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27877</xdr:rowOff>
    </xdr:from>
    <xdr:to>
      <xdr:col>6</xdr:col>
      <xdr:colOff>561975</xdr:colOff>
      <xdr:row>58</xdr:row>
      <xdr:rowOff>129477</xdr:rowOff>
    </xdr:to>
    <xdr:sp macro="" textlink="">
      <xdr:nvSpPr>
        <xdr:cNvPr id="141" name="円/楕円 140"/>
        <xdr:cNvSpPr/>
      </xdr:nvSpPr>
      <xdr:spPr>
        <a:xfrm>
          <a:off x="4584700" y="99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20660</xdr:rowOff>
    </xdr:from>
    <xdr:to>
      <xdr:col>5</xdr:col>
      <xdr:colOff>409575</xdr:colOff>
      <xdr:row>58</xdr:row>
      <xdr:rowOff>122260</xdr:rowOff>
    </xdr:to>
    <xdr:sp macro="" textlink="">
      <xdr:nvSpPr>
        <xdr:cNvPr id="143" name="円/楕円 142"/>
        <xdr:cNvSpPr/>
      </xdr:nvSpPr>
      <xdr:spPr>
        <a:xfrm>
          <a:off x="3746500" y="99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113387</xdr:rowOff>
    </xdr:from>
    <xdr:ext cx="534377" cy="259045"/>
    <xdr:sp macro="" textlink="">
      <xdr:nvSpPr>
        <xdr:cNvPr id="144" name="テキスト ボックス 143"/>
        <xdr:cNvSpPr txBox="1"/>
      </xdr:nvSpPr>
      <xdr:spPr>
        <a:xfrm>
          <a:off x="3530111" y="1005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63179</xdr:rowOff>
    </xdr:from>
    <xdr:to>
      <xdr:col>4</xdr:col>
      <xdr:colOff>206375</xdr:colOff>
      <xdr:row>58</xdr:row>
      <xdr:rowOff>164779</xdr:rowOff>
    </xdr:to>
    <xdr:sp macro="" textlink="">
      <xdr:nvSpPr>
        <xdr:cNvPr id="145" name="円/楕円 144"/>
        <xdr:cNvSpPr/>
      </xdr:nvSpPr>
      <xdr:spPr>
        <a:xfrm>
          <a:off x="2857500" y="100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155906</xdr:rowOff>
    </xdr:from>
    <xdr:ext cx="534377" cy="259045"/>
    <xdr:sp macro="" textlink="">
      <xdr:nvSpPr>
        <xdr:cNvPr id="146" name="テキスト ボックス 145"/>
        <xdr:cNvSpPr txBox="1"/>
      </xdr:nvSpPr>
      <xdr:spPr>
        <a:xfrm>
          <a:off x="2641111" y="101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63695</xdr:rowOff>
    </xdr:from>
    <xdr:to>
      <xdr:col>3</xdr:col>
      <xdr:colOff>3175</xdr:colOff>
      <xdr:row>56</xdr:row>
      <xdr:rowOff>165295</xdr:rowOff>
    </xdr:to>
    <xdr:sp macro="" textlink="">
      <xdr:nvSpPr>
        <xdr:cNvPr id="147" name="円/楕円 146"/>
        <xdr:cNvSpPr/>
      </xdr:nvSpPr>
      <xdr:spPr>
        <a:xfrm>
          <a:off x="1968500" y="96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10372</xdr:rowOff>
    </xdr:from>
    <xdr:ext cx="599010" cy="259045"/>
    <xdr:sp macro="" textlink="">
      <xdr:nvSpPr>
        <xdr:cNvPr id="148" name="テキスト ボックス 147"/>
        <xdr:cNvSpPr txBox="1"/>
      </xdr:nvSpPr>
      <xdr:spPr>
        <a:xfrm>
          <a:off x="1719794" y="944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29056</xdr:rowOff>
    </xdr:from>
    <xdr:to>
      <xdr:col>1</xdr:col>
      <xdr:colOff>485775</xdr:colOff>
      <xdr:row>58</xdr:row>
      <xdr:rowOff>130656</xdr:rowOff>
    </xdr:to>
    <xdr:sp macro="" textlink="">
      <xdr:nvSpPr>
        <xdr:cNvPr id="149" name="円/楕円 148"/>
        <xdr:cNvSpPr/>
      </xdr:nvSpPr>
      <xdr:spPr>
        <a:xfrm>
          <a:off x="1079500" y="99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121783</xdr:rowOff>
    </xdr:from>
    <xdr:ext cx="534377" cy="259045"/>
    <xdr:sp macro="" textlink="">
      <xdr:nvSpPr>
        <xdr:cNvPr id="150" name="テキスト ボックス 149"/>
        <xdr:cNvSpPr txBox="1"/>
      </xdr:nvSpPr>
      <xdr:spPr>
        <a:xfrm>
          <a:off x="863111" y="1006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60970</xdr:rowOff>
    </xdr:from>
    <xdr:to>
      <xdr:col>6</xdr:col>
      <xdr:colOff>511175</xdr:colOff>
      <xdr:row>78</xdr:row>
      <xdr:rowOff>64853</xdr:rowOff>
    </xdr:to>
    <xdr:cxnSp macro="">
      <xdr:nvCxnSpPr>
        <xdr:cNvPr id="181" name="直線コネクタ 180"/>
        <xdr:cNvCxnSpPr/>
      </xdr:nvCxnSpPr>
      <xdr:spPr>
        <a:xfrm flipV="1">
          <a:off x="3797300" y="13434070"/>
          <a:ext cx="838200" cy="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58834</xdr:rowOff>
    </xdr:from>
    <xdr:to>
      <xdr:col>5</xdr:col>
      <xdr:colOff>358775</xdr:colOff>
      <xdr:row>78</xdr:row>
      <xdr:rowOff>64853</xdr:rowOff>
    </xdr:to>
    <xdr:cxnSp macro="">
      <xdr:nvCxnSpPr>
        <xdr:cNvPr id="184" name="直線コネクタ 183"/>
        <xdr:cNvCxnSpPr/>
      </xdr:nvCxnSpPr>
      <xdr:spPr>
        <a:xfrm>
          <a:off x="2908300" y="13431934"/>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139164</xdr:rowOff>
    </xdr:from>
    <xdr:to>
      <xdr:col>5</xdr:col>
      <xdr:colOff>409575</xdr:colOff>
      <xdr:row>78</xdr:row>
      <xdr:rowOff>69314</xdr:rowOff>
    </xdr:to>
    <xdr:sp macro="" textlink="">
      <xdr:nvSpPr>
        <xdr:cNvPr id="185" name="フローチャート : 判断 184"/>
        <xdr:cNvSpPr/>
      </xdr:nvSpPr>
      <xdr:spPr>
        <a:xfrm>
          <a:off x="3746500" y="133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85841</xdr:rowOff>
    </xdr:from>
    <xdr:ext cx="599010" cy="259045"/>
    <xdr:sp macro="" textlink="">
      <xdr:nvSpPr>
        <xdr:cNvPr id="186" name="テキスト ボックス 185"/>
        <xdr:cNvSpPr txBox="1"/>
      </xdr:nvSpPr>
      <xdr:spPr>
        <a:xfrm>
          <a:off x="3497794" y="131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33395</xdr:rowOff>
    </xdr:from>
    <xdr:to>
      <xdr:col>4</xdr:col>
      <xdr:colOff>155575</xdr:colOff>
      <xdr:row>78</xdr:row>
      <xdr:rowOff>58834</xdr:rowOff>
    </xdr:to>
    <xdr:cxnSp macro="">
      <xdr:nvCxnSpPr>
        <xdr:cNvPr id="187" name="直線コネクタ 186"/>
        <xdr:cNvCxnSpPr/>
      </xdr:nvCxnSpPr>
      <xdr:spPr>
        <a:xfrm>
          <a:off x="2019300" y="13406495"/>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33395</xdr:rowOff>
    </xdr:from>
    <xdr:to>
      <xdr:col>2</xdr:col>
      <xdr:colOff>638175</xdr:colOff>
      <xdr:row>78</xdr:row>
      <xdr:rowOff>73227</xdr:rowOff>
    </xdr:to>
    <xdr:cxnSp macro="">
      <xdr:nvCxnSpPr>
        <xdr:cNvPr id="190" name="直線コネクタ 189"/>
        <xdr:cNvCxnSpPr/>
      </xdr:nvCxnSpPr>
      <xdr:spPr>
        <a:xfrm flipV="1">
          <a:off x="1130300" y="13406495"/>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90750</xdr:rowOff>
    </xdr:from>
    <xdr:ext cx="599010" cy="259045"/>
    <xdr:sp macro="" textlink="">
      <xdr:nvSpPr>
        <xdr:cNvPr id="192" name="テキスト ボックス 191"/>
        <xdr:cNvSpPr txBox="1"/>
      </xdr:nvSpPr>
      <xdr:spPr>
        <a:xfrm>
          <a:off x="1719794" y="1346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10170</xdr:rowOff>
    </xdr:from>
    <xdr:to>
      <xdr:col>6</xdr:col>
      <xdr:colOff>561975</xdr:colOff>
      <xdr:row>78</xdr:row>
      <xdr:rowOff>111770</xdr:rowOff>
    </xdr:to>
    <xdr:sp macro="" textlink="">
      <xdr:nvSpPr>
        <xdr:cNvPr id="200" name="円/楕円 199"/>
        <xdr:cNvSpPr/>
      </xdr:nvSpPr>
      <xdr:spPr>
        <a:xfrm>
          <a:off x="4584700" y="13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14053</xdr:rowOff>
    </xdr:from>
    <xdr:to>
      <xdr:col>5</xdr:col>
      <xdr:colOff>409575</xdr:colOff>
      <xdr:row>78</xdr:row>
      <xdr:rowOff>115653</xdr:rowOff>
    </xdr:to>
    <xdr:sp macro="" textlink="">
      <xdr:nvSpPr>
        <xdr:cNvPr id="202" name="円/楕円 201"/>
        <xdr:cNvSpPr/>
      </xdr:nvSpPr>
      <xdr:spPr>
        <a:xfrm>
          <a:off x="3746500" y="133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106780</xdr:rowOff>
    </xdr:from>
    <xdr:ext cx="599010" cy="259045"/>
    <xdr:sp macro="" textlink="">
      <xdr:nvSpPr>
        <xdr:cNvPr id="203" name="テキスト ボックス 202"/>
        <xdr:cNvSpPr txBox="1"/>
      </xdr:nvSpPr>
      <xdr:spPr>
        <a:xfrm>
          <a:off x="3497794" y="1347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8034</xdr:rowOff>
    </xdr:from>
    <xdr:to>
      <xdr:col>4</xdr:col>
      <xdr:colOff>206375</xdr:colOff>
      <xdr:row>78</xdr:row>
      <xdr:rowOff>109634</xdr:rowOff>
    </xdr:to>
    <xdr:sp macro="" textlink="">
      <xdr:nvSpPr>
        <xdr:cNvPr id="204" name="円/楕円 203"/>
        <xdr:cNvSpPr/>
      </xdr:nvSpPr>
      <xdr:spPr>
        <a:xfrm>
          <a:off x="2857500" y="133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100761</xdr:rowOff>
    </xdr:from>
    <xdr:ext cx="599010" cy="259045"/>
    <xdr:sp macro="" textlink="">
      <xdr:nvSpPr>
        <xdr:cNvPr id="205" name="テキスト ボックス 204"/>
        <xdr:cNvSpPr txBox="1"/>
      </xdr:nvSpPr>
      <xdr:spPr>
        <a:xfrm>
          <a:off x="2608794" y="1347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154045</xdr:rowOff>
    </xdr:from>
    <xdr:to>
      <xdr:col>3</xdr:col>
      <xdr:colOff>3175</xdr:colOff>
      <xdr:row>78</xdr:row>
      <xdr:rowOff>84195</xdr:rowOff>
    </xdr:to>
    <xdr:sp macro="" textlink="">
      <xdr:nvSpPr>
        <xdr:cNvPr id="206" name="円/楕円 205"/>
        <xdr:cNvSpPr/>
      </xdr:nvSpPr>
      <xdr:spPr>
        <a:xfrm>
          <a:off x="1968500" y="13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100722</xdr:rowOff>
    </xdr:from>
    <xdr:ext cx="599010" cy="259045"/>
    <xdr:sp macro="" textlink="">
      <xdr:nvSpPr>
        <xdr:cNvPr id="207" name="テキスト ボックス 206"/>
        <xdr:cNvSpPr txBox="1"/>
      </xdr:nvSpPr>
      <xdr:spPr>
        <a:xfrm>
          <a:off x="1719794" y="131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22427</xdr:rowOff>
    </xdr:from>
    <xdr:to>
      <xdr:col>1</xdr:col>
      <xdr:colOff>485775</xdr:colOff>
      <xdr:row>78</xdr:row>
      <xdr:rowOff>124027</xdr:rowOff>
    </xdr:to>
    <xdr:sp macro="" textlink="">
      <xdr:nvSpPr>
        <xdr:cNvPr id="208" name="円/楕円 207"/>
        <xdr:cNvSpPr/>
      </xdr:nvSpPr>
      <xdr:spPr>
        <a:xfrm>
          <a:off x="1079500" y="133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115154</xdr:rowOff>
    </xdr:from>
    <xdr:ext cx="599010" cy="259045"/>
    <xdr:sp macro="" textlink="">
      <xdr:nvSpPr>
        <xdr:cNvPr id="209" name="テキスト ボックス 208"/>
        <xdr:cNvSpPr txBox="1"/>
      </xdr:nvSpPr>
      <xdr:spPr>
        <a:xfrm>
          <a:off x="830794" y="1348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141757</xdr:rowOff>
    </xdr:from>
    <xdr:to>
      <xdr:col>6</xdr:col>
      <xdr:colOff>511175</xdr:colOff>
      <xdr:row>98</xdr:row>
      <xdr:rowOff>158465</xdr:rowOff>
    </xdr:to>
    <xdr:cxnSp macro="">
      <xdr:nvCxnSpPr>
        <xdr:cNvPr id="239" name="直線コネクタ 238"/>
        <xdr:cNvCxnSpPr/>
      </xdr:nvCxnSpPr>
      <xdr:spPr>
        <a:xfrm>
          <a:off x="3797300" y="16943857"/>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101943</xdr:rowOff>
    </xdr:from>
    <xdr:to>
      <xdr:col>5</xdr:col>
      <xdr:colOff>358775</xdr:colOff>
      <xdr:row>98</xdr:row>
      <xdr:rowOff>141757</xdr:rowOff>
    </xdr:to>
    <xdr:cxnSp macro="">
      <xdr:nvCxnSpPr>
        <xdr:cNvPr id="242" name="直線コネクタ 241"/>
        <xdr:cNvCxnSpPr/>
      </xdr:nvCxnSpPr>
      <xdr:spPr>
        <a:xfrm>
          <a:off x="2908300" y="169040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43" name="フローチャート : 判断 242"/>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60019</xdr:rowOff>
    </xdr:from>
    <xdr:ext cx="534377" cy="259045"/>
    <xdr:sp macro="" textlink="">
      <xdr:nvSpPr>
        <xdr:cNvPr id="244" name="テキスト ボックス 243"/>
        <xdr:cNvSpPr txBox="1"/>
      </xdr:nvSpPr>
      <xdr:spPr>
        <a:xfrm>
          <a:off x="3530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89922</xdr:rowOff>
    </xdr:from>
    <xdr:to>
      <xdr:col>4</xdr:col>
      <xdr:colOff>155575</xdr:colOff>
      <xdr:row>98</xdr:row>
      <xdr:rowOff>101943</xdr:rowOff>
    </xdr:to>
    <xdr:cxnSp macro="">
      <xdr:nvCxnSpPr>
        <xdr:cNvPr id="245" name="直線コネクタ 244"/>
        <xdr:cNvCxnSpPr/>
      </xdr:nvCxnSpPr>
      <xdr:spPr>
        <a:xfrm>
          <a:off x="2019300" y="16892022"/>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89922</xdr:rowOff>
    </xdr:from>
    <xdr:to>
      <xdr:col>2</xdr:col>
      <xdr:colOff>638175</xdr:colOff>
      <xdr:row>98</xdr:row>
      <xdr:rowOff>91827</xdr:rowOff>
    </xdr:to>
    <xdr:cxnSp macro="">
      <xdr:nvCxnSpPr>
        <xdr:cNvPr id="248" name="直線コネクタ 247"/>
        <xdr:cNvCxnSpPr/>
      </xdr:nvCxnSpPr>
      <xdr:spPr>
        <a:xfrm flipV="1">
          <a:off x="1130300" y="1689202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107665</xdr:rowOff>
    </xdr:from>
    <xdr:to>
      <xdr:col>6</xdr:col>
      <xdr:colOff>561975</xdr:colOff>
      <xdr:row>99</xdr:row>
      <xdr:rowOff>37815</xdr:rowOff>
    </xdr:to>
    <xdr:sp macro="" textlink="">
      <xdr:nvSpPr>
        <xdr:cNvPr id="258" name="円/楕円 257"/>
        <xdr:cNvSpPr/>
      </xdr:nvSpPr>
      <xdr:spPr>
        <a:xfrm>
          <a:off x="4584700" y="169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22592</xdr:rowOff>
    </xdr:from>
    <xdr:ext cx="534377" cy="259045"/>
    <xdr:sp macro="" textlink="">
      <xdr:nvSpPr>
        <xdr:cNvPr id="259" name="衛生費該当値テキスト"/>
        <xdr:cNvSpPr txBox="1"/>
      </xdr:nvSpPr>
      <xdr:spPr>
        <a:xfrm>
          <a:off x="4686300" y="168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90957</xdr:rowOff>
    </xdr:from>
    <xdr:to>
      <xdr:col>5</xdr:col>
      <xdr:colOff>409575</xdr:colOff>
      <xdr:row>99</xdr:row>
      <xdr:rowOff>21107</xdr:rowOff>
    </xdr:to>
    <xdr:sp macro="" textlink="">
      <xdr:nvSpPr>
        <xdr:cNvPr id="260" name="円/楕円 259"/>
        <xdr:cNvSpPr/>
      </xdr:nvSpPr>
      <xdr:spPr>
        <a:xfrm>
          <a:off x="37465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12234</xdr:rowOff>
    </xdr:from>
    <xdr:ext cx="534377" cy="259045"/>
    <xdr:sp macro="" textlink="">
      <xdr:nvSpPr>
        <xdr:cNvPr id="261" name="テキスト ボックス 260"/>
        <xdr:cNvSpPr txBox="1"/>
      </xdr:nvSpPr>
      <xdr:spPr>
        <a:xfrm>
          <a:off x="3530111" y="169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51143</xdr:rowOff>
    </xdr:from>
    <xdr:to>
      <xdr:col>4</xdr:col>
      <xdr:colOff>206375</xdr:colOff>
      <xdr:row>98</xdr:row>
      <xdr:rowOff>152743</xdr:rowOff>
    </xdr:to>
    <xdr:sp macro="" textlink="">
      <xdr:nvSpPr>
        <xdr:cNvPr id="262" name="円/楕円 261"/>
        <xdr:cNvSpPr/>
      </xdr:nvSpPr>
      <xdr:spPr>
        <a:xfrm>
          <a:off x="2857500" y="168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143870</xdr:rowOff>
    </xdr:from>
    <xdr:ext cx="534377" cy="259045"/>
    <xdr:sp macro="" textlink="">
      <xdr:nvSpPr>
        <xdr:cNvPr id="263" name="テキスト ボックス 262"/>
        <xdr:cNvSpPr txBox="1"/>
      </xdr:nvSpPr>
      <xdr:spPr>
        <a:xfrm>
          <a:off x="2641111" y="169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39122</xdr:rowOff>
    </xdr:from>
    <xdr:to>
      <xdr:col>3</xdr:col>
      <xdr:colOff>3175</xdr:colOff>
      <xdr:row>98</xdr:row>
      <xdr:rowOff>140722</xdr:rowOff>
    </xdr:to>
    <xdr:sp macro="" textlink="">
      <xdr:nvSpPr>
        <xdr:cNvPr id="264" name="円/楕円 263"/>
        <xdr:cNvSpPr/>
      </xdr:nvSpPr>
      <xdr:spPr>
        <a:xfrm>
          <a:off x="1968500" y="168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131849</xdr:rowOff>
    </xdr:from>
    <xdr:ext cx="534377" cy="259045"/>
    <xdr:sp macro="" textlink="">
      <xdr:nvSpPr>
        <xdr:cNvPr id="265" name="テキスト ボックス 264"/>
        <xdr:cNvSpPr txBox="1"/>
      </xdr:nvSpPr>
      <xdr:spPr>
        <a:xfrm>
          <a:off x="1752111" y="169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41027</xdr:rowOff>
    </xdr:from>
    <xdr:to>
      <xdr:col>1</xdr:col>
      <xdr:colOff>485775</xdr:colOff>
      <xdr:row>98</xdr:row>
      <xdr:rowOff>142627</xdr:rowOff>
    </xdr:to>
    <xdr:sp macro="" textlink="">
      <xdr:nvSpPr>
        <xdr:cNvPr id="266" name="円/楕円 265"/>
        <xdr:cNvSpPr/>
      </xdr:nvSpPr>
      <xdr:spPr>
        <a:xfrm>
          <a:off x="1079500" y="168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133754</xdr:rowOff>
    </xdr:from>
    <xdr:ext cx="534377" cy="259045"/>
    <xdr:sp macro="" textlink="">
      <xdr:nvSpPr>
        <xdr:cNvPr id="267" name="テキスト ボックス 266"/>
        <xdr:cNvSpPr txBox="1"/>
      </xdr:nvSpPr>
      <xdr:spPr>
        <a:xfrm>
          <a:off x="863111" y="169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32807</xdr:rowOff>
    </xdr:from>
    <xdr:to>
      <xdr:col>15</xdr:col>
      <xdr:colOff>180975</xdr:colOff>
      <xdr:row>38</xdr:row>
      <xdr:rowOff>55575</xdr:rowOff>
    </xdr:to>
    <xdr:cxnSp macro="">
      <xdr:nvCxnSpPr>
        <xdr:cNvPr id="294" name="直線コネクタ 293"/>
        <xdr:cNvCxnSpPr/>
      </xdr:nvCxnSpPr>
      <xdr:spPr>
        <a:xfrm>
          <a:off x="9639300" y="6547907"/>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30063</xdr:rowOff>
    </xdr:from>
    <xdr:to>
      <xdr:col>14</xdr:col>
      <xdr:colOff>28575</xdr:colOff>
      <xdr:row>38</xdr:row>
      <xdr:rowOff>32807</xdr:rowOff>
    </xdr:to>
    <xdr:cxnSp macro="">
      <xdr:nvCxnSpPr>
        <xdr:cNvPr id="297" name="直線コネクタ 296"/>
        <xdr:cNvCxnSpPr/>
      </xdr:nvCxnSpPr>
      <xdr:spPr>
        <a:xfrm>
          <a:off x="8750300" y="6545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38745</xdr:rowOff>
    </xdr:from>
    <xdr:to>
      <xdr:col>14</xdr:col>
      <xdr:colOff>79375</xdr:colOff>
      <xdr:row>38</xdr:row>
      <xdr:rowOff>140345</xdr:rowOff>
    </xdr:to>
    <xdr:sp macro="" textlink="">
      <xdr:nvSpPr>
        <xdr:cNvPr id="298" name="フローチャート : 判断 297"/>
        <xdr:cNvSpPr/>
      </xdr:nvSpPr>
      <xdr:spPr>
        <a:xfrm>
          <a:off x="9588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131472</xdr:rowOff>
    </xdr:from>
    <xdr:ext cx="469744" cy="259045"/>
    <xdr:sp macro="" textlink="">
      <xdr:nvSpPr>
        <xdr:cNvPr id="299" name="テキスト ボックス 298"/>
        <xdr:cNvSpPr txBox="1"/>
      </xdr:nvSpPr>
      <xdr:spPr>
        <a:xfrm>
          <a:off x="9404427"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30063</xdr:rowOff>
    </xdr:from>
    <xdr:to>
      <xdr:col>12</xdr:col>
      <xdr:colOff>511175</xdr:colOff>
      <xdr:row>38</xdr:row>
      <xdr:rowOff>38659</xdr:rowOff>
    </xdr:to>
    <xdr:cxnSp macro="">
      <xdr:nvCxnSpPr>
        <xdr:cNvPr id="300" name="直線コネクタ 299"/>
        <xdr:cNvCxnSpPr/>
      </xdr:nvCxnSpPr>
      <xdr:spPr>
        <a:xfrm flipV="1">
          <a:off x="7861300" y="6545163"/>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110395</xdr:rowOff>
    </xdr:from>
    <xdr:ext cx="469744" cy="259045"/>
    <xdr:sp macro="" textlink="">
      <xdr:nvSpPr>
        <xdr:cNvPr id="302" name="テキスト ボックス 301"/>
        <xdr:cNvSpPr txBox="1"/>
      </xdr:nvSpPr>
      <xdr:spPr>
        <a:xfrm>
          <a:off x="8515427"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19410</xdr:rowOff>
    </xdr:from>
    <xdr:to>
      <xdr:col>11</xdr:col>
      <xdr:colOff>307975</xdr:colOff>
      <xdr:row>38</xdr:row>
      <xdr:rowOff>38659</xdr:rowOff>
    </xdr:to>
    <xdr:cxnSp macro="">
      <xdr:nvCxnSpPr>
        <xdr:cNvPr id="303" name="直線コネクタ 302"/>
        <xdr:cNvCxnSpPr/>
      </xdr:nvCxnSpPr>
      <xdr:spPr>
        <a:xfrm>
          <a:off x="6972300" y="653451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92198</xdr:rowOff>
    </xdr:from>
    <xdr:ext cx="469744" cy="259045"/>
    <xdr:sp macro="" textlink="">
      <xdr:nvSpPr>
        <xdr:cNvPr id="305" name="テキスト ボックス 304"/>
        <xdr:cNvSpPr txBox="1"/>
      </xdr:nvSpPr>
      <xdr:spPr>
        <a:xfrm>
          <a:off x="7626427"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4775</xdr:rowOff>
    </xdr:from>
    <xdr:to>
      <xdr:col>15</xdr:col>
      <xdr:colOff>231775</xdr:colOff>
      <xdr:row>38</xdr:row>
      <xdr:rowOff>106375</xdr:rowOff>
    </xdr:to>
    <xdr:sp macro="" textlink="">
      <xdr:nvSpPr>
        <xdr:cNvPr id="313" name="円/楕円 312"/>
        <xdr:cNvSpPr/>
      </xdr:nvSpPr>
      <xdr:spPr>
        <a:xfrm>
          <a:off x="10426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135602</xdr:rowOff>
    </xdr:from>
    <xdr:ext cx="469744" cy="259045"/>
    <xdr:sp macro="" textlink="">
      <xdr:nvSpPr>
        <xdr:cNvPr id="314" name="労働費該当値テキスト"/>
        <xdr:cNvSpPr txBox="1"/>
      </xdr:nvSpPr>
      <xdr:spPr>
        <a:xfrm>
          <a:off x="10528300" y="63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153457</xdr:rowOff>
    </xdr:from>
    <xdr:to>
      <xdr:col>14</xdr:col>
      <xdr:colOff>79375</xdr:colOff>
      <xdr:row>38</xdr:row>
      <xdr:rowOff>83607</xdr:rowOff>
    </xdr:to>
    <xdr:sp macro="" textlink="">
      <xdr:nvSpPr>
        <xdr:cNvPr id="315" name="円/楕円 314"/>
        <xdr:cNvSpPr/>
      </xdr:nvSpPr>
      <xdr:spPr>
        <a:xfrm>
          <a:off x="9588500" y="64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100134</xdr:rowOff>
    </xdr:from>
    <xdr:ext cx="469744" cy="259045"/>
    <xdr:sp macro="" textlink="">
      <xdr:nvSpPr>
        <xdr:cNvPr id="316" name="テキスト ボックス 315"/>
        <xdr:cNvSpPr txBox="1"/>
      </xdr:nvSpPr>
      <xdr:spPr>
        <a:xfrm>
          <a:off x="9404427" y="627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150713</xdr:rowOff>
    </xdr:from>
    <xdr:to>
      <xdr:col>12</xdr:col>
      <xdr:colOff>561975</xdr:colOff>
      <xdr:row>38</xdr:row>
      <xdr:rowOff>80863</xdr:rowOff>
    </xdr:to>
    <xdr:sp macro="" textlink="">
      <xdr:nvSpPr>
        <xdr:cNvPr id="317" name="円/楕円 316"/>
        <xdr:cNvSpPr/>
      </xdr:nvSpPr>
      <xdr:spPr>
        <a:xfrm>
          <a:off x="8699500" y="64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97390</xdr:rowOff>
    </xdr:from>
    <xdr:ext cx="469744" cy="259045"/>
    <xdr:sp macro="" textlink="">
      <xdr:nvSpPr>
        <xdr:cNvPr id="318" name="テキスト ボックス 317"/>
        <xdr:cNvSpPr txBox="1"/>
      </xdr:nvSpPr>
      <xdr:spPr>
        <a:xfrm>
          <a:off x="8515427"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159309</xdr:rowOff>
    </xdr:from>
    <xdr:to>
      <xdr:col>11</xdr:col>
      <xdr:colOff>358775</xdr:colOff>
      <xdr:row>38</xdr:row>
      <xdr:rowOff>89459</xdr:rowOff>
    </xdr:to>
    <xdr:sp macro="" textlink="">
      <xdr:nvSpPr>
        <xdr:cNvPr id="319" name="円/楕円 318"/>
        <xdr:cNvSpPr/>
      </xdr:nvSpPr>
      <xdr:spPr>
        <a:xfrm>
          <a:off x="7810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105986</xdr:rowOff>
    </xdr:from>
    <xdr:ext cx="469744" cy="259045"/>
    <xdr:sp macro="" textlink="">
      <xdr:nvSpPr>
        <xdr:cNvPr id="320" name="テキスト ボックス 319"/>
        <xdr:cNvSpPr txBox="1"/>
      </xdr:nvSpPr>
      <xdr:spPr>
        <a:xfrm>
          <a:off x="7626427" y="62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140061</xdr:rowOff>
    </xdr:from>
    <xdr:to>
      <xdr:col>10</xdr:col>
      <xdr:colOff>155575</xdr:colOff>
      <xdr:row>38</xdr:row>
      <xdr:rowOff>70211</xdr:rowOff>
    </xdr:to>
    <xdr:sp macro="" textlink="">
      <xdr:nvSpPr>
        <xdr:cNvPr id="321" name="円/楕円 320"/>
        <xdr:cNvSpPr/>
      </xdr:nvSpPr>
      <xdr:spPr>
        <a:xfrm>
          <a:off x="6921500" y="64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86738</xdr:rowOff>
    </xdr:from>
    <xdr:ext cx="469744" cy="259045"/>
    <xdr:sp macro="" textlink="">
      <xdr:nvSpPr>
        <xdr:cNvPr id="322" name="テキスト ボックス 321"/>
        <xdr:cNvSpPr txBox="1"/>
      </xdr:nvSpPr>
      <xdr:spPr>
        <a:xfrm>
          <a:off x="6737427" y="62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95590</xdr:rowOff>
    </xdr:from>
    <xdr:to>
      <xdr:col>15</xdr:col>
      <xdr:colOff>180975</xdr:colOff>
      <xdr:row>58</xdr:row>
      <xdr:rowOff>105332</xdr:rowOff>
    </xdr:to>
    <xdr:cxnSp macro="">
      <xdr:nvCxnSpPr>
        <xdr:cNvPr id="349" name="直線コネクタ 348"/>
        <xdr:cNvCxnSpPr/>
      </xdr:nvCxnSpPr>
      <xdr:spPr>
        <a:xfrm>
          <a:off x="9639300" y="10039690"/>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93692</xdr:rowOff>
    </xdr:from>
    <xdr:to>
      <xdr:col>14</xdr:col>
      <xdr:colOff>28575</xdr:colOff>
      <xdr:row>58</xdr:row>
      <xdr:rowOff>95590</xdr:rowOff>
    </xdr:to>
    <xdr:cxnSp macro="">
      <xdr:nvCxnSpPr>
        <xdr:cNvPr id="352" name="直線コネクタ 351"/>
        <xdr:cNvCxnSpPr/>
      </xdr:nvCxnSpPr>
      <xdr:spPr>
        <a:xfrm>
          <a:off x="8750300" y="1003779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158687</xdr:rowOff>
    </xdr:from>
    <xdr:to>
      <xdr:col>14</xdr:col>
      <xdr:colOff>79375</xdr:colOff>
      <xdr:row>58</xdr:row>
      <xdr:rowOff>88837</xdr:rowOff>
    </xdr:to>
    <xdr:sp macro="" textlink="">
      <xdr:nvSpPr>
        <xdr:cNvPr id="353" name="フローチャート : 判断 352"/>
        <xdr:cNvSpPr/>
      </xdr:nvSpPr>
      <xdr:spPr>
        <a:xfrm>
          <a:off x="9588500" y="99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105364</xdr:rowOff>
    </xdr:from>
    <xdr:ext cx="534377" cy="259045"/>
    <xdr:sp macro="" textlink="">
      <xdr:nvSpPr>
        <xdr:cNvPr id="354" name="テキスト ボックス 353"/>
        <xdr:cNvSpPr txBox="1"/>
      </xdr:nvSpPr>
      <xdr:spPr>
        <a:xfrm>
          <a:off x="9372111" y="97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93692</xdr:rowOff>
    </xdr:from>
    <xdr:to>
      <xdr:col>12</xdr:col>
      <xdr:colOff>511175</xdr:colOff>
      <xdr:row>58</xdr:row>
      <xdr:rowOff>98237</xdr:rowOff>
    </xdr:to>
    <xdr:cxnSp macro="">
      <xdr:nvCxnSpPr>
        <xdr:cNvPr id="355" name="直線コネクタ 354"/>
        <xdr:cNvCxnSpPr/>
      </xdr:nvCxnSpPr>
      <xdr:spPr>
        <a:xfrm flipV="1">
          <a:off x="7861300" y="10037792"/>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97139</xdr:rowOff>
    </xdr:from>
    <xdr:to>
      <xdr:col>11</xdr:col>
      <xdr:colOff>307975</xdr:colOff>
      <xdr:row>58</xdr:row>
      <xdr:rowOff>98237</xdr:rowOff>
    </xdr:to>
    <xdr:cxnSp macro="">
      <xdr:nvCxnSpPr>
        <xdr:cNvPr id="358" name="直線コネクタ 357"/>
        <xdr:cNvCxnSpPr/>
      </xdr:nvCxnSpPr>
      <xdr:spPr>
        <a:xfrm>
          <a:off x="6972300" y="1004123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54532</xdr:rowOff>
    </xdr:from>
    <xdr:to>
      <xdr:col>15</xdr:col>
      <xdr:colOff>231775</xdr:colOff>
      <xdr:row>58</xdr:row>
      <xdr:rowOff>156132</xdr:rowOff>
    </xdr:to>
    <xdr:sp macro="" textlink="">
      <xdr:nvSpPr>
        <xdr:cNvPr id="368" name="円/楕円 367"/>
        <xdr:cNvSpPr/>
      </xdr:nvSpPr>
      <xdr:spPr>
        <a:xfrm>
          <a:off x="10426700" y="99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44790</xdr:rowOff>
    </xdr:from>
    <xdr:to>
      <xdr:col>14</xdr:col>
      <xdr:colOff>79375</xdr:colOff>
      <xdr:row>58</xdr:row>
      <xdr:rowOff>146390</xdr:rowOff>
    </xdr:to>
    <xdr:sp macro="" textlink="">
      <xdr:nvSpPr>
        <xdr:cNvPr id="370" name="円/楕円 369"/>
        <xdr:cNvSpPr/>
      </xdr:nvSpPr>
      <xdr:spPr>
        <a:xfrm>
          <a:off x="9588500" y="99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137517</xdr:rowOff>
    </xdr:from>
    <xdr:ext cx="469744" cy="259045"/>
    <xdr:sp macro="" textlink="">
      <xdr:nvSpPr>
        <xdr:cNvPr id="371" name="テキスト ボックス 370"/>
        <xdr:cNvSpPr txBox="1"/>
      </xdr:nvSpPr>
      <xdr:spPr>
        <a:xfrm>
          <a:off x="9404427" y="100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42892</xdr:rowOff>
    </xdr:from>
    <xdr:to>
      <xdr:col>12</xdr:col>
      <xdr:colOff>561975</xdr:colOff>
      <xdr:row>58</xdr:row>
      <xdr:rowOff>144492</xdr:rowOff>
    </xdr:to>
    <xdr:sp macro="" textlink="">
      <xdr:nvSpPr>
        <xdr:cNvPr id="372" name="円/楕円 371"/>
        <xdr:cNvSpPr/>
      </xdr:nvSpPr>
      <xdr:spPr>
        <a:xfrm>
          <a:off x="8699500" y="99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135619</xdr:rowOff>
    </xdr:from>
    <xdr:ext cx="534377" cy="259045"/>
    <xdr:sp macro="" textlink="">
      <xdr:nvSpPr>
        <xdr:cNvPr id="373" name="テキスト ボックス 372"/>
        <xdr:cNvSpPr txBox="1"/>
      </xdr:nvSpPr>
      <xdr:spPr>
        <a:xfrm>
          <a:off x="8483111" y="100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47437</xdr:rowOff>
    </xdr:from>
    <xdr:to>
      <xdr:col>11</xdr:col>
      <xdr:colOff>358775</xdr:colOff>
      <xdr:row>58</xdr:row>
      <xdr:rowOff>149037</xdr:rowOff>
    </xdr:to>
    <xdr:sp macro="" textlink="">
      <xdr:nvSpPr>
        <xdr:cNvPr id="374" name="円/楕円 373"/>
        <xdr:cNvSpPr/>
      </xdr:nvSpPr>
      <xdr:spPr>
        <a:xfrm>
          <a:off x="7810500" y="9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140164</xdr:rowOff>
    </xdr:from>
    <xdr:ext cx="469744" cy="259045"/>
    <xdr:sp macro="" textlink="">
      <xdr:nvSpPr>
        <xdr:cNvPr id="375" name="テキスト ボックス 374"/>
        <xdr:cNvSpPr txBox="1"/>
      </xdr:nvSpPr>
      <xdr:spPr>
        <a:xfrm>
          <a:off x="7626427" y="100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46339</xdr:rowOff>
    </xdr:from>
    <xdr:to>
      <xdr:col>10</xdr:col>
      <xdr:colOff>155575</xdr:colOff>
      <xdr:row>58</xdr:row>
      <xdr:rowOff>147939</xdr:rowOff>
    </xdr:to>
    <xdr:sp macro="" textlink="">
      <xdr:nvSpPr>
        <xdr:cNvPr id="376" name="円/楕円 375"/>
        <xdr:cNvSpPr/>
      </xdr:nvSpPr>
      <xdr:spPr>
        <a:xfrm>
          <a:off x="6921500" y="99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139066</xdr:rowOff>
    </xdr:from>
    <xdr:ext cx="469744" cy="259045"/>
    <xdr:sp macro="" textlink="">
      <xdr:nvSpPr>
        <xdr:cNvPr id="377" name="テキスト ボックス 376"/>
        <xdr:cNvSpPr txBox="1"/>
      </xdr:nvSpPr>
      <xdr:spPr>
        <a:xfrm>
          <a:off x="6737427" y="100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23023</xdr:rowOff>
    </xdr:from>
    <xdr:to>
      <xdr:col>15</xdr:col>
      <xdr:colOff>180975</xdr:colOff>
      <xdr:row>74</xdr:row>
      <xdr:rowOff>108839</xdr:rowOff>
    </xdr:to>
    <xdr:cxnSp macro="">
      <xdr:nvCxnSpPr>
        <xdr:cNvPr id="404" name="直線コネクタ 403"/>
        <xdr:cNvCxnSpPr/>
      </xdr:nvCxnSpPr>
      <xdr:spPr>
        <a:xfrm flipV="1">
          <a:off x="9639300" y="12710323"/>
          <a:ext cx="8382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108839</xdr:rowOff>
    </xdr:from>
    <xdr:to>
      <xdr:col>14</xdr:col>
      <xdr:colOff>28575</xdr:colOff>
      <xdr:row>74</xdr:row>
      <xdr:rowOff>135105</xdr:rowOff>
    </xdr:to>
    <xdr:cxnSp macro="">
      <xdr:nvCxnSpPr>
        <xdr:cNvPr id="407" name="直線コネクタ 406"/>
        <xdr:cNvCxnSpPr/>
      </xdr:nvCxnSpPr>
      <xdr:spPr>
        <a:xfrm flipV="1">
          <a:off x="8750300" y="12796139"/>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112926</xdr:rowOff>
    </xdr:from>
    <xdr:to>
      <xdr:col>14</xdr:col>
      <xdr:colOff>79375</xdr:colOff>
      <xdr:row>77</xdr:row>
      <xdr:rowOff>43076</xdr:rowOff>
    </xdr:to>
    <xdr:sp macro="" textlink="">
      <xdr:nvSpPr>
        <xdr:cNvPr id="408" name="フローチャート : 判断 407"/>
        <xdr:cNvSpPr/>
      </xdr:nvSpPr>
      <xdr:spPr>
        <a:xfrm>
          <a:off x="9588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34203</xdr:rowOff>
    </xdr:from>
    <xdr:ext cx="534377" cy="259045"/>
    <xdr:sp macro="" textlink="">
      <xdr:nvSpPr>
        <xdr:cNvPr id="409" name="テキスト ボックス 408"/>
        <xdr:cNvSpPr txBox="1"/>
      </xdr:nvSpPr>
      <xdr:spPr>
        <a:xfrm>
          <a:off x="9372111" y="132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115537</xdr:rowOff>
    </xdr:from>
    <xdr:to>
      <xdr:col>12</xdr:col>
      <xdr:colOff>511175</xdr:colOff>
      <xdr:row>74</xdr:row>
      <xdr:rowOff>135105</xdr:rowOff>
    </xdr:to>
    <xdr:cxnSp macro="">
      <xdr:nvCxnSpPr>
        <xdr:cNvPr id="410" name="直線コネクタ 409"/>
        <xdr:cNvCxnSpPr/>
      </xdr:nvCxnSpPr>
      <xdr:spPr>
        <a:xfrm>
          <a:off x="7861300" y="12802837"/>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100520</xdr:rowOff>
    </xdr:from>
    <xdr:ext cx="534377" cy="259045"/>
    <xdr:sp macro="" textlink="">
      <xdr:nvSpPr>
        <xdr:cNvPr id="412" name="テキスト ボックス 411"/>
        <xdr:cNvSpPr txBox="1"/>
      </xdr:nvSpPr>
      <xdr:spPr>
        <a:xfrm>
          <a:off x="8483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115537</xdr:rowOff>
    </xdr:from>
    <xdr:to>
      <xdr:col>11</xdr:col>
      <xdr:colOff>307975</xdr:colOff>
      <xdr:row>74</xdr:row>
      <xdr:rowOff>119172</xdr:rowOff>
    </xdr:to>
    <xdr:cxnSp macro="">
      <xdr:nvCxnSpPr>
        <xdr:cNvPr id="413" name="直線コネクタ 412"/>
        <xdr:cNvCxnSpPr/>
      </xdr:nvCxnSpPr>
      <xdr:spPr>
        <a:xfrm flipV="1">
          <a:off x="6972300" y="12802837"/>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101754</xdr:rowOff>
    </xdr:from>
    <xdr:ext cx="534377" cy="259045"/>
    <xdr:sp macro="" textlink="">
      <xdr:nvSpPr>
        <xdr:cNvPr id="415" name="テキスト ボックス 414"/>
        <xdr:cNvSpPr txBox="1"/>
      </xdr:nvSpPr>
      <xdr:spPr>
        <a:xfrm>
          <a:off x="7594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98806</xdr:rowOff>
    </xdr:from>
    <xdr:ext cx="534377" cy="259045"/>
    <xdr:sp macro="" textlink="">
      <xdr:nvSpPr>
        <xdr:cNvPr id="417" name="テキスト ボックス 416"/>
        <xdr:cNvSpPr txBox="1"/>
      </xdr:nvSpPr>
      <xdr:spPr>
        <a:xfrm>
          <a:off x="6705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143673</xdr:rowOff>
    </xdr:from>
    <xdr:to>
      <xdr:col>15</xdr:col>
      <xdr:colOff>231775</xdr:colOff>
      <xdr:row>74</xdr:row>
      <xdr:rowOff>73823</xdr:rowOff>
    </xdr:to>
    <xdr:sp macro="" textlink="">
      <xdr:nvSpPr>
        <xdr:cNvPr id="423" name="円/楕円 422"/>
        <xdr:cNvSpPr/>
      </xdr:nvSpPr>
      <xdr:spPr>
        <a:xfrm>
          <a:off x="104267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166550</xdr:rowOff>
    </xdr:from>
    <xdr:ext cx="534377" cy="259045"/>
    <xdr:sp macro="" textlink="">
      <xdr:nvSpPr>
        <xdr:cNvPr id="424" name="商工費該当値テキスト"/>
        <xdr:cNvSpPr txBox="1"/>
      </xdr:nvSpPr>
      <xdr:spPr>
        <a:xfrm>
          <a:off x="10528300" y="125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58039</xdr:rowOff>
    </xdr:from>
    <xdr:to>
      <xdr:col>14</xdr:col>
      <xdr:colOff>79375</xdr:colOff>
      <xdr:row>74</xdr:row>
      <xdr:rowOff>159639</xdr:rowOff>
    </xdr:to>
    <xdr:sp macro="" textlink="">
      <xdr:nvSpPr>
        <xdr:cNvPr id="425" name="円/楕円 424"/>
        <xdr:cNvSpPr/>
      </xdr:nvSpPr>
      <xdr:spPr>
        <a:xfrm>
          <a:off x="9588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4716</xdr:rowOff>
    </xdr:from>
    <xdr:ext cx="534377" cy="259045"/>
    <xdr:sp macro="" textlink="">
      <xdr:nvSpPr>
        <xdr:cNvPr id="426" name="テキスト ボックス 425"/>
        <xdr:cNvSpPr txBox="1"/>
      </xdr:nvSpPr>
      <xdr:spPr>
        <a:xfrm>
          <a:off x="9372111" y="12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84305</xdr:rowOff>
    </xdr:from>
    <xdr:to>
      <xdr:col>12</xdr:col>
      <xdr:colOff>561975</xdr:colOff>
      <xdr:row>75</xdr:row>
      <xdr:rowOff>14455</xdr:rowOff>
    </xdr:to>
    <xdr:sp macro="" textlink="">
      <xdr:nvSpPr>
        <xdr:cNvPr id="427" name="円/楕円 426"/>
        <xdr:cNvSpPr/>
      </xdr:nvSpPr>
      <xdr:spPr>
        <a:xfrm>
          <a:off x="8699500" y="127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30982</xdr:rowOff>
    </xdr:from>
    <xdr:ext cx="534377" cy="259045"/>
    <xdr:sp macro="" textlink="">
      <xdr:nvSpPr>
        <xdr:cNvPr id="428" name="テキスト ボックス 427"/>
        <xdr:cNvSpPr txBox="1"/>
      </xdr:nvSpPr>
      <xdr:spPr>
        <a:xfrm>
          <a:off x="8483111" y="125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64737</xdr:rowOff>
    </xdr:from>
    <xdr:to>
      <xdr:col>11</xdr:col>
      <xdr:colOff>358775</xdr:colOff>
      <xdr:row>74</xdr:row>
      <xdr:rowOff>166337</xdr:rowOff>
    </xdr:to>
    <xdr:sp macro="" textlink="">
      <xdr:nvSpPr>
        <xdr:cNvPr id="429" name="円/楕円 428"/>
        <xdr:cNvSpPr/>
      </xdr:nvSpPr>
      <xdr:spPr>
        <a:xfrm>
          <a:off x="7810500" y="127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11414</xdr:rowOff>
    </xdr:from>
    <xdr:ext cx="534377" cy="259045"/>
    <xdr:sp macro="" textlink="">
      <xdr:nvSpPr>
        <xdr:cNvPr id="430" name="テキスト ボックス 429"/>
        <xdr:cNvSpPr txBox="1"/>
      </xdr:nvSpPr>
      <xdr:spPr>
        <a:xfrm>
          <a:off x="7594111" y="125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31,057</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68372</xdr:rowOff>
    </xdr:from>
    <xdr:to>
      <xdr:col>10</xdr:col>
      <xdr:colOff>155575</xdr:colOff>
      <xdr:row>74</xdr:row>
      <xdr:rowOff>169972</xdr:rowOff>
    </xdr:to>
    <xdr:sp macro="" textlink="">
      <xdr:nvSpPr>
        <xdr:cNvPr id="431" name="円/楕円 430"/>
        <xdr:cNvSpPr/>
      </xdr:nvSpPr>
      <xdr:spPr>
        <a:xfrm>
          <a:off x="6921500" y="127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15049</xdr:rowOff>
    </xdr:from>
    <xdr:ext cx="534377" cy="259045"/>
    <xdr:sp macro="" textlink="">
      <xdr:nvSpPr>
        <xdr:cNvPr id="432" name="テキスト ボックス 431"/>
        <xdr:cNvSpPr txBox="1"/>
      </xdr:nvSpPr>
      <xdr:spPr>
        <a:xfrm>
          <a:off x="6705111" y="125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152051</xdr:rowOff>
    </xdr:from>
    <xdr:to>
      <xdr:col>15</xdr:col>
      <xdr:colOff>180975</xdr:colOff>
      <xdr:row>98</xdr:row>
      <xdr:rowOff>154343</xdr:rowOff>
    </xdr:to>
    <xdr:cxnSp macro="">
      <xdr:nvCxnSpPr>
        <xdr:cNvPr id="461" name="直線コネクタ 460"/>
        <xdr:cNvCxnSpPr/>
      </xdr:nvCxnSpPr>
      <xdr:spPr>
        <a:xfrm>
          <a:off x="9639300" y="16954151"/>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152051</xdr:rowOff>
    </xdr:from>
    <xdr:to>
      <xdr:col>14</xdr:col>
      <xdr:colOff>28575</xdr:colOff>
      <xdr:row>98</xdr:row>
      <xdr:rowOff>152941</xdr:rowOff>
    </xdr:to>
    <xdr:cxnSp macro="">
      <xdr:nvCxnSpPr>
        <xdr:cNvPr id="464" name="直線コネクタ 463"/>
        <xdr:cNvCxnSpPr/>
      </xdr:nvCxnSpPr>
      <xdr:spPr>
        <a:xfrm flipV="1">
          <a:off x="8750300" y="16954151"/>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106747</xdr:rowOff>
    </xdr:from>
    <xdr:to>
      <xdr:col>14</xdr:col>
      <xdr:colOff>79375</xdr:colOff>
      <xdr:row>99</xdr:row>
      <xdr:rowOff>36897</xdr:rowOff>
    </xdr:to>
    <xdr:sp macro="" textlink="">
      <xdr:nvSpPr>
        <xdr:cNvPr id="465" name="フローチャート : 判断 464"/>
        <xdr:cNvSpPr/>
      </xdr:nvSpPr>
      <xdr:spPr>
        <a:xfrm>
          <a:off x="9588500" y="1690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28024</xdr:rowOff>
    </xdr:from>
    <xdr:ext cx="534377" cy="259045"/>
    <xdr:sp macro="" textlink="">
      <xdr:nvSpPr>
        <xdr:cNvPr id="466" name="テキスト ボックス 465"/>
        <xdr:cNvSpPr txBox="1"/>
      </xdr:nvSpPr>
      <xdr:spPr>
        <a:xfrm>
          <a:off x="9372111" y="170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152464</xdr:rowOff>
    </xdr:from>
    <xdr:to>
      <xdr:col>12</xdr:col>
      <xdr:colOff>511175</xdr:colOff>
      <xdr:row>98</xdr:row>
      <xdr:rowOff>152941</xdr:rowOff>
    </xdr:to>
    <xdr:cxnSp macro="">
      <xdr:nvCxnSpPr>
        <xdr:cNvPr id="467" name="直線コネクタ 466"/>
        <xdr:cNvCxnSpPr/>
      </xdr:nvCxnSpPr>
      <xdr:spPr>
        <a:xfrm>
          <a:off x="7861300" y="16954564"/>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152464</xdr:rowOff>
    </xdr:from>
    <xdr:to>
      <xdr:col>11</xdr:col>
      <xdr:colOff>307975</xdr:colOff>
      <xdr:row>98</xdr:row>
      <xdr:rowOff>152980</xdr:rowOff>
    </xdr:to>
    <xdr:cxnSp macro="">
      <xdr:nvCxnSpPr>
        <xdr:cNvPr id="470" name="直線コネクタ 469"/>
        <xdr:cNvCxnSpPr/>
      </xdr:nvCxnSpPr>
      <xdr:spPr>
        <a:xfrm flipV="1">
          <a:off x="6972300" y="16954564"/>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103543</xdr:rowOff>
    </xdr:from>
    <xdr:to>
      <xdr:col>15</xdr:col>
      <xdr:colOff>231775</xdr:colOff>
      <xdr:row>99</xdr:row>
      <xdr:rowOff>33693</xdr:rowOff>
    </xdr:to>
    <xdr:sp macro="" textlink="">
      <xdr:nvSpPr>
        <xdr:cNvPr id="480" name="円/楕円 479"/>
        <xdr:cNvSpPr/>
      </xdr:nvSpPr>
      <xdr:spPr>
        <a:xfrm>
          <a:off x="10426700" y="169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62920</xdr:rowOff>
    </xdr:from>
    <xdr:ext cx="534377" cy="259045"/>
    <xdr:sp macro="" textlink="">
      <xdr:nvSpPr>
        <xdr:cNvPr id="481" name="土木費該当値テキスト"/>
        <xdr:cNvSpPr txBox="1"/>
      </xdr:nvSpPr>
      <xdr:spPr>
        <a:xfrm>
          <a:off x="10528300" y="166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101251</xdr:rowOff>
    </xdr:from>
    <xdr:to>
      <xdr:col>14</xdr:col>
      <xdr:colOff>79375</xdr:colOff>
      <xdr:row>99</xdr:row>
      <xdr:rowOff>31401</xdr:rowOff>
    </xdr:to>
    <xdr:sp macro="" textlink="">
      <xdr:nvSpPr>
        <xdr:cNvPr id="482" name="円/楕円 481"/>
        <xdr:cNvSpPr/>
      </xdr:nvSpPr>
      <xdr:spPr>
        <a:xfrm>
          <a:off x="9588500" y="169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47928</xdr:rowOff>
    </xdr:from>
    <xdr:ext cx="534377" cy="259045"/>
    <xdr:sp macro="" textlink="">
      <xdr:nvSpPr>
        <xdr:cNvPr id="483" name="テキスト ボックス 482"/>
        <xdr:cNvSpPr txBox="1"/>
      </xdr:nvSpPr>
      <xdr:spPr>
        <a:xfrm>
          <a:off x="9372111" y="166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102141</xdr:rowOff>
    </xdr:from>
    <xdr:to>
      <xdr:col>12</xdr:col>
      <xdr:colOff>561975</xdr:colOff>
      <xdr:row>99</xdr:row>
      <xdr:rowOff>32291</xdr:rowOff>
    </xdr:to>
    <xdr:sp macro="" textlink="">
      <xdr:nvSpPr>
        <xdr:cNvPr id="484" name="円/楕円 483"/>
        <xdr:cNvSpPr/>
      </xdr:nvSpPr>
      <xdr:spPr>
        <a:xfrm>
          <a:off x="8699500" y="16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48818</xdr:rowOff>
    </xdr:from>
    <xdr:ext cx="534377" cy="259045"/>
    <xdr:sp macro="" textlink="">
      <xdr:nvSpPr>
        <xdr:cNvPr id="485" name="テキスト ボックス 484"/>
        <xdr:cNvSpPr txBox="1"/>
      </xdr:nvSpPr>
      <xdr:spPr>
        <a:xfrm>
          <a:off x="8483111" y="166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101664</xdr:rowOff>
    </xdr:from>
    <xdr:to>
      <xdr:col>11</xdr:col>
      <xdr:colOff>358775</xdr:colOff>
      <xdr:row>99</xdr:row>
      <xdr:rowOff>31814</xdr:rowOff>
    </xdr:to>
    <xdr:sp macro="" textlink="">
      <xdr:nvSpPr>
        <xdr:cNvPr id="486" name="円/楕円 485"/>
        <xdr:cNvSpPr/>
      </xdr:nvSpPr>
      <xdr:spPr>
        <a:xfrm>
          <a:off x="7810500" y="16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48341</xdr:rowOff>
    </xdr:from>
    <xdr:ext cx="534377" cy="259045"/>
    <xdr:sp macro="" textlink="">
      <xdr:nvSpPr>
        <xdr:cNvPr id="487" name="テキスト ボックス 486"/>
        <xdr:cNvSpPr txBox="1"/>
      </xdr:nvSpPr>
      <xdr:spPr>
        <a:xfrm>
          <a:off x="7594111" y="166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102180</xdr:rowOff>
    </xdr:from>
    <xdr:to>
      <xdr:col>10</xdr:col>
      <xdr:colOff>155575</xdr:colOff>
      <xdr:row>99</xdr:row>
      <xdr:rowOff>32330</xdr:rowOff>
    </xdr:to>
    <xdr:sp macro="" textlink="">
      <xdr:nvSpPr>
        <xdr:cNvPr id="488" name="円/楕円 487"/>
        <xdr:cNvSpPr/>
      </xdr:nvSpPr>
      <xdr:spPr>
        <a:xfrm>
          <a:off x="6921500" y="169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48857</xdr:rowOff>
    </xdr:from>
    <xdr:ext cx="534377" cy="259045"/>
    <xdr:sp macro="" textlink="">
      <xdr:nvSpPr>
        <xdr:cNvPr id="489" name="テキスト ボックス 488"/>
        <xdr:cNvSpPr txBox="1"/>
      </xdr:nvSpPr>
      <xdr:spPr>
        <a:xfrm>
          <a:off x="6705111" y="166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48763</xdr:rowOff>
    </xdr:from>
    <xdr:to>
      <xdr:col>23</xdr:col>
      <xdr:colOff>517525</xdr:colOff>
      <xdr:row>36</xdr:row>
      <xdr:rowOff>87762</xdr:rowOff>
    </xdr:to>
    <xdr:cxnSp macro="">
      <xdr:nvCxnSpPr>
        <xdr:cNvPr id="517" name="直線コネクタ 516"/>
        <xdr:cNvCxnSpPr/>
      </xdr:nvCxnSpPr>
      <xdr:spPr>
        <a:xfrm>
          <a:off x="15481300" y="6049513"/>
          <a:ext cx="8382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48763</xdr:rowOff>
    </xdr:from>
    <xdr:to>
      <xdr:col>22</xdr:col>
      <xdr:colOff>365125</xdr:colOff>
      <xdr:row>37</xdr:row>
      <xdr:rowOff>70754</xdr:rowOff>
    </xdr:to>
    <xdr:cxnSp macro="">
      <xdr:nvCxnSpPr>
        <xdr:cNvPr id="520" name="直線コネクタ 519"/>
        <xdr:cNvCxnSpPr/>
      </xdr:nvCxnSpPr>
      <xdr:spPr>
        <a:xfrm flipV="1">
          <a:off x="14592300" y="6049513"/>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1" name="フローチャート : 判断 520"/>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23436</xdr:rowOff>
    </xdr:from>
    <xdr:ext cx="534377" cy="259045"/>
    <xdr:sp macro="" textlink="">
      <xdr:nvSpPr>
        <xdr:cNvPr id="522" name="テキスト ボックス 521"/>
        <xdr:cNvSpPr txBox="1"/>
      </xdr:nvSpPr>
      <xdr:spPr>
        <a:xfrm>
          <a:off x="15214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70754</xdr:rowOff>
    </xdr:from>
    <xdr:to>
      <xdr:col>21</xdr:col>
      <xdr:colOff>161925</xdr:colOff>
      <xdr:row>37</xdr:row>
      <xdr:rowOff>155656</xdr:rowOff>
    </xdr:to>
    <xdr:cxnSp macro="">
      <xdr:nvCxnSpPr>
        <xdr:cNvPr id="523" name="直線コネクタ 522"/>
        <xdr:cNvCxnSpPr/>
      </xdr:nvCxnSpPr>
      <xdr:spPr>
        <a:xfrm flipV="1">
          <a:off x="13703300" y="6414404"/>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155656</xdr:rowOff>
    </xdr:from>
    <xdr:to>
      <xdr:col>19</xdr:col>
      <xdr:colOff>644525</xdr:colOff>
      <xdr:row>38</xdr:row>
      <xdr:rowOff>36785</xdr:rowOff>
    </xdr:to>
    <xdr:cxnSp macro="">
      <xdr:nvCxnSpPr>
        <xdr:cNvPr id="526" name="直線コネクタ 525"/>
        <xdr:cNvCxnSpPr/>
      </xdr:nvCxnSpPr>
      <xdr:spPr>
        <a:xfrm flipV="1">
          <a:off x="12814300" y="649930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36962</xdr:rowOff>
    </xdr:from>
    <xdr:to>
      <xdr:col>23</xdr:col>
      <xdr:colOff>568325</xdr:colOff>
      <xdr:row>36</xdr:row>
      <xdr:rowOff>138562</xdr:rowOff>
    </xdr:to>
    <xdr:sp macro="" textlink="">
      <xdr:nvSpPr>
        <xdr:cNvPr id="536" name="円/楕円 535"/>
        <xdr:cNvSpPr/>
      </xdr:nvSpPr>
      <xdr:spPr>
        <a:xfrm>
          <a:off x="16268700" y="62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59839</xdr:rowOff>
    </xdr:from>
    <xdr:ext cx="534377" cy="259045"/>
    <xdr:sp macro="" textlink="">
      <xdr:nvSpPr>
        <xdr:cNvPr id="537" name="消防費該当値テキスト"/>
        <xdr:cNvSpPr txBox="1"/>
      </xdr:nvSpPr>
      <xdr:spPr>
        <a:xfrm>
          <a:off x="16370300" y="60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169413</xdr:rowOff>
    </xdr:from>
    <xdr:to>
      <xdr:col>22</xdr:col>
      <xdr:colOff>415925</xdr:colOff>
      <xdr:row>35</xdr:row>
      <xdr:rowOff>99563</xdr:rowOff>
    </xdr:to>
    <xdr:sp macro="" textlink="">
      <xdr:nvSpPr>
        <xdr:cNvPr id="538" name="円/楕円 537"/>
        <xdr:cNvSpPr/>
      </xdr:nvSpPr>
      <xdr:spPr>
        <a:xfrm>
          <a:off x="15430500" y="5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116090</xdr:rowOff>
    </xdr:from>
    <xdr:ext cx="534377" cy="259045"/>
    <xdr:sp macro="" textlink="">
      <xdr:nvSpPr>
        <xdr:cNvPr id="539" name="テキスト ボックス 538"/>
        <xdr:cNvSpPr txBox="1"/>
      </xdr:nvSpPr>
      <xdr:spPr>
        <a:xfrm>
          <a:off x="15214111" y="57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19954</xdr:rowOff>
    </xdr:from>
    <xdr:to>
      <xdr:col>21</xdr:col>
      <xdr:colOff>212725</xdr:colOff>
      <xdr:row>37</xdr:row>
      <xdr:rowOff>121554</xdr:rowOff>
    </xdr:to>
    <xdr:sp macro="" textlink="">
      <xdr:nvSpPr>
        <xdr:cNvPr id="540" name="円/楕円 539"/>
        <xdr:cNvSpPr/>
      </xdr:nvSpPr>
      <xdr:spPr>
        <a:xfrm>
          <a:off x="14541500" y="6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112681</xdr:rowOff>
    </xdr:from>
    <xdr:ext cx="534377" cy="259045"/>
    <xdr:sp macro="" textlink="">
      <xdr:nvSpPr>
        <xdr:cNvPr id="541" name="テキスト ボックス 540"/>
        <xdr:cNvSpPr txBox="1"/>
      </xdr:nvSpPr>
      <xdr:spPr>
        <a:xfrm>
          <a:off x="14325111" y="64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104856</xdr:rowOff>
    </xdr:from>
    <xdr:to>
      <xdr:col>20</xdr:col>
      <xdr:colOff>9525</xdr:colOff>
      <xdr:row>38</xdr:row>
      <xdr:rowOff>35006</xdr:rowOff>
    </xdr:to>
    <xdr:sp macro="" textlink="">
      <xdr:nvSpPr>
        <xdr:cNvPr id="542" name="円/楕円 541"/>
        <xdr:cNvSpPr/>
      </xdr:nvSpPr>
      <xdr:spPr>
        <a:xfrm>
          <a:off x="13652500" y="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26133</xdr:rowOff>
    </xdr:from>
    <xdr:ext cx="534377" cy="259045"/>
    <xdr:sp macro="" textlink="">
      <xdr:nvSpPr>
        <xdr:cNvPr id="543" name="テキスト ボックス 542"/>
        <xdr:cNvSpPr txBox="1"/>
      </xdr:nvSpPr>
      <xdr:spPr>
        <a:xfrm>
          <a:off x="13436111" y="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157434</xdr:rowOff>
    </xdr:from>
    <xdr:to>
      <xdr:col>18</xdr:col>
      <xdr:colOff>492125</xdr:colOff>
      <xdr:row>38</xdr:row>
      <xdr:rowOff>87584</xdr:rowOff>
    </xdr:to>
    <xdr:sp macro="" textlink="">
      <xdr:nvSpPr>
        <xdr:cNvPr id="544" name="円/楕円 543"/>
        <xdr:cNvSpPr/>
      </xdr:nvSpPr>
      <xdr:spPr>
        <a:xfrm>
          <a:off x="12763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78712</xdr:rowOff>
    </xdr:from>
    <xdr:ext cx="534377" cy="259045"/>
    <xdr:sp macro="" textlink="">
      <xdr:nvSpPr>
        <xdr:cNvPr id="545" name="テキスト ボックス 544"/>
        <xdr:cNvSpPr txBox="1"/>
      </xdr:nvSpPr>
      <xdr:spPr>
        <a:xfrm>
          <a:off x="12547111" y="65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123058</xdr:rowOff>
    </xdr:from>
    <xdr:to>
      <xdr:col>23</xdr:col>
      <xdr:colOff>517525</xdr:colOff>
      <xdr:row>58</xdr:row>
      <xdr:rowOff>130495</xdr:rowOff>
    </xdr:to>
    <xdr:cxnSp macro="">
      <xdr:nvCxnSpPr>
        <xdr:cNvPr id="573" name="直線コネクタ 572"/>
        <xdr:cNvCxnSpPr/>
      </xdr:nvCxnSpPr>
      <xdr:spPr>
        <a:xfrm>
          <a:off x="15481300" y="10067158"/>
          <a:ext cx="8382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123058</xdr:rowOff>
    </xdr:from>
    <xdr:to>
      <xdr:col>22</xdr:col>
      <xdr:colOff>365125</xdr:colOff>
      <xdr:row>58</xdr:row>
      <xdr:rowOff>150902</xdr:rowOff>
    </xdr:to>
    <xdr:cxnSp macro="">
      <xdr:nvCxnSpPr>
        <xdr:cNvPr id="576" name="直線コネクタ 575"/>
        <xdr:cNvCxnSpPr/>
      </xdr:nvCxnSpPr>
      <xdr:spPr>
        <a:xfrm flipV="1">
          <a:off x="14592300" y="10067158"/>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153030</xdr:rowOff>
    </xdr:from>
    <xdr:to>
      <xdr:col>22</xdr:col>
      <xdr:colOff>415925</xdr:colOff>
      <xdr:row>56</xdr:row>
      <xdr:rowOff>83180</xdr:rowOff>
    </xdr:to>
    <xdr:sp macro="" textlink="">
      <xdr:nvSpPr>
        <xdr:cNvPr id="577" name="フローチャート : 判断 576"/>
        <xdr:cNvSpPr/>
      </xdr:nvSpPr>
      <xdr:spPr>
        <a:xfrm>
          <a:off x="15430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99707</xdr:rowOff>
    </xdr:from>
    <xdr:ext cx="534377" cy="259045"/>
    <xdr:sp macro="" textlink="">
      <xdr:nvSpPr>
        <xdr:cNvPr id="578" name="テキスト ボックス 577"/>
        <xdr:cNvSpPr txBox="1"/>
      </xdr:nvSpPr>
      <xdr:spPr>
        <a:xfrm>
          <a:off x="15214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150902</xdr:rowOff>
    </xdr:from>
    <xdr:to>
      <xdr:col>21</xdr:col>
      <xdr:colOff>161925</xdr:colOff>
      <xdr:row>58</xdr:row>
      <xdr:rowOff>157287</xdr:rowOff>
    </xdr:to>
    <xdr:cxnSp macro="">
      <xdr:nvCxnSpPr>
        <xdr:cNvPr id="579" name="直線コネクタ 578"/>
        <xdr:cNvCxnSpPr/>
      </xdr:nvCxnSpPr>
      <xdr:spPr>
        <a:xfrm flipV="1">
          <a:off x="13703300" y="10095002"/>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13757</xdr:rowOff>
    </xdr:from>
    <xdr:to>
      <xdr:col>19</xdr:col>
      <xdr:colOff>644525</xdr:colOff>
      <xdr:row>58</xdr:row>
      <xdr:rowOff>157287</xdr:rowOff>
    </xdr:to>
    <xdr:cxnSp macro="">
      <xdr:nvCxnSpPr>
        <xdr:cNvPr id="582" name="直線コネクタ 581"/>
        <xdr:cNvCxnSpPr/>
      </xdr:nvCxnSpPr>
      <xdr:spPr>
        <a:xfrm>
          <a:off x="12814300" y="9957857"/>
          <a:ext cx="889000" cy="1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79695</xdr:rowOff>
    </xdr:from>
    <xdr:to>
      <xdr:col>23</xdr:col>
      <xdr:colOff>568325</xdr:colOff>
      <xdr:row>59</xdr:row>
      <xdr:rowOff>9845</xdr:rowOff>
    </xdr:to>
    <xdr:sp macro="" textlink="">
      <xdr:nvSpPr>
        <xdr:cNvPr id="592" name="円/楕円 591"/>
        <xdr:cNvSpPr/>
      </xdr:nvSpPr>
      <xdr:spPr>
        <a:xfrm>
          <a:off x="16268700" y="100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166072</xdr:rowOff>
    </xdr:from>
    <xdr:ext cx="534377" cy="259045"/>
    <xdr:sp macro="" textlink="">
      <xdr:nvSpPr>
        <xdr:cNvPr id="593" name="教育費該当値テキスト"/>
        <xdr:cNvSpPr txBox="1"/>
      </xdr:nvSpPr>
      <xdr:spPr>
        <a:xfrm>
          <a:off x="16370300" y="993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72258</xdr:rowOff>
    </xdr:from>
    <xdr:to>
      <xdr:col>22</xdr:col>
      <xdr:colOff>415925</xdr:colOff>
      <xdr:row>59</xdr:row>
      <xdr:rowOff>2408</xdr:rowOff>
    </xdr:to>
    <xdr:sp macro="" textlink="">
      <xdr:nvSpPr>
        <xdr:cNvPr id="594" name="円/楕円 593"/>
        <xdr:cNvSpPr/>
      </xdr:nvSpPr>
      <xdr:spPr>
        <a:xfrm>
          <a:off x="15430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164985</xdr:rowOff>
    </xdr:from>
    <xdr:ext cx="534377" cy="259045"/>
    <xdr:sp macro="" textlink="">
      <xdr:nvSpPr>
        <xdr:cNvPr id="595" name="テキスト ボックス 594"/>
        <xdr:cNvSpPr txBox="1"/>
      </xdr:nvSpPr>
      <xdr:spPr>
        <a:xfrm>
          <a:off x="15214111" y="101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100102</xdr:rowOff>
    </xdr:from>
    <xdr:to>
      <xdr:col>21</xdr:col>
      <xdr:colOff>212725</xdr:colOff>
      <xdr:row>59</xdr:row>
      <xdr:rowOff>30252</xdr:rowOff>
    </xdr:to>
    <xdr:sp macro="" textlink="">
      <xdr:nvSpPr>
        <xdr:cNvPr id="596" name="円/楕円 595"/>
        <xdr:cNvSpPr/>
      </xdr:nvSpPr>
      <xdr:spPr>
        <a:xfrm>
          <a:off x="14541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21379</xdr:rowOff>
    </xdr:from>
    <xdr:ext cx="534377" cy="259045"/>
    <xdr:sp macro="" textlink="">
      <xdr:nvSpPr>
        <xdr:cNvPr id="597" name="テキスト ボックス 596"/>
        <xdr:cNvSpPr txBox="1"/>
      </xdr:nvSpPr>
      <xdr:spPr>
        <a:xfrm>
          <a:off x="14325111" y="101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106487</xdr:rowOff>
    </xdr:from>
    <xdr:to>
      <xdr:col>20</xdr:col>
      <xdr:colOff>9525</xdr:colOff>
      <xdr:row>59</xdr:row>
      <xdr:rowOff>36637</xdr:rowOff>
    </xdr:to>
    <xdr:sp macro="" textlink="">
      <xdr:nvSpPr>
        <xdr:cNvPr id="598" name="円/楕円 597"/>
        <xdr:cNvSpPr/>
      </xdr:nvSpPr>
      <xdr:spPr>
        <a:xfrm>
          <a:off x="13652500" y="1005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27764</xdr:rowOff>
    </xdr:from>
    <xdr:ext cx="534377" cy="259045"/>
    <xdr:sp macro="" textlink="">
      <xdr:nvSpPr>
        <xdr:cNvPr id="599" name="テキスト ボックス 598"/>
        <xdr:cNvSpPr txBox="1"/>
      </xdr:nvSpPr>
      <xdr:spPr>
        <a:xfrm>
          <a:off x="13436111" y="1014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134407</xdr:rowOff>
    </xdr:from>
    <xdr:to>
      <xdr:col>18</xdr:col>
      <xdr:colOff>492125</xdr:colOff>
      <xdr:row>58</xdr:row>
      <xdr:rowOff>64557</xdr:rowOff>
    </xdr:to>
    <xdr:sp macro="" textlink="">
      <xdr:nvSpPr>
        <xdr:cNvPr id="600" name="円/楕円 599"/>
        <xdr:cNvSpPr/>
      </xdr:nvSpPr>
      <xdr:spPr>
        <a:xfrm>
          <a:off x="12763500" y="9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55684</xdr:rowOff>
    </xdr:from>
    <xdr:ext cx="534377" cy="259045"/>
    <xdr:sp macro="" textlink="">
      <xdr:nvSpPr>
        <xdr:cNvPr id="601" name="テキスト ボックス 600"/>
        <xdr:cNvSpPr txBox="1"/>
      </xdr:nvSpPr>
      <xdr:spPr>
        <a:xfrm>
          <a:off x="12547111" y="99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40906</xdr:rowOff>
    </xdr:from>
    <xdr:to>
      <xdr:col>23</xdr:col>
      <xdr:colOff>517525</xdr:colOff>
      <xdr:row>79</xdr:row>
      <xdr:rowOff>44450</xdr:rowOff>
    </xdr:to>
    <xdr:cxnSp macro="">
      <xdr:nvCxnSpPr>
        <xdr:cNvPr id="630" name="直線コネクタ 629"/>
        <xdr:cNvCxnSpPr/>
      </xdr:nvCxnSpPr>
      <xdr:spPr>
        <a:xfrm>
          <a:off x="15481300" y="1358545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40906</xdr:rowOff>
    </xdr:from>
    <xdr:to>
      <xdr:col>22</xdr:col>
      <xdr:colOff>365125</xdr:colOff>
      <xdr:row>79</xdr:row>
      <xdr:rowOff>42951</xdr:rowOff>
    </xdr:to>
    <xdr:cxnSp macro="">
      <xdr:nvCxnSpPr>
        <xdr:cNvPr id="633" name="直線コネクタ 632"/>
        <xdr:cNvCxnSpPr/>
      </xdr:nvCxnSpPr>
      <xdr:spPr>
        <a:xfrm flipV="1">
          <a:off x="14592300" y="13585456"/>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90106</xdr:rowOff>
    </xdr:from>
    <xdr:to>
      <xdr:col>22</xdr:col>
      <xdr:colOff>415925</xdr:colOff>
      <xdr:row>79</xdr:row>
      <xdr:rowOff>20256</xdr:rowOff>
    </xdr:to>
    <xdr:sp macro="" textlink="">
      <xdr:nvSpPr>
        <xdr:cNvPr id="634" name="フローチャート : 判断 633"/>
        <xdr:cNvSpPr/>
      </xdr:nvSpPr>
      <xdr:spPr>
        <a:xfrm>
          <a:off x="15430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36783</xdr:rowOff>
    </xdr:from>
    <xdr:ext cx="469744" cy="259045"/>
    <xdr:sp macro="" textlink="">
      <xdr:nvSpPr>
        <xdr:cNvPr id="635" name="テキスト ボックス 634"/>
        <xdr:cNvSpPr txBox="1"/>
      </xdr:nvSpPr>
      <xdr:spPr>
        <a:xfrm>
          <a:off x="15246427"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32995</xdr:rowOff>
    </xdr:from>
    <xdr:to>
      <xdr:col>21</xdr:col>
      <xdr:colOff>161925</xdr:colOff>
      <xdr:row>79</xdr:row>
      <xdr:rowOff>42951</xdr:rowOff>
    </xdr:to>
    <xdr:cxnSp macro="">
      <xdr:nvCxnSpPr>
        <xdr:cNvPr id="636" name="直線コネクタ 635"/>
        <xdr:cNvCxnSpPr/>
      </xdr:nvCxnSpPr>
      <xdr:spPr>
        <a:xfrm>
          <a:off x="13703300" y="13577545"/>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147117</xdr:rowOff>
    </xdr:from>
    <xdr:to>
      <xdr:col>19</xdr:col>
      <xdr:colOff>644525</xdr:colOff>
      <xdr:row>79</xdr:row>
      <xdr:rowOff>32995</xdr:rowOff>
    </xdr:to>
    <xdr:cxnSp macro="">
      <xdr:nvCxnSpPr>
        <xdr:cNvPr id="639" name="直線コネクタ 638"/>
        <xdr:cNvCxnSpPr/>
      </xdr:nvCxnSpPr>
      <xdr:spPr>
        <a:xfrm>
          <a:off x="12814300" y="13520217"/>
          <a:ext cx="889000" cy="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161556</xdr:rowOff>
    </xdr:from>
    <xdr:to>
      <xdr:col>22</xdr:col>
      <xdr:colOff>415925</xdr:colOff>
      <xdr:row>79</xdr:row>
      <xdr:rowOff>91706</xdr:rowOff>
    </xdr:to>
    <xdr:sp macro="" textlink="">
      <xdr:nvSpPr>
        <xdr:cNvPr id="651" name="円/楕円 650"/>
        <xdr:cNvSpPr/>
      </xdr:nvSpPr>
      <xdr:spPr>
        <a:xfrm>
          <a:off x="154305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82833</xdr:rowOff>
    </xdr:from>
    <xdr:ext cx="378565" cy="259045"/>
    <xdr:sp macro="" textlink="">
      <xdr:nvSpPr>
        <xdr:cNvPr id="652" name="テキスト ボックス 651"/>
        <xdr:cNvSpPr txBox="1"/>
      </xdr:nvSpPr>
      <xdr:spPr>
        <a:xfrm>
          <a:off x="15292017" y="1362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163601</xdr:rowOff>
    </xdr:from>
    <xdr:to>
      <xdr:col>21</xdr:col>
      <xdr:colOff>212725</xdr:colOff>
      <xdr:row>79</xdr:row>
      <xdr:rowOff>93751</xdr:rowOff>
    </xdr:to>
    <xdr:sp macro="" textlink="">
      <xdr:nvSpPr>
        <xdr:cNvPr id="653" name="円/楕円 652"/>
        <xdr:cNvSpPr/>
      </xdr:nvSpPr>
      <xdr:spPr>
        <a:xfrm>
          <a:off x="145415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84878</xdr:rowOff>
    </xdr:from>
    <xdr:ext cx="378565" cy="259045"/>
    <xdr:sp macro="" textlink="">
      <xdr:nvSpPr>
        <xdr:cNvPr id="654" name="テキスト ボックス 653"/>
        <xdr:cNvSpPr txBox="1"/>
      </xdr:nvSpPr>
      <xdr:spPr>
        <a:xfrm>
          <a:off x="14403017" y="1362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153645</xdr:rowOff>
    </xdr:from>
    <xdr:to>
      <xdr:col>20</xdr:col>
      <xdr:colOff>9525</xdr:colOff>
      <xdr:row>79</xdr:row>
      <xdr:rowOff>83795</xdr:rowOff>
    </xdr:to>
    <xdr:sp macro="" textlink="">
      <xdr:nvSpPr>
        <xdr:cNvPr id="655" name="円/楕円 654"/>
        <xdr:cNvSpPr/>
      </xdr:nvSpPr>
      <xdr:spPr>
        <a:xfrm>
          <a:off x="13652500" y="135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74922</xdr:rowOff>
    </xdr:from>
    <xdr:ext cx="378565" cy="259045"/>
    <xdr:sp macro="" textlink="">
      <xdr:nvSpPr>
        <xdr:cNvPr id="656" name="テキスト ボックス 655"/>
        <xdr:cNvSpPr txBox="1"/>
      </xdr:nvSpPr>
      <xdr:spPr>
        <a:xfrm>
          <a:off x="13514017" y="1361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96317</xdr:rowOff>
    </xdr:from>
    <xdr:to>
      <xdr:col>18</xdr:col>
      <xdr:colOff>492125</xdr:colOff>
      <xdr:row>79</xdr:row>
      <xdr:rowOff>26467</xdr:rowOff>
    </xdr:to>
    <xdr:sp macro="" textlink="">
      <xdr:nvSpPr>
        <xdr:cNvPr id="657" name="円/楕円 656"/>
        <xdr:cNvSpPr/>
      </xdr:nvSpPr>
      <xdr:spPr>
        <a:xfrm>
          <a:off x="12763500" y="134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17594</xdr:rowOff>
    </xdr:from>
    <xdr:ext cx="469744" cy="259045"/>
    <xdr:sp macro="" textlink="">
      <xdr:nvSpPr>
        <xdr:cNvPr id="658" name="テキスト ボックス 657"/>
        <xdr:cNvSpPr txBox="1"/>
      </xdr:nvSpPr>
      <xdr:spPr>
        <a:xfrm>
          <a:off x="12579427" y="1356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114636</xdr:rowOff>
    </xdr:from>
    <xdr:to>
      <xdr:col>23</xdr:col>
      <xdr:colOff>517525</xdr:colOff>
      <xdr:row>94</xdr:row>
      <xdr:rowOff>119566</xdr:rowOff>
    </xdr:to>
    <xdr:cxnSp macro="">
      <xdr:nvCxnSpPr>
        <xdr:cNvPr id="689" name="直線コネクタ 688"/>
        <xdr:cNvCxnSpPr/>
      </xdr:nvCxnSpPr>
      <xdr:spPr>
        <a:xfrm>
          <a:off x="15481300" y="16230936"/>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101099</xdr:rowOff>
    </xdr:from>
    <xdr:to>
      <xdr:col>22</xdr:col>
      <xdr:colOff>365125</xdr:colOff>
      <xdr:row>94</xdr:row>
      <xdr:rowOff>114636</xdr:rowOff>
    </xdr:to>
    <xdr:cxnSp macro="">
      <xdr:nvCxnSpPr>
        <xdr:cNvPr id="692" name="直線コネクタ 691"/>
        <xdr:cNvCxnSpPr/>
      </xdr:nvCxnSpPr>
      <xdr:spPr>
        <a:xfrm>
          <a:off x="14592300" y="1621739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116315</xdr:rowOff>
    </xdr:from>
    <xdr:to>
      <xdr:col>22</xdr:col>
      <xdr:colOff>415925</xdr:colOff>
      <xdr:row>95</xdr:row>
      <xdr:rowOff>46465</xdr:rowOff>
    </xdr:to>
    <xdr:sp macro="" textlink="">
      <xdr:nvSpPr>
        <xdr:cNvPr id="693" name="フローチャート : 判断 692"/>
        <xdr:cNvSpPr/>
      </xdr:nvSpPr>
      <xdr:spPr>
        <a:xfrm>
          <a:off x="15430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37592</xdr:rowOff>
    </xdr:from>
    <xdr:ext cx="534377" cy="259045"/>
    <xdr:sp macro="" textlink="">
      <xdr:nvSpPr>
        <xdr:cNvPr id="694" name="テキスト ボックス 693"/>
        <xdr:cNvSpPr txBox="1"/>
      </xdr:nvSpPr>
      <xdr:spPr>
        <a:xfrm>
          <a:off x="15214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90829</xdr:rowOff>
    </xdr:from>
    <xdr:to>
      <xdr:col>21</xdr:col>
      <xdr:colOff>161925</xdr:colOff>
      <xdr:row>94</xdr:row>
      <xdr:rowOff>101099</xdr:rowOff>
    </xdr:to>
    <xdr:cxnSp macro="">
      <xdr:nvCxnSpPr>
        <xdr:cNvPr id="695" name="直線コネクタ 694"/>
        <xdr:cNvCxnSpPr/>
      </xdr:nvCxnSpPr>
      <xdr:spPr>
        <a:xfrm>
          <a:off x="13703300" y="16207129"/>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90829</xdr:rowOff>
    </xdr:from>
    <xdr:to>
      <xdr:col>19</xdr:col>
      <xdr:colOff>644525</xdr:colOff>
      <xdr:row>95</xdr:row>
      <xdr:rowOff>44489</xdr:rowOff>
    </xdr:to>
    <xdr:cxnSp macro="">
      <xdr:nvCxnSpPr>
        <xdr:cNvPr id="698" name="直線コネクタ 697"/>
        <xdr:cNvCxnSpPr/>
      </xdr:nvCxnSpPr>
      <xdr:spPr>
        <a:xfrm flipV="1">
          <a:off x="12814300" y="16207129"/>
          <a:ext cx="889000" cy="1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68766</xdr:rowOff>
    </xdr:from>
    <xdr:to>
      <xdr:col>23</xdr:col>
      <xdr:colOff>568325</xdr:colOff>
      <xdr:row>94</xdr:row>
      <xdr:rowOff>170366</xdr:rowOff>
    </xdr:to>
    <xdr:sp macro="" textlink="">
      <xdr:nvSpPr>
        <xdr:cNvPr id="708" name="円/楕円 707"/>
        <xdr:cNvSpPr/>
      </xdr:nvSpPr>
      <xdr:spPr>
        <a:xfrm>
          <a:off x="16268700" y="161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91643</xdr:rowOff>
    </xdr:from>
    <xdr:ext cx="534377" cy="259045"/>
    <xdr:sp macro="" textlink="">
      <xdr:nvSpPr>
        <xdr:cNvPr id="709" name="公債費該当値テキスト"/>
        <xdr:cNvSpPr txBox="1"/>
      </xdr:nvSpPr>
      <xdr:spPr>
        <a:xfrm>
          <a:off x="16370300" y="160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63836</xdr:rowOff>
    </xdr:from>
    <xdr:to>
      <xdr:col>22</xdr:col>
      <xdr:colOff>415925</xdr:colOff>
      <xdr:row>94</xdr:row>
      <xdr:rowOff>165436</xdr:rowOff>
    </xdr:to>
    <xdr:sp macro="" textlink="">
      <xdr:nvSpPr>
        <xdr:cNvPr id="710" name="円/楕円 709"/>
        <xdr:cNvSpPr/>
      </xdr:nvSpPr>
      <xdr:spPr>
        <a:xfrm>
          <a:off x="15430500" y="161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10513</xdr:rowOff>
    </xdr:from>
    <xdr:ext cx="534377" cy="259045"/>
    <xdr:sp macro="" textlink="">
      <xdr:nvSpPr>
        <xdr:cNvPr id="711" name="テキスト ボックス 710"/>
        <xdr:cNvSpPr txBox="1"/>
      </xdr:nvSpPr>
      <xdr:spPr>
        <a:xfrm>
          <a:off x="15214111" y="159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50299</xdr:rowOff>
    </xdr:from>
    <xdr:to>
      <xdr:col>21</xdr:col>
      <xdr:colOff>212725</xdr:colOff>
      <xdr:row>94</xdr:row>
      <xdr:rowOff>151899</xdr:rowOff>
    </xdr:to>
    <xdr:sp macro="" textlink="">
      <xdr:nvSpPr>
        <xdr:cNvPr id="712" name="円/楕円 711"/>
        <xdr:cNvSpPr/>
      </xdr:nvSpPr>
      <xdr:spPr>
        <a:xfrm>
          <a:off x="14541500" y="161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168426</xdr:rowOff>
    </xdr:from>
    <xdr:ext cx="534377" cy="259045"/>
    <xdr:sp macro="" textlink="">
      <xdr:nvSpPr>
        <xdr:cNvPr id="713" name="テキスト ボックス 712"/>
        <xdr:cNvSpPr txBox="1"/>
      </xdr:nvSpPr>
      <xdr:spPr>
        <a:xfrm>
          <a:off x="14325111" y="159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40029</xdr:rowOff>
    </xdr:from>
    <xdr:to>
      <xdr:col>20</xdr:col>
      <xdr:colOff>9525</xdr:colOff>
      <xdr:row>94</xdr:row>
      <xdr:rowOff>141629</xdr:rowOff>
    </xdr:to>
    <xdr:sp macro="" textlink="">
      <xdr:nvSpPr>
        <xdr:cNvPr id="714" name="円/楕円 713"/>
        <xdr:cNvSpPr/>
      </xdr:nvSpPr>
      <xdr:spPr>
        <a:xfrm>
          <a:off x="13652500" y="161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158156</xdr:rowOff>
    </xdr:from>
    <xdr:ext cx="534377" cy="259045"/>
    <xdr:sp macro="" textlink="">
      <xdr:nvSpPr>
        <xdr:cNvPr id="715" name="テキスト ボックス 714"/>
        <xdr:cNvSpPr txBox="1"/>
      </xdr:nvSpPr>
      <xdr:spPr>
        <a:xfrm>
          <a:off x="13436111" y="159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165139</xdr:rowOff>
    </xdr:from>
    <xdr:to>
      <xdr:col>18</xdr:col>
      <xdr:colOff>492125</xdr:colOff>
      <xdr:row>95</xdr:row>
      <xdr:rowOff>95289</xdr:rowOff>
    </xdr:to>
    <xdr:sp macro="" textlink="">
      <xdr:nvSpPr>
        <xdr:cNvPr id="716" name="円/楕円 715"/>
        <xdr:cNvSpPr/>
      </xdr:nvSpPr>
      <xdr:spPr>
        <a:xfrm>
          <a:off x="12763500" y="162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86416</xdr:rowOff>
    </xdr:from>
    <xdr:ext cx="534377" cy="259045"/>
    <xdr:sp macro="" textlink="">
      <xdr:nvSpPr>
        <xdr:cNvPr id="717" name="テキスト ボックス 716"/>
        <xdr:cNvSpPr txBox="1"/>
      </xdr:nvSpPr>
      <xdr:spPr>
        <a:xfrm>
          <a:off x="12547111" y="163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50" name="フローチャート : 判断 749"/>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79773</xdr:rowOff>
    </xdr:from>
    <xdr:ext cx="378565" cy="259045"/>
    <xdr:sp macro="" textlink="">
      <xdr:nvSpPr>
        <xdr:cNvPr id="751" name="テキスト ボックス 750"/>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の住民一人当たりコストのうち、類似団体の平均を上回ったのは、労働費、商工費、土木費、消防費、及び公債費となった。労働費と商工費については中小企業制度融資及び勤労者生活資金融資の預託金</a:t>
          </a:r>
          <a:r>
            <a:rPr kumimoji="1" lang="ja-JP" altLang="en-US" sz="1100">
              <a:solidFill>
                <a:schemeClr val="dk1"/>
              </a:solidFill>
              <a:effectLst/>
              <a:latin typeface="+mn-lt"/>
              <a:ea typeface="+mn-ea"/>
              <a:cs typeface="+mn-cs"/>
            </a:rPr>
            <a:t>が多くを占めており</a:t>
          </a:r>
          <a:r>
            <a:rPr kumimoji="1" lang="ja-JP" altLang="ja-JP" sz="1100">
              <a:solidFill>
                <a:schemeClr val="dk1"/>
              </a:solidFill>
              <a:effectLst/>
              <a:latin typeface="+mn-lt"/>
              <a:ea typeface="+mn-ea"/>
              <a:cs typeface="+mn-cs"/>
            </a:rPr>
            <a:t>、預託金を除くといずれも類似団体の平均を下回る。土木費については、平成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年間、総額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で市道舗装集中改良工事を開始したことなどにより微増となっており、今後も老朽化するインフラ施設の改良やハード面でのまちづくりを進めていく費用としてできる限り予算確保を図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年度から総額約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億円で防災行政無線のデジタル化工事を実施しているため増加しており、事業が完了</a:t>
          </a:r>
          <a:r>
            <a:rPr kumimoji="1" lang="ja-JP" altLang="en-US" sz="1100">
              <a:solidFill>
                <a:schemeClr val="dk1"/>
              </a:solidFill>
              <a:effectLst/>
              <a:latin typeface="+mn-lt"/>
              <a:ea typeface="+mn-ea"/>
              <a:cs typeface="+mn-cs"/>
            </a:rPr>
            <a:t>した今</a:t>
          </a:r>
          <a:r>
            <a:rPr kumimoji="1" lang="ja-JP" altLang="ja-JP" sz="1100">
              <a:solidFill>
                <a:schemeClr val="dk1"/>
              </a:solidFill>
              <a:effectLst/>
              <a:latin typeface="+mn-lt"/>
              <a:ea typeface="+mn-ea"/>
              <a:cs typeface="+mn-cs"/>
            </a:rPr>
            <a:t>年度までは高水準で推移</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年度からの財政構造改革の取組により、平成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年度に続き、平成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年度も財政調整基金の取り崩しは行わず、</a:t>
          </a:r>
          <a:r>
            <a:rPr kumimoji="1" lang="ja-JP" altLang="ja-JP" sz="1100">
              <a:solidFill>
                <a:schemeClr val="dk1"/>
              </a:solidFill>
              <a:effectLst/>
              <a:latin typeface="+mn-lt"/>
              <a:ea typeface="+mn-ea"/>
              <a:cs typeface="+mn-cs"/>
            </a:rPr>
            <a:t>単年度収支は黒字となった。今後も市税等一般財源の増加は見込めず、社会保障費の増加、インフラ等の老朽化対策、市民要望への対応などの財政需要の増大が見込まれる中で、基金に頼らない財政運営を心がけるとともに</a:t>
          </a:r>
          <a:r>
            <a:rPr kumimoji="1" lang="ja-JP" altLang="en-US" sz="1100">
              <a:solidFill>
                <a:schemeClr val="dk1"/>
              </a:solidFill>
              <a:effectLst/>
              <a:latin typeface="+mn-lt"/>
              <a:ea typeface="+mn-ea"/>
              <a:cs typeface="+mn-cs"/>
            </a:rPr>
            <a:t>、最少の経費で最大の効果を出すことを常に意識し、</a:t>
          </a:r>
          <a:r>
            <a:rPr kumimoji="1" lang="ja-JP" altLang="ja-JP" sz="1100">
              <a:solidFill>
                <a:schemeClr val="dk1"/>
              </a:solidFill>
              <a:effectLst/>
              <a:latin typeface="+mn-lt"/>
              <a:ea typeface="+mn-ea"/>
              <a:cs typeface="+mn-cs"/>
            </a:rPr>
            <a:t>事務事業の遂行に努める。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年度以降、各会計とも赤字を計上することなく、健全な財政運営が行われている。</a:t>
          </a:r>
          <a:r>
            <a:rPr kumimoji="1" lang="ja-JP" altLang="en-US" sz="1100">
              <a:solidFill>
                <a:schemeClr val="dk1"/>
              </a:solidFill>
              <a:effectLst/>
              <a:latin typeface="+mn-lt"/>
              <a:ea typeface="+mn-ea"/>
              <a:cs typeface="+mn-cs"/>
            </a:rPr>
            <a:t>下水道事業会計への繰出しについては、起債残高の減により、今後減少する見込みであるが、国保や後期高齢者医療特別会計への繰出しは高齢者の増加に伴い増えることが見込まれ、</a:t>
          </a:r>
          <a:r>
            <a:rPr kumimoji="1" lang="ja-JP" altLang="ja-JP" sz="1100">
              <a:solidFill>
                <a:schemeClr val="dk1"/>
              </a:solidFill>
              <a:effectLst/>
              <a:latin typeface="+mn-lt"/>
              <a:ea typeface="+mn-ea"/>
              <a:cs typeface="+mn-cs"/>
            </a:rPr>
            <a:t>一般会計の負担は</a:t>
          </a:r>
          <a:r>
            <a:rPr kumimoji="1" lang="ja-JP" altLang="en-US" sz="1100">
              <a:solidFill>
                <a:schemeClr val="dk1"/>
              </a:solidFill>
              <a:effectLst/>
              <a:latin typeface="+mn-lt"/>
              <a:ea typeface="+mn-ea"/>
              <a:cs typeface="+mn-cs"/>
            </a:rPr>
            <a:t>依然として大きい。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23867436</v>
      </c>
      <c r="BO4" s="381"/>
      <c r="BP4" s="381"/>
      <c r="BQ4" s="381"/>
      <c r="BR4" s="381"/>
      <c r="BS4" s="381"/>
      <c r="BT4" s="381"/>
      <c r="BU4" s="382"/>
      <c r="BV4" s="380">
        <v>24275706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7.2</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22806451</v>
      </c>
      <c r="BO5" s="418"/>
      <c r="BP5" s="418"/>
      <c r="BQ5" s="418"/>
      <c r="BR5" s="418"/>
      <c r="BS5" s="418"/>
      <c r="BT5" s="418"/>
      <c r="BU5" s="419"/>
      <c r="BV5" s="417">
        <v>23241151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93.6</v>
      </c>
      <c r="CU5" s="415"/>
      <c r="CV5" s="415"/>
      <c r="CW5" s="415"/>
      <c r="CX5" s="415"/>
      <c r="CY5" s="415"/>
      <c r="CZ5" s="415"/>
      <c r="DA5" s="416"/>
      <c r="DB5" s="414">
        <v>91.3</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1060985</v>
      </c>
      <c r="BO6" s="418"/>
      <c r="BP6" s="418"/>
      <c r="BQ6" s="418"/>
      <c r="BR6" s="418"/>
      <c r="BS6" s="418"/>
      <c r="BT6" s="418"/>
      <c r="BU6" s="419"/>
      <c r="BV6" s="417">
        <v>1034555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v>
      </c>
      <c r="CU6" s="455"/>
      <c r="CV6" s="455"/>
      <c r="CW6" s="455"/>
      <c r="CX6" s="455"/>
      <c r="CY6" s="455"/>
      <c r="CZ6" s="455"/>
      <c r="DA6" s="456"/>
      <c r="DB6" s="454">
        <v>97.8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16955</v>
      </c>
      <c r="BO7" s="418"/>
      <c r="BP7" s="418"/>
      <c r="BQ7" s="418"/>
      <c r="BR7" s="418"/>
      <c r="BS7" s="418"/>
      <c r="BT7" s="418"/>
      <c r="BU7" s="419"/>
      <c r="BV7" s="417">
        <v>32401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14413164</v>
      </c>
      <c r="CU7" s="418"/>
      <c r="CV7" s="418"/>
      <c r="CW7" s="418"/>
      <c r="CX7" s="418"/>
      <c r="CY7" s="418"/>
      <c r="CZ7" s="418"/>
      <c r="DA7" s="419"/>
      <c r="DB7" s="417">
        <v>14471244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1044030</v>
      </c>
      <c r="BO8" s="418"/>
      <c r="BP8" s="418"/>
      <c r="BQ8" s="418"/>
      <c r="BR8" s="418"/>
      <c r="BS8" s="418"/>
      <c r="BT8" s="418"/>
      <c r="BU8" s="419"/>
      <c r="BV8" s="417">
        <v>1002154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55912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41876</v>
      </c>
      <c r="BO9" s="418"/>
      <c r="BP9" s="418"/>
      <c r="BQ9" s="418"/>
      <c r="BR9" s="418"/>
      <c r="BS9" s="418"/>
      <c r="BT9" s="418"/>
      <c r="BU9" s="419"/>
      <c r="BV9" s="417">
        <v>-45365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16.899999999999999</v>
      </c>
      <c r="CU9" s="415"/>
      <c r="CV9" s="415"/>
      <c r="CW9" s="415"/>
      <c r="CX9" s="415"/>
      <c r="CY9" s="415"/>
      <c r="CZ9" s="415"/>
      <c r="DA9" s="416"/>
      <c r="DB9" s="414">
        <v>16.399999999999999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56391</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18756</v>
      </c>
      <c r="BO10" s="418"/>
      <c r="BP10" s="418"/>
      <c r="BQ10" s="418"/>
      <c r="BR10" s="418"/>
      <c r="BS10" s="418"/>
      <c r="BT10" s="418"/>
      <c r="BU10" s="419"/>
      <c r="BV10" s="417">
        <v>53264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56101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55350</v>
      </c>
      <c r="S13" s="499"/>
      <c r="T13" s="499"/>
      <c r="U13" s="499"/>
      <c r="V13" s="500"/>
      <c r="W13" s="433" t="s">
        <v>125</v>
      </c>
      <c r="X13" s="434"/>
      <c r="Y13" s="434"/>
      <c r="Z13" s="434"/>
      <c r="AA13" s="434"/>
      <c r="AB13" s="424"/>
      <c r="AC13" s="468">
        <v>1943</v>
      </c>
      <c r="AD13" s="469"/>
      <c r="AE13" s="469"/>
      <c r="AF13" s="469"/>
      <c r="AG13" s="508"/>
      <c r="AH13" s="468">
        <v>2121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60632</v>
      </c>
      <c r="BO13" s="418"/>
      <c r="BP13" s="418"/>
      <c r="BQ13" s="418"/>
      <c r="BR13" s="418"/>
      <c r="BS13" s="418"/>
      <c r="BT13" s="418"/>
      <c r="BU13" s="419"/>
      <c r="BV13" s="417">
        <v>7899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56174</v>
      </c>
      <c r="S14" s="499"/>
      <c r="T14" s="499"/>
      <c r="U14" s="499"/>
      <c r="V14" s="500"/>
      <c r="W14" s="407"/>
      <c r="X14" s="408"/>
      <c r="Y14" s="408"/>
      <c r="Z14" s="408"/>
      <c r="AA14" s="408"/>
      <c r="AB14" s="397"/>
      <c r="AC14" s="501">
        <v>6.8</v>
      </c>
      <c r="AD14" s="502"/>
      <c r="AE14" s="502"/>
      <c r="AF14" s="502"/>
      <c r="AG14" s="503"/>
      <c r="AH14" s="501">
        <v>7.7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96.8</v>
      </c>
      <c r="CU14" s="513"/>
      <c r="CV14" s="513"/>
      <c r="CW14" s="513"/>
      <c r="CX14" s="513"/>
      <c r="CY14" s="513"/>
      <c r="CZ14" s="513"/>
      <c r="DA14" s="514"/>
      <c r="DB14" s="512">
        <v>98.4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55452</v>
      </c>
      <c r="S15" s="499"/>
      <c r="T15" s="499"/>
      <c r="U15" s="499"/>
      <c r="V15" s="500"/>
      <c r="W15" s="433" t="s">
        <v>132</v>
      </c>
      <c r="X15" s="434"/>
      <c r="Y15" s="434"/>
      <c r="Z15" s="434"/>
      <c r="AA15" s="434"/>
      <c r="AB15" s="424"/>
      <c r="AC15" s="468">
        <v>10316</v>
      </c>
      <c r="AD15" s="469"/>
      <c r="AE15" s="469"/>
      <c r="AF15" s="469"/>
      <c r="AG15" s="508"/>
      <c r="AH15" s="468">
        <v>10155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7473528</v>
      </c>
      <c r="BO15" s="381"/>
      <c r="BP15" s="381"/>
      <c r="BQ15" s="381"/>
      <c r="BR15" s="381"/>
      <c r="BS15" s="381"/>
      <c r="BT15" s="381"/>
      <c r="BU15" s="382"/>
      <c r="BV15" s="380">
        <v>7219403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36.299999999999997</v>
      </c>
      <c r="AD16" s="502"/>
      <c r="AE16" s="502"/>
      <c r="AF16" s="502"/>
      <c r="AG16" s="503"/>
      <c r="AH16" s="501">
        <v>37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11443843</v>
      </c>
      <c r="BO16" s="418"/>
      <c r="BP16" s="418"/>
      <c r="BQ16" s="418"/>
      <c r="BR16" s="418"/>
      <c r="BS16" s="418"/>
      <c r="BT16" s="418"/>
      <c r="BU16" s="419"/>
      <c r="BV16" s="417">
        <v>11396802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16141</v>
      </c>
      <c r="AD17" s="469"/>
      <c r="AE17" s="469"/>
      <c r="AF17" s="469"/>
      <c r="AG17" s="508"/>
      <c r="AH17" s="468">
        <v>15162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9519754</v>
      </c>
      <c r="BO17" s="418"/>
      <c r="BP17" s="418"/>
      <c r="BQ17" s="418"/>
      <c r="BR17" s="418"/>
      <c r="BS17" s="418"/>
      <c r="BT17" s="418"/>
      <c r="BU17" s="419"/>
      <c r="BV17" s="417">
        <v>9160809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266.58999999999997</v>
      </c>
      <c r="M18" s="530"/>
      <c r="N18" s="530"/>
      <c r="O18" s="530"/>
      <c r="P18" s="530"/>
      <c r="Q18" s="530"/>
      <c r="R18" s="531"/>
      <c r="S18" s="531"/>
      <c r="T18" s="531"/>
      <c r="U18" s="531"/>
      <c r="V18" s="532"/>
      <c r="W18" s="435"/>
      <c r="X18" s="436"/>
      <c r="Y18" s="436"/>
      <c r="Z18" s="436"/>
      <c r="AA18" s="436"/>
      <c r="AB18" s="427"/>
      <c r="AC18" s="533">
        <v>56.8</v>
      </c>
      <c r="AD18" s="534"/>
      <c r="AE18" s="534"/>
      <c r="AF18" s="534"/>
      <c r="AG18" s="535"/>
      <c r="AH18" s="533">
        <v>55.3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13537959</v>
      </c>
      <c r="BO18" s="418"/>
      <c r="BP18" s="418"/>
      <c r="BQ18" s="418"/>
      <c r="BR18" s="418"/>
      <c r="BS18" s="418"/>
      <c r="BT18" s="418"/>
      <c r="BU18" s="419"/>
      <c r="BV18" s="417">
        <v>13741197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16810518</v>
      </c>
      <c r="BO19" s="418"/>
      <c r="BP19" s="418"/>
      <c r="BQ19" s="418"/>
      <c r="BR19" s="418"/>
      <c r="BS19" s="418"/>
      <c r="BT19" s="418"/>
      <c r="BU19" s="419"/>
      <c r="BV19" s="417">
        <v>17401901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22301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27609758</v>
      </c>
      <c r="BO23" s="418"/>
      <c r="BP23" s="418"/>
      <c r="BQ23" s="418"/>
      <c r="BR23" s="418"/>
      <c r="BS23" s="418"/>
      <c r="BT23" s="418"/>
      <c r="BU23" s="419"/>
      <c r="BV23" s="417">
        <v>28153911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9070</v>
      </c>
      <c r="R24" s="469"/>
      <c r="S24" s="469"/>
      <c r="T24" s="469"/>
      <c r="U24" s="469"/>
      <c r="V24" s="508"/>
      <c r="W24" s="563"/>
      <c r="X24" s="551"/>
      <c r="Y24" s="552"/>
      <c r="Z24" s="467" t="s">
        <v>156</v>
      </c>
      <c r="AA24" s="447"/>
      <c r="AB24" s="447"/>
      <c r="AC24" s="447"/>
      <c r="AD24" s="447"/>
      <c r="AE24" s="447"/>
      <c r="AF24" s="447"/>
      <c r="AG24" s="448"/>
      <c r="AH24" s="468">
        <v>470</v>
      </c>
      <c r="AI24" s="469"/>
      <c r="AJ24" s="469"/>
      <c r="AK24" s="469"/>
      <c r="AL24" s="508"/>
      <c r="AM24" s="468">
        <v>1422220</v>
      </c>
      <c r="AN24" s="469"/>
      <c r="AO24" s="469"/>
      <c r="AP24" s="469"/>
      <c r="AQ24" s="469"/>
      <c r="AR24" s="508"/>
      <c r="AS24" s="468">
        <v>3026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16087373</v>
      </c>
      <c r="BO24" s="418"/>
      <c r="BP24" s="418"/>
      <c r="BQ24" s="418"/>
      <c r="BR24" s="418"/>
      <c r="BS24" s="418"/>
      <c r="BT24" s="418"/>
      <c r="BU24" s="419"/>
      <c r="BV24" s="417">
        <v>16679928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7360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539577</v>
      </c>
      <c r="BO25" s="381"/>
      <c r="BP25" s="381"/>
      <c r="BQ25" s="381"/>
      <c r="BR25" s="381"/>
      <c r="BS25" s="381"/>
      <c r="BT25" s="381"/>
      <c r="BU25" s="382"/>
      <c r="BV25" s="380">
        <v>1386964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6629</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4350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600000</v>
      </c>
      <c r="BO27" s="587"/>
      <c r="BP27" s="587"/>
      <c r="BQ27" s="587"/>
      <c r="BR27" s="587"/>
      <c r="BS27" s="587"/>
      <c r="BT27" s="587"/>
      <c r="BU27" s="588"/>
      <c r="BV27" s="586">
        <v>600000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3640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2143450</v>
      </c>
      <c r="BO28" s="381"/>
      <c r="BP28" s="381"/>
      <c r="BQ28" s="381"/>
      <c r="BR28" s="381"/>
      <c r="BS28" s="381"/>
      <c r="BT28" s="381"/>
      <c r="BU28" s="382"/>
      <c r="BV28" s="380">
        <v>2124694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16</v>
      </c>
      <c r="M29" s="469"/>
      <c r="N29" s="469"/>
      <c r="O29" s="469"/>
      <c r="P29" s="508"/>
      <c r="Q29" s="468">
        <v>3320</v>
      </c>
      <c r="R29" s="469"/>
      <c r="S29" s="469"/>
      <c r="T29" s="469"/>
      <c r="U29" s="469"/>
      <c r="V29" s="508"/>
      <c r="W29" s="564"/>
      <c r="X29" s="565"/>
      <c r="Y29" s="566"/>
      <c r="Z29" s="467" t="s">
        <v>172</v>
      </c>
      <c r="AA29" s="447"/>
      <c r="AB29" s="447"/>
      <c r="AC29" s="447"/>
      <c r="AD29" s="447"/>
      <c r="AE29" s="447"/>
      <c r="AF29" s="447"/>
      <c r="AG29" s="448"/>
      <c r="AH29" s="468">
        <v>470</v>
      </c>
      <c r="AI29" s="469"/>
      <c r="AJ29" s="469"/>
      <c r="AK29" s="469"/>
      <c r="AL29" s="508"/>
      <c r="AM29" s="468">
        <v>1422220</v>
      </c>
      <c r="AN29" s="469"/>
      <c r="AO29" s="469"/>
      <c r="AP29" s="469"/>
      <c r="AQ29" s="469"/>
      <c r="AR29" s="508"/>
      <c r="AS29" s="468">
        <v>3026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1101025</v>
      </c>
      <c r="BO29" s="418"/>
      <c r="BP29" s="418"/>
      <c r="BQ29" s="418"/>
      <c r="BR29" s="418"/>
      <c r="BS29" s="418"/>
      <c r="BT29" s="418"/>
      <c r="BU29" s="419"/>
      <c r="BV29" s="417">
        <v>1089120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848339</v>
      </c>
      <c r="BO30" s="587"/>
      <c r="BP30" s="587"/>
      <c r="BQ30" s="587"/>
      <c r="BR30" s="587"/>
      <c r="BS30" s="587"/>
      <c r="BT30" s="587"/>
      <c r="BU30" s="588"/>
      <c r="BV30" s="586">
        <v>1133616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諏訪広域連合（一般会計）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茅野市総合サービス株式会社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墓地事業特別会計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IF('各会計、関係団体の財政状況及び健全化判断比率'!B31="","",'各会計、関係団体の財政状況及び健全化判断比率'!B31)</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　（救護施設八ヶ岳寮特別会計）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株式会社地域文化創造</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IF('各会計、関係団体の財政状況及び健全化判断比率'!B32="","",'各会計、関係団体の財政状況及び健全化判断比率'!B32)</f>
        <v>国民健康保険診療所特別会計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　（介護保険特別会計）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株式会社ベルビア</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　（諏訪広域消防特別会計）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　（ふるさと市町村圏基金事業特別会計）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諏訪南行政事務組合（一般会計）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　（ごみ処理事業特別会計）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白樺下水道組合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諏訪中央病院組合（病院事業会計）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　（介護老人福祉施設特別会計）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22.18</v>
      </c>
      <c r="G34" s="33">
        <v>20.25</v>
      </c>
      <c r="H34" s="33">
        <v>21.49</v>
      </c>
      <c r="I34" s="33">
        <v>22.57</v>
      </c>
      <c r="J34" s="34">
        <v>23.8</v>
      </c>
      <c r="K34" s="22"/>
      <c r="L34" s="22"/>
      <c r="M34" s="22"/>
      <c r="N34" s="22"/>
      <c r="O34" s="22"/>
      <c r="P34" s="22"/>
    </row>
    <row r="35" spans="1:16" ht="39" customHeight="1" x14ac:dyDescent="0.15">
      <c r="A35" s="22"/>
      <c r="B35" s="35"/>
      <c r="C35" s="1178" t="s">
        <v>525</v>
      </c>
      <c r="D35" s="1179"/>
      <c r="E35" s="1180"/>
      <c r="F35" s="36">
        <v>5.97</v>
      </c>
      <c r="G35" s="37">
        <v>7.06</v>
      </c>
      <c r="H35" s="37">
        <v>8.1</v>
      </c>
      <c r="I35" s="37">
        <v>8.57</v>
      </c>
      <c r="J35" s="38">
        <v>8.9499999999999993</v>
      </c>
      <c r="K35" s="22"/>
      <c r="L35" s="22"/>
      <c r="M35" s="22"/>
      <c r="N35" s="22"/>
      <c r="O35" s="22"/>
      <c r="P35" s="22"/>
    </row>
    <row r="36" spans="1:16" ht="39" customHeight="1" x14ac:dyDescent="0.15">
      <c r="A36" s="22"/>
      <c r="B36" s="35"/>
      <c r="C36" s="1178" t="s">
        <v>526</v>
      </c>
      <c r="D36" s="1179"/>
      <c r="E36" s="1180"/>
      <c r="F36" s="36">
        <v>5.58</v>
      </c>
      <c r="G36" s="37">
        <v>6.53</v>
      </c>
      <c r="H36" s="37">
        <v>6.89</v>
      </c>
      <c r="I36" s="37">
        <v>6.46</v>
      </c>
      <c r="J36" s="38">
        <v>7.21</v>
      </c>
      <c r="K36" s="22"/>
      <c r="L36" s="22"/>
      <c r="M36" s="22"/>
      <c r="N36" s="22"/>
      <c r="O36" s="22"/>
      <c r="P36" s="22"/>
    </row>
    <row r="37" spans="1:16" ht="39" customHeight="1" x14ac:dyDescent="0.15">
      <c r="A37" s="22"/>
      <c r="B37" s="35"/>
      <c r="C37" s="1178" t="s">
        <v>527</v>
      </c>
      <c r="D37" s="1179"/>
      <c r="E37" s="1180"/>
      <c r="F37" s="36">
        <v>2.38</v>
      </c>
      <c r="G37" s="37">
        <v>2.97</v>
      </c>
      <c r="H37" s="37">
        <v>2.04</v>
      </c>
      <c r="I37" s="37">
        <v>1.73</v>
      </c>
      <c r="J37" s="38">
        <v>1.59</v>
      </c>
      <c r="K37" s="22"/>
      <c r="L37" s="22"/>
      <c r="M37" s="22"/>
      <c r="N37" s="22"/>
      <c r="O37" s="22"/>
      <c r="P37" s="22"/>
    </row>
    <row r="38" spans="1:16" ht="39" customHeight="1" x14ac:dyDescent="0.15">
      <c r="A38" s="22"/>
      <c r="B38" s="35"/>
      <c r="C38" s="1178" t="s">
        <v>528</v>
      </c>
      <c r="D38" s="1179"/>
      <c r="E38" s="1180"/>
      <c r="F38" s="36">
        <v>0.64</v>
      </c>
      <c r="G38" s="37">
        <v>0.74</v>
      </c>
      <c r="H38" s="37">
        <v>0.79</v>
      </c>
      <c r="I38" s="37">
        <v>0.9</v>
      </c>
      <c r="J38" s="38">
        <v>1.1000000000000001</v>
      </c>
      <c r="K38" s="22"/>
      <c r="L38" s="22"/>
      <c r="M38" s="22"/>
      <c r="N38" s="22"/>
      <c r="O38" s="22"/>
      <c r="P38" s="22"/>
    </row>
    <row r="39" spans="1:16" ht="39" customHeight="1" x14ac:dyDescent="0.15">
      <c r="A39" s="22"/>
      <c r="B39" s="35"/>
      <c r="C39" s="1178" t="s">
        <v>529</v>
      </c>
      <c r="D39" s="1179"/>
      <c r="E39" s="1180"/>
      <c r="F39" s="36">
        <v>0.13</v>
      </c>
      <c r="G39" s="37">
        <v>0.13</v>
      </c>
      <c r="H39" s="37">
        <v>0.16</v>
      </c>
      <c r="I39" s="37">
        <v>0.16</v>
      </c>
      <c r="J39" s="38">
        <v>0.18</v>
      </c>
      <c r="K39" s="22"/>
      <c r="L39" s="22"/>
      <c r="M39" s="22"/>
      <c r="N39" s="22"/>
      <c r="O39" s="22"/>
      <c r="P39" s="22"/>
    </row>
    <row r="40" spans="1:16" ht="39" customHeight="1" x14ac:dyDescent="0.15">
      <c r="A40" s="22"/>
      <c r="B40" s="35"/>
      <c r="C40" s="1178" t="s">
        <v>530</v>
      </c>
      <c r="D40" s="1179"/>
      <c r="E40" s="1180"/>
      <c r="F40" s="36">
        <v>0.03</v>
      </c>
      <c r="G40" s="37">
        <v>0.01</v>
      </c>
      <c r="H40" s="37">
        <v>0.49</v>
      </c>
      <c r="I40" s="37">
        <v>0.46</v>
      </c>
      <c r="J40" s="38">
        <v>0.02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2565</v>
      </c>
      <c r="L45" s="60">
        <v>2646</v>
      </c>
      <c r="M45" s="60">
        <v>2950</v>
      </c>
      <c r="N45" s="60">
        <v>2894</v>
      </c>
      <c r="O45" s="61">
        <v>2874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1158</v>
      </c>
      <c r="L48" s="64">
        <v>1144</v>
      </c>
      <c r="M48" s="64">
        <v>1056</v>
      </c>
      <c r="N48" s="64">
        <v>984</v>
      </c>
      <c r="O48" s="65">
        <v>900</v>
      </c>
      <c r="P48" s="48"/>
      <c r="Q48" s="48"/>
      <c r="R48" s="48"/>
      <c r="S48" s="48"/>
      <c r="T48" s="48"/>
      <c r="U48" s="48"/>
    </row>
    <row r="49" spans="1:21" ht="30.75" customHeight="1" x14ac:dyDescent="0.15">
      <c r="A49" s="48"/>
      <c r="B49" s="1196"/>
      <c r="C49" s="1197"/>
      <c r="D49" s="62"/>
      <c r="E49" s="1188" t="s">
        <v>16</v>
      </c>
      <c r="F49" s="1188"/>
      <c r="G49" s="1188"/>
      <c r="H49" s="1188"/>
      <c r="I49" s="1188"/>
      <c r="J49" s="1189"/>
      <c r="K49" s="63">
        <v>456</v>
      </c>
      <c r="L49" s="64">
        <v>395</v>
      </c>
      <c r="M49" s="64">
        <v>402</v>
      </c>
      <c r="N49" s="64">
        <v>356</v>
      </c>
      <c r="O49" s="65">
        <v>314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v>
      </c>
      <c r="L50" s="64">
        <v>10</v>
      </c>
      <c r="M50" s="64">
        <v>10</v>
      </c>
      <c r="N50" s="64">
        <v>10</v>
      </c>
      <c r="O50" s="65">
        <v>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v>1</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3261</v>
      </c>
      <c r="L52" s="64">
        <v>3259</v>
      </c>
      <c r="M52" s="64">
        <v>3296</v>
      </c>
      <c r="N52" s="64">
        <v>3139</v>
      </c>
      <c r="O52" s="65">
        <v>3058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928</v>
      </c>
      <c r="L53" s="69">
        <v>937</v>
      </c>
      <c r="M53" s="69">
        <v>1123</v>
      </c>
      <c r="N53" s="69">
        <v>1106</v>
      </c>
      <c r="O53" s="70">
        <v>1039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24419</v>
      </c>
      <c r="J41" s="83">
        <v>29439</v>
      </c>
      <c r="K41" s="83">
        <v>28660</v>
      </c>
      <c r="L41" s="83">
        <v>28154</v>
      </c>
      <c r="M41" s="84">
        <v>27610</v>
      </c>
    </row>
    <row r="42" spans="2:13" ht="27.75" customHeight="1" x14ac:dyDescent="0.15">
      <c r="B42" s="1204"/>
      <c r="C42" s="1205"/>
      <c r="D42" s="85"/>
      <c r="E42" s="1210" t="s">
        <v>26</v>
      </c>
      <c r="F42" s="1210"/>
      <c r="G42" s="1210"/>
      <c r="H42" s="1211"/>
      <c r="I42" s="86">
        <v>109</v>
      </c>
      <c r="J42" s="87">
        <v>101</v>
      </c>
      <c r="K42" s="87">
        <v>93</v>
      </c>
      <c r="L42" s="87">
        <v>84</v>
      </c>
      <c r="M42" s="88">
        <v>76</v>
      </c>
    </row>
    <row r="43" spans="2:13" ht="27.75" customHeight="1" x14ac:dyDescent="0.15">
      <c r="B43" s="1204"/>
      <c r="C43" s="1205"/>
      <c r="D43" s="85"/>
      <c r="E43" s="1210" t="s">
        <v>27</v>
      </c>
      <c r="F43" s="1210"/>
      <c r="G43" s="1210"/>
      <c r="H43" s="1211"/>
      <c r="I43" s="86">
        <v>13746</v>
      </c>
      <c r="J43" s="87">
        <v>13225</v>
      </c>
      <c r="K43" s="87">
        <v>12399</v>
      </c>
      <c r="L43" s="87">
        <v>11234</v>
      </c>
      <c r="M43" s="88">
        <v>9911</v>
      </c>
    </row>
    <row r="44" spans="2:13" ht="27.75" customHeight="1" x14ac:dyDescent="0.15">
      <c r="B44" s="1204"/>
      <c r="C44" s="1205"/>
      <c r="D44" s="85"/>
      <c r="E44" s="1210" t="s">
        <v>28</v>
      </c>
      <c r="F44" s="1210"/>
      <c r="G44" s="1210"/>
      <c r="H44" s="1211"/>
      <c r="I44" s="86">
        <v>3136</v>
      </c>
      <c r="J44" s="87">
        <v>2971</v>
      </c>
      <c r="K44" s="87">
        <v>4218</v>
      </c>
      <c r="L44" s="87">
        <v>4631</v>
      </c>
      <c r="M44" s="88">
        <v>5843</v>
      </c>
    </row>
    <row r="45" spans="2:13" ht="27.75" customHeight="1" x14ac:dyDescent="0.15">
      <c r="B45" s="1204"/>
      <c r="C45" s="1205"/>
      <c r="D45" s="85"/>
      <c r="E45" s="1210" t="s">
        <v>29</v>
      </c>
      <c r="F45" s="1210"/>
      <c r="G45" s="1210"/>
      <c r="H45" s="1211"/>
      <c r="I45" s="86">
        <v>4715</v>
      </c>
      <c r="J45" s="87">
        <v>4521</v>
      </c>
      <c r="K45" s="87">
        <v>4333</v>
      </c>
      <c r="L45" s="87">
        <v>3945</v>
      </c>
      <c r="M45" s="88">
        <v>3260</v>
      </c>
    </row>
    <row r="46" spans="2:13" ht="27.75" customHeight="1" x14ac:dyDescent="0.15">
      <c r="B46" s="1204"/>
      <c r="C46" s="1205"/>
      <c r="D46" s="89"/>
      <c r="E46" s="1210" t="s">
        <v>30</v>
      </c>
      <c r="F46" s="1210"/>
      <c r="G46" s="1210"/>
      <c r="H46" s="1211"/>
      <c r="I46" s="86">
        <v>3237</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4616</v>
      </c>
      <c r="J50" s="87">
        <v>4481</v>
      </c>
      <c r="K50" s="87">
        <v>4501</v>
      </c>
      <c r="L50" s="87">
        <v>4906</v>
      </c>
      <c r="M50" s="88">
        <v>4602</v>
      </c>
    </row>
    <row r="51" spans="2:13" ht="27.75" customHeight="1" x14ac:dyDescent="0.15">
      <c r="B51" s="1204"/>
      <c r="C51" s="1205"/>
      <c r="D51" s="85"/>
      <c r="E51" s="1210" t="s">
        <v>36</v>
      </c>
      <c r="F51" s="1210"/>
      <c r="G51" s="1210"/>
      <c r="H51" s="1211"/>
      <c r="I51" s="86">
        <v>5821</v>
      </c>
      <c r="J51" s="87">
        <v>5381</v>
      </c>
      <c r="K51" s="87">
        <v>4998</v>
      </c>
      <c r="L51" s="87">
        <v>4775</v>
      </c>
      <c r="M51" s="88">
        <v>4482</v>
      </c>
    </row>
    <row r="52" spans="2:13" ht="27.75" customHeight="1" x14ac:dyDescent="0.15">
      <c r="B52" s="1206"/>
      <c r="C52" s="1207"/>
      <c r="D52" s="85"/>
      <c r="E52" s="1210" t="s">
        <v>37</v>
      </c>
      <c r="F52" s="1210"/>
      <c r="G52" s="1210"/>
      <c r="H52" s="1211"/>
      <c r="I52" s="86">
        <v>27322</v>
      </c>
      <c r="J52" s="87">
        <v>26775</v>
      </c>
      <c r="K52" s="87">
        <v>27609</v>
      </c>
      <c r="L52" s="87">
        <v>26695</v>
      </c>
      <c r="M52" s="88">
        <v>26112</v>
      </c>
    </row>
    <row r="53" spans="2:13" ht="27.75" customHeight="1" thickBot="1" x14ac:dyDescent="0.2">
      <c r="B53" s="1217" t="s">
        <v>38</v>
      </c>
      <c r="C53" s="1218"/>
      <c r="D53" s="92"/>
      <c r="E53" s="1219" t="s">
        <v>39</v>
      </c>
      <c r="F53" s="1219"/>
      <c r="G53" s="1219"/>
      <c r="H53" s="1220"/>
      <c r="I53" s="93">
        <v>11603</v>
      </c>
      <c r="J53" s="94">
        <v>13619</v>
      </c>
      <c r="K53" s="94">
        <v>12594</v>
      </c>
      <c r="L53" s="94">
        <v>11671</v>
      </c>
      <c r="M53" s="95">
        <v>11504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563</v>
      </c>
      <c r="I42" s="354"/>
      <c r="J42" s="354"/>
      <c r="K42" s="354"/>
      <c r="L42" s="246"/>
      <c r="M42" s="246"/>
      <c r="N42" s="246"/>
      <c r="O42" s="246"/>
    </row>
    <row r="43" spans="2:17" ht="13.5" x14ac:dyDescent="0.15">
      <c r="B43" s="250"/>
      <c r="C43" s="246"/>
      <c r="D43" s="246"/>
      <c r="E43" s="246"/>
      <c r="F43" s="246"/>
      <c r="G43" s="1233" t="s">
        <v>573</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564</v>
      </c>
    </row>
    <row r="50" spans="1:17" ht="13.5" x14ac:dyDescent="0.15">
      <c r="B50" s="250"/>
      <c r="C50" s="246"/>
      <c r="D50" s="246"/>
      <c r="E50" s="246"/>
      <c r="F50" s="246"/>
      <c r="G50" s="1242"/>
      <c r="H50" s="1243"/>
      <c r="I50" s="1243"/>
      <c r="J50" s="1244"/>
      <c r="K50" s="356" t="s">
        <v>517</v>
      </c>
      <c r="L50" s="356" t="s">
        <v>518</v>
      </c>
      <c r="M50" s="356" t="s">
        <v>519</v>
      </c>
      <c r="N50" s="356" t="s">
        <v>520</v>
      </c>
      <c r="O50" s="356" t="s">
        <v>521</v>
      </c>
    </row>
    <row r="51" spans="1:17" ht="13.5" x14ac:dyDescent="0.15">
      <c r="B51" s="250"/>
      <c r="C51" s="246"/>
      <c r="D51" s="246"/>
      <c r="E51" s="246"/>
      <c r="F51" s="246"/>
      <c r="G51" s="1245" t="s">
        <v>565</v>
      </c>
      <c r="H51" s="1246"/>
      <c r="I51" s="1251" t="s">
        <v>566</v>
      </c>
      <c r="J51" s="1251"/>
      <c r="K51" s="1256"/>
      <c r="L51" s="1256"/>
      <c r="M51" s="1256"/>
      <c r="N51" s="1221">
        <v>98.4</v>
      </c>
      <c r="O51" s="1221">
        <v>96.8</v>
      </c>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567</v>
      </c>
      <c r="J53" s="1231"/>
      <c r="K53" s="1255"/>
      <c r="L53" s="1255"/>
      <c r="M53" s="1255"/>
      <c r="N53" s="1253">
        <v>47.5</v>
      </c>
      <c r="O53" s="1253">
        <v>49</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568</v>
      </c>
      <c r="H55" s="1226"/>
      <c r="I55" s="1231" t="s">
        <v>566</v>
      </c>
      <c r="J55" s="1231"/>
      <c r="K55" s="1256"/>
      <c r="L55" s="1256"/>
      <c r="M55" s="1256"/>
      <c r="N55" s="1221">
        <v>35.700000000000003</v>
      </c>
      <c r="O55" s="1221">
        <v>33.1</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572</v>
      </c>
      <c r="J57" s="1223"/>
      <c r="K57" s="1255"/>
      <c r="L57" s="1255"/>
      <c r="M57" s="1255"/>
      <c r="N57" s="1253">
        <v>57</v>
      </c>
      <c r="O57" s="1253">
        <v>54.5</v>
      </c>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563</v>
      </c>
      <c r="I64" s="354"/>
      <c r="J64" s="354"/>
      <c r="K64" s="354"/>
      <c r="L64" s="246"/>
      <c r="M64" s="246"/>
      <c r="N64" s="246"/>
      <c r="O64" s="246"/>
    </row>
    <row r="65" spans="2:30" ht="13.5" x14ac:dyDescent="0.15">
      <c r="B65" s="250"/>
      <c r="C65" s="246"/>
      <c r="D65" s="246"/>
      <c r="E65" s="246"/>
      <c r="F65" s="246"/>
      <c r="G65" s="1233" t="s">
        <v>574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570</v>
      </c>
      <c r="I71" s="370"/>
      <c r="J71" s="366"/>
      <c r="K71" s="366"/>
      <c r="L71" s="367"/>
      <c r="M71" s="366"/>
      <c r="N71" s="367"/>
      <c r="O71" s="368"/>
    </row>
    <row r="72" spans="2:30" ht="13.5" x14ac:dyDescent="0.15">
      <c r="B72" s="250"/>
      <c r="C72" s="246"/>
      <c r="D72" s="246"/>
      <c r="E72" s="246"/>
      <c r="F72" s="246"/>
      <c r="G72" s="1242"/>
      <c r="H72" s="1243"/>
      <c r="I72" s="1243"/>
      <c r="J72" s="1244"/>
      <c r="K72" s="356" t="s">
        <v>517</v>
      </c>
      <c r="L72" s="356" t="s">
        <v>518</v>
      </c>
      <c r="M72" s="356" t="s">
        <v>519</v>
      </c>
      <c r="N72" s="356" t="s">
        <v>520</v>
      </c>
      <c r="O72" s="356" t="s">
        <v>521</v>
      </c>
    </row>
    <row r="73" spans="2:30" ht="13.5" x14ac:dyDescent="0.15">
      <c r="B73" s="250"/>
      <c r="C73" s="246"/>
      <c r="D73" s="246"/>
      <c r="E73" s="246"/>
      <c r="F73" s="246"/>
      <c r="G73" s="1245" t="s">
        <v>565</v>
      </c>
      <c r="H73" s="1246"/>
      <c r="I73" s="1251" t="s">
        <v>566</v>
      </c>
      <c r="J73" s="1251"/>
      <c r="K73" s="1232">
        <v>99.5</v>
      </c>
      <c r="L73" s="1232">
        <v>116.1</v>
      </c>
      <c r="M73" s="1221">
        <v>110.5</v>
      </c>
      <c r="N73" s="1221">
        <v>98.4</v>
      </c>
      <c r="O73" s="1221">
        <v>96.8</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571</v>
      </c>
      <c r="J75" s="1231"/>
      <c r="K75" s="1253">
        <v>9.8000000000000007</v>
      </c>
      <c r="L75" s="1253">
        <v>8.6999999999999993</v>
      </c>
      <c r="M75" s="1253">
        <v>8.6</v>
      </c>
      <c r="N75" s="1253">
        <v>9</v>
      </c>
      <c r="O75" s="1253">
        <v>9.3000000000000007</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568</v>
      </c>
      <c r="H77" s="1226"/>
      <c r="I77" s="1231" t="s">
        <v>566</v>
      </c>
      <c r="J77" s="1231"/>
      <c r="K77" s="1232">
        <v>52.6</v>
      </c>
      <c r="L77" s="1232">
        <v>41.3</v>
      </c>
      <c r="M77" s="1221">
        <v>33</v>
      </c>
      <c r="N77" s="1221">
        <v>35.700000000000003</v>
      </c>
      <c r="O77" s="1221">
        <v>33.1</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571</v>
      </c>
      <c r="J79" s="1223"/>
      <c r="K79" s="1224">
        <v>10.4</v>
      </c>
      <c r="L79" s="1224">
        <v>9.6</v>
      </c>
      <c r="M79" s="1224">
        <v>8.5</v>
      </c>
      <c r="N79" s="1224">
        <v>8</v>
      </c>
      <c r="O79" s="1224">
        <v>7.5</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47618</v>
      </c>
      <c r="E3" s="118"/>
      <c r="F3" s="119">
        <v>52678</v>
      </c>
      <c r="G3" s="120"/>
      <c r="H3" s="121"/>
    </row>
    <row r="4" spans="1:8" x14ac:dyDescent="0.15">
      <c r="A4" s="122"/>
      <c r="B4" s="123"/>
      <c r="C4" s="124"/>
      <c r="D4" s="125">
        <v>35435</v>
      </c>
      <c r="E4" s="126"/>
      <c r="F4" s="127">
        <v>30185</v>
      </c>
      <c r="G4" s="128"/>
      <c r="H4" s="129"/>
    </row>
    <row r="5" spans="1:8" x14ac:dyDescent="0.15">
      <c r="A5" s="110" t="s">
        <v>511</v>
      </c>
      <c r="B5" s="115"/>
      <c r="C5" s="116"/>
      <c r="D5" s="117">
        <v>58386</v>
      </c>
      <c r="E5" s="118"/>
      <c r="F5" s="119">
        <v>69560</v>
      </c>
      <c r="G5" s="120"/>
      <c r="H5" s="121"/>
    </row>
    <row r="6" spans="1:8" x14ac:dyDescent="0.15">
      <c r="A6" s="122"/>
      <c r="B6" s="123"/>
      <c r="C6" s="124"/>
      <c r="D6" s="125">
        <v>34584</v>
      </c>
      <c r="E6" s="126"/>
      <c r="F6" s="127">
        <v>35305</v>
      </c>
      <c r="G6" s="128"/>
      <c r="H6" s="129"/>
    </row>
    <row r="7" spans="1:8" x14ac:dyDescent="0.15">
      <c r="A7" s="110" t="s">
        <v>512</v>
      </c>
      <c r="B7" s="115"/>
      <c r="C7" s="116"/>
      <c r="D7" s="117">
        <v>35156</v>
      </c>
      <c r="E7" s="118"/>
      <c r="F7" s="119">
        <v>65988</v>
      </c>
      <c r="G7" s="120"/>
      <c r="H7" s="121"/>
    </row>
    <row r="8" spans="1:8" x14ac:dyDescent="0.15">
      <c r="A8" s="122"/>
      <c r="B8" s="123"/>
      <c r="C8" s="124"/>
      <c r="D8" s="125">
        <v>19360</v>
      </c>
      <c r="E8" s="126"/>
      <c r="F8" s="127">
        <v>36473</v>
      </c>
      <c r="G8" s="128"/>
      <c r="H8" s="129"/>
    </row>
    <row r="9" spans="1:8" x14ac:dyDescent="0.15">
      <c r="A9" s="110" t="s">
        <v>513</v>
      </c>
      <c r="B9" s="115"/>
      <c r="C9" s="116"/>
      <c r="D9" s="117">
        <v>52592</v>
      </c>
      <c r="E9" s="118"/>
      <c r="F9" s="119">
        <v>77507</v>
      </c>
      <c r="G9" s="120"/>
      <c r="H9" s="121"/>
    </row>
    <row r="10" spans="1:8" x14ac:dyDescent="0.15">
      <c r="A10" s="122"/>
      <c r="B10" s="123"/>
      <c r="C10" s="124"/>
      <c r="D10" s="125">
        <v>34119</v>
      </c>
      <c r="E10" s="126"/>
      <c r="F10" s="127">
        <v>42788</v>
      </c>
      <c r="G10" s="128"/>
      <c r="H10" s="129"/>
    </row>
    <row r="11" spans="1:8" x14ac:dyDescent="0.15">
      <c r="A11" s="110" t="s">
        <v>514</v>
      </c>
      <c r="B11" s="115"/>
      <c r="C11" s="116"/>
      <c r="D11" s="117">
        <v>45153</v>
      </c>
      <c r="E11" s="118"/>
      <c r="F11" s="119">
        <v>57295</v>
      </c>
      <c r="G11" s="120"/>
      <c r="H11" s="121"/>
    </row>
    <row r="12" spans="1:8" x14ac:dyDescent="0.15">
      <c r="A12" s="122"/>
      <c r="B12" s="123"/>
      <c r="C12" s="130"/>
      <c r="D12" s="125">
        <v>33835</v>
      </c>
      <c r="E12" s="126"/>
      <c r="F12" s="127">
        <v>32771</v>
      </c>
      <c r="G12" s="128"/>
      <c r="H12" s="129"/>
    </row>
    <row r="13" spans="1:8" x14ac:dyDescent="0.15">
      <c r="A13" s="110"/>
      <c r="B13" s="115"/>
      <c r="C13" s="131"/>
      <c r="D13" s="132">
        <v>47781</v>
      </c>
      <c r="E13" s="133"/>
      <c r="F13" s="134">
        <v>64606</v>
      </c>
      <c r="G13" s="135"/>
      <c r="H13" s="121"/>
    </row>
    <row r="14" spans="1:8" x14ac:dyDescent="0.15">
      <c r="A14" s="122"/>
      <c r="B14" s="123"/>
      <c r="C14" s="124"/>
      <c r="D14" s="125">
        <v>31467</v>
      </c>
      <c r="E14" s="126"/>
      <c r="F14" s="127">
        <v>35504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5.62</v>
      </c>
      <c r="C19" s="136">
        <f>ROUND(VALUE(SUBSTITUTE(実質収支比率等に係る経年分析!G$48,"▲","-")),2)</f>
        <v>6.54</v>
      </c>
      <c r="D19" s="136">
        <f>ROUND(VALUE(SUBSTITUTE(実質収支比率等に係る経年分析!H$48,"▲","-")),2)</f>
        <v>7.39</v>
      </c>
      <c r="E19" s="136">
        <f>ROUND(VALUE(SUBSTITUTE(実質収支比率等に係る経年分析!I$48,"▲","-")),2)</f>
        <v>6.93</v>
      </c>
      <c r="F19" s="136">
        <f>ROUND(VALUE(SUBSTITUTE(実質収支比率等に係る経年分析!J$48,"▲","-")),2)</f>
        <v>7.24</v>
      </c>
    </row>
    <row r="20" spans="1:11" x14ac:dyDescent="0.15">
      <c r="A20" s="136" t="s">
        <v>44</v>
      </c>
      <c r="B20" s="136">
        <f>ROUND(VALUE(SUBSTITUTE(実質収支比率等に係る経年分析!F$47,"▲","-")),2)</f>
        <v>15.95</v>
      </c>
      <c r="C20" s="136">
        <f>ROUND(VALUE(SUBSTITUTE(実質収支比率等に係る経年分析!G$47,"▲","-")),2)</f>
        <v>16.079999999999998</v>
      </c>
      <c r="D20" s="136">
        <f>ROUND(VALUE(SUBSTITUTE(実質収支比率等に係る経年分析!H$47,"▲","-")),2)</f>
        <v>14.62</v>
      </c>
      <c r="E20" s="136">
        <f>ROUND(VALUE(SUBSTITUTE(実質収支比率等に係る経年分析!I$47,"▲","-")),2)</f>
        <v>14.68</v>
      </c>
      <c r="F20" s="136">
        <f>ROUND(VALUE(SUBSTITUTE(実質収支比率等に係る経年分析!J$47,"▲","-")),2)</f>
        <v>14.87</v>
      </c>
    </row>
    <row r="21" spans="1:11" x14ac:dyDescent="0.15">
      <c r="A21" s="136" t="s">
        <v>45</v>
      </c>
      <c r="B21" s="136">
        <f>IF(ISNUMBER(VALUE(SUBSTITUTE(実質収支比率等に係る経年分析!F$49,"▲","-"))),ROUND(VALUE(SUBSTITUTE(実質収支比率等に係る経年分析!F$49,"▲","-")),2),NA())</f>
        <v>-4.29</v>
      </c>
      <c r="C21" s="136">
        <f>IF(ISNUMBER(VALUE(SUBSTITUTE(実質収支比率等に係る経年分析!G$49,"▲","-"))),ROUND(VALUE(SUBSTITUTE(実質収支比率等に係る経年分析!G$49,"▲","-")),2),NA())</f>
        <v>1.1000000000000001</v>
      </c>
      <c r="D21" s="136">
        <f>IF(ISNUMBER(VALUE(SUBSTITUTE(実質収支比率等に係る経年分析!H$49,"▲","-"))),ROUND(VALUE(SUBSTITUTE(実質収支比率等に係る経年分析!H$49,"▲","-")),2),NA())</f>
        <v>-1.05</v>
      </c>
      <c r="E21" s="136">
        <f>IF(ISNUMBER(VALUE(SUBSTITUTE(実質収支比率等に係る経年分析!I$49,"▲","-"))),ROUND(VALUE(SUBSTITUTE(実質収支比率等に係る経年分析!I$49,"▲","-")),2),NA())</f>
        <v>0.05</v>
      </c>
      <c r="F21" s="136">
        <f>IF(ISNUMBER(VALUE(SUBSTITUTE(実質収支比率等に係る経年分析!J$49,"▲","-"))),ROUND(VALUE(SUBSTITUTE(実質収支比率等に係る経年分析!J$49,"▲","-")),2),NA())</f>
        <v>0.42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墓地事業特別会計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x14ac:dyDescent="0.15">
      <c r="A32" s="137" t="str">
        <f>IF(連結実質赤字比率に係る赤字・黒字の構成分析!C$38="",NA(),連結実質赤字比率に係る赤字・黒字の構成分析!C$38)</f>
        <v>国民健康保険診療所特別会計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1.1000000000000001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7.21</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8.9499999999999993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3261</v>
      </c>
      <c r="E42" s="138"/>
      <c r="F42" s="138"/>
      <c r="G42" s="138">
        <f>'実質公債費比率（分子）の構造'!L$52</f>
        <v>3259</v>
      </c>
      <c r="H42" s="138"/>
      <c r="I42" s="138"/>
      <c r="J42" s="138">
        <f>'実質公債費比率（分子）の構造'!M$52</f>
        <v>3296</v>
      </c>
      <c r="K42" s="138"/>
      <c r="L42" s="138"/>
      <c r="M42" s="138">
        <f>'実質公債費比率（分子）の構造'!N$52</f>
        <v>3139</v>
      </c>
      <c r="N42" s="138"/>
      <c r="O42" s="138"/>
      <c r="P42" s="138">
        <f>'実質公債費比率（分子）の構造'!O$52</f>
        <v>3058</v>
      </c>
    </row>
    <row r="43" spans="1:16" x14ac:dyDescent="0.15">
      <c r="A43" s="138" t="s">
        <v>53</v>
      </c>
      <c r="B43" s="138" t="str">
        <f>'実質公債費比率（分子）の構造'!K$51</f>
        <v>-</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54</v>
      </c>
      <c r="B44" s="138">
        <f>'実質公債費比率（分子）の構造'!K$50</f>
        <v>10</v>
      </c>
      <c r="C44" s="138"/>
      <c r="D44" s="138"/>
      <c r="E44" s="138">
        <f>'実質公債費比率（分子）の構造'!L$50</f>
        <v>10</v>
      </c>
      <c r="F44" s="138"/>
      <c r="G44" s="138"/>
      <c r="H44" s="138">
        <f>'実質公債費比率（分子）の構造'!M$50</f>
        <v>10</v>
      </c>
      <c r="I44" s="138"/>
      <c r="J44" s="138"/>
      <c r="K44" s="138">
        <f>'実質公債費比率（分子）の構造'!N$50</f>
        <v>10</v>
      </c>
      <c r="L44" s="138"/>
      <c r="M44" s="138"/>
      <c r="N44" s="138">
        <f>'実質公債費比率（分子）の構造'!O$50</f>
        <v>9</v>
      </c>
      <c r="O44" s="138"/>
      <c r="P44" s="138"/>
    </row>
    <row r="45" spans="1:16" x14ac:dyDescent="0.15">
      <c r="A45" s="138" t="s">
        <v>55</v>
      </c>
      <c r="B45" s="138">
        <f>'実質公債費比率（分子）の構造'!K$49</f>
        <v>456</v>
      </c>
      <c r="C45" s="138"/>
      <c r="D45" s="138"/>
      <c r="E45" s="138">
        <f>'実質公債費比率（分子）の構造'!L$49</f>
        <v>395</v>
      </c>
      <c r="F45" s="138"/>
      <c r="G45" s="138"/>
      <c r="H45" s="138">
        <f>'実質公債費比率（分子）の構造'!M$49</f>
        <v>402</v>
      </c>
      <c r="I45" s="138"/>
      <c r="J45" s="138"/>
      <c r="K45" s="138">
        <f>'実質公債費比率（分子）の構造'!N$49</f>
        <v>356</v>
      </c>
      <c r="L45" s="138"/>
      <c r="M45" s="138"/>
      <c r="N45" s="138">
        <f>'実質公債費比率（分子）の構造'!O$49</f>
        <v>314</v>
      </c>
      <c r="O45" s="138"/>
      <c r="P45" s="138"/>
    </row>
    <row r="46" spans="1:16" x14ac:dyDescent="0.15">
      <c r="A46" s="138" t="s">
        <v>56</v>
      </c>
      <c r="B46" s="138">
        <f>'実質公債費比率（分子）の構造'!K$48</f>
        <v>1158</v>
      </c>
      <c r="C46" s="138"/>
      <c r="D46" s="138"/>
      <c r="E46" s="138">
        <f>'実質公債費比率（分子）の構造'!L$48</f>
        <v>1144</v>
      </c>
      <c r="F46" s="138"/>
      <c r="G46" s="138"/>
      <c r="H46" s="138">
        <f>'実質公債費比率（分子）の構造'!M$48</f>
        <v>1056</v>
      </c>
      <c r="I46" s="138"/>
      <c r="J46" s="138"/>
      <c r="K46" s="138">
        <f>'実質公債費比率（分子）の構造'!N$48</f>
        <v>984</v>
      </c>
      <c r="L46" s="138"/>
      <c r="M46" s="138"/>
      <c r="N46" s="138">
        <f>'実質公債費比率（分子）の構造'!O$48</f>
        <v>900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2565</v>
      </c>
      <c r="C49" s="138"/>
      <c r="D49" s="138"/>
      <c r="E49" s="138">
        <f>'実質公債費比率（分子）の構造'!L$45</f>
        <v>2646</v>
      </c>
      <c r="F49" s="138"/>
      <c r="G49" s="138"/>
      <c r="H49" s="138">
        <f>'実質公債費比率（分子）の構造'!M$45</f>
        <v>2950</v>
      </c>
      <c r="I49" s="138"/>
      <c r="J49" s="138"/>
      <c r="K49" s="138">
        <f>'実質公債費比率（分子）の構造'!N$45</f>
        <v>2894</v>
      </c>
      <c r="L49" s="138"/>
      <c r="M49" s="138"/>
      <c r="N49" s="138">
        <f>'実質公債費比率（分子）の構造'!O$45</f>
        <v>2874</v>
      </c>
      <c r="O49" s="138"/>
      <c r="P49" s="138"/>
    </row>
    <row r="50" spans="1:16" x14ac:dyDescent="0.15">
      <c r="A50" s="138" t="s">
        <v>60</v>
      </c>
      <c r="B50" s="138" t="e">
        <f>NA()</f>
        <v>#N/A</v>
      </c>
      <c r="C50" s="138">
        <f>IF(ISNUMBER('実質公債費比率（分子）の構造'!K$53),'実質公債費比率（分子）の構造'!K$53,NA())</f>
        <v>928</v>
      </c>
      <c r="D50" s="138" t="e">
        <f>NA()</f>
        <v>#N/A</v>
      </c>
      <c r="E50" s="138" t="e">
        <f>NA()</f>
        <v>#N/A</v>
      </c>
      <c r="F50" s="138">
        <f>IF(ISNUMBER('実質公債費比率（分子）の構造'!L$53),'実質公債費比率（分子）の構造'!L$53,NA())</f>
        <v>937</v>
      </c>
      <c r="G50" s="138" t="e">
        <f>NA()</f>
        <v>#N/A</v>
      </c>
      <c r="H50" s="138" t="e">
        <f>NA()</f>
        <v>#N/A</v>
      </c>
      <c r="I50" s="138">
        <f>IF(ISNUMBER('実質公債費比率（分子）の構造'!M$53),'実質公債費比率（分子）の構造'!M$53,NA())</f>
        <v>1123</v>
      </c>
      <c r="J50" s="138" t="e">
        <f>NA()</f>
        <v>#N/A</v>
      </c>
      <c r="K50" s="138" t="e">
        <f>NA()</f>
        <v>#N/A</v>
      </c>
      <c r="L50" s="138">
        <f>IF(ISNUMBER('実質公債費比率（分子）の構造'!N$53),'実質公債費比率（分子）の構造'!N$53,NA())</f>
        <v>1106</v>
      </c>
      <c r="M50" s="138" t="e">
        <f>NA()</f>
        <v>#N/A</v>
      </c>
      <c r="N50" s="138" t="e">
        <f>NA()</f>
        <v>#N/A</v>
      </c>
      <c r="O50" s="138">
        <f>IF(ISNUMBER('実質公債費比率（分子）の構造'!O$53),'実質公債費比率（分子）の構造'!O$53,NA())</f>
        <v>1039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27322</v>
      </c>
      <c r="E56" s="137"/>
      <c r="F56" s="137"/>
      <c r="G56" s="137">
        <f>'将来負担比率（分子）の構造'!J$52</f>
        <v>26775</v>
      </c>
      <c r="H56" s="137"/>
      <c r="I56" s="137"/>
      <c r="J56" s="137">
        <f>'将来負担比率（分子）の構造'!K$52</f>
        <v>27609</v>
      </c>
      <c r="K56" s="137"/>
      <c r="L56" s="137"/>
      <c r="M56" s="137">
        <f>'将来負担比率（分子）の構造'!L$52</f>
        <v>26695</v>
      </c>
      <c r="N56" s="137"/>
      <c r="O56" s="137"/>
      <c r="P56" s="137">
        <f>'将来負担比率（分子）の構造'!M$52</f>
        <v>26112</v>
      </c>
    </row>
    <row r="57" spans="1:16" x14ac:dyDescent="0.15">
      <c r="A57" s="137" t="s">
        <v>36</v>
      </c>
      <c r="B57" s="137"/>
      <c r="C57" s="137"/>
      <c r="D57" s="137">
        <f>'将来負担比率（分子）の構造'!I$51</f>
        <v>5821</v>
      </c>
      <c r="E57" s="137"/>
      <c r="F57" s="137"/>
      <c r="G57" s="137">
        <f>'将来負担比率（分子）の構造'!J$51</f>
        <v>5381</v>
      </c>
      <c r="H57" s="137"/>
      <c r="I57" s="137"/>
      <c r="J57" s="137">
        <f>'将来負担比率（分子）の構造'!K$51</f>
        <v>4998</v>
      </c>
      <c r="K57" s="137"/>
      <c r="L57" s="137"/>
      <c r="M57" s="137">
        <f>'将来負担比率（分子）の構造'!L$51</f>
        <v>4775</v>
      </c>
      <c r="N57" s="137"/>
      <c r="O57" s="137"/>
      <c r="P57" s="137">
        <f>'将来負担比率（分子）の構造'!M$51</f>
        <v>4482</v>
      </c>
    </row>
    <row r="58" spans="1:16" x14ac:dyDescent="0.15">
      <c r="A58" s="137" t="s">
        <v>35</v>
      </c>
      <c r="B58" s="137"/>
      <c r="C58" s="137"/>
      <c r="D58" s="137">
        <f>'将来負担比率（分子）の構造'!I$50</f>
        <v>4616</v>
      </c>
      <c r="E58" s="137"/>
      <c r="F58" s="137"/>
      <c r="G58" s="137">
        <f>'将来負担比率（分子）の構造'!J$50</f>
        <v>4481</v>
      </c>
      <c r="H58" s="137"/>
      <c r="I58" s="137"/>
      <c r="J58" s="137">
        <f>'将来負担比率（分子）の構造'!K$50</f>
        <v>4501</v>
      </c>
      <c r="K58" s="137"/>
      <c r="L58" s="137"/>
      <c r="M58" s="137">
        <f>'将来負担比率（分子）の構造'!L$50</f>
        <v>4906</v>
      </c>
      <c r="N58" s="137"/>
      <c r="O58" s="137"/>
      <c r="P58" s="137">
        <f>'将来負担比率（分子）の構造'!M$50</f>
        <v>4602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3237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4715</v>
      </c>
      <c r="C62" s="137"/>
      <c r="D62" s="137"/>
      <c r="E62" s="137">
        <f>'将来負担比率（分子）の構造'!J$45</f>
        <v>4521</v>
      </c>
      <c r="F62" s="137"/>
      <c r="G62" s="137"/>
      <c r="H62" s="137">
        <f>'将来負担比率（分子）の構造'!K$45</f>
        <v>4333</v>
      </c>
      <c r="I62" s="137"/>
      <c r="J62" s="137"/>
      <c r="K62" s="137">
        <f>'将来負担比率（分子）の構造'!L$45</f>
        <v>3945</v>
      </c>
      <c r="L62" s="137"/>
      <c r="M62" s="137"/>
      <c r="N62" s="137">
        <f>'将来負担比率（分子）の構造'!M$45</f>
        <v>3260</v>
      </c>
      <c r="O62" s="137"/>
      <c r="P62" s="137"/>
    </row>
    <row r="63" spans="1:16" x14ac:dyDescent="0.15">
      <c r="A63" s="137" t="s">
        <v>28</v>
      </c>
      <c r="B63" s="137">
        <f>'将来負担比率（分子）の構造'!I$44</f>
        <v>3136</v>
      </c>
      <c r="C63" s="137"/>
      <c r="D63" s="137"/>
      <c r="E63" s="137">
        <f>'将来負担比率（分子）の構造'!J$44</f>
        <v>2971</v>
      </c>
      <c r="F63" s="137"/>
      <c r="G63" s="137"/>
      <c r="H63" s="137">
        <f>'将来負担比率（分子）の構造'!K$44</f>
        <v>4218</v>
      </c>
      <c r="I63" s="137"/>
      <c r="J63" s="137"/>
      <c r="K63" s="137">
        <f>'将来負担比率（分子）の構造'!L$44</f>
        <v>4631</v>
      </c>
      <c r="L63" s="137"/>
      <c r="M63" s="137"/>
      <c r="N63" s="137">
        <f>'将来負担比率（分子）の構造'!M$44</f>
        <v>5843</v>
      </c>
      <c r="O63" s="137"/>
      <c r="P63" s="137"/>
    </row>
    <row r="64" spans="1:16" x14ac:dyDescent="0.15">
      <c r="A64" s="137" t="s">
        <v>27</v>
      </c>
      <c r="B64" s="137">
        <f>'将来負担比率（分子）の構造'!I$43</f>
        <v>13746</v>
      </c>
      <c r="C64" s="137"/>
      <c r="D64" s="137"/>
      <c r="E64" s="137">
        <f>'将来負担比率（分子）の構造'!J$43</f>
        <v>13225</v>
      </c>
      <c r="F64" s="137"/>
      <c r="G64" s="137"/>
      <c r="H64" s="137">
        <f>'将来負担比率（分子）の構造'!K$43</f>
        <v>12399</v>
      </c>
      <c r="I64" s="137"/>
      <c r="J64" s="137"/>
      <c r="K64" s="137">
        <f>'将来負担比率（分子）の構造'!L$43</f>
        <v>11234</v>
      </c>
      <c r="L64" s="137"/>
      <c r="M64" s="137"/>
      <c r="N64" s="137">
        <f>'将来負担比率（分子）の構造'!M$43</f>
        <v>9911</v>
      </c>
      <c r="O64" s="137"/>
      <c r="P64" s="137"/>
    </row>
    <row r="65" spans="1:16" x14ac:dyDescent="0.15">
      <c r="A65" s="137" t="s">
        <v>26</v>
      </c>
      <c r="B65" s="137">
        <f>'将来負担比率（分子）の構造'!I$42</f>
        <v>109</v>
      </c>
      <c r="C65" s="137"/>
      <c r="D65" s="137"/>
      <c r="E65" s="137">
        <f>'将来負担比率（分子）の構造'!J$42</f>
        <v>101</v>
      </c>
      <c r="F65" s="137"/>
      <c r="G65" s="137"/>
      <c r="H65" s="137">
        <f>'将来負担比率（分子）の構造'!K$42</f>
        <v>93</v>
      </c>
      <c r="I65" s="137"/>
      <c r="J65" s="137"/>
      <c r="K65" s="137">
        <f>'将来負担比率（分子）の構造'!L$42</f>
        <v>84</v>
      </c>
      <c r="L65" s="137"/>
      <c r="M65" s="137"/>
      <c r="N65" s="137">
        <f>'将来負担比率（分子）の構造'!M$42</f>
        <v>76</v>
      </c>
      <c r="O65" s="137"/>
      <c r="P65" s="137"/>
    </row>
    <row r="66" spans="1:16" x14ac:dyDescent="0.15">
      <c r="A66" s="137" t="s">
        <v>25</v>
      </c>
      <c r="B66" s="137">
        <f>'将来負担比率（分子）の構造'!I$41</f>
        <v>24419</v>
      </c>
      <c r="C66" s="137"/>
      <c r="D66" s="137"/>
      <c r="E66" s="137">
        <f>'将来負担比率（分子）の構造'!J$41</f>
        <v>29439</v>
      </c>
      <c r="F66" s="137"/>
      <c r="G66" s="137"/>
      <c r="H66" s="137">
        <f>'将来負担比率（分子）の構造'!K$41</f>
        <v>28660</v>
      </c>
      <c r="I66" s="137"/>
      <c r="J66" s="137"/>
      <c r="K66" s="137">
        <f>'将来負担比率（分子）の構造'!L$41</f>
        <v>28154</v>
      </c>
      <c r="L66" s="137"/>
      <c r="M66" s="137"/>
      <c r="N66" s="137">
        <f>'将来負担比率（分子）の構造'!M$41</f>
        <v>27610</v>
      </c>
      <c r="O66" s="137"/>
      <c r="P66" s="137"/>
    </row>
    <row r="67" spans="1:16" x14ac:dyDescent="0.15">
      <c r="A67" s="137" t="s">
        <v>64</v>
      </c>
      <c r="B67" s="137" t="e">
        <f>NA()</f>
        <v>#N/A</v>
      </c>
      <c r="C67" s="137">
        <f>IF(ISNUMBER('将来負担比率（分子）の構造'!I$53), IF('将来負担比率（分子）の構造'!I$53 &lt; 0, 0, '将来負担比率（分子）の構造'!I$53), NA())</f>
        <v>11603</v>
      </c>
      <c r="D67" s="137" t="e">
        <f>NA()</f>
        <v>#N/A</v>
      </c>
      <c r="E67" s="137" t="e">
        <f>NA()</f>
        <v>#N/A</v>
      </c>
      <c r="F67" s="137">
        <f>IF(ISNUMBER('将来負担比率（分子）の構造'!J$53), IF('将来負担比率（分子）の構造'!J$53 &lt; 0, 0, '将来負担比率（分子）の構造'!J$53), NA())</f>
        <v>13619</v>
      </c>
      <c r="G67" s="137" t="e">
        <f>NA()</f>
        <v>#N/A</v>
      </c>
      <c r="H67" s="137" t="e">
        <f>NA()</f>
        <v>#N/A</v>
      </c>
      <c r="I67" s="137">
        <f>IF(ISNUMBER('将来負担比率（分子）の構造'!K$53), IF('将来負担比率（分子）の構造'!K$53 &lt; 0, 0, '将来負担比率（分子）の構造'!K$53), NA())</f>
        <v>12594</v>
      </c>
      <c r="J67" s="137" t="e">
        <f>NA()</f>
        <v>#N/A</v>
      </c>
      <c r="K67" s="137" t="e">
        <f>NA()</f>
        <v>#N/A</v>
      </c>
      <c r="L67" s="137">
        <f>IF(ISNUMBER('将来負担比率（分子）の構造'!L$53), IF('将来負担比率（分子）の構造'!L$53 &lt; 0, 0, '将来負担比率（分子）の構造'!L$53), NA())</f>
        <v>11671</v>
      </c>
      <c r="M67" s="137" t="e">
        <f>NA()</f>
        <v>#N/A</v>
      </c>
      <c r="N67" s="137" t="e">
        <f>NA()</f>
        <v>#N/A</v>
      </c>
      <c r="O67" s="137">
        <f>IF(ISNUMBER('将来負担比率（分子）の構造'!M$53), IF('将来負担比率（分子）の構造'!M$53 &lt; 0, 0, '将来負担比率（分子）の構造'!M$53), NA())</f>
        <v>11504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8348319</v>
      </c>
      <c r="S5" s="615"/>
      <c r="T5" s="615"/>
      <c r="U5" s="615"/>
      <c r="V5" s="615"/>
      <c r="W5" s="615"/>
      <c r="X5" s="615"/>
      <c r="Y5" s="616"/>
      <c r="Z5" s="617">
        <v>35</v>
      </c>
      <c r="AA5" s="617"/>
      <c r="AB5" s="617"/>
      <c r="AC5" s="617"/>
      <c r="AD5" s="618">
        <v>7847293</v>
      </c>
      <c r="AE5" s="618"/>
      <c r="AF5" s="618"/>
      <c r="AG5" s="618"/>
      <c r="AH5" s="618"/>
      <c r="AI5" s="618"/>
      <c r="AJ5" s="618"/>
      <c r="AK5" s="618"/>
      <c r="AL5" s="619">
        <v>58</v>
      </c>
      <c r="AM5" s="620"/>
      <c r="AN5" s="620"/>
      <c r="AO5" s="621"/>
      <c r="AP5" s="611" t="s">
        <v>211</v>
      </c>
      <c r="AQ5" s="612"/>
      <c r="AR5" s="612"/>
      <c r="AS5" s="612"/>
      <c r="AT5" s="612"/>
      <c r="AU5" s="612"/>
      <c r="AV5" s="612"/>
      <c r="AW5" s="612"/>
      <c r="AX5" s="612"/>
      <c r="AY5" s="612"/>
      <c r="AZ5" s="612"/>
      <c r="BA5" s="612"/>
      <c r="BB5" s="612"/>
      <c r="BC5" s="612"/>
      <c r="BD5" s="612"/>
      <c r="BE5" s="612"/>
      <c r="BF5" s="613"/>
      <c r="BG5" s="625">
        <v>7772413</v>
      </c>
      <c r="BH5" s="626"/>
      <c r="BI5" s="626"/>
      <c r="BJ5" s="626"/>
      <c r="BK5" s="626"/>
      <c r="BL5" s="626"/>
      <c r="BM5" s="626"/>
      <c r="BN5" s="627"/>
      <c r="BO5" s="628">
        <v>93.1</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356660</v>
      </c>
      <c r="S6" s="626"/>
      <c r="T6" s="626"/>
      <c r="U6" s="626"/>
      <c r="V6" s="626"/>
      <c r="W6" s="626"/>
      <c r="X6" s="626"/>
      <c r="Y6" s="627"/>
      <c r="Z6" s="628">
        <v>1.5</v>
      </c>
      <c r="AA6" s="628"/>
      <c r="AB6" s="628"/>
      <c r="AC6" s="628"/>
      <c r="AD6" s="629">
        <v>356660</v>
      </c>
      <c r="AE6" s="629"/>
      <c r="AF6" s="629"/>
      <c r="AG6" s="629"/>
      <c r="AH6" s="629"/>
      <c r="AI6" s="629"/>
      <c r="AJ6" s="629"/>
      <c r="AK6" s="629"/>
      <c r="AL6" s="630">
        <v>2.6</v>
      </c>
      <c r="AM6" s="631"/>
      <c r="AN6" s="631"/>
      <c r="AO6" s="632"/>
      <c r="AP6" s="622" t="s">
        <v>217</v>
      </c>
      <c r="AQ6" s="623"/>
      <c r="AR6" s="623"/>
      <c r="AS6" s="623"/>
      <c r="AT6" s="623"/>
      <c r="AU6" s="623"/>
      <c r="AV6" s="623"/>
      <c r="AW6" s="623"/>
      <c r="AX6" s="623"/>
      <c r="AY6" s="623"/>
      <c r="AZ6" s="623"/>
      <c r="BA6" s="623"/>
      <c r="BB6" s="623"/>
      <c r="BC6" s="623"/>
      <c r="BD6" s="623"/>
      <c r="BE6" s="623"/>
      <c r="BF6" s="624"/>
      <c r="BG6" s="625">
        <v>7772413</v>
      </c>
      <c r="BH6" s="626"/>
      <c r="BI6" s="626"/>
      <c r="BJ6" s="626"/>
      <c r="BK6" s="626"/>
      <c r="BL6" s="626"/>
      <c r="BM6" s="626"/>
      <c r="BN6" s="627"/>
      <c r="BO6" s="628">
        <v>93.1</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179768</v>
      </c>
      <c r="CS6" s="626"/>
      <c r="CT6" s="626"/>
      <c r="CU6" s="626"/>
      <c r="CV6" s="626"/>
      <c r="CW6" s="626"/>
      <c r="CX6" s="626"/>
      <c r="CY6" s="627"/>
      <c r="CZ6" s="628">
        <v>0.8</v>
      </c>
      <c r="DA6" s="628"/>
      <c r="DB6" s="628"/>
      <c r="DC6" s="628"/>
      <c r="DD6" s="634" t="s">
        <v>212</v>
      </c>
      <c r="DE6" s="626"/>
      <c r="DF6" s="626"/>
      <c r="DG6" s="626"/>
      <c r="DH6" s="626"/>
      <c r="DI6" s="626"/>
      <c r="DJ6" s="626"/>
      <c r="DK6" s="626"/>
      <c r="DL6" s="626"/>
      <c r="DM6" s="626"/>
      <c r="DN6" s="626"/>
      <c r="DO6" s="626"/>
      <c r="DP6" s="627"/>
      <c r="DQ6" s="634">
        <v>179764</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7317</v>
      </c>
      <c r="S7" s="626"/>
      <c r="T7" s="626"/>
      <c r="U7" s="626"/>
      <c r="V7" s="626"/>
      <c r="W7" s="626"/>
      <c r="X7" s="626"/>
      <c r="Y7" s="627"/>
      <c r="Z7" s="628">
        <v>0</v>
      </c>
      <c r="AA7" s="628"/>
      <c r="AB7" s="628"/>
      <c r="AC7" s="628"/>
      <c r="AD7" s="629">
        <v>7317</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3268490</v>
      </c>
      <c r="BH7" s="626"/>
      <c r="BI7" s="626"/>
      <c r="BJ7" s="626"/>
      <c r="BK7" s="626"/>
      <c r="BL7" s="626"/>
      <c r="BM7" s="626"/>
      <c r="BN7" s="627"/>
      <c r="BO7" s="628">
        <v>39.200000000000003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3292318</v>
      </c>
      <c r="CS7" s="626"/>
      <c r="CT7" s="626"/>
      <c r="CU7" s="626"/>
      <c r="CV7" s="626"/>
      <c r="CW7" s="626"/>
      <c r="CX7" s="626"/>
      <c r="CY7" s="627"/>
      <c r="CZ7" s="628">
        <v>14.4</v>
      </c>
      <c r="DA7" s="628"/>
      <c r="DB7" s="628"/>
      <c r="DC7" s="628"/>
      <c r="DD7" s="634">
        <v>398556</v>
      </c>
      <c r="DE7" s="626"/>
      <c r="DF7" s="626"/>
      <c r="DG7" s="626"/>
      <c r="DH7" s="626"/>
      <c r="DI7" s="626"/>
      <c r="DJ7" s="626"/>
      <c r="DK7" s="626"/>
      <c r="DL7" s="626"/>
      <c r="DM7" s="626"/>
      <c r="DN7" s="626"/>
      <c r="DO7" s="626"/>
      <c r="DP7" s="627"/>
      <c r="DQ7" s="634">
        <v>2478144</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22494</v>
      </c>
      <c r="S8" s="626"/>
      <c r="T8" s="626"/>
      <c r="U8" s="626"/>
      <c r="V8" s="626"/>
      <c r="W8" s="626"/>
      <c r="X8" s="626"/>
      <c r="Y8" s="627"/>
      <c r="Z8" s="628">
        <v>0.1</v>
      </c>
      <c r="AA8" s="628"/>
      <c r="AB8" s="628"/>
      <c r="AC8" s="628"/>
      <c r="AD8" s="629">
        <v>22494</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129183</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7193025</v>
      </c>
      <c r="CS8" s="626"/>
      <c r="CT8" s="626"/>
      <c r="CU8" s="626"/>
      <c r="CV8" s="626"/>
      <c r="CW8" s="626"/>
      <c r="CX8" s="626"/>
      <c r="CY8" s="627"/>
      <c r="CZ8" s="628">
        <v>31.5</v>
      </c>
      <c r="DA8" s="628"/>
      <c r="DB8" s="628"/>
      <c r="DC8" s="628"/>
      <c r="DD8" s="634">
        <v>52555</v>
      </c>
      <c r="DE8" s="626"/>
      <c r="DF8" s="626"/>
      <c r="DG8" s="626"/>
      <c r="DH8" s="626"/>
      <c r="DI8" s="626"/>
      <c r="DJ8" s="626"/>
      <c r="DK8" s="626"/>
      <c r="DL8" s="626"/>
      <c r="DM8" s="626"/>
      <c r="DN8" s="626"/>
      <c r="DO8" s="626"/>
      <c r="DP8" s="627"/>
      <c r="DQ8" s="634">
        <v>4064491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13055</v>
      </c>
      <c r="S9" s="626"/>
      <c r="T9" s="626"/>
      <c r="U9" s="626"/>
      <c r="V9" s="626"/>
      <c r="W9" s="626"/>
      <c r="X9" s="626"/>
      <c r="Y9" s="627"/>
      <c r="Z9" s="628">
        <v>0.1</v>
      </c>
      <c r="AA9" s="628"/>
      <c r="AB9" s="628"/>
      <c r="AC9" s="628"/>
      <c r="AD9" s="629">
        <v>13055</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2649162</v>
      </c>
      <c r="BH9" s="626"/>
      <c r="BI9" s="626"/>
      <c r="BJ9" s="626"/>
      <c r="BK9" s="626"/>
      <c r="BL9" s="626"/>
      <c r="BM9" s="626"/>
      <c r="BN9" s="627"/>
      <c r="BO9" s="628">
        <v>31.7</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1291149</v>
      </c>
      <c r="CS9" s="626"/>
      <c r="CT9" s="626"/>
      <c r="CU9" s="626"/>
      <c r="CV9" s="626"/>
      <c r="CW9" s="626"/>
      <c r="CX9" s="626"/>
      <c r="CY9" s="627"/>
      <c r="CZ9" s="628">
        <v>5.7</v>
      </c>
      <c r="DA9" s="628"/>
      <c r="DB9" s="628"/>
      <c r="DC9" s="628"/>
      <c r="DD9" s="634">
        <v>11946</v>
      </c>
      <c r="DE9" s="626"/>
      <c r="DF9" s="626"/>
      <c r="DG9" s="626"/>
      <c r="DH9" s="626"/>
      <c r="DI9" s="626"/>
      <c r="DJ9" s="626"/>
      <c r="DK9" s="626"/>
      <c r="DL9" s="626"/>
      <c r="DM9" s="626"/>
      <c r="DN9" s="626"/>
      <c r="DO9" s="626"/>
      <c r="DP9" s="627"/>
      <c r="DQ9" s="634">
        <v>1184844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1020366</v>
      </c>
      <c r="S10" s="626"/>
      <c r="T10" s="626"/>
      <c r="U10" s="626"/>
      <c r="V10" s="626"/>
      <c r="W10" s="626"/>
      <c r="X10" s="626"/>
      <c r="Y10" s="627"/>
      <c r="Z10" s="628">
        <v>4.3</v>
      </c>
      <c r="AA10" s="628"/>
      <c r="AB10" s="628"/>
      <c r="AC10" s="628"/>
      <c r="AD10" s="629">
        <v>1020366</v>
      </c>
      <c r="AE10" s="629"/>
      <c r="AF10" s="629"/>
      <c r="AG10" s="629"/>
      <c r="AH10" s="629"/>
      <c r="AI10" s="629"/>
      <c r="AJ10" s="629"/>
      <c r="AK10" s="629"/>
      <c r="AL10" s="630">
        <v>7.5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275433</v>
      </c>
      <c r="BH10" s="626"/>
      <c r="BI10" s="626"/>
      <c r="BJ10" s="626"/>
      <c r="BK10" s="626"/>
      <c r="BL10" s="626"/>
      <c r="BM10" s="626"/>
      <c r="BN10" s="627"/>
      <c r="BO10" s="628">
        <v>3.3</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103232</v>
      </c>
      <c r="CS10" s="626"/>
      <c r="CT10" s="626"/>
      <c r="CU10" s="626"/>
      <c r="CV10" s="626"/>
      <c r="CW10" s="626"/>
      <c r="CX10" s="626"/>
      <c r="CY10" s="627"/>
      <c r="CZ10" s="628">
        <v>0.5</v>
      </c>
      <c r="DA10" s="628"/>
      <c r="DB10" s="628"/>
      <c r="DC10" s="628"/>
      <c r="DD10" s="634" t="s">
        <v>113</v>
      </c>
      <c r="DE10" s="626"/>
      <c r="DF10" s="626"/>
      <c r="DG10" s="626"/>
      <c r="DH10" s="626"/>
      <c r="DI10" s="626"/>
      <c r="DJ10" s="626"/>
      <c r="DK10" s="626"/>
      <c r="DL10" s="626"/>
      <c r="DM10" s="626"/>
      <c r="DN10" s="626"/>
      <c r="DO10" s="626"/>
      <c r="DP10" s="627"/>
      <c r="DQ10" s="634">
        <v>28641</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60031</v>
      </c>
      <c r="S11" s="626"/>
      <c r="T11" s="626"/>
      <c r="U11" s="626"/>
      <c r="V11" s="626"/>
      <c r="W11" s="626"/>
      <c r="X11" s="626"/>
      <c r="Y11" s="627"/>
      <c r="Z11" s="628">
        <v>0.3</v>
      </c>
      <c r="AA11" s="628"/>
      <c r="AB11" s="628"/>
      <c r="AC11" s="628"/>
      <c r="AD11" s="629">
        <v>60031</v>
      </c>
      <c r="AE11" s="629"/>
      <c r="AF11" s="629"/>
      <c r="AG11" s="629"/>
      <c r="AH11" s="629"/>
      <c r="AI11" s="629"/>
      <c r="AJ11" s="629"/>
      <c r="AK11" s="629"/>
      <c r="AL11" s="630">
        <v>0.4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214712</v>
      </c>
      <c r="BH11" s="626"/>
      <c r="BI11" s="626"/>
      <c r="BJ11" s="626"/>
      <c r="BK11" s="626"/>
      <c r="BL11" s="626"/>
      <c r="BM11" s="626"/>
      <c r="BN11" s="627"/>
      <c r="BO11" s="628">
        <v>2.6</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421722</v>
      </c>
      <c r="CS11" s="626"/>
      <c r="CT11" s="626"/>
      <c r="CU11" s="626"/>
      <c r="CV11" s="626"/>
      <c r="CW11" s="626"/>
      <c r="CX11" s="626"/>
      <c r="CY11" s="627"/>
      <c r="CZ11" s="628">
        <v>1.8</v>
      </c>
      <c r="DA11" s="628"/>
      <c r="DB11" s="628"/>
      <c r="DC11" s="628"/>
      <c r="DD11" s="634">
        <v>194870</v>
      </c>
      <c r="DE11" s="626"/>
      <c r="DF11" s="626"/>
      <c r="DG11" s="626"/>
      <c r="DH11" s="626"/>
      <c r="DI11" s="626"/>
      <c r="DJ11" s="626"/>
      <c r="DK11" s="626"/>
      <c r="DL11" s="626"/>
      <c r="DM11" s="626"/>
      <c r="DN11" s="626"/>
      <c r="DO11" s="626"/>
      <c r="DP11" s="627"/>
      <c r="DQ11" s="634">
        <v>259665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3993716</v>
      </c>
      <c r="BH12" s="626"/>
      <c r="BI12" s="626"/>
      <c r="BJ12" s="626"/>
      <c r="BK12" s="626"/>
      <c r="BL12" s="626"/>
      <c r="BM12" s="626"/>
      <c r="BN12" s="627"/>
      <c r="BO12" s="628">
        <v>47.8</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1969382</v>
      </c>
      <c r="CS12" s="626"/>
      <c r="CT12" s="626"/>
      <c r="CU12" s="626"/>
      <c r="CV12" s="626"/>
      <c r="CW12" s="626"/>
      <c r="CX12" s="626"/>
      <c r="CY12" s="627"/>
      <c r="CZ12" s="628">
        <v>8.6</v>
      </c>
      <c r="DA12" s="628"/>
      <c r="DB12" s="628"/>
      <c r="DC12" s="628"/>
      <c r="DD12" s="634">
        <v>305162</v>
      </c>
      <c r="DE12" s="626"/>
      <c r="DF12" s="626"/>
      <c r="DG12" s="626"/>
      <c r="DH12" s="626"/>
      <c r="DI12" s="626"/>
      <c r="DJ12" s="626"/>
      <c r="DK12" s="626"/>
      <c r="DL12" s="626"/>
      <c r="DM12" s="626"/>
      <c r="DN12" s="626"/>
      <c r="DO12" s="626"/>
      <c r="DP12" s="627"/>
      <c r="DQ12" s="634">
        <v>512095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64286</v>
      </c>
      <c r="S13" s="626"/>
      <c r="T13" s="626"/>
      <c r="U13" s="626"/>
      <c r="V13" s="626"/>
      <c r="W13" s="626"/>
      <c r="X13" s="626"/>
      <c r="Y13" s="627"/>
      <c r="Z13" s="628">
        <v>0.3</v>
      </c>
      <c r="AA13" s="628"/>
      <c r="AB13" s="628"/>
      <c r="AC13" s="628"/>
      <c r="AD13" s="629">
        <v>64286</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3971339</v>
      </c>
      <c r="BH13" s="626"/>
      <c r="BI13" s="626"/>
      <c r="BJ13" s="626"/>
      <c r="BK13" s="626"/>
      <c r="BL13" s="626"/>
      <c r="BM13" s="626"/>
      <c r="BN13" s="627"/>
      <c r="BO13" s="628">
        <v>47.6</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2719245</v>
      </c>
      <c r="CS13" s="626"/>
      <c r="CT13" s="626"/>
      <c r="CU13" s="626"/>
      <c r="CV13" s="626"/>
      <c r="CW13" s="626"/>
      <c r="CX13" s="626"/>
      <c r="CY13" s="627"/>
      <c r="CZ13" s="628">
        <v>11.9</v>
      </c>
      <c r="DA13" s="628"/>
      <c r="DB13" s="628"/>
      <c r="DC13" s="628"/>
      <c r="DD13" s="634">
        <v>1092307</v>
      </c>
      <c r="DE13" s="626"/>
      <c r="DF13" s="626"/>
      <c r="DG13" s="626"/>
      <c r="DH13" s="626"/>
      <c r="DI13" s="626"/>
      <c r="DJ13" s="626"/>
      <c r="DK13" s="626"/>
      <c r="DL13" s="626"/>
      <c r="DM13" s="626"/>
      <c r="DN13" s="626"/>
      <c r="DO13" s="626"/>
      <c r="DP13" s="627"/>
      <c r="DQ13" s="634">
        <v>1826094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182667</v>
      </c>
      <c r="BH14" s="626"/>
      <c r="BI14" s="626"/>
      <c r="BJ14" s="626"/>
      <c r="BK14" s="626"/>
      <c r="BL14" s="626"/>
      <c r="BM14" s="626"/>
      <c r="BN14" s="627"/>
      <c r="BO14" s="628">
        <v>2.2000000000000002</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1045479</v>
      </c>
      <c r="CS14" s="626"/>
      <c r="CT14" s="626"/>
      <c r="CU14" s="626"/>
      <c r="CV14" s="626"/>
      <c r="CW14" s="626"/>
      <c r="CX14" s="626"/>
      <c r="CY14" s="627"/>
      <c r="CZ14" s="628">
        <v>4.5999999999999996</v>
      </c>
      <c r="DA14" s="628"/>
      <c r="DB14" s="628"/>
      <c r="DC14" s="628"/>
      <c r="DD14" s="634">
        <v>310996</v>
      </c>
      <c r="DE14" s="626"/>
      <c r="DF14" s="626"/>
      <c r="DG14" s="626"/>
      <c r="DH14" s="626"/>
      <c r="DI14" s="626"/>
      <c r="DJ14" s="626"/>
      <c r="DK14" s="626"/>
      <c r="DL14" s="626"/>
      <c r="DM14" s="626"/>
      <c r="DN14" s="626"/>
      <c r="DO14" s="626"/>
      <c r="DP14" s="627"/>
      <c r="DQ14" s="634">
        <v>764224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32207</v>
      </c>
      <c r="S15" s="626"/>
      <c r="T15" s="626"/>
      <c r="U15" s="626"/>
      <c r="V15" s="626"/>
      <c r="W15" s="626"/>
      <c r="X15" s="626"/>
      <c r="Y15" s="627"/>
      <c r="Z15" s="628">
        <v>0.1</v>
      </c>
      <c r="AA15" s="628"/>
      <c r="AB15" s="628"/>
      <c r="AC15" s="628"/>
      <c r="AD15" s="629">
        <v>32207</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327540</v>
      </c>
      <c r="BH15" s="626"/>
      <c r="BI15" s="626"/>
      <c r="BJ15" s="626"/>
      <c r="BK15" s="626"/>
      <c r="BL15" s="626"/>
      <c r="BM15" s="626"/>
      <c r="BN15" s="627"/>
      <c r="BO15" s="628">
        <v>3.9</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1716910</v>
      </c>
      <c r="CS15" s="626"/>
      <c r="CT15" s="626"/>
      <c r="CU15" s="626"/>
      <c r="CV15" s="626"/>
      <c r="CW15" s="626"/>
      <c r="CX15" s="626"/>
      <c r="CY15" s="627"/>
      <c r="CZ15" s="628">
        <v>7.5</v>
      </c>
      <c r="DA15" s="628"/>
      <c r="DB15" s="628"/>
      <c r="DC15" s="628"/>
      <c r="DD15" s="634">
        <v>166720</v>
      </c>
      <c r="DE15" s="626"/>
      <c r="DF15" s="626"/>
      <c r="DG15" s="626"/>
      <c r="DH15" s="626"/>
      <c r="DI15" s="626"/>
      <c r="DJ15" s="626"/>
      <c r="DK15" s="626"/>
      <c r="DL15" s="626"/>
      <c r="DM15" s="626"/>
      <c r="DN15" s="626"/>
      <c r="DO15" s="626"/>
      <c r="DP15" s="627"/>
      <c r="DQ15" s="634">
        <v>1616150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4385632</v>
      </c>
      <c r="S16" s="626"/>
      <c r="T16" s="626"/>
      <c r="U16" s="626"/>
      <c r="V16" s="626"/>
      <c r="W16" s="626"/>
      <c r="X16" s="626"/>
      <c r="Y16" s="627"/>
      <c r="Z16" s="628">
        <v>18.399999999999999</v>
      </c>
      <c r="AA16" s="628"/>
      <c r="AB16" s="628"/>
      <c r="AC16" s="628"/>
      <c r="AD16" s="629">
        <v>3969299</v>
      </c>
      <c r="AE16" s="629"/>
      <c r="AF16" s="629"/>
      <c r="AG16" s="629"/>
      <c r="AH16" s="629"/>
      <c r="AI16" s="629"/>
      <c r="AJ16" s="629"/>
      <c r="AK16" s="629"/>
      <c r="AL16" s="630">
        <v>29.3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3969299</v>
      </c>
      <c r="S17" s="626"/>
      <c r="T17" s="626"/>
      <c r="U17" s="626"/>
      <c r="V17" s="626"/>
      <c r="W17" s="626"/>
      <c r="X17" s="626"/>
      <c r="Y17" s="627"/>
      <c r="Z17" s="628">
        <v>16.600000000000001</v>
      </c>
      <c r="AA17" s="628"/>
      <c r="AB17" s="628"/>
      <c r="AC17" s="628"/>
      <c r="AD17" s="629">
        <v>3969299</v>
      </c>
      <c r="AE17" s="629"/>
      <c r="AF17" s="629"/>
      <c r="AG17" s="629"/>
      <c r="AH17" s="629"/>
      <c r="AI17" s="629"/>
      <c r="AJ17" s="629"/>
      <c r="AK17" s="629"/>
      <c r="AL17" s="630">
        <v>29.3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2874221</v>
      </c>
      <c r="CS17" s="626"/>
      <c r="CT17" s="626"/>
      <c r="CU17" s="626"/>
      <c r="CV17" s="626"/>
      <c r="CW17" s="626"/>
      <c r="CX17" s="626"/>
      <c r="CY17" s="627"/>
      <c r="CZ17" s="628">
        <v>12.6</v>
      </c>
      <c r="DA17" s="628"/>
      <c r="DB17" s="628"/>
      <c r="DC17" s="628"/>
      <c r="DD17" s="634" t="s">
        <v>113</v>
      </c>
      <c r="DE17" s="626"/>
      <c r="DF17" s="626"/>
      <c r="DG17" s="626"/>
      <c r="DH17" s="626"/>
      <c r="DI17" s="626"/>
      <c r="DJ17" s="626"/>
      <c r="DK17" s="626"/>
      <c r="DL17" s="626"/>
      <c r="DM17" s="626"/>
      <c r="DN17" s="626"/>
      <c r="DO17" s="626"/>
      <c r="DP17" s="627"/>
      <c r="DQ17" s="634">
        <v>2835421</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416301</v>
      </c>
      <c r="S18" s="626"/>
      <c r="T18" s="626"/>
      <c r="U18" s="626"/>
      <c r="V18" s="626"/>
      <c r="W18" s="626"/>
      <c r="X18" s="626"/>
      <c r="Y18" s="627"/>
      <c r="Z18" s="628">
        <v>1.7</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32</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575906</v>
      </c>
      <c r="BH19" s="626"/>
      <c r="BI19" s="626"/>
      <c r="BJ19" s="626"/>
      <c r="BK19" s="626"/>
      <c r="BL19" s="626"/>
      <c r="BM19" s="626"/>
      <c r="BN19" s="627"/>
      <c r="BO19" s="628">
        <v>6.9</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14310367</v>
      </c>
      <c r="S20" s="626"/>
      <c r="T20" s="626"/>
      <c r="U20" s="626"/>
      <c r="V20" s="626"/>
      <c r="W20" s="626"/>
      <c r="X20" s="626"/>
      <c r="Y20" s="627"/>
      <c r="Z20" s="628">
        <v>60</v>
      </c>
      <c r="AA20" s="628"/>
      <c r="AB20" s="628"/>
      <c r="AC20" s="628"/>
      <c r="AD20" s="629">
        <v>13393008</v>
      </c>
      <c r="AE20" s="629"/>
      <c r="AF20" s="629"/>
      <c r="AG20" s="629"/>
      <c r="AH20" s="629"/>
      <c r="AI20" s="629"/>
      <c r="AJ20" s="629"/>
      <c r="AK20" s="629"/>
      <c r="AL20" s="630">
        <v>98.9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575906</v>
      </c>
      <c r="BH20" s="626"/>
      <c r="BI20" s="626"/>
      <c r="BJ20" s="626"/>
      <c r="BK20" s="626"/>
      <c r="BL20" s="626"/>
      <c r="BM20" s="626"/>
      <c r="BN20" s="627"/>
      <c r="BO20" s="628">
        <v>6.9</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22806451</v>
      </c>
      <c r="CS20" s="626"/>
      <c r="CT20" s="626"/>
      <c r="CU20" s="626"/>
      <c r="CV20" s="626"/>
      <c r="CW20" s="626"/>
      <c r="CX20" s="626"/>
      <c r="CY20" s="627"/>
      <c r="CZ20" s="628">
        <v>100</v>
      </c>
      <c r="DA20" s="628"/>
      <c r="DB20" s="628"/>
      <c r="DC20" s="628"/>
      <c r="DD20" s="634">
        <v>2533112</v>
      </c>
      <c r="DE20" s="626"/>
      <c r="DF20" s="626"/>
      <c r="DG20" s="626"/>
      <c r="DH20" s="626"/>
      <c r="DI20" s="626"/>
      <c r="DJ20" s="626"/>
      <c r="DK20" s="626"/>
      <c r="DL20" s="626"/>
      <c r="DM20" s="626"/>
      <c r="DN20" s="626"/>
      <c r="DO20" s="626"/>
      <c r="DP20" s="627"/>
      <c r="DQ20" s="634">
        <v>15749533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10528</v>
      </c>
      <c r="S21" s="626"/>
      <c r="T21" s="626"/>
      <c r="U21" s="626"/>
      <c r="V21" s="626"/>
      <c r="W21" s="626"/>
      <c r="X21" s="626"/>
      <c r="Y21" s="627"/>
      <c r="Z21" s="628">
        <v>0</v>
      </c>
      <c r="AA21" s="628"/>
      <c r="AB21" s="628"/>
      <c r="AC21" s="628"/>
      <c r="AD21" s="629">
        <v>10528</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74880</v>
      </c>
      <c r="BH21" s="626"/>
      <c r="BI21" s="626"/>
      <c r="BJ21" s="626"/>
      <c r="BK21" s="626"/>
      <c r="BL21" s="626"/>
      <c r="BM21" s="626"/>
      <c r="BN21" s="627"/>
      <c r="BO21" s="628">
        <v>0.9</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366464</v>
      </c>
      <c r="S22" s="626"/>
      <c r="T22" s="626"/>
      <c r="U22" s="626"/>
      <c r="V22" s="626"/>
      <c r="W22" s="626"/>
      <c r="X22" s="626"/>
      <c r="Y22" s="627"/>
      <c r="Z22" s="628">
        <v>1.5</v>
      </c>
      <c r="AA22" s="628"/>
      <c r="AB22" s="628"/>
      <c r="AC22" s="628"/>
      <c r="AD22" s="629">
        <v>346</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538076</v>
      </c>
      <c r="S23" s="626"/>
      <c r="T23" s="626"/>
      <c r="U23" s="626"/>
      <c r="V23" s="626"/>
      <c r="W23" s="626"/>
      <c r="X23" s="626"/>
      <c r="Y23" s="627"/>
      <c r="Z23" s="628">
        <v>2.2999999999999998</v>
      </c>
      <c r="AA23" s="628"/>
      <c r="AB23" s="628"/>
      <c r="AC23" s="628"/>
      <c r="AD23" s="629">
        <v>93470</v>
      </c>
      <c r="AE23" s="629"/>
      <c r="AF23" s="629"/>
      <c r="AG23" s="629"/>
      <c r="AH23" s="629"/>
      <c r="AI23" s="629"/>
      <c r="AJ23" s="629"/>
      <c r="AK23" s="629"/>
      <c r="AL23" s="630">
        <v>0.7</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501026</v>
      </c>
      <c r="BH23" s="626"/>
      <c r="BI23" s="626"/>
      <c r="BJ23" s="626"/>
      <c r="BK23" s="626"/>
      <c r="BL23" s="626"/>
      <c r="BM23" s="626"/>
      <c r="BN23" s="627"/>
      <c r="BO23" s="628">
        <v>6</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33847</v>
      </c>
      <c r="S24" s="626"/>
      <c r="T24" s="626"/>
      <c r="U24" s="626"/>
      <c r="V24" s="626"/>
      <c r="W24" s="626"/>
      <c r="X24" s="626"/>
      <c r="Y24" s="627"/>
      <c r="Z24" s="628">
        <v>0.1</v>
      </c>
      <c r="AA24" s="628"/>
      <c r="AB24" s="628"/>
      <c r="AC24" s="628"/>
      <c r="AD24" s="629">
        <v>535</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10385192</v>
      </c>
      <c r="CS24" s="615"/>
      <c r="CT24" s="615"/>
      <c r="CU24" s="615"/>
      <c r="CV24" s="615"/>
      <c r="CW24" s="615"/>
      <c r="CX24" s="615"/>
      <c r="CY24" s="616"/>
      <c r="CZ24" s="652">
        <v>45.5</v>
      </c>
      <c r="DA24" s="653"/>
      <c r="DB24" s="653"/>
      <c r="DC24" s="654"/>
      <c r="DD24" s="651">
        <v>7371366</v>
      </c>
      <c r="DE24" s="615"/>
      <c r="DF24" s="615"/>
      <c r="DG24" s="615"/>
      <c r="DH24" s="615"/>
      <c r="DI24" s="615"/>
      <c r="DJ24" s="615"/>
      <c r="DK24" s="616"/>
      <c r="DL24" s="651">
        <v>7265356</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2000373</v>
      </c>
      <c r="S25" s="626"/>
      <c r="T25" s="626"/>
      <c r="U25" s="626"/>
      <c r="V25" s="626"/>
      <c r="W25" s="626"/>
      <c r="X25" s="626"/>
      <c r="Y25" s="627"/>
      <c r="Z25" s="628">
        <v>8.4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3753008</v>
      </c>
      <c r="CS25" s="657"/>
      <c r="CT25" s="657"/>
      <c r="CU25" s="657"/>
      <c r="CV25" s="657"/>
      <c r="CW25" s="657"/>
      <c r="CX25" s="657"/>
      <c r="CY25" s="658"/>
      <c r="CZ25" s="659">
        <v>16.5</v>
      </c>
      <c r="DA25" s="660"/>
      <c r="DB25" s="660"/>
      <c r="DC25" s="661"/>
      <c r="DD25" s="634">
        <v>2994806</v>
      </c>
      <c r="DE25" s="657"/>
      <c r="DF25" s="657"/>
      <c r="DG25" s="657"/>
      <c r="DH25" s="657"/>
      <c r="DI25" s="657"/>
      <c r="DJ25" s="657"/>
      <c r="DK25" s="658"/>
      <c r="DL25" s="634">
        <v>2918403</v>
      </c>
      <c r="DM25" s="657"/>
      <c r="DN25" s="657"/>
      <c r="DO25" s="657"/>
      <c r="DP25" s="657"/>
      <c r="DQ25" s="657"/>
      <c r="DR25" s="657"/>
      <c r="DS25" s="657"/>
      <c r="DT25" s="657"/>
      <c r="DU25" s="657"/>
      <c r="DV25" s="658"/>
      <c r="DW25" s="630">
        <v>20.2</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2421464</v>
      </c>
      <c r="CS26" s="626"/>
      <c r="CT26" s="626"/>
      <c r="CU26" s="626"/>
      <c r="CV26" s="626"/>
      <c r="CW26" s="626"/>
      <c r="CX26" s="626"/>
      <c r="CY26" s="627"/>
      <c r="CZ26" s="659">
        <v>10.6</v>
      </c>
      <c r="DA26" s="660"/>
      <c r="DB26" s="660"/>
      <c r="DC26" s="661"/>
      <c r="DD26" s="634">
        <v>1699329</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1039847</v>
      </c>
      <c r="S27" s="626"/>
      <c r="T27" s="626"/>
      <c r="U27" s="626"/>
      <c r="V27" s="626"/>
      <c r="W27" s="626"/>
      <c r="X27" s="626"/>
      <c r="Y27" s="627"/>
      <c r="Z27" s="628">
        <v>4.4000000000000004</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8348319</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3757963</v>
      </c>
      <c r="CS27" s="657"/>
      <c r="CT27" s="657"/>
      <c r="CU27" s="657"/>
      <c r="CV27" s="657"/>
      <c r="CW27" s="657"/>
      <c r="CX27" s="657"/>
      <c r="CY27" s="658"/>
      <c r="CZ27" s="659">
        <v>16.5</v>
      </c>
      <c r="DA27" s="660"/>
      <c r="DB27" s="660"/>
      <c r="DC27" s="661"/>
      <c r="DD27" s="634">
        <v>1541139</v>
      </c>
      <c r="DE27" s="657"/>
      <c r="DF27" s="657"/>
      <c r="DG27" s="657"/>
      <c r="DH27" s="657"/>
      <c r="DI27" s="657"/>
      <c r="DJ27" s="657"/>
      <c r="DK27" s="658"/>
      <c r="DL27" s="634">
        <v>1511532</v>
      </c>
      <c r="DM27" s="657"/>
      <c r="DN27" s="657"/>
      <c r="DO27" s="657"/>
      <c r="DP27" s="657"/>
      <c r="DQ27" s="657"/>
      <c r="DR27" s="657"/>
      <c r="DS27" s="657"/>
      <c r="DT27" s="657"/>
      <c r="DU27" s="657"/>
      <c r="DV27" s="658"/>
      <c r="DW27" s="630">
        <v>10.5</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97143</v>
      </c>
      <c r="S28" s="626"/>
      <c r="T28" s="626"/>
      <c r="U28" s="626"/>
      <c r="V28" s="626"/>
      <c r="W28" s="626"/>
      <c r="X28" s="626"/>
      <c r="Y28" s="627"/>
      <c r="Z28" s="628">
        <v>0.4</v>
      </c>
      <c r="AA28" s="628"/>
      <c r="AB28" s="628"/>
      <c r="AC28" s="628"/>
      <c r="AD28" s="629">
        <v>3196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2874221</v>
      </c>
      <c r="CS28" s="626"/>
      <c r="CT28" s="626"/>
      <c r="CU28" s="626"/>
      <c r="CV28" s="626"/>
      <c r="CW28" s="626"/>
      <c r="CX28" s="626"/>
      <c r="CY28" s="627"/>
      <c r="CZ28" s="659">
        <v>12.6</v>
      </c>
      <c r="DA28" s="660"/>
      <c r="DB28" s="660"/>
      <c r="DC28" s="661"/>
      <c r="DD28" s="634">
        <v>2835421</v>
      </c>
      <c r="DE28" s="626"/>
      <c r="DF28" s="626"/>
      <c r="DG28" s="626"/>
      <c r="DH28" s="626"/>
      <c r="DI28" s="626"/>
      <c r="DJ28" s="626"/>
      <c r="DK28" s="627"/>
      <c r="DL28" s="634">
        <v>2835421</v>
      </c>
      <c r="DM28" s="626"/>
      <c r="DN28" s="626"/>
      <c r="DO28" s="626"/>
      <c r="DP28" s="626"/>
      <c r="DQ28" s="626"/>
      <c r="DR28" s="626"/>
      <c r="DS28" s="626"/>
      <c r="DT28" s="626"/>
      <c r="DU28" s="626"/>
      <c r="DV28" s="627"/>
      <c r="DW28" s="630">
        <v>19.600000000000001</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262644</v>
      </c>
      <c r="S29" s="626"/>
      <c r="T29" s="626"/>
      <c r="U29" s="626"/>
      <c r="V29" s="626"/>
      <c r="W29" s="626"/>
      <c r="X29" s="626"/>
      <c r="Y29" s="627"/>
      <c r="Z29" s="628">
        <v>1.1000000000000001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2873760</v>
      </c>
      <c r="CS29" s="657"/>
      <c r="CT29" s="657"/>
      <c r="CU29" s="657"/>
      <c r="CV29" s="657"/>
      <c r="CW29" s="657"/>
      <c r="CX29" s="657"/>
      <c r="CY29" s="658"/>
      <c r="CZ29" s="659">
        <v>12.6</v>
      </c>
      <c r="DA29" s="660"/>
      <c r="DB29" s="660"/>
      <c r="DC29" s="661"/>
      <c r="DD29" s="634">
        <v>2834960</v>
      </c>
      <c r="DE29" s="657"/>
      <c r="DF29" s="657"/>
      <c r="DG29" s="657"/>
      <c r="DH29" s="657"/>
      <c r="DI29" s="657"/>
      <c r="DJ29" s="657"/>
      <c r="DK29" s="658"/>
      <c r="DL29" s="634">
        <v>2834960</v>
      </c>
      <c r="DM29" s="657"/>
      <c r="DN29" s="657"/>
      <c r="DO29" s="657"/>
      <c r="DP29" s="657"/>
      <c r="DQ29" s="657"/>
      <c r="DR29" s="657"/>
      <c r="DS29" s="657"/>
      <c r="DT29" s="657"/>
      <c r="DU29" s="657"/>
      <c r="DV29" s="658"/>
      <c r="DW29" s="630">
        <v>19.600000000000001</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363245</v>
      </c>
      <c r="S30" s="626"/>
      <c r="T30" s="626"/>
      <c r="U30" s="626"/>
      <c r="V30" s="626"/>
      <c r="W30" s="626"/>
      <c r="X30" s="626"/>
      <c r="Y30" s="627"/>
      <c r="Z30" s="628">
        <v>1.5</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98.4</v>
      </c>
      <c r="BH30" s="684"/>
      <c r="BI30" s="684"/>
      <c r="BJ30" s="684"/>
      <c r="BK30" s="684"/>
      <c r="BL30" s="684"/>
      <c r="BM30" s="620">
        <v>94.8</v>
      </c>
      <c r="BN30" s="684"/>
      <c r="BO30" s="684"/>
      <c r="BP30" s="684"/>
      <c r="BQ30" s="685"/>
      <c r="BR30" s="683">
        <v>98.8</v>
      </c>
      <c r="BS30" s="684"/>
      <c r="BT30" s="684"/>
      <c r="BU30" s="684"/>
      <c r="BV30" s="684"/>
      <c r="BW30" s="684"/>
      <c r="BX30" s="620">
        <v>95.3</v>
      </c>
      <c r="BY30" s="684"/>
      <c r="BZ30" s="684"/>
      <c r="CA30" s="684"/>
      <c r="CB30" s="685"/>
      <c r="CD30" s="688"/>
      <c r="CE30" s="689"/>
      <c r="CF30" s="639" t="s">
        <v>294</v>
      </c>
      <c r="CG30" s="640"/>
      <c r="CH30" s="640"/>
      <c r="CI30" s="640"/>
      <c r="CJ30" s="640"/>
      <c r="CK30" s="640"/>
      <c r="CL30" s="640"/>
      <c r="CM30" s="640"/>
      <c r="CN30" s="640"/>
      <c r="CO30" s="640"/>
      <c r="CP30" s="640"/>
      <c r="CQ30" s="641"/>
      <c r="CR30" s="625">
        <v>2734453</v>
      </c>
      <c r="CS30" s="626"/>
      <c r="CT30" s="626"/>
      <c r="CU30" s="626"/>
      <c r="CV30" s="626"/>
      <c r="CW30" s="626"/>
      <c r="CX30" s="626"/>
      <c r="CY30" s="627"/>
      <c r="CZ30" s="659">
        <v>12</v>
      </c>
      <c r="DA30" s="660"/>
      <c r="DB30" s="660"/>
      <c r="DC30" s="661"/>
      <c r="DD30" s="634">
        <v>2695653</v>
      </c>
      <c r="DE30" s="626"/>
      <c r="DF30" s="626"/>
      <c r="DG30" s="626"/>
      <c r="DH30" s="626"/>
      <c r="DI30" s="626"/>
      <c r="DJ30" s="626"/>
      <c r="DK30" s="627"/>
      <c r="DL30" s="634">
        <v>2695653</v>
      </c>
      <c r="DM30" s="626"/>
      <c r="DN30" s="626"/>
      <c r="DO30" s="626"/>
      <c r="DP30" s="626"/>
      <c r="DQ30" s="626"/>
      <c r="DR30" s="626"/>
      <c r="DS30" s="626"/>
      <c r="DT30" s="626"/>
      <c r="DU30" s="626"/>
      <c r="DV30" s="627"/>
      <c r="DW30" s="630">
        <v>18.600000000000001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1034555</v>
      </c>
      <c r="S31" s="626"/>
      <c r="T31" s="626"/>
      <c r="U31" s="626"/>
      <c r="V31" s="626"/>
      <c r="W31" s="626"/>
      <c r="X31" s="626"/>
      <c r="Y31" s="627"/>
      <c r="Z31" s="628">
        <v>4.3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97.9</v>
      </c>
      <c r="BN31" s="681"/>
      <c r="BO31" s="681"/>
      <c r="BP31" s="681"/>
      <c r="BQ31" s="682"/>
      <c r="BR31" s="680">
        <v>99.1</v>
      </c>
      <c r="BS31" s="657"/>
      <c r="BT31" s="657"/>
      <c r="BU31" s="657"/>
      <c r="BV31" s="657"/>
      <c r="BW31" s="657"/>
      <c r="BX31" s="631">
        <v>97.9</v>
      </c>
      <c r="BY31" s="681"/>
      <c r="BZ31" s="681"/>
      <c r="CA31" s="681"/>
      <c r="CB31" s="682"/>
      <c r="CD31" s="688"/>
      <c r="CE31" s="689"/>
      <c r="CF31" s="639" t="s">
        <v>298</v>
      </c>
      <c r="CG31" s="640"/>
      <c r="CH31" s="640"/>
      <c r="CI31" s="640"/>
      <c r="CJ31" s="640"/>
      <c r="CK31" s="640"/>
      <c r="CL31" s="640"/>
      <c r="CM31" s="640"/>
      <c r="CN31" s="640"/>
      <c r="CO31" s="640"/>
      <c r="CP31" s="640"/>
      <c r="CQ31" s="641"/>
      <c r="CR31" s="625">
        <v>139307</v>
      </c>
      <c r="CS31" s="657"/>
      <c r="CT31" s="657"/>
      <c r="CU31" s="657"/>
      <c r="CV31" s="657"/>
      <c r="CW31" s="657"/>
      <c r="CX31" s="657"/>
      <c r="CY31" s="658"/>
      <c r="CZ31" s="659">
        <v>0.6</v>
      </c>
      <c r="DA31" s="660"/>
      <c r="DB31" s="660"/>
      <c r="DC31" s="661"/>
      <c r="DD31" s="634">
        <v>139307</v>
      </c>
      <c r="DE31" s="657"/>
      <c r="DF31" s="657"/>
      <c r="DG31" s="657"/>
      <c r="DH31" s="657"/>
      <c r="DI31" s="657"/>
      <c r="DJ31" s="657"/>
      <c r="DK31" s="658"/>
      <c r="DL31" s="634">
        <v>139307</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1620047</v>
      </c>
      <c r="S32" s="626"/>
      <c r="T32" s="626"/>
      <c r="U32" s="626"/>
      <c r="V32" s="626"/>
      <c r="W32" s="626"/>
      <c r="X32" s="626"/>
      <c r="Y32" s="627"/>
      <c r="Z32" s="628">
        <v>6.8</v>
      </c>
      <c r="AA32" s="628"/>
      <c r="AB32" s="628"/>
      <c r="AC32" s="628"/>
      <c r="AD32" s="629">
        <v>35708</v>
      </c>
      <c r="AE32" s="629"/>
      <c r="AF32" s="629"/>
      <c r="AG32" s="629"/>
      <c r="AH32" s="629"/>
      <c r="AI32" s="629"/>
      <c r="AJ32" s="629"/>
      <c r="AK32" s="629"/>
      <c r="AL32" s="630">
        <v>0.3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97.7</v>
      </c>
      <c r="BH32" s="693"/>
      <c r="BI32" s="693"/>
      <c r="BJ32" s="693"/>
      <c r="BK32" s="693"/>
      <c r="BL32" s="693"/>
      <c r="BM32" s="694">
        <v>92.1</v>
      </c>
      <c r="BN32" s="693"/>
      <c r="BO32" s="693"/>
      <c r="BP32" s="693"/>
      <c r="BQ32" s="695"/>
      <c r="BR32" s="692">
        <v>98.4</v>
      </c>
      <c r="BS32" s="693"/>
      <c r="BT32" s="693"/>
      <c r="BU32" s="693"/>
      <c r="BV32" s="693"/>
      <c r="BW32" s="693"/>
      <c r="BX32" s="694">
        <v>92.8</v>
      </c>
      <c r="BY32" s="693"/>
      <c r="BZ32" s="693"/>
      <c r="CA32" s="693"/>
      <c r="CB32" s="695"/>
      <c r="CD32" s="690"/>
      <c r="CE32" s="691"/>
      <c r="CF32" s="639" t="s">
        <v>301</v>
      </c>
      <c r="CG32" s="640"/>
      <c r="CH32" s="640"/>
      <c r="CI32" s="640"/>
      <c r="CJ32" s="640"/>
      <c r="CK32" s="640"/>
      <c r="CL32" s="640"/>
      <c r="CM32" s="640"/>
      <c r="CN32" s="640"/>
      <c r="CO32" s="640"/>
      <c r="CP32" s="640"/>
      <c r="CQ32" s="641"/>
      <c r="CR32" s="625">
        <v>461</v>
      </c>
      <c r="CS32" s="626"/>
      <c r="CT32" s="626"/>
      <c r="CU32" s="626"/>
      <c r="CV32" s="626"/>
      <c r="CW32" s="626"/>
      <c r="CX32" s="626"/>
      <c r="CY32" s="627"/>
      <c r="CZ32" s="659">
        <v>0</v>
      </c>
      <c r="DA32" s="660"/>
      <c r="DB32" s="660"/>
      <c r="DC32" s="661"/>
      <c r="DD32" s="634">
        <v>461</v>
      </c>
      <c r="DE32" s="626"/>
      <c r="DF32" s="626"/>
      <c r="DG32" s="626"/>
      <c r="DH32" s="626"/>
      <c r="DI32" s="626"/>
      <c r="DJ32" s="626"/>
      <c r="DK32" s="627"/>
      <c r="DL32" s="634">
        <v>461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2190300</v>
      </c>
      <c r="S33" s="626"/>
      <c r="T33" s="626"/>
      <c r="U33" s="626"/>
      <c r="V33" s="626"/>
      <c r="W33" s="626"/>
      <c r="X33" s="626"/>
      <c r="Y33" s="627"/>
      <c r="Z33" s="628">
        <v>9.1999999999999993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9888147</v>
      </c>
      <c r="CS33" s="657"/>
      <c r="CT33" s="657"/>
      <c r="CU33" s="657"/>
      <c r="CV33" s="657"/>
      <c r="CW33" s="657"/>
      <c r="CX33" s="657"/>
      <c r="CY33" s="658"/>
      <c r="CZ33" s="659">
        <v>43.4</v>
      </c>
      <c r="DA33" s="660"/>
      <c r="DB33" s="660"/>
      <c r="DC33" s="661"/>
      <c r="DD33" s="634">
        <v>7646304</v>
      </c>
      <c r="DE33" s="657"/>
      <c r="DF33" s="657"/>
      <c r="DG33" s="657"/>
      <c r="DH33" s="657"/>
      <c r="DI33" s="657"/>
      <c r="DJ33" s="657"/>
      <c r="DK33" s="658"/>
      <c r="DL33" s="634">
        <v>6272603</v>
      </c>
      <c r="DM33" s="657"/>
      <c r="DN33" s="657"/>
      <c r="DO33" s="657"/>
      <c r="DP33" s="657"/>
      <c r="DQ33" s="657"/>
      <c r="DR33" s="657"/>
      <c r="DS33" s="657"/>
      <c r="DT33" s="657"/>
      <c r="DU33" s="657"/>
      <c r="DV33" s="658"/>
      <c r="DW33" s="630">
        <v>43.4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3361228</v>
      </c>
      <c r="CS34" s="626"/>
      <c r="CT34" s="626"/>
      <c r="CU34" s="626"/>
      <c r="CV34" s="626"/>
      <c r="CW34" s="626"/>
      <c r="CX34" s="626"/>
      <c r="CY34" s="627"/>
      <c r="CZ34" s="659">
        <v>14.7</v>
      </c>
      <c r="DA34" s="660"/>
      <c r="DB34" s="660"/>
      <c r="DC34" s="661"/>
      <c r="DD34" s="634">
        <v>2846891</v>
      </c>
      <c r="DE34" s="626"/>
      <c r="DF34" s="626"/>
      <c r="DG34" s="626"/>
      <c r="DH34" s="626"/>
      <c r="DI34" s="626"/>
      <c r="DJ34" s="626"/>
      <c r="DK34" s="627"/>
      <c r="DL34" s="634">
        <v>2217052</v>
      </c>
      <c r="DM34" s="626"/>
      <c r="DN34" s="626"/>
      <c r="DO34" s="626"/>
      <c r="DP34" s="626"/>
      <c r="DQ34" s="626"/>
      <c r="DR34" s="626"/>
      <c r="DS34" s="626"/>
      <c r="DT34" s="626"/>
      <c r="DU34" s="626"/>
      <c r="DV34" s="627"/>
      <c r="DW34" s="630">
        <v>15.3</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924100</v>
      </c>
      <c r="S35" s="626"/>
      <c r="T35" s="626"/>
      <c r="U35" s="626"/>
      <c r="V35" s="626"/>
      <c r="W35" s="626"/>
      <c r="X35" s="626"/>
      <c r="Y35" s="627"/>
      <c r="Z35" s="628">
        <v>3.9</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3049644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229641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311695</v>
      </c>
      <c r="CS35" s="657"/>
      <c r="CT35" s="657"/>
      <c r="CU35" s="657"/>
      <c r="CV35" s="657"/>
      <c r="CW35" s="657"/>
      <c r="CX35" s="657"/>
      <c r="CY35" s="658"/>
      <c r="CZ35" s="659">
        <v>1.4</v>
      </c>
      <c r="DA35" s="660"/>
      <c r="DB35" s="660"/>
      <c r="DC35" s="661"/>
      <c r="DD35" s="634">
        <v>298243</v>
      </c>
      <c r="DE35" s="657"/>
      <c r="DF35" s="657"/>
      <c r="DG35" s="657"/>
      <c r="DH35" s="657"/>
      <c r="DI35" s="657"/>
      <c r="DJ35" s="657"/>
      <c r="DK35" s="658"/>
      <c r="DL35" s="634">
        <v>216427</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23867436</v>
      </c>
      <c r="S36" s="698"/>
      <c r="T36" s="698"/>
      <c r="U36" s="698"/>
      <c r="V36" s="698"/>
      <c r="W36" s="698"/>
      <c r="X36" s="698"/>
      <c r="Y36" s="699"/>
      <c r="Z36" s="700">
        <v>100</v>
      </c>
      <c r="AA36" s="700"/>
      <c r="AB36" s="700"/>
      <c r="AC36" s="700"/>
      <c r="AD36" s="701">
        <v>13536791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989812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-144629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3139159</v>
      </c>
      <c r="CS36" s="626"/>
      <c r="CT36" s="626"/>
      <c r="CU36" s="626"/>
      <c r="CV36" s="626"/>
      <c r="CW36" s="626"/>
      <c r="CX36" s="626"/>
      <c r="CY36" s="627"/>
      <c r="CZ36" s="659">
        <v>13.8</v>
      </c>
      <c r="DA36" s="660"/>
      <c r="DB36" s="660"/>
      <c r="DC36" s="661"/>
      <c r="DD36" s="634">
        <v>2998166</v>
      </c>
      <c r="DE36" s="626"/>
      <c r="DF36" s="626"/>
      <c r="DG36" s="626"/>
      <c r="DH36" s="626"/>
      <c r="DI36" s="626"/>
      <c r="DJ36" s="626"/>
      <c r="DK36" s="627"/>
      <c r="DL36" s="634">
        <v>2610238</v>
      </c>
      <c r="DM36" s="626"/>
      <c r="DN36" s="626"/>
      <c r="DO36" s="626"/>
      <c r="DP36" s="626"/>
      <c r="DQ36" s="626"/>
      <c r="DR36" s="626"/>
      <c r="DS36" s="626"/>
      <c r="DT36" s="626"/>
      <c r="DU36" s="626"/>
      <c r="DV36" s="627"/>
      <c r="DW36" s="630">
        <v>18.100000000000001</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243396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8055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966425</v>
      </c>
      <c r="CS37" s="657"/>
      <c r="CT37" s="657"/>
      <c r="CU37" s="657"/>
      <c r="CV37" s="657"/>
      <c r="CW37" s="657"/>
      <c r="CX37" s="657"/>
      <c r="CY37" s="658"/>
      <c r="CZ37" s="659">
        <v>4.2</v>
      </c>
      <c r="DA37" s="660"/>
      <c r="DB37" s="660"/>
      <c r="DC37" s="661"/>
      <c r="DD37" s="634">
        <v>943646</v>
      </c>
      <c r="DE37" s="657"/>
      <c r="DF37" s="657"/>
      <c r="DG37" s="657"/>
      <c r="DH37" s="657"/>
      <c r="DI37" s="657"/>
      <c r="DJ37" s="657"/>
      <c r="DK37" s="658"/>
      <c r="DL37" s="634">
        <v>934322</v>
      </c>
      <c r="DM37" s="657"/>
      <c r="DN37" s="657"/>
      <c r="DO37" s="657"/>
      <c r="DP37" s="657"/>
      <c r="DQ37" s="657"/>
      <c r="DR37" s="657"/>
      <c r="DS37" s="657"/>
      <c r="DT37" s="657"/>
      <c r="DU37" s="657"/>
      <c r="DV37" s="658"/>
      <c r="DW37" s="630">
        <v>6.5</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106698</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13318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1725136</v>
      </c>
      <c r="CS38" s="626"/>
      <c r="CT38" s="626"/>
      <c r="CU38" s="626"/>
      <c r="CV38" s="626"/>
      <c r="CW38" s="626"/>
      <c r="CX38" s="626"/>
      <c r="CY38" s="627"/>
      <c r="CZ38" s="659">
        <v>7.6</v>
      </c>
      <c r="DA38" s="660"/>
      <c r="DB38" s="660"/>
      <c r="DC38" s="661"/>
      <c r="DD38" s="634">
        <v>1457065</v>
      </c>
      <c r="DE38" s="626"/>
      <c r="DF38" s="626"/>
      <c r="DG38" s="626"/>
      <c r="DH38" s="626"/>
      <c r="DI38" s="626"/>
      <c r="DJ38" s="626"/>
      <c r="DK38" s="627"/>
      <c r="DL38" s="634">
        <v>1228886</v>
      </c>
      <c r="DM38" s="626"/>
      <c r="DN38" s="626"/>
      <c r="DO38" s="626"/>
      <c r="DP38" s="626"/>
      <c r="DQ38" s="626"/>
      <c r="DR38" s="626"/>
      <c r="DS38" s="626"/>
      <c r="DT38" s="626"/>
      <c r="DU38" s="626"/>
      <c r="DV38" s="627"/>
      <c r="DW38" s="630">
        <v>8.5</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53162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79176</v>
      </c>
      <c r="CS39" s="657"/>
      <c r="CT39" s="657"/>
      <c r="CU39" s="657"/>
      <c r="CV39" s="657"/>
      <c r="CW39" s="657"/>
      <c r="CX39" s="657"/>
      <c r="CY39" s="658"/>
      <c r="CZ39" s="659">
        <v>0.3</v>
      </c>
      <c r="DA39" s="660"/>
      <c r="DB39" s="660"/>
      <c r="DC39" s="661"/>
      <c r="DD39" s="634">
        <v>45939</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375583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1271753</v>
      </c>
      <c r="CS40" s="626"/>
      <c r="CT40" s="626"/>
      <c r="CU40" s="626"/>
      <c r="CV40" s="626"/>
      <c r="CW40" s="626"/>
      <c r="CX40" s="626"/>
      <c r="CY40" s="627"/>
      <c r="CZ40" s="659">
        <v>5.6</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319</v>
      </c>
      <c r="AR41" s="646"/>
      <c r="AS41" s="646"/>
      <c r="AT41" s="646"/>
      <c r="AU41" s="646"/>
      <c r="AV41" s="646"/>
      <c r="AW41" s="646"/>
      <c r="AX41" s="646"/>
      <c r="AY41" s="647"/>
      <c r="AZ41" s="697">
        <v>1280993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2533112</v>
      </c>
      <c r="CS42" s="626"/>
      <c r="CT42" s="626"/>
      <c r="CU42" s="626"/>
      <c r="CV42" s="626"/>
      <c r="CW42" s="626"/>
      <c r="CX42" s="626"/>
      <c r="CY42" s="627"/>
      <c r="CZ42" s="659">
        <v>11.1</v>
      </c>
      <c r="DA42" s="708"/>
      <c r="DB42" s="708"/>
      <c r="DC42" s="709"/>
      <c r="DD42" s="634">
        <v>731863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74319</v>
      </c>
      <c r="CS43" s="657"/>
      <c r="CT43" s="657"/>
      <c r="CU43" s="657"/>
      <c r="CV43" s="657"/>
      <c r="CW43" s="657"/>
      <c r="CX43" s="657"/>
      <c r="CY43" s="658"/>
      <c r="CZ43" s="659">
        <v>0.3</v>
      </c>
      <c r="DA43" s="660"/>
      <c r="DB43" s="660"/>
      <c r="DC43" s="661"/>
      <c r="DD43" s="634">
        <v>74319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290</v>
      </c>
      <c r="CE44" s="732"/>
      <c r="CF44" s="622" t="s">
        <v>338</v>
      </c>
      <c r="CG44" s="623"/>
      <c r="CH44" s="623"/>
      <c r="CI44" s="623"/>
      <c r="CJ44" s="623"/>
      <c r="CK44" s="623"/>
      <c r="CL44" s="623"/>
      <c r="CM44" s="623"/>
      <c r="CN44" s="623"/>
      <c r="CO44" s="623"/>
      <c r="CP44" s="623"/>
      <c r="CQ44" s="624"/>
      <c r="CR44" s="625">
        <v>2533112</v>
      </c>
      <c r="CS44" s="626"/>
      <c r="CT44" s="626"/>
      <c r="CU44" s="626"/>
      <c r="CV44" s="626"/>
      <c r="CW44" s="626"/>
      <c r="CX44" s="626"/>
      <c r="CY44" s="627"/>
      <c r="CZ44" s="659">
        <v>11.1</v>
      </c>
      <c r="DA44" s="708"/>
      <c r="DB44" s="708"/>
      <c r="DC44" s="709"/>
      <c r="DD44" s="634">
        <v>731863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560076</v>
      </c>
      <c r="CS45" s="657"/>
      <c r="CT45" s="657"/>
      <c r="CU45" s="657"/>
      <c r="CV45" s="657"/>
      <c r="CW45" s="657"/>
      <c r="CX45" s="657"/>
      <c r="CY45" s="658"/>
      <c r="CZ45" s="659">
        <v>2.5</v>
      </c>
      <c r="DA45" s="660"/>
      <c r="DB45" s="660"/>
      <c r="DC45" s="661"/>
      <c r="DD45" s="634">
        <v>83971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1898174</v>
      </c>
      <c r="CS46" s="626"/>
      <c r="CT46" s="626"/>
      <c r="CU46" s="626"/>
      <c r="CV46" s="626"/>
      <c r="CW46" s="626"/>
      <c r="CX46" s="626"/>
      <c r="CY46" s="627"/>
      <c r="CZ46" s="659">
        <v>8.3000000000000007</v>
      </c>
      <c r="DA46" s="708"/>
      <c r="DB46" s="708"/>
      <c r="DC46" s="709"/>
      <c r="DD46" s="634">
        <v>628229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22806451</v>
      </c>
      <c r="CS49" s="693"/>
      <c r="CT49" s="693"/>
      <c r="CU49" s="693"/>
      <c r="CV49" s="693"/>
      <c r="CW49" s="693"/>
      <c r="CX49" s="693"/>
      <c r="CY49" s="720"/>
      <c r="CZ49" s="721">
        <v>100</v>
      </c>
      <c r="DA49" s="722"/>
      <c r="DB49" s="722"/>
      <c r="DC49" s="723"/>
      <c r="DD49" s="724">
        <v>15749533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23786</v>
      </c>
      <c r="R7" s="755"/>
      <c r="S7" s="755"/>
      <c r="T7" s="755"/>
      <c r="U7" s="755"/>
      <c r="V7" s="755">
        <v>22729</v>
      </c>
      <c r="W7" s="755"/>
      <c r="X7" s="755"/>
      <c r="Y7" s="755"/>
      <c r="Z7" s="755"/>
      <c r="AA7" s="755">
        <v>1057</v>
      </c>
      <c r="AB7" s="755"/>
      <c r="AC7" s="755"/>
      <c r="AD7" s="755"/>
      <c r="AE7" s="756"/>
      <c r="AF7" s="757">
        <v>1040</v>
      </c>
      <c r="AG7" s="758"/>
      <c r="AH7" s="758"/>
      <c r="AI7" s="758"/>
      <c r="AJ7" s="759"/>
      <c r="AK7" s="794">
        <v>383</v>
      </c>
      <c r="AL7" s="795"/>
      <c r="AM7" s="795"/>
      <c r="AN7" s="795"/>
      <c r="AO7" s="795"/>
      <c r="AP7" s="795">
        <v>27610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-2</v>
      </c>
      <c r="CI7" s="792"/>
      <c r="CJ7" s="792"/>
      <c r="CK7" s="792"/>
      <c r="CL7" s="793"/>
      <c r="CM7" s="791">
        <v>38</v>
      </c>
      <c r="CN7" s="792"/>
      <c r="CO7" s="792"/>
      <c r="CP7" s="792"/>
      <c r="CQ7" s="793"/>
      <c r="CR7" s="791">
        <v>18</v>
      </c>
      <c r="CS7" s="792"/>
      <c r="CT7" s="792"/>
      <c r="CU7" s="792"/>
      <c r="CV7" s="793"/>
      <c r="CW7" s="791">
        <v>34</v>
      </c>
      <c r="CX7" s="792"/>
      <c r="CY7" s="792"/>
      <c r="CZ7" s="792"/>
      <c r="DA7" s="793"/>
      <c r="DB7" s="791" t="s">
        <v>558</v>
      </c>
      <c r="DC7" s="792"/>
      <c r="DD7" s="792"/>
      <c r="DE7" s="792"/>
      <c r="DF7" s="793"/>
      <c r="DG7" s="791" t="s">
        <v>558</v>
      </c>
      <c r="DH7" s="792"/>
      <c r="DI7" s="792"/>
      <c r="DJ7" s="792"/>
      <c r="DK7" s="793"/>
      <c r="DL7" s="791" t="s">
        <v>558</v>
      </c>
      <c r="DM7" s="792"/>
      <c r="DN7" s="792"/>
      <c r="DO7" s="792"/>
      <c r="DP7" s="793"/>
      <c r="DQ7" s="791" t="s">
        <v>559</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78</v>
      </c>
      <c r="R8" s="779"/>
      <c r="S8" s="779"/>
      <c r="T8" s="779"/>
      <c r="U8" s="779"/>
      <c r="V8" s="779">
        <v>74</v>
      </c>
      <c r="W8" s="779"/>
      <c r="X8" s="779"/>
      <c r="Y8" s="779"/>
      <c r="Z8" s="779"/>
      <c r="AA8" s="779">
        <v>4</v>
      </c>
      <c r="AB8" s="779"/>
      <c r="AC8" s="779"/>
      <c r="AD8" s="779"/>
      <c r="AE8" s="780"/>
      <c r="AF8" s="781">
        <v>4</v>
      </c>
      <c r="AG8" s="782"/>
      <c r="AH8" s="782"/>
      <c r="AI8" s="782"/>
      <c r="AJ8" s="783"/>
      <c r="AK8" s="784" t="s">
        <v>533</v>
      </c>
      <c r="AL8" s="785"/>
      <c r="AM8" s="785"/>
      <c r="AN8" s="785"/>
      <c r="AO8" s="785"/>
      <c r="AP8" s="785" t="s">
        <v>533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0</v>
      </c>
      <c r="CI8" s="802"/>
      <c r="CJ8" s="802"/>
      <c r="CK8" s="802"/>
      <c r="CL8" s="803"/>
      <c r="CM8" s="801">
        <v>33</v>
      </c>
      <c r="CN8" s="802"/>
      <c r="CO8" s="802"/>
      <c r="CP8" s="802"/>
      <c r="CQ8" s="803"/>
      <c r="CR8" s="801">
        <v>20</v>
      </c>
      <c r="CS8" s="802"/>
      <c r="CT8" s="802"/>
      <c r="CU8" s="802"/>
      <c r="CV8" s="803"/>
      <c r="CW8" s="801">
        <v>5</v>
      </c>
      <c r="CX8" s="802"/>
      <c r="CY8" s="802"/>
      <c r="CZ8" s="802"/>
      <c r="DA8" s="803"/>
      <c r="DB8" s="801" t="s">
        <v>558</v>
      </c>
      <c r="DC8" s="802"/>
      <c r="DD8" s="802"/>
      <c r="DE8" s="802"/>
      <c r="DF8" s="803"/>
      <c r="DG8" s="801" t="s">
        <v>558</v>
      </c>
      <c r="DH8" s="802"/>
      <c r="DI8" s="802"/>
      <c r="DJ8" s="802"/>
      <c r="DK8" s="803"/>
      <c r="DL8" s="801" t="s">
        <v>558</v>
      </c>
      <c r="DM8" s="802"/>
      <c r="DN8" s="802"/>
      <c r="DO8" s="802"/>
      <c r="DP8" s="803"/>
      <c r="DQ8" s="801" t="s">
        <v>558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0</v>
      </c>
      <c r="CI9" s="802"/>
      <c r="CJ9" s="802"/>
      <c r="CK9" s="802"/>
      <c r="CL9" s="803"/>
      <c r="CM9" s="801">
        <v>55</v>
      </c>
      <c r="CN9" s="802"/>
      <c r="CO9" s="802"/>
      <c r="CP9" s="802"/>
      <c r="CQ9" s="803"/>
      <c r="CR9" s="801">
        <v>27</v>
      </c>
      <c r="CS9" s="802"/>
      <c r="CT9" s="802"/>
      <c r="CU9" s="802"/>
      <c r="CV9" s="803"/>
      <c r="CW9" s="801" t="s">
        <v>560</v>
      </c>
      <c r="CX9" s="802"/>
      <c r="CY9" s="802"/>
      <c r="CZ9" s="802"/>
      <c r="DA9" s="803"/>
      <c r="DB9" s="801" t="s">
        <v>558</v>
      </c>
      <c r="DC9" s="802"/>
      <c r="DD9" s="802"/>
      <c r="DE9" s="802"/>
      <c r="DF9" s="803"/>
      <c r="DG9" s="801" t="s">
        <v>558</v>
      </c>
      <c r="DH9" s="802"/>
      <c r="DI9" s="802"/>
      <c r="DJ9" s="802"/>
      <c r="DK9" s="803"/>
      <c r="DL9" s="801" t="s">
        <v>558</v>
      </c>
      <c r="DM9" s="802"/>
      <c r="DN9" s="802"/>
      <c r="DO9" s="802"/>
      <c r="DP9" s="803"/>
      <c r="DQ9" s="801" t="s">
        <v>558</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23865</v>
      </c>
      <c r="R23" s="814"/>
      <c r="S23" s="814"/>
      <c r="T23" s="814"/>
      <c r="U23" s="814"/>
      <c r="V23" s="814">
        <v>22804</v>
      </c>
      <c r="W23" s="814"/>
      <c r="X23" s="814"/>
      <c r="Y23" s="814"/>
      <c r="Z23" s="814"/>
      <c r="AA23" s="814">
        <v>1061</v>
      </c>
      <c r="AB23" s="814"/>
      <c r="AC23" s="814"/>
      <c r="AD23" s="814"/>
      <c r="AE23" s="815"/>
      <c r="AF23" s="816">
        <v>1044</v>
      </c>
      <c r="AG23" s="814"/>
      <c r="AH23" s="814"/>
      <c r="AI23" s="814"/>
      <c r="AJ23" s="817"/>
      <c r="AK23" s="818"/>
      <c r="AL23" s="819"/>
      <c r="AM23" s="819"/>
      <c r="AN23" s="819"/>
      <c r="AO23" s="819"/>
      <c r="AP23" s="814">
        <v>27610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6757</v>
      </c>
      <c r="R28" s="843"/>
      <c r="S28" s="843"/>
      <c r="T28" s="843"/>
      <c r="U28" s="843"/>
      <c r="V28" s="843">
        <v>6527</v>
      </c>
      <c r="W28" s="843"/>
      <c r="X28" s="843"/>
      <c r="Y28" s="843"/>
      <c r="Z28" s="843"/>
      <c r="AA28" s="843">
        <v>230</v>
      </c>
      <c r="AB28" s="843"/>
      <c r="AC28" s="843"/>
      <c r="AD28" s="843"/>
      <c r="AE28" s="844"/>
      <c r="AF28" s="845">
        <v>230</v>
      </c>
      <c r="AG28" s="843"/>
      <c r="AH28" s="843"/>
      <c r="AI28" s="843"/>
      <c r="AJ28" s="846"/>
      <c r="AK28" s="847">
        <v>426</v>
      </c>
      <c r="AL28" s="838"/>
      <c r="AM28" s="838"/>
      <c r="AN28" s="838"/>
      <c r="AO28" s="838"/>
      <c r="AP28" s="838" t="s">
        <v>533</v>
      </c>
      <c r="AQ28" s="838"/>
      <c r="AR28" s="838"/>
      <c r="AS28" s="838"/>
      <c r="AT28" s="838"/>
      <c r="AU28" s="838" t="s">
        <v>533</v>
      </c>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657</v>
      </c>
      <c r="R29" s="779"/>
      <c r="S29" s="779"/>
      <c r="T29" s="779"/>
      <c r="U29" s="779"/>
      <c r="V29" s="779">
        <v>631</v>
      </c>
      <c r="W29" s="779"/>
      <c r="X29" s="779"/>
      <c r="Y29" s="779"/>
      <c r="Z29" s="779"/>
      <c r="AA29" s="779">
        <v>26</v>
      </c>
      <c r="AB29" s="779"/>
      <c r="AC29" s="779"/>
      <c r="AD29" s="779"/>
      <c r="AE29" s="780"/>
      <c r="AF29" s="781">
        <v>26</v>
      </c>
      <c r="AG29" s="782"/>
      <c r="AH29" s="782"/>
      <c r="AI29" s="782"/>
      <c r="AJ29" s="783"/>
      <c r="AK29" s="850">
        <v>162</v>
      </c>
      <c r="AL29" s="851"/>
      <c r="AM29" s="851"/>
      <c r="AN29" s="851"/>
      <c r="AO29" s="851"/>
      <c r="AP29" s="851" t="s">
        <v>533</v>
      </c>
      <c r="AQ29" s="851"/>
      <c r="AR29" s="851"/>
      <c r="AS29" s="851"/>
      <c r="AT29" s="851"/>
      <c r="AU29" s="851" t="s">
        <v>533</v>
      </c>
      <c r="AV29" s="851"/>
      <c r="AW29" s="851"/>
      <c r="AX29" s="851"/>
      <c r="AY29" s="851"/>
      <c r="AZ29" s="852" t="s">
        <v>533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1312</v>
      </c>
      <c r="R30" s="779"/>
      <c r="S30" s="779"/>
      <c r="T30" s="779"/>
      <c r="U30" s="779"/>
      <c r="V30" s="779">
        <v>998</v>
      </c>
      <c r="W30" s="779"/>
      <c r="X30" s="779"/>
      <c r="Y30" s="779"/>
      <c r="Z30" s="779"/>
      <c r="AA30" s="779">
        <v>314</v>
      </c>
      <c r="AB30" s="779"/>
      <c r="AC30" s="779"/>
      <c r="AD30" s="779"/>
      <c r="AE30" s="780"/>
      <c r="AF30" s="781">
        <v>3431</v>
      </c>
      <c r="AG30" s="782"/>
      <c r="AH30" s="782"/>
      <c r="AI30" s="782"/>
      <c r="AJ30" s="783"/>
      <c r="AK30" s="850">
        <v>18</v>
      </c>
      <c r="AL30" s="851"/>
      <c r="AM30" s="851"/>
      <c r="AN30" s="851"/>
      <c r="AO30" s="851"/>
      <c r="AP30" s="851">
        <v>809</v>
      </c>
      <c r="AQ30" s="851"/>
      <c r="AR30" s="851"/>
      <c r="AS30" s="851"/>
      <c r="AT30" s="851"/>
      <c r="AU30" s="851">
        <v>55</v>
      </c>
      <c r="AV30" s="851"/>
      <c r="AW30" s="851"/>
      <c r="AX30" s="851"/>
      <c r="AY30" s="851"/>
      <c r="AZ30" s="852" t="s">
        <v>533</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2327</v>
      </c>
      <c r="R31" s="779"/>
      <c r="S31" s="779"/>
      <c r="T31" s="779"/>
      <c r="U31" s="779"/>
      <c r="V31" s="779">
        <v>1919</v>
      </c>
      <c r="W31" s="779"/>
      <c r="X31" s="779"/>
      <c r="Y31" s="779"/>
      <c r="Z31" s="779"/>
      <c r="AA31" s="779">
        <v>409</v>
      </c>
      <c r="AB31" s="779"/>
      <c r="AC31" s="779"/>
      <c r="AD31" s="779"/>
      <c r="AE31" s="780"/>
      <c r="AF31" s="781">
        <v>1291</v>
      </c>
      <c r="AG31" s="782"/>
      <c r="AH31" s="782"/>
      <c r="AI31" s="782"/>
      <c r="AJ31" s="783"/>
      <c r="AK31" s="850">
        <v>900</v>
      </c>
      <c r="AL31" s="851"/>
      <c r="AM31" s="851"/>
      <c r="AN31" s="851"/>
      <c r="AO31" s="851"/>
      <c r="AP31" s="851">
        <v>15922</v>
      </c>
      <c r="AQ31" s="851"/>
      <c r="AR31" s="851"/>
      <c r="AS31" s="851"/>
      <c r="AT31" s="851"/>
      <c r="AU31" s="851">
        <v>9856</v>
      </c>
      <c r="AV31" s="851"/>
      <c r="AW31" s="851"/>
      <c r="AX31" s="851"/>
      <c r="AY31" s="851"/>
      <c r="AZ31" s="852" t="s">
        <v>533</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210</v>
      </c>
      <c r="R32" s="779"/>
      <c r="S32" s="779"/>
      <c r="T32" s="779"/>
      <c r="U32" s="779"/>
      <c r="V32" s="779">
        <v>192</v>
      </c>
      <c r="W32" s="779"/>
      <c r="X32" s="779"/>
      <c r="Y32" s="779"/>
      <c r="Z32" s="779"/>
      <c r="AA32" s="779">
        <v>18</v>
      </c>
      <c r="AB32" s="779"/>
      <c r="AC32" s="779"/>
      <c r="AD32" s="779"/>
      <c r="AE32" s="780"/>
      <c r="AF32" s="781">
        <v>160</v>
      </c>
      <c r="AG32" s="782"/>
      <c r="AH32" s="782"/>
      <c r="AI32" s="782"/>
      <c r="AJ32" s="783"/>
      <c r="AK32" s="850">
        <v>13</v>
      </c>
      <c r="AL32" s="851"/>
      <c r="AM32" s="851"/>
      <c r="AN32" s="851"/>
      <c r="AO32" s="851"/>
      <c r="AP32" s="851" t="s">
        <v>533</v>
      </c>
      <c r="AQ32" s="851"/>
      <c r="AR32" s="851"/>
      <c r="AS32" s="851"/>
      <c r="AT32" s="851"/>
      <c r="AU32" s="851" t="s">
        <v>533</v>
      </c>
      <c r="AV32" s="851"/>
      <c r="AW32" s="851"/>
      <c r="AX32" s="851"/>
      <c r="AY32" s="851"/>
      <c r="AZ32" s="852" t="s">
        <v>533</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5138</v>
      </c>
      <c r="AG63" s="862"/>
      <c r="AH63" s="862"/>
      <c r="AI63" s="862"/>
      <c r="AJ63" s="863"/>
      <c r="AK63" s="864"/>
      <c r="AL63" s="859"/>
      <c r="AM63" s="859"/>
      <c r="AN63" s="859"/>
      <c r="AO63" s="859"/>
      <c r="AP63" s="862">
        <v>16731</v>
      </c>
      <c r="AQ63" s="862"/>
      <c r="AR63" s="862"/>
      <c r="AS63" s="862"/>
      <c r="AT63" s="862"/>
      <c r="AU63" s="862">
        <v>9911</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297</v>
      </c>
      <c r="R68" s="886"/>
      <c r="S68" s="886"/>
      <c r="T68" s="886"/>
      <c r="U68" s="886"/>
      <c r="V68" s="886">
        <v>237</v>
      </c>
      <c r="W68" s="886"/>
      <c r="X68" s="886"/>
      <c r="Y68" s="886"/>
      <c r="Z68" s="886"/>
      <c r="AA68" s="886">
        <v>60</v>
      </c>
      <c r="AB68" s="886"/>
      <c r="AC68" s="886"/>
      <c r="AD68" s="886"/>
      <c r="AE68" s="886"/>
      <c r="AF68" s="886">
        <v>60</v>
      </c>
      <c r="AG68" s="886"/>
      <c r="AH68" s="886"/>
      <c r="AI68" s="886"/>
      <c r="AJ68" s="886"/>
      <c r="AK68" s="886" t="s">
        <v>558</v>
      </c>
      <c r="AL68" s="886"/>
      <c r="AM68" s="886"/>
      <c r="AN68" s="886"/>
      <c r="AO68" s="886"/>
      <c r="AP68" s="886" t="s">
        <v>551</v>
      </c>
      <c r="AQ68" s="886"/>
      <c r="AR68" s="886"/>
      <c r="AS68" s="886"/>
      <c r="AT68" s="886"/>
      <c r="AU68" s="886" t="s">
        <v>533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419</v>
      </c>
      <c r="R69" s="851"/>
      <c r="S69" s="851"/>
      <c r="T69" s="851"/>
      <c r="U69" s="851"/>
      <c r="V69" s="851">
        <v>380</v>
      </c>
      <c r="W69" s="851"/>
      <c r="X69" s="851"/>
      <c r="Y69" s="851"/>
      <c r="Z69" s="851"/>
      <c r="AA69" s="851">
        <v>39</v>
      </c>
      <c r="AB69" s="851"/>
      <c r="AC69" s="851"/>
      <c r="AD69" s="851"/>
      <c r="AE69" s="851"/>
      <c r="AF69" s="851">
        <v>38</v>
      </c>
      <c r="AG69" s="851"/>
      <c r="AH69" s="851"/>
      <c r="AI69" s="851"/>
      <c r="AJ69" s="851"/>
      <c r="AK69" s="851" t="s">
        <v>558</v>
      </c>
      <c r="AL69" s="851"/>
      <c r="AM69" s="851"/>
      <c r="AN69" s="851"/>
      <c r="AO69" s="851"/>
      <c r="AP69" s="851">
        <v>212</v>
      </c>
      <c r="AQ69" s="851"/>
      <c r="AR69" s="851"/>
      <c r="AS69" s="851"/>
      <c r="AT69" s="851"/>
      <c r="AU69" s="851" t="s">
        <v>533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18154</v>
      </c>
      <c r="R70" s="851"/>
      <c r="S70" s="851"/>
      <c r="T70" s="851"/>
      <c r="U70" s="851"/>
      <c r="V70" s="851">
        <v>17697</v>
      </c>
      <c r="W70" s="851"/>
      <c r="X70" s="851"/>
      <c r="Y70" s="851"/>
      <c r="Z70" s="851"/>
      <c r="AA70" s="851">
        <v>457</v>
      </c>
      <c r="AB70" s="851"/>
      <c r="AC70" s="851"/>
      <c r="AD70" s="851"/>
      <c r="AE70" s="851"/>
      <c r="AF70" s="851">
        <v>457</v>
      </c>
      <c r="AG70" s="851"/>
      <c r="AH70" s="851"/>
      <c r="AI70" s="851"/>
      <c r="AJ70" s="851"/>
      <c r="AK70" s="851">
        <v>16</v>
      </c>
      <c r="AL70" s="851"/>
      <c r="AM70" s="851"/>
      <c r="AN70" s="851"/>
      <c r="AO70" s="851"/>
      <c r="AP70" s="851" t="s">
        <v>533</v>
      </c>
      <c r="AQ70" s="851"/>
      <c r="AR70" s="851"/>
      <c r="AS70" s="851"/>
      <c r="AT70" s="851"/>
      <c r="AU70" s="851" t="s">
        <v>533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2322</v>
      </c>
      <c r="R71" s="851"/>
      <c r="S71" s="851"/>
      <c r="T71" s="851"/>
      <c r="U71" s="851"/>
      <c r="V71" s="851">
        <v>2121</v>
      </c>
      <c r="W71" s="851"/>
      <c r="X71" s="851"/>
      <c r="Y71" s="851"/>
      <c r="Z71" s="851"/>
      <c r="AA71" s="851">
        <v>201</v>
      </c>
      <c r="AB71" s="851"/>
      <c r="AC71" s="851"/>
      <c r="AD71" s="851"/>
      <c r="AE71" s="851"/>
      <c r="AF71" s="851">
        <v>201</v>
      </c>
      <c r="AG71" s="851"/>
      <c r="AH71" s="851"/>
      <c r="AI71" s="851"/>
      <c r="AJ71" s="851"/>
      <c r="AK71" s="851" t="s">
        <v>558</v>
      </c>
      <c r="AL71" s="851"/>
      <c r="AM71" s="851"/>
      <c r="AN71" s="851"/>
      <c r="AO71" s="851"/>
      <c r="AP71" s="851">
        <v>1367</v>
      </c>
      <c r="AQ71" s="851"/>
      <c r="AR71" s="851"/>
      <c r="AS71" s="851"/>
      <c r="AT71" s="851"/>
      <c r="AU71" s="851">
        <v>531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23</v>
      </c>
      <c r="R72" s="851"/>
      <c r="S72" s="851"/>
      <c r="T72" s="851"/>
      <c r="U72" s="851"/>
      <c r="V72" s="851">
        <v>15</v>
      </c>
      <c r="W72" s="851"/>
      <c r="X72" s="851"/>
      <c r="Y72" s="851"/>
      <c r="Z72" s="851"/>
      <c r="AA72" s="851">
        <v>7</v>
      </c>
      <c r="AB72" s="851"/>
      <c r="AC72" s="851"/>
      <c r="AD72" s="851"/>
      <c r="AE72" s="851"/>
      <c r="AF72" s="851">
        <v>7</v>
      </c>
      <c r="AG72" s="851"/>
      <c r="AH72" s="851"/>
      <c r="AI72" s="851"/>
      <c r="AJ72" s="851"/>
      <c r="AK72" s="851" t="s">
        <v>558</v>
      </c>
      <c r="AL72" s="851"/>
      <c r="AM72" s="851"/>
      <c r="AN72" s="851"/>
      <c r="AO72" s="851"/>
      <c r="AP72" s="851" t="s">
        <v>533</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113</v>
      </c>
      <c r="R73" s="851"/>
      <c r="S73" s="851"/>
      <c r="T73" s="851"/>
      <c r="U73" s="851"/>
      <c r="V73" s="851">
        <v>102</v>
      </c>
      <c r="W73" s="851"/>
      <c r="X73" s="851"/>
      <c r="Y73" s="851"/>
      <c r="Z73" s="851"/>
      <c r="AA73" s="851">
        <v>11</v>
      </c>
      <c r="AB73" s="851"/>
      <c r="AC73" s="851"/>
      <c r="AD73" s="851"/>
      <c r="AE73" s="851"/>
      <c r="AF73" s="851">
        <v>11</v>
      </c>
      <c r="AG73" s="851"/>
      <c r="AH73" s="851"/>
      <c r="AI73" s="851"/>
      <c r="AJ73" s="851"/>
      <c r="AK73" s="851" t="s">
        <v>533</v>
      </c>
      <c r="AL73" s="851"/>
      <c r="AM73" s="851"/>
      <c r="AN73" s="851"/>
      <c r="AO73" s="851"/>
      <c r="AP73" s="851">
        <v>37</v>
      </c>
      <c r="AQ73" s="851"/>
      <c r="AR73" s="851"/>
      <c r="AS73" s="851"/>
      <c r="AT73" s="851"/>
      <c r="AU73" s="851" t="s">
        <v>533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489</v>
      </c>
      <c r="R74" s="851"/>
      <c r="S74" s="851"/>
      <c r="T74" s="851"/>
      <c r="U74" s="851"/>
      <c r="V74" s="851">
        <v>431</v>
      </c>
      <c r="W74" s="851"/>
      <c r="X74" s="851"/>
      <c r="Y74" s="851"/>
      <c r="Z74" s="851"/>
      <c r="AA74" s="851">
        <v>58</v>
      </c>
      <c r="AB74" s="851"/>
      <c r="AC74" s="851"/>
      <c r="AD74" s="851"/>
      <c r="AE74" s="851"/>
      <c r="AF74" s="851">
        <v>58</v>
      </c>
      <c r="AG74" s="851"/>
      <c r="AH74" s="851"/>
      <c r="AI74" s="851"/>
      <c r="AJ74" s="851"/>
      <c r="AK74" s="851" t="s">
        <v>533</v>
      </c>
      <c r="AL74" s="851"/>
      <c r="AM74" s="851"/>
      <c r="AN74" s="851"/>
      <c r="AO74" s="851"/>
      <c r="AP74" s="851">
        <v>25</v>
      </c>
      <c r="AQ74" s="851"/>
      <c r="AR74" s="851"/>
      <c r="AS74" s="851"/>
      <c r="AT74" s="851"/>
      <c r="AU74" s="851" t="s">
        <v>533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541</v>
      </c>
      <c r="C75" s="894"/>
      <c r="D75" s="894"/>
      <c r="E75" s="894"/>
      <c r="F75" s="894"/>
      <c r="G75" s="894"/>
      <c r="H75" s="894"/>
      <c r="I75" s="894"/>
      <c r="J75" s="894"/>
      <c r="K75" s="894"/>
      <c r="L75" s="894"/>
      <c r="M75" s="894"/>
      <c r="N75" s="894"/>
      <c r="O75" s="894"/>
      <c r="P75" s="895"/>
      <c r="Q75" s="899">
        <v>218</v>
      </c>
      <c r="R75" s="900"/>
      <c r="S75" s="900"/>
      <c r="T75" s="900"/>
      <c r="U75" s="850"/>
      <c r="V75" s="901">
        <v>200</v>
      </c>
      <c r="W75" s="900"/>
      <c r="X75" s="900"/>
      <c r="Y75" s="900"/>
      <c r="Z75" s="850"/>
      <c r="AA75" s="901">
        <v>18</v>
      </c>
      <c r="AB75" s="900"/>
      <c r="AC75" s="900"/>
      <c r="AD75" s="900"/>
      <c r="AE75" s="850"/>
      <c r="AF75" s="901">
        <v>18</v>
      </c>
      <c r="AG75" s="900"/>
      <c r="AH75" s="900"/>
      <c r="AI75" s="900"/>
      <c r="AJ75" s="850"/>
      <c r="AK75" s="901" t="s">
        <v>552</v>
      </c>
      <c r="AL75" s="900"/>
      <c r="AM75" s="900"/>
      <c r="AN75" s="900"/>
      <c r="AO75" s="850"/>
      <c r="AP75" s="901" t="s">
        <v>554</v>
      </c>
      <c r="AQ75" s="900"/>
      <c r="AR75" s="900"/>
      <c r="AS75" s="900"/>
      <c r="AT75" s="850"/>
      <c r="AU75" s="901" t="s">
        <v>533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542</v>
      </c>
      <c r="C76" s="894"/>
      <c r="D76" s="894"/>
      <c r="E76" s="894"/>
      <c r="F76" s="894"/>
      <c r="G76" s="894"/>
      <c r="H76" s="894"/>
      <c r="I76" s="894"/>
      <c r="J76" s="894"/>
      <c r="K76" s="894"/>
      <c r="L76" s="894"/>
      <c r="M76" s="894"/>
      <c r="N76" s="894"/>
      <c r="O76" s="894"/>
      <c r="P76" s="895"/>
      <c r="Q76" s="899">
        <v>8895</v>
      </c>
      <c r="R76" s="900"/>
      <c r="S76" s="900"/>
      <c r="T76" s="900"/>
      <c r="U76" s="850"/>
      <c r="V76" s="901">
        <v>9540</v>
      </c>
      <c r="W76" s="900"/>
      <c r="X76" s="900"/>
      <c r="Y76" s="900"/>
      <c r="Z76" s="850"/>
      <c r="AA76" s="901">
        <v>-645</v>
      </c>
      <c r="AB76" s="900"/>
      <c r="AC76" s="900"/>
      <c r="AD76" s="900"/>
      <c r="AE76" s="850"/>
      <c r="AF76" s="901">
        <v>353</v>
      </c>
      <c r="AG76" s="900"/>
      <c r="AH76" s="900"/>
      <c r="AI76" s="900"/>
      <c r="AJ76" s="850"/>
      <c r="AK76" s="901" t="s">
        <v>552</v>
      </c>
      <c r="AL76" s="900"/>
      <c r="AM76" s="900"/>
      <c r="AN76" s="900"/>
      <c r="AO76" s="850"/>
      <c r="AP76" s="901">
        <v>8759</v>
      </c>
      <c r="AQ76" s="900"/>
      <c r="AR76" s="900"/>
      <c r="AS76" s="900"/>
      <c r="AT76" s="850"/>
      <c r="AU76" s="901">
        <v>4963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543</v>
      </c>
      <c r="C77" s="894"/>
      <c r="D77" s="894"/>
      <c r="E77" s="894"/>
      <c r="F77" s="894"/>
      <c r="G77" s="894"/>
      <c r="H77" s="894"/>
      <c r="I77" s="894"/>
      <c r="J77" s="894"/>
      <c r="K77" s="894"/>
      <c r="L77" s="894"/>
      <c r="M77" s="894"/>
      <c r="N77" s="894"/>
      <c r="O77" s="894"/>
      <c r="P77" s="895"/>
      <c r="Q77" s="899">
        <v>404</v>
      </c>
      <c r="R77" s="900"/>
      <c r="S77" s="900"/>
      <c r="T77" s="900"/>
      <c r="U77" s="850"/>
      <c r="V77" s="901">
        <v>399</v>
      </c>
      <c r="W77" s="900"/>
      <c r="X77" s="900"/>
      <c r="Y77" s="900"/>
      <c r="Z77" s="850"/>
      <c r="AA77" s="901">
        <v>5</v>
      </c>
      <c r="AB77" s="900"/>
      <c r="AC77" s="900"/>
      <c r="AD77" s="900"/>
      <c r="AE77" s="850"/>
      <c r="AF77" s="901">
        <v>-6</v>
      </c>
      <c r="AG77" s="900"/>
      <c r="AH77" s="900"/>
      <c r="AI77" s="900"/>
      <c r="AJ77" s="850"/>
      <c r="AK77" s="901" t="s">
        <v>533</v>
      </c>
      <c r="AL77" s="900"/>
      <c r="AM77" s="900"/>
      <c r="AN77" s="900"/>
      <c r="AO77" s="850"/>
      <c r="AP77" s="901">
        <v>75</v>
      </c>
      <c r="AQ77" s="900"/>
      <c r="AR77" s="900"/>
      <c r="AS77" s="900"/>
      <c r="AT77" s="850"/>
      <c r="AU77" s="901">
        <v>63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544</v>
      </c>
      <c r="C78" s="894"/>
      <c r="D78" s="894"/>
      <c r="E78" s="894"/>
      <c r="F78" s="894"/>
      <c r="G78" s="894"/>
      <c r="H78" s="894"/>
      <c r="I78" s="894"/>
      <c r="J78" s="894"/>
      <c r="K78" s="894"/>
      <c r="L78" s="894"/>
      <c r="M78" s="894"/>
      <c r="N78" s="894"/>
      <c r="O78" s="894"/>
      <c r="P78" s="895"/>
      <c r="Q78" s="896">
        <v>167</v>
      </c>
      <c r="R78" s="851"/>
      <c r="S78" s="851"/>
      <c r="T78" s="851"/>
      <c r="U78" s="851"/>
      <c r="V78" s="851">
        <v>154</v>
      </c>
      <c r="W78" s="851"/>
      <c r="X78" s="851"/>
      <c r="Y78" s="851"/>
      <c r="Z78" s="851"/>
      <c r="AA78" s="851">
        <v>13</v>
      </c>
      <c r="AB78" s="851"/>
      <c r="AC78" s="851"/>
      <c r="AD78" s="851"/>
      <c r="AE78" s="851"/>
      <c r="AF78" s="851">
        <v>7</v>
      </c>
      <c r="AG78" s="851"/>
      <c r="AH78" s="851"/>
      <c r="AI78" s="851"/>
      <c r="AJ78" s="851"/>
      <c r="AK78" s="851" t="s">
        <v>533</v>
      </c>
      <c r="AL78" s="851"/>
      <c r="AM78" s="851"/>
      <c r="AN78" s="851"/>
      <c r="AO78" s="851"/>
      <c r="AP78" s="851" t="s">
        <v>533</v>
      </c>
      <c r="AQ78" s="851"/>
      <c r="AR78" s="851"/>
      <c r="AS78" s="851"/>
      <c r="AT78" s="851"/>
      <c r="AU78" s="851" t="s">
        <v>533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543</v>
      </c>
      <c r="C79" s="894"/>
      <c r="D79" s="894"/>
      <c r="E79" s="894"/>
      <c r="F79" s="894"/>
      <c r="G79" s="894"/>
      <c r="H79" s="894"/>
      <c r="I79" s="894"/>
      <c r="J79" s="894"/>
      <c r="K79" s="894"/>
      <c r="L79" s="894"/>
      <c r="M79" s="894"/>
      <c r="N79" s="894"/>
      <c r="O79" s="894"/>
      <c r="P79" s="895"/>
      <c r="Q79" s="896">
        <v>466</v>
      </c>
      <c r="R79" s="851"/>
      <c r="S79" s="851"/>
      <c r="T79" s="851"/>
      <c r="U79" s="851"/>
      <c r="V79" s="851">
        <v>479</v>
      </c>
      <c r="W79" s="851"/>
      <c r="X79" s="851"/>
      <c r="Y79" s="851"/>
      <c r="Z79" s="851"/>
      <c r="AA79" s="851">
        <v>-13</v>
      </c>
      <c r="AB79" s="851"/>
      <c r="AC79" s="851"/>
      <c r="AD79" s="851"/>
      <c r="AE79" s="851"/>
      <c r="AF79" s="851">
        <v>13</v>
      </c>
      <c r="AG79" s="851"/>
      <c r="AH79" s="851"/>
      <c r="AI79" s="851"/>
      <c r="AJ79" s="851"/>
      <c r="AK79" s="851" t="s">
        <v>553</v>
      </c>
      <c r="AL79" s="851"/>
      <c r="AM79" s="851"/>
      <c r="AN79" s="851"/>
      <c r="AO79" s="851"/>
      <c r="AP79" s="851" t="s">
        <v>533</v>
      </c>
      <c r="AQ79" s="851"/>
      <c r="AR79" s="851"/>
      <c r="AS79" s="851"/>
      <c r="AT79" s="851"/>
      <c r="AU79" s="851" t="s">
        <v>533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545</v>
      </c>
      <c r="C80" s="894"/>
      <c r="D80" s="894"/>
      <c r="E80" s="894"/>
      <c r="F80" s="894"/>
      <c r="G80" s="894"/>
      <c r="H80" s="894"/>
      <c r="I80" s="894"/>
      <c r="J80" s="894"/>
      <c r="K80" s="894"/>
      <c r="L80" s="894"/>
      <c r="M80" s="894"/>
      <c r="N80" s="894"/>
      <c r="O80" s="894"/>
      <c r="P80" s="895"/>
      <c r="Q80" s="896">
        <v>148</v>
      </c>
      <c r="R80" s="851"/>
      <c r="S80" s="851"/>
      <c r="T80" s="851"/>
      <c r="U80" s="851"/>
      <c r="V80" s="851">
        <v>106</v>
      </c>
      <c r="W80" s="851"/>
      <c r="X80" s="851"/>
      <c r="Y80" s="851"/>
      <c r="Z80" s="851"/>
      <c r="AA80" s="851">
        <v>43</v>
      </c>
      <c r="AB80" s="851"/>
      <c r="AC80" s="851"/>
      <c r="AD80" s="851"/>
      <c r="AE80" s="851"/>
      <c r="AF80" s="851">
        <v>43</v>
      </c>
      <c r="AG80" s="851"/>
      <c r="AH80" s="851"/>
      <c r="AI80" s="851"/>
      <c r="AJ80" s="851"/>
      <c r="AK80" s="851" t="s">
        <v>558</v>
      </c>
      <c r="AL80" s="851"/>
      <c r="AM80" s="851"/>
      <c r="AN80" s="851"/>
      <c r="AO80" s="851"/>
      <c r="AP80" s="851">
        <v>355</v>
      </c>
      <c r="AQ80" s="851"/>
      <c r="AR80" s="851"/>
      <c r="AS80" s="851"/>
      <c r="AT80" s="851"/>
      <c r="AU80" s="851">
        <v>199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546</v>
      </c>
      <c r="C81" s="894"/>
      <c r="D81" s="894"/>
      <c r="E81" s="894"/>
      <c r="F81" s="894"/>
      <c r="G81" s="894"/>
      <c r="H81" s="894"/>
      <c r="I81" s="894"/>
      <c r="J81" s="894"/>
      <c r="K81" s="894"/>
      <c r="L81" s="894"/>
      <c r="M81" s="894"/>
      <c r="N81" s="894"/>
      <c r="O81" s="894"/>
      <c r="P81" s="895"/>
      <c r="Q81" s="896">
        <v>2125</v>
      </c>
      <c r="R81" s="851"/>
      <c r="S81" s="851"/>
      <c r="T81" s="851"/>
      <c r="U81" s="851"/>
      <c r="V81" s="851">
        <v>2067</v>
      </c>
      <c r="W81" s="851"/>
      <c r="X81" s="851"/>
      <c r="Y81" s="851"/>
      <c r="Z81" s="851"/>
      <c r="AA81" s="851">
        <v>58</v>
      </c>
      <c r="AB81" s="851"/>
      <c r="AC81" s="851"/>
      <c r="AD81" s="851"/>
      <c r="AE81" s="851"/>
      <c r="AF81" s="851">
        <v>58</v>
      </c>
      <c r="AG81" s="851"/>
      <c r="AH81" s="851"/>
      <c r="AI81" s="851"/>
      <c r="AJ81" s="851"/>
      <c r="AK81" s="851">
        <v>125</v>
      </c>
      <c r="AL81" s="851"/>
      <c r="AM81" s="851"/>
      <c r="AN81" s="851"/>
      <c r="AO81" s="851"/>
      <c r="AP81" s="851" t="s">
        <v>533</v>
      </c>
      <c r="AQ81" s="851"/>
      <c r="AR81" s="851"/>
      <c r="AS81" s="851"/>
      <c r="AT81" s="851"/>
      <c r="AU81" s="851" t="s">
        <v>533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547</v>
      </c>
      <c r="C82" s="894"/>
      <c r="D82" s="894"/>
      <c r="E82" s="894"/>
      <c r="F82" s="894"/>
      <c r="G82" s="894"/>
      <c r="H82" s="894"/>
      <c r="I82" s="894"/>
      <c r="J82" s="894"/>
      <c r="K82" s="894"/>
      <c r="L82" s="894"/>
      <c r="M82" s="894"/>
      <c r="N82" s="894"/>
      <c r="O82" s="894"/>
      <c r="P82" s="895"/>
      <c r="Q82" s="896">
        <v>273707</v>
      </c>
      <c r="R82" s="851"/>
      <c r="S82" s="851"/>
      <c r="T82" s="851"/>
      <c r="U82" s="851"/>
      <c r="V82" s="851">
        <v>260942</v>
      </c>
      <c r="W82" s="851"/>
      <c r="X82" s="851"/>
      <c r="Y82" s="851"/>
      <c r="Z82" s="851"/>
      <c r="AA82" s="851">
        <v>12765</v>
      </c>
      <c r="AB82" s="851"/>
      <c r="AC82" s="851"/>
      <c r="AD82" s="851"/>
      <c r="AE82" s="851"/>
      <c r="AF82" s="851">
        <v>12765</v>
      </c>
      <c r="AG82" s="851"/>
      <c r="AH82" s="851"/>
      <c r="AI82" s="851"/>
      <c r="AJ82" s="851"/>
      <c r="AK82" s="851">
        <v>1788</v>
      </c>
      <c r="AL82" s="851"/>
      <c r="AM82" s="851"/>
      <c r="AN82" s="851"/>
      <c r="AO82" s="851"/>
      <c r="AP82" s="851" t="s">
        <v>533</v>
      </c>
      <c r="AQ82" s="851"/>
      <c r="AR82" s="851"/>
      <c r="AS82" s="851"/>
      <c r="AT82" s="851"/>
      <c r="AU82" s="851" t="s">
        <v>533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548</v>
      </c>
      <c r="C83" s="894"/>
      <c r="D83" s="894"/>
      <c r="E83" s="894"/>
      <c r="F83" s="894"/>
      <c r="G83" s="894"/>
      <c r="H83" s="894"/>
      <c r="I83" s="894"/>
      <c r="J83" s="894"/>
      <c r="K83" s="894"/>
      <c r="L83" s="894"/>
      <c r="M83" s="894"/>
      <c r="N83" s="894"/>
      <c r="O83" s="894"/>
      <c r="P83" s="895"/>
      <c r="Q83" s="896">
        <v>368</v>
      </c>
      <c r="R83" s="851"/>
      <c r="S83" s="851"/>
      <c r="T83" s="851"/>
      <c r="U83" s="851"/>
      <c r="V83" s="851">
        <v>221</v>
      </c>
      <c r="W83" s="851"/>
      <c r="X83" s="851"/>
      <c r="Y83" s="851"/>
      <c r="Z83" s="851"/>
      <c r="AA83" s="851">
        <v>146</v>
      </c>
      <c r="AB83" s="851"/>
      <c r="AC83" s="851"/>
      <c r="AD83" s="851"/>
      <c r="AE83" s="851"/>
      <c r="AF83" s="851">
        <v>146</v>
      </c>
      <c r="AG83" s="851"/>
      <c r="AH83" s="851"/>
      <c r="AI83" s="851"/>
      <c r="AJ83" s="851"/>
      <c r="AK83" s="851">
        <v>4</v>
      </c>
      <c r="AL83" s="851"/>
      <c r="AM83" s="851"/>
      <c r="AN83" s="851"/>
      <c r="AO83" s="851"/>
      <c r="AP83" s="851" t="s">
        <v>552</v>
      </c>
      <c r="AQ83" s="851"/>
      <c r="AR83" s="851"/>
      <c r="AS83" s="851"/>
      <c r="AT83" s="851"/>
      <c r="AU83" s="851" t="s">
        <v>533</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549</v>
      </c>
      <c r="C84" s="894"/>
      <c r="D84" s="894"/>
      <c r="E84" s="894"/>
      <c r="F84" s="894"/>
      <c r="G84" s="894"/>
      <c r="H84" s="894"/>
      <c r="I84" s="894"/>
      <c r="J84" s="894"/>
      <c r="K84" s="894"/>
      <c r="L84" s="894"/>
      <c r="M84" s="894"/>
      <c r="N84" s="894"/>
      <c r="O84" s="894"/>
      <c r="P84" s="895"/>
      <c r="Q84" s="896">
        <v>455</v>
      </c>
      <c r="R84" s="851"/>
      <c r="S84" s="851"/>
      <c r="T84" s="851"/>
      <c r="U84" s="851"/>
      <c r="V84" s="851">
        <v>429</v>
      </c>
      <c r="W84" s="851"/>
      <c r="X84" s="851"/>
      <c r="Y84" s="851"/>
      <c r="Z84" s="851"/>
      <c r="AA84" s="851">
        <v>26</v>
      </c>
      <c r="AB84" s="851"/>
      <c r="AC84" s="851"/>
      <c r="AD84" s="851"/>
      <c r="AE84" s="851"/>
      <c r="AF84" s="851">
        <v>26</v>
      </c>
      <c r="AG84" s="851"/>
      <c r="AH84" s="851"/>
      <c r="AI84" s="851"/>
      <c r="AJ84" s="851"/>
      <c r="AK84" s="851" t="s">
        <v>558</v>
      </c>
      <c r="AL84" s="851"/>
      <c r="AM84" s="851"/>
      <c r="AN84" s="851"/>
      <c r="AO84" s="851"/>
      <c r="AP84" s="851" t="s">
        <v>533</v>
      </c>
      <c r="AQ84" s="851"/>
      <c r="AR84" s="851"/>
      <c r="AS84" s="851"/>
      <c r="AT84" s="851"/>
      <c r="AU84" s="851" t="s">
        <v>533</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550</v>
      </c>
      <c r="C85" s="894"/>
      <c r="D85" s="894"/>
      <c r="E85" s="894"/>
      <c r="F85" s="894"/>
      <c r="G85" s="894"/>
      <c r="H85" s="894"/>
      <c r="I85" s="894"/>
      <c r="J85" s="894"/>
      <c r="K85" s="894"/>
      <c r="L85" s="894"/>
      <c r="M85" s="894"/>
      <c r="N85" s="894"/>
      <c r="O85" s="894"/>
      <c r="P85" s="895"/>
      <c r="Q85" s="896">
        <v>193</v>
      </c>
      <c r="R85" s="851"/>
      <c r="S85" s="851"/>
      <c r="T85" s="851"/>
      <c r="U85" s="851"/>
      <c r="V85" s="851">
        <v>181</v>
      </c>
      <c r="W85" s="851"/>
      <c r="X85" s="851"/>
      <c r="Y85" s="851"/>
      <c r="Z85" s="851"/>
      <c r="AA85" s="851">
        <v>12</v>
      </c>
      <c r="AB85" s="851"/>
      <c r="AC85" s="851"/>
      <c r="AD85" s="851"/>
      <c r="AE85" s="851"/>
      <c r="AF85" s="851">
        <v>12</v>
      </c>
      <c r="AG85" s="851"/>
      <c r="AH85" s="851"/>
      <c r="AI85" s="851"/>
      <c r="AJ85" s="851"/>
      <c r="AK85" s="851" t="s">
        <v>558</v>
      </c>
      <c r="AL85" s="851"/>
      <c r="AM85" s="851"/>
      <c r="AN85" s="851"/>
      <c r="AO85" s="851"/>
      <c r="AP85" s="851" t="s">
        <v>533</v>
      </c>
      <c r="AQ85" s="851"/>
      <c r="AR85" s="851"/>
      <c r="AS85" s="851"/>
      <c r="AT85" s="851"/>
      <c r="AU85" s="851" t="s">
        <v>533</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14267</v>
      </c>
      <c r="AG88" s="862"/>
      <c r="AH88" s="862"/>
      <c r="AI88" s="862"/>
      <c r="AJ88" s="862"/>
      <c r="AK88" s="859"/>
      <c r="AL88" s="859"/>
      <c r="AM88" s="859"/>
      <c r="AN88" s="859"/>
      <c r="AO88" s="859"/>
      <c r="AP88" s="862">
        <f>SUM(AP68:AT87)</f>
        <v>10830</v>
      </c>
      <c r="AQ88" s="862"/>
      <c r="AR88" s="862"/>
      <c r="AS88" s="862"/>
      <c r="AT88" s="862"/>
      <c r="AU88" s="862">
        <f>SUM(AU68:AY87)</f>
        <v>5756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65</v>
      </c>
      <c r="CS102" s="870"/>
      <c r="CT102" s="870"/>
      <c r="CU102" s="870"/>
      <c r="CV102" s="913"/>
      <c r="CW102" s="912">
        <v>39</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2949930</v>
      </c>
      <c r="AB110" s="922"/>
      <c r="AC110" s="922"/>
      <c r="AD110" s="922"/>
      <c r="AE110" s="923"/>
      <c r="AF110" s="924">
        <v>2894357</v>
      </c>
      <c r="AG110" s="922"/>
      <c r="AH110" s="922"/>
      <c r="AI110" s="922"/>
      <c r="AJ110" s="923"/>
      <c r="AK110" s="924">
        <v>2873760</v>
      </c>
      <c r="AL110" s="922"/>
      <c r="AM110" s="922"/>
      <c r="AN110" s="922"/>
      <c r="AO110" s="923"/>
      <c r="AP110" s="925">
        <v>24.2</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28660022</v>
      </c>
      <c r="BR110" s="957"/>
      <c r="BS110" s="957"/>
      <c r="BT110" s="957"/>
      <c r="BU110" s="957"/>
      <c r="BV110" s="957">
        <v>28153911</v>
      </c>
      <c r="BW110" s="957"/>
      <c r="BX110" s="957"/>
      <c r="BY110" s="957"/>
      <c r="BZ110" s="957"/>
      <c r="CA110" s="957">
        <v>27609758</v>
      </c>
      <c r="CB110" s="957"/>
      <c r="CC110" s="957"/>
      <c r="CD110" s="957"/>
      <c r="CE110" s="957"/>
      <c r="CF110" s="971">
        <v>232.3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92620</v>
      </c>
      <c r="BR111" s="950"/>
      <c r="BS111" s="950"/>
      <c r="BT111" s="950"/>
      <c r="BU111" s="950"/>
      <c r="BV111" s="950">
        <v>84200</v>
      </c>
      <c r="BW111" s="950"/>
      <c r="BX111" s="950"/>
      <c r="BY111" s="950"/>
      <c r="BZ111" s="950"/>
      <c r="CA111" s="950">
        <v>75780</v>
      </c>
      <c r="CB111" s="950"/>
      <c r="CC111" s="950"/>
      <c r="CD111" s="950"/>
      <c r="CE111" s="950"/>
      <c r="CF111" s="944">
        <v>0.6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12398972</v>
      </c>
      <c r="BR112" s="950"/>
      <c r="BS112" s="950"/>
      <c r="BT112" s="950"/>
      <c r="BU112" s="950"/>
      <c r="BV112" s="950">
        <v>11233618</v>
      </c>
      <c r="BW112" s="950"/>
      <c r="BX112" s="950"/>
      <c r="BY112" s="950"/>
      <c r="BZ112" s="950"/>
      <c r="CA112" s="950">
        <v>9910871</v>
      </c>
      <c r="CB112" s="950"/>
      <c r="CC112" s="950"/>
      <c r="CD112" s="950"/>
      <c r="CE112" s="950"/>
      <c r="CF112" s="944">
        <v>83.4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1055865</v>
      </c>
      <c r="AB113" s="964"/>
      <c r="AC113" s="964"/>
      <c r="AD113" s="964"/>
      <c r="AE113" s="965"/>
      <c r="AF113" s="966">
        <v>983620</v>
      </c>
      <c r="AG113" s="964"/>
      <c r="AH113" s="964"/>
      <c r="AI113" s="964"/>
      <c r="AJ113" s="965"/>
      <c r="AK113" s="966">
        <v>900421</v>
      </c>
      <c r="AL113" s="964"/>
      <c r="AM113" s="964"/>
      <c r="AN113" s="964"/>
      <c r="AO113" s="965"/>
      <c r="AP113" s="967">
        <v>7.6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4217543</v>
      </c>
      <c r="BR113" s="950"/>
      <c r="BS113" s="950"/>
      <c r="BT113" s="950"/>
      <c r="BU113" s="950"/>
      <c r="BV113" s="950">
        <v>4630572</v>
      </c>
      <c r="BW113" s="950"/>
      <c r="BX113" s="950"/>
      <c r="BY113" s="950"/>
      <c r="BZ113" s="950"/>
      <c r="CA113" s="950">
        <v>5843075</v>
      </c>
      <c r="CB113" s="950"/>
      <c r="CC113" s="950"/>
      <c r="CD113" s="950"/>
      <c r="CE113" s="950"/>
      <c r="CF113" s="944">
        <v>49.2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401885</v>
      </c>
      <c r="AB114" s="989"/>
      <c r="AC114" s="989"/>
      <c r="AD114" s="989"/>
      <c r="AE114" s="990"/>
      <c r="AF114" s="991">
        <v>355854</v>
      </c>
      <c r="AG114" s="989"/>
      <c r="AH114" s="989"/>
      <c r="AI114" s="989"/>
      <c r="AJ114" s="990"/>
      <c r="AK114" s="991">
        <v>313584</v>
      </c>
      <c r="AL114" s="989"/>
      <c r="AM114" s="989"/>
      <c r="AN114" s="989"/>
      <c r="AO114" s="990"/>
      <c r="AP114" s="992">
        <v>2.6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4332920</v>
      </c>
      <c r="BR114" s="950"/>
      <c r="BS114" s="950"/>
      <c r="BT114" s="950"/>
      <c r="BU114" s="950"/>
      <c r="BV114" s="950">
        <v>3945203</v>
      </c>
      <c r="BW114" s="950"/>
      <c r="BX114" s="950"/>
      <c r="BY114" s="950"/>
      <c r="BZ114" s="950"/>
      <c r="CA114" s="950">
        <v>3260099</v>
      </c>
      <c r="CB114" s="950"/>
      <c r="CC114" s="950"/>
      <c r="CD114" s="950"/>
      <c r="CE114" s="950"/>
      <c r="CF114" s="944">
        <v>27.4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9936</v>
      </c>
      <c r="AB115" s="964"/>
      <c r="AC115" s="964"/>
      <c r="AD115" s="964"/>
      <c r="AE115" s="965"/>
      <c r="AF115" s="966">
        <v>9810</v>
      </c>
      <c r="AG115" s="964"/>
      <c r="AH115" s="964"/>
      <c r="AI115" s="964"/>
      <c r="AJ115" s="965"/>
      <c r="AK115" s="966">
        <v>9178</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583</v>
      </c>
      <c r="AB116" s="989"/>
      <c r="AC116" s="989"/>
      <c r="AD116" s="989"/>
      <c r="AE116" s="990"/>
      <c r="AF116" s="991">
        <v>582</v>
      </c>
      <c r="AG116" s="989"/>
      <c r="AH116" s="989"/>
      <c r="AI116" s="989"/>
      <c r="AJ116" s="990"/>
      <c r="AK116" s="991">
        <v>461</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92620</v>
      </c>
      <c r="DH116" s="989"/>
      <c r="DI116" s="989"/>
      <c r="DJ116" s="989"/>
      <c r="DK116" s="990"/>
      <c r="DL116" s="991">
        <v>84200</v>
      </c>
      <c r="DM116" s="989"/>
      <c r="DN116" s="989"/>
      <c r="DO116" s="989"/>
      <c r="DP116" s="990"/>
      <c r="DQ116" s="991">
        <v>75780</v>
      </c>
      <c r="DR116" s="989"/>
      <c r="DS116" s="989"/>
      <c r="DT116" s="989"/>
      <c r="DU116" s="990"/>
      <c r="DV116" s="992">
        <v>0.6</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4418199</v>
      </c>
      <c r="AB117" s="1007"/>
      <c r="AC117" s="1007"/>
      <c r="AD117" s="1007"/>
      <c r="AE117" s="1008"/>
      <c r="AF117" s="1009">
        <v>4244223</v>
      </c>
      <c r="AG117" s="1007"/>
      <c r="AH117" s="1007"/>
      <c r="AI117" s="1007"/>
      <c r="AJ117" s="1008"/>
      <c r="AK117" s="1009">
        <v>4097404</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49702077</v>
      </c>
      <c r="BR119" s="1028"/>
      <c r="BS119" s="1028"/>
      <c r="BT119" s="1028"/>
      <c r="BU119" s="1028"/>
      <c r="BV119" s="1028">
        <v>48047504</v>
      </c>
      <c r="BW119" s="1028"/>
      <c r="BX119" s="1028"/>
      <c r="BY119" s="1028"/>
      <c r="BZ119" s="1028"/>
      <c r="CA119" s="1028">
        <v>46699583</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4501069</v>
      </c>
      <c r="BR120" s="957"/>
      <c r="BS120" s="957"/>
      <c r="BT120" s="957"/>
      <c r="BU120" s="957"/>
      <c r="BV120" s="957">
        <v>4906106</v>
      </c>
      <c r="BW120" s="957"/>
      <c r="BX120" s="957"/>
      <c r="BY120" s="957"/>
      <c r="BZ120" s="957"/>
      <c r="CA120" s="957">
        <v>4601604</v>
      </c>
      <c r="CB120" s="957"/>
      <c r="CC120" s="957"/>
      <c r="CD120" s="957"/>
      <c r="CE120" s="957"/>
      <c r="CF120" s="971">
        <v>38.700000000000003</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12324919</v>
      </c>
      <c r="DH120" s="957"/>
      <c r="DI120" s="957"/>
      <c r="DJ120" s="957"/>
      <c r="DK120" s="957"/>
      <c r="DL120" s="957">
        <v>11150653</v>
      </c>
      <c r="DM120" s="957"/>
      <c r="DN120" s="957"/>
      <c r="DO120" s="957"/>
      <c r="DP120" s="957"/>
      <c r="DQ120" s="957">
        <v>9855854</v>
      </c>
      <c r="DR120" s="957"/>
      <c r="DS120" s="957"/>
      <c r="DT120" s="957"/>
      <c r="DU120" s="957"/>
      <c r="DV120" s="958">
        <v>82.9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4998236</v>
      </c>
      <c r="BR121" s="950"/>
      <c r="BS121" s="950"/>
      <c r="BT121" s="950"/>
      <c r="BU121" s="950"/>
      <c r="BV121" s="950">
        <v>4775374</v>
      </c>
      <c r="BW121" s="950"/>
      <c r="BX121" s="950"/>
      <c r="BY121" s="950"/>
      <c r="BZ121" s="950"/>
      <c r="CA121" s="950">
        <v>4481847</v>
      </c>
      <c r="CB121" s="950"/>
      <c r="CC121" s="950"/>
      <c r="CD121" s="950"/>
      <c r="CE121" s="950"/>
      <c r="CF121" s="944">
        <v>37.700000000000003</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74053</v>
      </c>
      <c r="DH121" s="950"/>
      <c r="DI121" s="950"/>
      <c r="DJ121" s="950"/>
      <c r="DK121" s="950"/>
      <c r="DL121" s="950">
        <v>82965</v>
      </c>
      <c r="DM121" s="950"/>
      <c r="DN121" s="950"/>
      <c r="DO121" s="950"/>
      <c r="DP121" s="950"/>
      <c r="DQ121" s="950">
        <v>55017</v>
      </c>
      <c r="DR121" s="950"/>
      <c r="DS121" s="950"/>
      <c r="DT121" s="950"/>
      <c r="DU121" s="950"/>
      <c r="DV121" s="951">
        <v>0.5</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27609242</v>
      </c>
      <c r="BR122" s="1028"/>
      <c r="BS122" s="1028"/>
      <c r="BT122" s="1028"/>
      <c r="BU122" s="1028"/>
      <c r="BV122" s="1028">
        <v>26695031</v>
      </c>
      <c r="BW122" s="1028"/>
      <c r="BX122" s="1028"/>
      <c r="BY122" s="1028"/>
      <c r="BZ122" s="1028"/>
      <c r="CA122" s="1028">
        <v>26112184</v>
      </c>
      <c r="CB122" s="1028"/>
      <c r="CC122" s="1028"/>
      <c r="CD122" s="1028"/>
      <c r="CE122" s="1028"/>
      <c r="CF122" s="1048">
        <v>219.7</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9936</v>
      </c>
      <c r="AB123" s="989"/>
      <c r="AC123" s="989"/>
      <c r="AD123" s="989"/>
      <c r="AE123" s="990"/>
      <c r="AF123" s="991">
        <v>9810</v>
      </c>
      <c r="AG123" s="989"/>
      <c r="AH123" s="989"/>
      <c r="AI123" s="989"/>
      <c r="AJ123" s="990"/>
      <c r="AK123" s="991">
        <v>9178</v>
      </c>
      <c r="AL123" s="989"/>
      <c r="AM123" s="989"/>
      <c r="AN123" s="989"/>
      <c r="AO123" s="990"/>
      <c r="AP123" s="992">
        <v>0.1</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37108547</v>
      </c>
      <c r="BR123" s="1096"/>
      <c r="BS123" s="1096"/>
      <c r="BT123" s="1096"/>
      <c r="BU123" s="1096"/>
      <c r="BV123" s="1096">
        <v>36376511</v>
      </c>
      <c r="BW123" s="1096"/>
      <c r="BX123" s="1096"/>
      <c r="BY123" s="1096"/>
      <c r="BZ123" s="1096"/>
      <c r="CA123" s="1096">
        <v>35195635</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110.5</v>
      </c>
      <c r="BR124" s="1058"/>
      <c r="BS124" s="1058"/>
      <c r="BT124" s="1058"/>
      <c r="BU124" s="1058"/>
      <c r="BV124" s="1058">
        <v>98.4</v>
      </c>
      <c r="BW124" s="1058"/>
      <c r="BX124" s="1058"/>
      <c r="BY124" s="1058"/>
      <c r="BZ124" s="1058"/>
      <c r="CA124" s="1058">
        <v>96.8</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519465</v>
      </c>
      <c r="AB128" s="1078"/>
      <c r="AC128" s="1078"/>
      <c r="AD128" s="1078"/>
      <c r="AE128" s="1079"/>
      <c r="AF128" s="1080">
        <v>519252</v>
      </c>
      <c r="AG128" s="1078"/>
      <c r="AH128" s="1078"/>
      <c r="AI128" s="1078"/>
      <c r="AJ128" s="1079"/>
      <c r="AK128" s="1080">
        <v>528076</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12.82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14165247</v>
      </c>
      <c r="AB129" s="989"/>
      <c r="AC129" s="989"/>
      <c r="AD129" s="989"/>
      <c r="AE129" s="990"/>
      <c r="AF129" s="991">
        <v>14471244</v>
      </c>
      <c r="AG129" s="989"/>
      <c r="AH129" s="989"/>
      <c r="AI129" s="989"/>
      <c r="AJ129" s="990"/>
      <c r="AK129" s="991">
        <v>14413164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17.82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2776591</v>
      </c>
      <c r="AB130" s="989"/>
      <c r="AC130" s="989"/>
      <c r="AD130" s="989"/>
      <c r="AE130" s="990"/>
      <c r="AF130" s="991">
        <v>2618900</v>
      </c>
      <c r="AG130" s="989"/>
      <c r="AH130" s="989"/>
      <c r="AI130" s="989"/>
      <c r="AJ130" s="990"/>
      <c r="AK130" s="991">
        <v>2530001</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9.3000000000000007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11388656</v>
      </c>
      <c r="AB131" s="1014"/>
      <c r="AC131" s="1014"/>
      <c r="AD131" s="1014"/>
      <c r="AE131" s="1015"/>
      <c r="AF131" s="1013">
        <v>11852344</v>
      </c>
      <c r="AG131" s="1014"/>
      <c r="AH131" s="1014"/>
      <c r="AI131" s="1014"/>
      <c r="AJ131" s="1015"/>
      <c r="AK131" s="1013">
        <v>11883163</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96.8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9.8531644119999999</v>
      </c>
      <c r="AB132" s="1130"/>
      <c r="AC132" s="1130"/>
      <c r="AD132" s="1130"/>
      <c r="AE132" s="1131"/>
      <c r="AF132" s="1132">
        <v>9.3320865479999995</v>
      </c>
      <c r="AG132" s="1130"/>
      <c r="AH132" s="1130"/>
      <c r="AI132" s="1130"/>
      <c r="AJ132" s="1131"/>
      <c r="AK132" s="1132">
        <v>8.7462151279999993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8.6</v>
      </c>
      <c r="AB133" s="1113"/>
      <c r="AC133" s="1113"/>
      <c r="AD133" s="1113"/>
      <c r="AE133" s="1114"/>
      <c r="AF133" s="1112">
        <v>9</v>
      </c>
      <c r="AG133" s="1113"/>
      <c r="AH133" s="1113"/>
      <c r="AI133" s="1113"/>
      <c r="AJ133" s="1114"/>
      <c r="AK133" s="1112">
        <v>9.3000000000000007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3753008</v>
      </c>
      <c r="L9" s="266">
        <v>66897</v>
      </c>
      <c r="M9" s="267">
        <v>62051</v>
      </c>
      <c r="N9" s="268">
        <v>7.8</v>
      </c>
    </row>
    <row r="10" spans="1:16" x14ac:dyDescent="0.15">
      <c r="A10" s="250"/>
      <c r="B10" s="246"/>
      <c r="C10" s="246"/>
      <c r="D10" s="246"/>
      <c r="E10" s="246"/>
      <c r="F10" s="246"/>
      <c r="G10" s="1152" t="s">
        <v>474</v>
      </c>
      <c r="H10" s="1153"/>
      <c r="I10" s="1153"/>
      <c r="J10" s="1154"/>
      <c r="K10" s="269">
        <v>478854</v>
      </c>
      <c r="L10" s="270">
        <v>8536</v>
      </c>
      <c r="M10" s="271">
        <v>5713</v>
      </c>
      <c r="N10" s="272">
        <v>49.4</v>
      </c>
    </row>
    <row r="11" spans="1:16" ht="13.5" customHeight="1" x14ac:dyDescent="0.15">
      <c r="A11" s="250"/>
      <c r="B11" s="246"/>
      <c r="C11" s="246"/>
      <c r="D11" s="246"/>
      <c r="E11" s="246"/>
      <c r="F11" s="246"/>
      <c r="G11" s="1152" t="s">
        <v>475</v>
      </c>
      <c r="H11" s="1153"/>
      <c r="I11" s="1153"/>
      <c r="J11" s="1154"/>
      <c r="K11" s="269">
        <v>539935</v>
      </c>
      <c r="L11" s="270">
        <v>9624</v>
      </c>
      <c r="M11" s="271">
        <v>5796</v>
      </c>
      <c r="N11" s="272">
        <v>66</v>
      </c>
    </row>
    <row r="12" spans="1:16" ht="13.5" customHeight="1" x14ac:dyDescent="0.15">
      <c r="A12" s="250"/>
      <c r="B12" s="246"/>
      <c r="C12" s="246"/>
      <c r="D12" s="246"/>
      <c r="E12" s="246"/>
      <c r="F12" s="246"/>
      <c r="G12" s="1152" t="s">
        <v>476</v>
      </c>
      <c r="H12" s="1153"/>
      <c r="I12" s="1153"/>
      <c r="J12" s="1154"/>
      <c r="K12" s="269">
        <v>12160</v>
      </c>
      <c r="L12" s="270">
        <v>217</v>
      </c>
      <c r="M12" s="271">
        <v>1167</v>
      </c>
      <c r="N12" s="272">
        <v>-81.400000000000006</v>
      </c>
    </row>
    <row r="13" spans="1:16" ht="13.5" customHeight="1" x14ac:dyDescent="0.15">
      <c r="A13" s="250"/>
      <c r="B13" s="246"/>
      <c r="C13" s="246"/>
      <c r="D13" s="246"/>
      <c r="E13" s="246"/>
      <c r="F13" s="246"/>
      <c r="G13" s="1152" t="s">
        <v>477</v>
      </c>
      <c r="H13" s="1153"/>
      <c r="I13" s="1153"/>
      <c r="J13" s="1154"/>
      <c r="K13" s="269" t="s">
        <v>478</v>
      </c>
      <c r="L13" s="270" t="s">
        <v>478</v>
      </c>
      <c r="M13" s="271">
        <v>0</v>
      </c>
      <c r="N13" s="272" t="s">
        <v>478</v>
      </c>
    </row>
    <row r="14" spans="1:16" ht="13.5" customHeight="1" x14ac:dyDescent="0.15">
      <c r="A14" s="250"/>
      <c r="B14" s="246"/>
      <c r="C14" s="246"/>
      <c r="D14" s="246"/>
      <c r="E14" s="246"/>
      <c r="F14" s="246"/>
      <c r="G14" s="1152" t="s">
        <v>479</v>
      </c>
      <c r="H14" s="1153"/>
      <c r="I14" s="1153"/>
      <c r="J14" s="1154"/>
      <c r="K14" s="269">
        <v>117814</v>
      </c>
      <c r="L14" s="270">
        <v>2100</v>
      </c>
      <c r="M14" s="271">
        <v>2337</v>
      </c>
      <c r="N14" s="272">
        <v>-10.1</v>
      </c>
    </row>
    <row r="15" spans="1:16" ht="13.5" customHeight="1" x14ac:dyDescent="0.15">
      <c r="A15" s="250"/>
      <c r="B15" s="246"/>
      <c r="C15" s="246"/>
      <c r="D15" s="246"/>
      <c r="E15" s="246"/>
      <c r="F15" s="246"/>
      <c r="G15" s="1152" t="s">
        <v>480</v>
      </c>
      <c r="H15" s="1153"/>
      <c r="I15" s="1153"/>
      <c r="J15" s="1154"/>
      <c r="K15" s="269">
        <v>74319</v>
      </c>
      <c r="L15" s="270">
        <v>1325</v>
      </c>
      <c r="M15" s="271">
        <v>1594</v>
      </c>
      <c r="N15" s="272">
        <v>-16.899999999999999</v>
      </c>
    </row>
    <row r="16" spans="1:16" x14ac:dyDescent="0.15">
      <c r="A16" s="250"/>
      <c r="B16" s="246"/>
      <c r="C16" s="246"/>
      <c r="D16" s="246"/>
      <c r="E16" s="246"/>
      <c r="F16" s="246"/>
      <c r="G16" s="1155" t="s">
        <v>481</v>
      </c>
      <c r="H16" s="1156"/>
      <c r="I16" s="1156"/>
      <c r="J16" s="1157"/>
      <c r="K16" s="270">
        <v>-509184</v>
      </c>
      <c r="L16" s="270">
        <v>-9076</v>
      </c>
      <c r="M16" s="271">
        <v>-5993</v>
      </c>
      <c r="N16" s="272">
        <v>51.4</v>
      </c>
    </row>
    <row r="17" spans="1:16" x14ac:dyDescent="0.15">
      <c r="A17" s="250"/>
      <c r="B17" s="246"/>
      <c r="C17" s="246"/>
      <c r="D17" s="246"/>
      <c r="E17" s="246"/>
      <c r="F17" s="246"/>
      <c r="G17" s="1155" t="s">
        <v>172</v>
      </c>
      <c r="H17" s="1156"/>
      <c r="I17" s="1156"/>
      <c r="J17" s="1157"/>
      <c r="K17" s="270">
        <v>4466906</v>
      </c>
      <c r="L17" s="270">
        <v>79623</v>
      </c>
      <c r="M17" s="271">
        <v>72665</v>
      </c>
      <c r="N17" s="272">
        <v>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8.3800000000000008</v>
      </c>
      <c r="L21" s="283">
        <v>7.22</v>
      </c>
      <c r="M21" s="284">
        <v>1.1599999999999999</v>
      </c>
      <c r="N21" s="251"/>
      <c r="O21" s="285"/>
      <c r="P21" s="281"/>
    </row>
    <row r="22" spans="1:16" s="286" customFormat="1" x14ac:dyDescent="0.15">
      <c r="A22" s="281"/>
      <c r="B22" s="251"/>
      <c r="C22" s="251"/>
      <c r="D22" s="251"/>
      <c r="E22" s="251"/>
      <c r="F22" s="251"/>
      <c r="G22" s="1147" t="s">
        <v>487</v>
      </c>
      <c r="H22" s="1148"/>
      <c r="I22" s="1148"/>
      <c r="J22" s="1149"/>
      <c r="K22" s="287">
        <v>97.3</v>
      </c>
      <c r="L22" s="288">
        <v>98.4</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2873760</v>
      </c>
      <c r="L32" s="296">
        <v>51225</v>
      </c>
      <c r="M32" s="297">
        <v>39687</v>
      </c>
      <c r="N32" s="298">
        <v>29.1</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v>56</v>
      </c>
      <c r="N34" s="298" t="s">
        <v>478</v>
      </c>
    </row>
    <row r="35" spans="1:16" ht="27" customHeight="1" x14ac:dyDescent="0.15">
      <c r="A35" s="250"/>
      <c r="B35" s="246"/>
      <c r="C35" s="246"/>
      <c r="D35" s="246"/>
      <c r="E35" s="246"/>
      <c r="F35" s="246"/>
      <c r="G35" s="1163" t="s">
        <v>494</v>
      </c>
      <c r="H35" s="1164"/>
      <c r="I35" s="1164"/>
      <c r="J35" s="1165"/>
      <c r="K35" s="296">
        <v>900421</v>
      </c>
      <c r="L35" s="296">
        <v>16050</v>
      </c>
      <c r="M35" s="297">
        <v>13696</v>
      </c>
      <c r="N35" s="298">
        <v>17.2</v>
      </c>
    </row>
    <row r="36" spans="1:16" ht="27" customHeight="1" x14ac:dyDescent="0.15">
      <c r="A36" s="250"/>
      <c r="B36" s="246"/>
      <c r="C36" s="246"/>
      <c r="D36" s="246"/>
      <c r="E36" s="246"/>
      <c r="F36" s="246"/>
      <c r="G36" s="1163" t="s">
        <v>495</v>
      </c>
      <c r="H36" s="1164"/>
      <c r="I36" s="1164"/>
      <c r="J36" s="1165"/>
      <c r="K36" s="296">
        <v>313584</v>
      </c>
      <c r="L36" s="296">
        <v>5590</v>
      </c>
      <c r="M36" s="297">
        <v>1733</v>
      </c>
      <c r="N36" s="298">
        <v>222.6</v>
      </c>
    </row>
    <row r="37" spans="1:16" ht="13.5" customHeight="1" x14ac:dyDescent="0.15">
      <c r="A37" s="250"/>
      <c r="B37" s="246"/>
      <c r="C37" s="246"/>
      <c r="D37" s="246"/>
      <c r="E37" s="246"/>
      <c r="F37" s="246"/>
      <c r="G37" s="1163" t="s">
        <v>496</v>
      </c>
      <c r="H37" s="1164"/>
      <c r="I37" s="1164"/>
      <c r="J37" s="1165"/>
      <c r="K37" s="296">
        <v>9178</v>
      </c>
      <c r="L37" s="296">
        <v>164</v>
      </c>
      <c r="M37" s="297">
        <v>790</v>
      </c>
      <c r="N37" s="298">
        <v>-79.2</v>
      </c>
    </row>
    <row r="38" spans="1:16" ht="27" customHeight="1" x14ac:dyDescent="0.15">
      <c r="A38" s="250"/>
      <c r="B38" s="246"/>
      <c r="C38" s="246"/>
      <c r="D38" s="246"/>
      <c r="E38" s="246"/>
      <c r="F38" s="246"/>
      <c r="G38" s="1166" t="s">
        <v>497</v>
      </c>
      <c r="H38" s="1167"/>
      <c r="I38" s="1167"/>
      <c r="J38" s="1168"/>
      <c r="K38" s="299">
        <v>461</v>
      </c>
      <c r="L38" s="299">
        <v>8</v>
      </c>
      <c r="M38" s="300">
        <v>1</v>
      </c>
      <c r="N38" s="301">
        <v>700</v>
      </c>
      <c r="O38" s="295"/>
    </row>
    <row r="39" spans="1:16" x14ac:dyDescent="0.15">
      <c r="A39" s="250"/>
      <c r="B39" s="246"/>
      <c r="C39" s="246"/>
      <c r="D39" s="246"/>
      <c r="E39" s="246"/>
      <c r="F39" s="246"/>
      <c r="G39" s="1166" t="s">
        <v>498</v>
      </c>
      <c r="H39" s="1167"/>
      <c r="I39" s="1167"/>
      <c r="J39" s="1168"/>
      <c r="K39" s="302">
        <v>-528076</v>
      </c>
      <c r="L39" s="302">
        <v>-9413</v>
      </c>
      <c r="M39" s="303">
        <v>-5521</v>
      </c>
      <c r="N39" s="304">
        <v>70.5</v>
      </c>
      <c r="O39" s="295"/>
    </row>
    <row r="40" spans="1:16" ht="27" customHeight="1" x14ac:dyDescent="0.15">
      <c r="A40" s="250"/>
      <c r="B40" s="246"/>
      <c r="C40" s="246"/>
      <c r="D40" s="246"/>
      <c r="E40" s="246"/>
      <c r="F40" s="246"/>
      <c r="G40" s="1163" t="s">
        <v>499</v>
      </c>
      <c r="H40" s="1164"/>
      <c r="I40" s="1164"/>
      <c r="J40" s="1165"/>
      <c r="K40" s="302">
        <v>-2530001</v>
      </c>
      <c r="L40" s="302">
        <v>-45097</v>
      </c>
      <c r="M40" s="303">
        <v>-35785</v>
      </c>
      <c r="N40" s="304">
        <v>26</v>
      </c>
      <c r="O40" s="295"/>
    </row>
    <row r="41" spans="1:16" x14ac:dyDescent="0.15">
      <c r="A41" s="250"/>
      <c r="B41" s="246"/>
      <c r="C41" s="246"/>
      <c r="D41" s="246"/>
      <c r="E41" s="246"/>
      <c r="F41" s="246"/>
      <c r="G41" s="1169" t="s">
        <v>283</v>
      </c>
      <c r="H41" s="1170"/>
      <c r="I41" s="1170"/>
      <c r="J41" s="1171"/>
      <c r="K41" s="296">
        <v>1039327</v>
      </c>
      <c r="L41" s="302">
        <v>18526</v>
      </c>
      <c r="M41" s="303">
        <v>14658</v>
      </c>
      <c r="N41" s="304">
        <v>26.4</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2694678</v>
      </c>
      <c r="J51" s="322">
        <v>47618</v>
      </c>
      <c r="K51" s="323">
        <v>-19.899999999999999</v>
      </c>
      <c r="L51" s="324">
        <v>52678</v>
      </c>
      <c r="M51" s="325">
        <v>1.9</v>
      </c>
      <c r="N51" s="326">
        <v>-21.8</v>
      </c>
    </row>
    <row r="52" spans="1:14" x14ac:dyDescent="0.15">
      <c r="A52" s="250"/>
      <c r="B52" s="246"/>
      <c r="C52" s="246"/>
      <c r="D52" s="246"/>
      <c r="E52" s="246"/>
      <c r="F52" s="246"/>
      <c r="G52" s="327"/>
      <c r="H52" s="328" t="s">
        <v>510</v>
      </c>
      <c r="I52" s="329">
        <v>2005205</v>
      </c>
      <c r="J52" s="330">
        <v>35435</v>
      </c>
      <c r="K52" s="331">
        <v>12.2</v>
      </c>
      <c r="L52" s="332">
        <v>30185</v>
      </c>
      <c r="M52" s="333">
        <v>12.2</v>
      </c>
      <c r="N52" s="334">
        <v>0</v>
      </c>
    </row>
    <row r="53" spans="1:14" x14ac:dyDescent="0.15">
      <c r="A53" s="250"/>
      <c r="B53" s="246"/>
      <c r="C53" s="246"/>
      <c r="D53" s="246"/>
      <c r="E53" s="246"/>
      <c r="F53" s="246"/>
      <c r="G53" s="312" t="s">
        <v>511</v>
      </c>
      <c r="H53" s="313"/>
      <c r="I53" s="321">
        <v>3294350</v>
      </c>
      <c r="J53" s="322">
        <v>58386</v>
      </c>
      <c r="K53" s="323">
        <v>22.6</v>
      </c>
      <c r="L53" s="324">
        <v>69560</v>
      </c>
      <c r="M53" s="325">
        <v>32</v>
      </c>
      <c r="N53" s="326">
        <v>-9.4</v>
      </c>
    </row>
    <row r="54" spans="1:14" x14ac:dyDescent="0.15">
      <c r="A54" s="250"/>
      <c r="B54" s="246"/>
      <c r="C54" s="246"/>
      <c r="D54" s="246"/>
      <c r="E54" s="246"/>
      <c r="F54" s="246"/>
      <c r="G54" s="327"/>
      <c r="H54" s="328" t="s">
        <v>510</v>
      </c>
      <c r="I54" s="329">
        <v>1951373</v>
      </c>
      <c r="J54" s="330">
        <v>34584</v>
      </c>
      <c r="K54" s="331">
        <v>-2.4</v>
      </c>
      <c r="L54" s="332">
        <v>35305</v>
      </c>
      <c r="M54" s="333">
        <v>17</v>
      </c>
      <c r="N54" s="334">
        <v>-19.399999999999999</v>
      </c>
    </row>
    <row r="55" spans="1:14" x14ac:dyDescent="0.15">
      <c r="A55" s="250"/>
      <c r="B55" s="246"/>
      <c r="C55" s="246"/>
      <c r="D55" s="246"/>
      <c r="E55" s="246"/>
      <c r="F55" s="246"/>
      <c r="G55" s="312" t="s">
        <v>512</v>
      </c>
      <c r="H55" s="313"/>
      <c r="I55" s="321">
        <v>1980924</v>
      </c>
      <c r="J55" s="322">
        <v>35156</v>
      </c>
      <c r="K55" s="323">
        <v>-39.799999999999997</v>
      </c>
      <c r="L55" s="324">
        <v>65988</v>
      </c>
      <c r="M55" s="325">
        <v>-5.0999999999999996</v>
      </c>
      <c r="N55" s="326">
        <v>-34.700000000000003</v>
      </c>
    </row>
    <row r="56" spans="1:14" x14ac:dyDescent="0.15">
      <c r="A56" s="250"/>
      <c r="B56" s="246"/>
      <c r="C56" s="246"/>
      <c r="D56" s="246"/>
      <c r="E56" s="246"/>
      <c r="F56" s="246"/>
      <c r="G56" s="327"/>
      <c r="H56" s="328" t="s">
        <v>510</v>
      </c>
      <c r="I56" s="329">
        <v>1090874</v>
      </c>
      <c r="J56" s="330">
        <v>19360</v>
      </c>
      <c r="K56" s="331">
        <v>-44</v>
      </c>
      <c r="L56" s="332">
        <v>36473</v>
      </c>
      <c r="M56" s="333">
        <v>3.3</v>
      </c>
      <c r="N56" s="334">
        <v>-47.3</v>
      </c>
    </row>
    <row r="57" spans="1:14" x14ac:dyDescent="0.15">
      <c r="A57" s="250"/>
      <c r="B57" s="246"/>
      <c r="C57" s="246"/>
      <c r="D57" s="246"/>
      <c r="E57" s="246"/>
      <c r="F57" s="246"/>
      <c r="G57" s="312" t="s">
        <v>513</v>
      </c>
      <c r="H57" s="313"/>
      <c r="I57" s="321">
        <v>2954276</v>
      </c>
      <c r="J57" s="322">
        <v>52592</v>
      </c>
      <c r="K57" s="323">
        <v>49.6</v>
      </c>
      <c r="L57" s="324">
        <v>77507</v>
      </c>
      <c r="M57" s="325">
        <v>17.5</v>
      </c>
      <c r="N57" s="326">
        <v>32.1</v>
      </c>
    </row>
    <row r="58" spans="1:14" x14ac:dyDescent="0.15">
      <c r="A58" s="250"/>
      <c r="B58" s="246"/>
      <c r="C58" s="246"/>
      <c r="D58" s="246"/>
      <c r="E58" s="246"/>
      <c r="F58" s="246"/>
      <c r="G58" s="327"/>
      <c r="H58" s="328" t="s">
        <v>510</v>
      </c>
      <c r="I58" s="329">
        <v>1916578</v>
      </c>
      <c r="J58" s="330">
        <v>34119</v>
      </c>
      <c r="K58" s="331">
        <v>76.2</v>
      </c>
      <c r="L58" s="332">
        <v>42788</v>
      </c>
      <c r="M58" s="333">
        <v>17.3</v>
      </c>
      <c r="N58" s="334">
        <v>58.9</v>
      </c>
    </row>
    <row r="59" spans="1:14" x14ac:dyDescent="0.15">
      <c r="A59" s="250"/>
      <c r="B59" s="246"/>
      <c r="C59" s="246"/>
      <c r="D59" s="246"/>
      <c r="E59" s="246"/>
      <c r="F59" s="246"/>
      <c r="G59" s="312" t="s">
        <v>514</v>
      </c>
      <c r="H59" s="313"/>
      <c r="I59" s="321">
        <v>2533112</v>
      </c>
      <c r="J59" s="322">
        <v>45153</v>
      </c>
      <c r="K59" s="323">
        <v>-14.1</v>
      </c>
      <c r="L59" s="324">
        <v>57295</v>
      </c>
      <c r="M59" s="325">
        <v>-26.1</v>
      </c>
      <c r="N59" s="326">
        <v>12</v>
      </c>
    </row>
    <row r="60" spans="1:14" x14ac:dyDescent="0.15">
      <c r="A60" s="250"/>
      <c r="B60" s="246"/>
      <c r="C60" s="246"/>
      <c r="D60" s="246"/>
      <c r="E60" s="246"/>
      <c r="F60" s="246"/>
      <c r="G60" s="327"/>
      <c r="H60" s="328" t="s">
        <v>510</v>
      </c>
      <c r="I60" s="335">
        <v>1898174</v>
      </c>
      <c r="J60" s="330">
        <v>33835</v>
      </c>
      <c r="K60" s="331">
        <v>-0.8</v>
      </c>
      <c r="L60" s="332">
        <v>32771</v>
      </c>
      <c r="M60" s="333">
        <v>-23.4</v>
      </c>
      <c r="N60" s="334">
        <v>22.6</v>
      </c>
    </row>
    <row r="61" spans="1:14" x14ac:dyDescent="0.15">
      <c r="A61" s="250"/>
      <c r="B61" s="246"/>
      <c r="C61" s="246"/>
      <c r="D61" s="246"/>
      <c r="E61" s="246"/>
      <c r="F61" s="246"/>
      <c r="G61" s="312" t="s">
        <v>515</v>
      </c>
      <c r="H61" s="336"/>
      <c r="I61" s="337">
        <v>2691468</v>
      </c>
      <c r="J61" s="338">
        <v>47781</v>
      </c>
      <c r="K61" s="339">
        <v>-0.3</v>
      </c>
      <c r="L61" s="340">
        <v>64606</v>
      </c>
      <c r="M61" s="341">
        <v>4</v>
      </c>
      <c r="N61" s="326">
        <v>-4.3</v>
      </c>
    </row>
    <row r="62" spans="1:14" x14ac:dyDescent="0.15">
      <c r="A62" s="250"/>
      <c r="B62" s="246"/>
      <c r="C62" s="246"/>
      <c r="D62" s="246"/>
      <c r="E62" s="246"/>
      <c r="F62" s="246"/>
      <c r="G62" s="327"/>
      <c r="H62" s="328" t="s">
        <v>510</v>
      </c>
      <c r="I62" s="329">
        <v>1772441</v>
      </c>
      <c r="J62" s="330">
        <v>31467</v>
      </c>
      <c r="K62" s="331">
        <v>8.1999999999999993</v>
      </c>
      <c r="L62" s="332">
        <v>35504</v>
      </c>
      <c r="M62" s="333">
        <v>5.3</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15.95</v>
      </c>
      <c r="G47" s="12">
        <v>16.079999999999998</v>
      </c>
      <c r="H47" s="12">
        <v>14.62</v>
      </c>
      <c r="I47" s="12">
        <v>14.68</v>
      </c>
      <c r="J47" s="13">
        <v>14.87</v>
      </c>
    </row>
    <row r="48" spans="2:10" ht="57.75" customHeight="1" x14ac:dyDescent="0.15">
      <c r="B48" s="14"/>
      <c r="C48" s="1174" t="s">
        <v>4</v>
      </c>
      <c r="D48" s="1174"/>
      <c r="E48" s="1175"/>
      <c r="F48" s="15">
        <v>5.62</v>
      </c>
      <c r="G48" s="16">
        <v>6.54</v>
      </c>
      <c r="H48" s="16">
        <v>7.39</v>
      </c>
      <c r="I48" s="16">
        <v>6.93</v>
      </c>
      <c r="J48" s="17">
        <v>7.24</v>
      </c>
    </row>
    <row r="49" spans="2:10" ht="57.75" customHeight="1" thickBot="1" x14ac:dyDescent="0.2">
      <c r="B49" s="18"/>
      <c r="C49" s="1176" t="s">
        <v>5</v>
      </c>
      <c r="D49" s="1176"/>
      <c r="E49" s="1177"/>
      <c r="F49" s="19" t="s">
        <v>522</v>
      </c>
      <c r="G49" s="20">
        <v>1.1000000000000001</v>
      </c>
      <c r="H49" s="20" t="s">
        <v>523</v>
      </c>
      <c r="I49" s="20">
        <v>0.05</v>
      </c>
      <c r="J49" s="21">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2018-10-30T02:31:19Z</cp:lastPrinted>
  <dcterms:created xsi:type="dcterms:W3CDTF">2018-01-24T04:55:07Z</dcterms:created>
  <dcterms:modified xsi:type="dcterms:W3CDTF">2018-11-05T04:11:01Z</dcterms:modified>
  <cp:category/>
</cp:coreProperties>
</file>