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9長野\"/>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BE36" i="9"/>
  <c r="AM36" i="9"/>
  <c r="BE35" i="9"/>
  <c r="AM35" i="9"/>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W34" i="9" s="1"/>
  <c r="BW35" i="9" l="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<sst xmlns="http://schemas.openxmlformats.org/spreadsheetml/2006/main" count="1132" uniqueCount="586">
  <si>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</si>
  <si>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</si>
  <si>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</si>
  <si>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</si>
  <si>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</si>
  <si>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</si>
  <si>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</si>
  <si>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</si>
  <si>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</si>
  <si>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</si>
  <si>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</si>
  <si>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</si>
  <si>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</si>
  <si>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</si>
  <si>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</si>
  <si>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</si>
  <si>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</si>
  <si>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</si>
  <si>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</si>
  <si>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</si>
  <si>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</si>
  <si>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</si>
  <si>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</si>
  <si>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</si>
  <si>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</si>
  <si>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</si>
  <si>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</si>
  <si>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</si>
  <si>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</si>
  <si>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</si>
  <si>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</si>
  <si>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</si>
  <si>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</si>
  <si>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</si>
  <si>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</si>
  <si>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</si>
  <si>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</si>
  <si>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</si>
  <si>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</si>
  <si>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</si>
  <si>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</si>
  <si>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</si>
  <si>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</si>
  <si>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</si>
  <si>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</si>
  <si>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</si>
  <si>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</si>
  <si>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</si>
  <si>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</si>
  <si>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</si>
  <si>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</si>
  <si>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</si>
  <si>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</si>
  <si>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</si>
  <si>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</si>
  <si>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</si>
  <si>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</si>
  <si>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</si>
  <si>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</si>
  <si>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</si>
  <si>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</si>
  <si>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</si>
  <si>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</si>
  <si>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</si>
  <si>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</si>
  <si>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</si>
  <si>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</si>
  <si>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</si>
  <si>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</si>
  <si>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</si>
  <si>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</si>
  <si>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</si>
  <si>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</si>
  <si>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</si>
  <si>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</si>
  <si>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</si>
  <si>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</si>
  <si>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</si>
  <si>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</si>
  <si>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</si>
  <si>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</si>
  <si>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</si>
  <si>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</si>
  <si>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</si>
  <si>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</si>
  <si>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</si>
  <si>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</si>
  <si>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</si>
  <si>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</si>
  <si>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</si>
  <si>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</si>
  <si>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</si>
  <si>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</si>
  <si>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</si>
  <si>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</si>
  <si>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</si>
  <si>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</si>
  <si>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</si>
  <si>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</si>
  <si>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</si>
  <si>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</si>
  <si>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</si>
  <si>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</si>
  <si>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</si>
  <si>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</si>
  <si>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</si>
  <si>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</si>
  <si>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</si>
  <si>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</si>
  <si>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</si>
  <si>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</si>
  <si>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</si>
  <si>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</si>
  <si>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</si>
  <si>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</si>
  <si>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</si>
  <si>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</si>
  <si>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</si>
  <si>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</si>
  <si>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</si>
  <si>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</si>
  <si>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</si>
  <si>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</si>
  <si>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</si>
  <si>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</si>
  <si>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</si>
  <si>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</si>
  <si>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</si>
  <si>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</si>
  <si>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</si>
  <si>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</si>
  <si>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</si>
  <si>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</si>
  <si>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</si>
  <si>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</si>
  <si>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</si>
  <si>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</si>
  <si>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</si>
  <si>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</si>
  <si>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</si>
  <si>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</si>
  <si>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</si>
  <si>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</si>
  <si>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</si>
  <si>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</si>
  <si>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</si>
  <si>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</si>
  <si>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</si>
  <si>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</si>
  <si>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</si>
  <si>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</si>
  <si>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</si>
  <si>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</si>
  <si>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</si>
  <si>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</si>
  <si>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</si>
  <si>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</si>
  <si>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</si>
  <si>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</si>
  <si>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</si>
  <si>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</si>
  <si>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</si>
  <si>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</si>
  <si>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</si>
  <si>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</si>
  <si>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</si>
  <si>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</si>
  <si>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</si>
  <si>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</si>
  <si>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</si>
  <si>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</si>
  <si>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</si>
  <si>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</si>
  <si>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</si>
  <si>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</si>
  <si>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</si>
  <si>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</si>
  <si>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</si>
  <si>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</si>
  <si>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</si>
  <si>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</si>
  <si>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</si>
  <si>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</si>
  <si>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</si>
  <si>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</si>
  <si>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</si>
  <si>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</si>
  <si>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</si>
  <si>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</si>
  <si>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</si>
  <si>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</si>
  <si>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</si>
  <si>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</si>
  <si>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</si>
  <si>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</si>
  <si>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</si>
  <si>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</si>
  <si>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</si>
  <si>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長野県坂城町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</si>
  <si>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</si>
  <si>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</si>
  <si>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</si>
  <si>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</si>
  <si>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</si>
  <si>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</si>
  <si>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</si>
  <si>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</si>
  <si>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</si>
  <si>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</si>
  <si>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</si>
  <si>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</si>
  <si>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</si>
  <si>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</si>
  <si>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</si>
  <si>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</si>
  <si>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</si>
  <si>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</si>
  <si>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</si>
  <si>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</si>
  <si>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</si>
  <si>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</si>
  <si>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</si>
  <si>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</si>
  <si>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</si>
  <si>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</si>
  <si>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</si>
  <si>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</si>
  <si>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</si>
  <si>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</si>
  <si>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</si>
  <si>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</si>
  <si>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</si>
  <si>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</si>
  <si>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</si>
  <si>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</si>
  <si>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</si>
  <si>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</si>
  <si>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</si>
  <si>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</si>
  <si>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</si>
  <si>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</si>
  <si>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</si>
  <si>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</si>
  <si>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</si>
  <si>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</si>
  <si>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</si>
  <si>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</si>
  <si>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</si>
  <si>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</si>
  <si>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</si>
  <si>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</si>
  <si>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</si>
  <si>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</si>
  <si>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</si>
  <si>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</si>
  <si>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</si>
  <si>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</si>
  <si>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</si>
  <si>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</si>
  <si>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</si>
  <si>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</si>
  <si>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</si>
  <si>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</si>
  <si>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</si>
  <si>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</si>
  <si>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</si>
  <si>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</si>
  <si>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</si>
  <si>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</si>
  <si>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</si>
  <si>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</si>
  <si>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</si>
  <si>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</si>
  <si>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</si>
  <si>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</si>
  <si>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</si>
  <si>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</si>
  <si>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</si>
  <si>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</si>
  <si>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</si>
  <si>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</si>
  <si>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</si>
  <si>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</si>
  <si>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</si>
  <si>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</si>
  <si>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</si>
  <si>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</si>
  <si>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</si>
  <si>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</si>
  <si>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</si>
  <si>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</si>
  <si>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</si>
  <si>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</si>
  <si>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</si>
  <si>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</si>
  <si>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</si>
  <si>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</si>
  <si>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</si>
  <si>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</si>
  <si>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</si>
  <si>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</si>
  <si>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</si>
  <si>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</si>
  <si>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</si>
  <si>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</si>
  <si>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</si>
  <si>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</si>
  <si>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</si>
  <si>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</si>
  <si>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</si>
  <si>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</si>
  <si>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</si>
  <si>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</si>
  <si>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</si>
  <si>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</si>
  <si>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</si>
  <si>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</si>
  <si>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</si>
  <si>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</si>
  <si>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</si>
  <si>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</si>
  <si>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</si>
  <si>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</si>
  <si>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</si>
  <si>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</si>
  <si>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</si>
  <si>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</si>
  <si>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</si>
  <si>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</si>
  <si>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</si>
  <si>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</si>
  <si>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</si>
  <si>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</si>
  <si>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</si>
  <si>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</si>
  <si>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</si>
  <si>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</si>
  <si>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</si>
  <si>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</si>
  <si>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</si>
  <si>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</si>
  <si>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</si>
  <si>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</si>
  <si>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</si>
  <si>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</si>
  <si>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</si>
  <si>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</si>
  <si>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長野県坂城町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</si>
  <si>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</si>
  <si>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</si>
  <si>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</si>
  <si>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</si>
  <si>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</si>
  <si>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</si>
  <si>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</si>
  <si>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</si>
  <si>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</si>
  <si>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</si>
  <si>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</si>
  <si>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</si>
  <si>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</si>
  <si>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</si>
  <si>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</si>
  <si>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</si>
  <si>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</si>
  <si>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</si>
  <si>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</si>
  <si>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</si>
  <si>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坂城町有線放送電話特別会計</t>
    <phoneticPr fontId="5"/>
  </si>
  <si>
    <t>坂城町同和地区住宅新築資金等貸付事業特別会計</t>
    <phoneticPr fontId="5"/>
  </si>
  <si>
    <t>坂城町工業地域開発事業特別会計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</si>
  <si>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</si>
  <si>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</si>
  <si>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</si>
  <si>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</si>
  <si>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</si>
  <si>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</si>
  <si>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</si>
  <si>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</si>
  <si>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</si>
  <si>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</si>
  <si>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</si>
  <si>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</si>
  <si>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</si>
  <si>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</si>
  <si>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</si>
  <si>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</si>
  <si>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</si>
  <si>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</si>
  <si>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</si>
  <si>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</si>
  <si>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</si>
  <si>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</si>
  <si>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</si>
  <si>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</si>
  <si>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</si>
  <si>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</si>
  <si>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</si>
  <si>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</si>
  <si>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</si>
  <si>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</si>
  <si>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</si>
  <si>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</si>
  <si>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</si>
  <si>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</si>
  <si>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</si>
  <si>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</si>
  <si>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</si>
  <si>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</si>
  <si>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</si>
  <si>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</si>
  <si>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</si>
  <si>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</si>
  <si>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</si>
  <si>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</si>
  <si>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</si>
  <si>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</si>
  <si>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</si>
  <si>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</si>
  <si>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</si>
  <si>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</si>
  <si>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</si>
  <si>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</si>
  <si>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</si>
  <si>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</si>
  <si>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</si>
  <si>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</si>
  <si>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</si>
  <si>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</si>
  <si>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</si>
  <si>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</si>
  <si>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</si>
  <si>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</si>
  <si>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</si>
  <si>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</si>
  <si>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</si>
  <si>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</si>
  <si>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</si>
  <si>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</si>
  <si>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</si>
  <si>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</si>
  <si>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</si>
  <si>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</si>
  <si>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</si>
  <si>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</si>
  <si>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</si>
  <si>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</si>
  <si>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</si>
  <si>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</si>
  <si>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</si>
  <si>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</si>
  <si>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</si>
  <si>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</si>
  <si>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</si>
  <si>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</si>
  <si>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</si>
  <si>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</si>
  <si>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</si>
  <si>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</si>
  <si>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</si>
  <si>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</si>
  <si>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</si>
  <si>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</si>
  <si>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</si>
  <si>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</si>
  <si>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</si>
  <si>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</si>
  <si>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</si>
  <si>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</si>
  <si>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</si>
  <si>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</si>
  <si>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</si>
  <si>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</si>
  <si>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</si>
  <si>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</si>
  <si>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</si>
  <si>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</si>
  <si>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</si>
  <si>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</si>
  <si>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</si>
  <si>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</si>
  <si>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</si>
  <si>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</si>
  <si>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</si>
  <si>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</si>
  <si>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</si>
  <si>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</si>
  <si>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</si>
  <si>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</si>
  <si>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</si>
  <si>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</si>
  <si>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</si>
  <si>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</si>
  <si>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</si>
  <si>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</si>
  <si>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</si>
  <si>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</si>
  <si>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</si>
  <si>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</si>
  <si>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</si>
  <si>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</si>
  <si>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</si>
  <si>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</si>
  <si>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</si>
  <si>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</si>
  <si>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</si>
  <si>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</si>
  <si>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</si>
  <si>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</si>
  <si>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</si>
  <si>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</si>
  <si>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</si>
  <si>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</si>
  <si>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</si>
  <si>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</si>
  <si>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</si>
  <si>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</si>
  <si>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</si>
  <si>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</si>
  <si>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</si>
  <si>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</si>
  <si>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</si>
  <si>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</si>
  <si>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</si>
  <si>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</si>
  <si>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</si>
  <si>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0.05</t>
  </si>
  <si>
    <t>▲ 3.44</t>
  </si>
  <si>
    <t>一般会計</t>
  </si>
  <si>
    <t>坂城町国民健康保険特別会計</t>
  </si>
  <si>
    <t>坂城町介護保険特別会計</t>
  </si>
  <si>
    <t>坂城町有線放送電話特別会計</t>
  </si>
  <si>
    <t>坂城町下水道事業特別会計</t>
  </si>
  <si>
    <t>坂城町同和地区住宅新築資金等貸付事業特別会計</t>
  </si>
  <si>
    <t>坂城町工業地域開発事業特別会計</t>
  </si>
  <si>
    <t>坂城町後期高齢者医療特別会計</t>
  </si>
  <si>
    <t>その他会計（赤字）</t>
  </si>
  <si>
    <t>その他会計（黒字）</t>
  </si>
  <si>
    <t>さかきテクノセンター</t>
    <phoneticPr fontId="2"/>
  </si>
  <si>
    <t>更埴地域勤労者共済会</t>
    <rPh sb="0" eb="2">
      <t>コウショク</t>
    </rPh>
    <rPh sb="2" eb="4">
      <t>チイキ</t>
    </rPh>
    <rPh sb="4" eb="7">
      <t>キンロウシャ</t>
    </rPh>
    <rPh sb="7" eb="10">
      <t>キョウサイカイ</t>
    </rPh>
    <phoneticPr fontId="2"/>
  </si>
  <si>
    <t>坂城町土地開発公社</t>
    <rPh sb="0" eb="3">
      <t>サカキマチ</t>
    </rPh>
    <rPh sb="3" eb="5">
      <t>トチ</t>
    </rPh>
    <rPh sb="5" eb="7">
      <t>カイハツ</t>
    </rPh>
    <rPh sb="7" eb="9">
      <t>コウシャ</t>
    </rPh>
    <phoneticPr fontId="2"/>
  </si>
  <si>
    <t>坂城町振興公社</t>
    <rPh sb="0" eb="3">
      <t>サカキマチ</t>
    </rPh>
    <rPh sb="3" eb="5">
      <t>シンコウ</t>
    </rPh>
    <rPh sb="5" eb="7">
      <t>コウシャ</t>
    </rPh>
    <phoneticPr fontId="2"/>
  </si>
  <si>
    <t>まちづくり坂城</t>
    <rPh sb="5" eb="7">
      <t>サカキ</t>
    </rPh>
    <phoneticPr fontId="2"/>
  </si>
  <si>
    <t>○</t>
    <phoneticPr fontId="2"/>
  </si>
  <si>
    <t>長野広域連合（一般会計）</t>
    <rPh sb="0" eb="2">
      <t>ナガノ</t>
    </rPh>
    <rPh sb="2" eb="4">
      <t>コウイキ</t>
    </rPh>
    <rPh sb="4" eb="6">
      <t>レンゴウ</t>
    </rPh>
    <rPh sb="7" eb="9">
      <t>イッパン</t>
    </rPh>
    <rPh sb="9" eb="11">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</si>
  <si>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</si>
  <si>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</si>
  <si>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</si>
  <si>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</si>
  <si>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</si>
  <si>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</si>
  <si>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</si>
  <si>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六ヶ郷用水組合（一般会計）</t>
    <rPh sb="0" eb="1">
      <t>ロク</t>
    </rPh>
    <rPh sb="2" eb="3">
      <t>サト</t>
    </rPh>
    <rPh sb="3" eb="5">
      <t>ヨウスイ</t>
    </rPh>
    <rPh sb="5" eb="7">
      <t>クミアイ</t>
    </rPh>
    <rPh sb="8" eb="10">
      <t>イッパン</t>
    </rPh>
    <rPh sb="10" eb="12">
      <t>カイケイ</t>
    </rPh>
    <phoneticPr fontId="2"/>
  </si>
  <si>
    <t>葛尾組合（一般会計）</t>
    <rPh sb="0" eb="2">
      <t>カツラオ</t>
    </rPh>
    <rPh sb="2" eb="4">
      <t>クミアイ</t>
    </rPh>
    <rPh sb="5" eb="7">
      <t>イッパン</t>
    </rPh>
    <rPh sb="7" eb="9">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</si>
  <si>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</si>
  <si>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t>
    <phoneticPr fontId="2"/>
  </si>
  <si>
    <t>-</t>
    <phoneticPr fontId="2"/>
  </si>
  <si>
    <t>-</t>
    <phoneticPr fontId="2"/>
  </si>
  <si>
    <t>-</t>
    <phoneticPr fontId="2"/>
  </si>
  <si>
    <t>味ロッジ</t>
    <rPh sb="0" eb="1">
      <t>アジ</t>
    </rPh>
    <phoneticPr fontId="2"/>
  </si>
  <si>
    <t>-</t>
    <phoneticPr fontId="2"/>
  </si>
  <si>
    <t>-</t>
    <phoneticPr fontId="2"/>
  </si>
  <si>
    <t>-</t>
    <phoneticPr fontId="2"/>
  </si>
  <si>
    <t>-</t>
    <phoneticPr fontId="2"/>
  </si>
  <si>
    <t>-</t>
    <phoneticPr fontId="2"/>
  </si>
  <si>
    <t>-</t>
    <phoneticPr fontId="2"/>
  </si>
  <si>
    <t>-</t>
    <phoneticPr fontId="2"/>
  </si>
  <si>
    <t>葛尾組合（霊園特別会計）</t>
    <rPh sb="0" eb="2">
      <t>カツラオ</t>
    </rPh>
    <rPh sb="2" eb="4">
      <t>クミアイ</t>
    </rPh>
    <rPh sb="5" eb="7">
      <t>レイエン</t>
    </rPh>
    <rPh sb="7" eb="9">
      <t>トクベツ</t>
    </rPh>
    <rPh sb="9" eb="11">
      <t>カイケイ</t>
    </rPh>
    <phoneticPr fontId="2"/>
  </si>
  <si>
    <t>長野広域連合（老人福祉施設等運営事業特別会計）</t>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</si>
  <si>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7" eb="9">
      <t>ナガノ</t>
    </rPh>
    <rPh sb="9" eb="11">
      <t>チイキ</t>
    </rPh>
    <rPh sb="15" eb="17">
      <t>ジギョウ</t>
    </rPh>
    <rPh sb="17" eb="19">
      <t>トクベツ</t>
    </rPh>
    <rPh sb="19" eb="21">
      <t>カイケイ</t>
    </rPh>
    <phoneticPr fontId="2"/>
  </si>
  <si>
    <t>長野広域連合（ごみ処理施設事業特別会計）</t>
    <rPh sb="9" eb="11">
      <t>ショリ</t>
    </rPh>
    <rPh sb="11" eb="13">
      <t>シセツ</t>
    </rPh>
    <rPh sb="13" eb="15">
      <t>ジギョウ</t>
    </rPh>
    <rPh sb="15" eb="17">
      <t>トクベツ</t>
    </rPh>
    <rPh sb="17" eb="19">
      <t>カイケイ</t>
    </rPh>
    <phoneticPr fontId="2"/>
  </si>
  <si>
    <t>上田地域広域連合（ふるさと基金特別会計）</t>
    <rPh sb="13" eb="15">
      <t>キキン</t>
    </rPh>
    <rPh sb="15" eb="17">
      <t>トクベツ</t>
    </rPh>
    <rPh sb="17" eb="19">
      <t>カイケイ</t>
    </rPh>
    <phoneticPr fontId="2"/>
  </si>
  <si>
    <t>長野県後期高齢者医療広域連合（後期高齢者医療特別会計）</t>
    <rPh sb="15" eb="17">
      <t>コウキ</t>
    </rPh>
    <rPh sb="17" eb="20">
      <t>コウレイシャ</t>
    </rPh>
    <rPh sb="20" eb="22">
      <t>イリョウ</t>
    </rPh>
    <rPh sb="22" eb="24">
      <t>トクベツ</t>
    </rPh>
    <rPh sb="24" eb="26">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</si>
  <si>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</si>
  <si>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</si>
  <si>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</si>
  <si>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</si>
  <si>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</si>
  <si>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</si>
  <si>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</si>
  <si>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</si>
  <si>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</si>
  <si>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</si>
  <si>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</si>
  <si>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</si>
  <si>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及び実質公債費比率ともに年々数値の改善が図られており、平成28年度においてはいずれの数値も類似団体平均値を下回っている。特に平成28年度における将来負担比率については、土地開発公社に対する将来負担見込額が大幅に減少したことから、数値が改善された。</t>
    <rPh sb="0" eb="2">
      <t>ショウライ</t>
    </rPh>
    <rPh sb="2" eb="4">
      <t>フタン</t>
    </rPh>
    <rPh sb="4" eb="6">
      <t>ヒリツ</t>
    </rPh>
    <rPh sb="6" eb="7">
      <t>オヨ</t>
    </rPh>
    <rPh sb="8" eb="10">
      <t>ジッシツ</t>
    </rPh>
    <rPh sb="10" eb="13">
      <t>コウサイヒ</t>
    </rPh>
    <rPh sb="13" eb="15">
      <t>ヒリツ</t>
    </rPh>
    <rPh sb="18" eb="20">
      <t>ネンネン</t>
    </rPh>
    <rPh sb="20" eb="22">
      <t>スウチ</t>
    </rPh>
    <rPh sb="23" eb="25">
      <t>カイゼン</t>
    </rPh>
    <rPh sb="26" eb="27">
      <t>ハカ</t>
    </rPh>
    <rPh sb="33" eb="35">
      <t>ヘイセイ</t>
    </rPh>
    <rPh sb="37" eb="38">
      <t>ネン</t>
    </rPh>
    <rPh sb="38" eb="39">
      <t>ド</t>
    </rPh>
    <rPh sb="48" eb="50">
      <t>スウチ</t>
    </rPh>
    <rPh sb="51" eb="53">
      <t>ルイジ</t>
    </rPh>
    <rPh sb="53" eb="55">
      <t>ダンタイ</t>
    </rPh>
    <rPh sb="55" eb="58">
      <t>ヘイキンチ</t>
    </rPh>
    <rPh sb="59" eb="61">
      <t>シタマワ</t>
    </rPh>
    <rPh sb="66" eb="67">
      <t>トク</t>
    </rPh>
    <rPh sb="68" eb="70">
      <t>ヘイセイ</t>
    </rPh>
    <rPh sb="72" eb="73">
      <t>ネン</t>
    </rPh>
    <rPh sb="73" eb="74">
      <t>ド</t>
    </rPh>
    <rPh sb="78" eb="80">
      <t>ショウライ</t>
    </rPh>
    <rPh sb="80" eb="82">
      <t>フタン</t>
    </rPh>
    <rPh sb="82" eb="84">
      <t>ヒリツ</t>
    </rPh>
    <rPh sb="90" eb="92">
      <t>トチ</t>
    </rPh>
    <rPh sb="92" eb="94">
      <t>カイハツ</t>
    </rPh>
    <rPh sb="94" eb="96">
      <t>コウシャ</t>
    </rPh>
    <rPh sb="97" eb="98">
      <t>タイ</t>
    </rPh>
    <rPh sb="100" eb="102">
      <t>ショウライ</t>
    </rPh>
    <rPh sb="102" eb="104">
      <t>フタン</t>
    </rPh>
    <rPh sb="104" eb="106">
      <t>ミコミ</t>
    </rPh>
    <rPh sb="106" eb="107">
      <t>ガク</t>
    </rPh>
    <rPh sb="108" eb="110">
      <t>オオハバ</t>
    </rPh>
    <rPh sb="111" eb="113">
      <t>ゲンショウ</t>
    </rPh>
    <rPh sb="120" eb="122">
      <t>スウチ</t>
    </rPh>
    <rPh sb="123" eb="12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</si>
</sst>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c:ext xmlns:c16="http://schemas.microsoft.com/office/drawing/2014/chart" uri="{C3380CC4-5D6E-409C-BE32-E72D297353CC}">
              <c16:uniqueId val="{00000000-0575-47A2-9141-1D11D15DA2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41744</c:v>
                </c:pt>
                <c:pt idx="1">
                  <c:v>21913</c:v>
                </c:pt>
                <c:pt idx="2">
                  <c:v>48316</c:v>
                </c:pt>
                <c:pt idx="3">
                  <c:v>112288</c:v>
                </c:pt>
                <c:pt idx="4">
                  <c:v>41248</c:v>
                </c:pt>
              </c:numCache>
            </c:numRef>
          </c:val>
          <c:smooth val="0"/>
          <c:extLst>
            <c:ext xmlns:c16="http://schemas.microsoft.com/office/drawing/2014/chart" uri="{C3380CC4-5D6E-409C-BE32-E72D297353CC}">
              <c16:uniqueId val="{00000001-0575-47A2-9141-1D11D15DA265}"/>
            </c:ext>
          </c:extLst>
        </c:ser>
        <c:dLbls>
          <c:showLegendKey val="0"/>
          <c:showVal val="0"/>
          <c:showCatName val="0"/>
          <c:showSerName val="0"/>
          <c:showPercent val="0"/>
          <c:showBubbleSize val="0"/>
        </c:dLbls>
        <c:marker val="1"/>
        <c:smooth val="0"/>
        <c:axId val="84681856"/>
        <c:axId val="84683776"/>
      </c:lineChart>
      <c:catAx>
        <c:axId val="84681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683776"/>
        <c:crosses val="autoZero"/>
        <c:auto val="1"/>
        <c:lblAlgn val="ctr"/>
        <c:lblOffset val="100"/>
        <c:tickLblSkip val="1"/>
        <c:tickMarkSkip val="1"/>
        <c:noMultiLvlLbl val="0"/>
      </c:catAx>
      <c:valAx>
        <c:axId val="84683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68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1.82</c:v>
                </c:pt>
                <c:pt idx="1">
                  <c:v>2.0499999999999998</c:v>
                </c:pt>
                <c:pt idx="2">
                  <c:v>1.82</c:v>
                </c:pt>
                <c:pt idx="3">
                  <c:v>1.67</c:v>
                </c:pt>
                <c:pt idx="4">
                  <c:v>1.68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51.85</c:v>
                </c:pt>
                <c:pt idx="1">
                  <c:v>52.49</c:v>
                </c:pt>
                <c:pt idx="2">
                  <c:v>54.26</c:v>
                </c:pt>
                <c:pt idx="3">
                  <c:v>57.64</c:v>
                </c:pt>
                <c:pt idx="4">
                  <c:v>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8582784"/>
        <c:axId val="8859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3.31</c:v>
                </c:pt>
                <c:pt idx="1">
                  <c:v>0.56000000000000005</c:v>
                </c:pt>
                <c:pt idx="2">
                  <c:v>-0.05</c:v>
                </c:pt>
                <c:pt idx="3">
                  <c:v>4.93</c:v>
                </c:pt>
                <c:pt idx="4">
                  <c:v>-3.44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8582784"/>
        <c:axId val="88593152"/>
      </c:lineChart>
      <c:catAx>
        <c:axId val="885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593152"/>
        <c:crosses val="autoZero"/>
        <c:auto val="1"/>
        <c:lblAlgn val="ctr"/>
        <c:lblOffset val="100"/>
        <c:tickLblSkip val="1"/>
        <c:tickMarkSkip val="1"/>
        <c:noMultiLvlLbl val="0"/>
      </c:catAx>
      <c:valAx>
        <c:axId val="8859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8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坂城町後期高齢者医療特別会計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坂城町工業地域開発事業特別会計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坂城町同和地区住宅新築資金等貸付事業特別会計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坂城町下水道事業特別会計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坂城町有線放送電話特別会計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坂城町介護保険特別会計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0.31</c:v>
                </c:pt>
                <c:pt idx="2">
                  <c:v>#N/A</c:v>
                </c:pt>
                <c:pt idx="3">
                  <c:v>0.08</c:v>
                </c:pt>
                <c:pt idx="4">
                  <c:v>#N/A</c:v>
                </c:pt>
                <c:pt idx="5">
                  <c:v>0.16</c:v>
                </c:pt>
                <c:pt idx="6">
                  <c:v>#N/A</c:v>
                </c:pt>
                <c:pt idx="7">
                  <c:v>0.09</c:v>
                </c:pt>
                <c:pt idx="8">
                  <c:v>#N/A</c:v>
                </c:pt>
                <c:pt idx="9">
                  <c:v>0.23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坂城町国民健康保険特別会計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0.31</c:v>
                </c:pt>
                <c:pt idx="2">
                  <c:v>#N/A</c:v>
                </c:pt>
                <c:pt idx="3">
                  <c:v>0.78</c:v>
                </c:pt>
                <c:pt idx="4">
                  <c:v>#N/A</c:v>
                </c:pt>
                <c:pt idx="5">
                  <c:v>0.27</c:v>
                </c:pt>
                <c:pt idx="6">
                  <c:v>#N/A</c:v>
                </c:pt>
                <c:pt idx="7">
                  <c:v>7.0000000000000007E-2</c:v>
                </c:pt>
                <c:pt idx="8">
                  <c:v>#N/A</c:v>
                </c:pt>
                <c:pt idx="9">
                  <c:v>0.78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1.78</c:v>
                </c:pt>
                <c:pt idx="2">
                  <c:v>#N/A</c:v>
                </c:pt>
                <c:pt idx="3">
                  <c:v>2.02</c:v>
                </c:pt>
                <c:pt idx="4">
                  <c:v>#N/A</c:v>
                </c:pt>
                <c:pt idx="5">
                  <c:v>1.8</c:v>
                </c:pt>
                <c:pt idx="6">
                  <c:v>#N/A</c:v>
                </c:pt>
                <c:pt idx="7">
                  <c:v>1.65</c:v>
                </c:pt>
                <c:pt idx="8">
                  <c:v>#N/A</c:v>
                </c:pt>
                <c:pt idx="9">
                  <c:v>1.66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8772992"/>
        <c:axId val="88774528"/>
      </c:barChart>
      <c:catAx>
        <c:axId val="8877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774528"/>
        <c:crosses val="autoZero"/>
        <c:auto val="1"/>
        <c:lblAlgn val="ctr"/>
        <c:lblOffset val="100"/>
        <c:tickLblSkip val="1"/>
        <c:tickMarkSkip val="1"/>
        <c:noMultiLvlLbl val="0"/>
      </c:catAx>
      <c:valAx>
        <c:axId val="8877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77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683</c:v>
                </c:pt>
                <c:pt idx="5">
                  <c:v>700</c:v>
                </c:pt>
                <c:pt idx="8">
                  <c:v>751</c:v>
                </c:pt>
                <c:pt idx="11">
                  <c:v>738</c:v>
                </c:pt>
                <c:pt idx="14">
                  <c:v>734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56</c:v>
                </c:pt>
                <c:pt idx="3">
                  <c:v>36</c:v>
                </c:pt>
                <c:pt idx="6">
                  <c:v>15</c:v>
                </c:pt>
                <c:pt idx="9">
                  <c:v>15</c:v>
                </c:pt>
                <c:pt idx="12">
                  <c:v>14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17</c:v>
                </c:pt>
                <c:pt idx="6">
                  <c:v>18</c:v>
                </c:pt>
                <c:pt idx="9">
                  <c:v>20</c:v>
                </c:pt>
                <c:pt idx="12">
                  <c:v>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299</c:v>
                </c:pt>
                <c:pt idx="3">
                  <c:v>276</c:v>
                </c:pt>
                <c:pt idx="6">
                  <c:v>261</c:v>
                </c:pt>
                <c:pt idx="9">
                  <c:v>300</c:v>
                </c:pt>
                <c:pt idx="12">
                  <c:v>300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771</c:v>
                </c:pt>
                <c:pt idx="3">
                  <c:v>781</c:v>
                </c:pt>
                <c:pt idx="6">
                  <c:v>746</c:v>
                </c:pt>
                <c:pt idx="9">
                  <c:v>735</c:v>
                </c:pt>
                <c:pt idx="12">
                  <c:v>695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7637376"/>
        <c:axId val="10023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485</c:v>
                </c:pt>
                <c:pt idx="2">
                  <c:v>#N/A</c:v>
                </c:pt>
                <c:pt idx="3">
                  <c:v>#N/A</c:v>
                </c:pt>
                <c:pt idx="4">
                  <c:v>410</c:v>
                </c:pt>
                <c:pt idx="5">
                  <c:v>#N/A</c:v>
                </c:pt>
                <c:pt idx="6">
                  <c:v>#N/A</c:v>
                </c:pt>
                <c:pt idx="7">
                  <c:v>289</c:v>
                </c:pt>
                <c:pt idx="8">
                  <c:v>#N/A</c:v>
                </c:pt>
                <c:pt idx="9">
                  <c:v>#N/A</c:v>
                </c:pt>
                <c:pt idx="10">
                  <c:v>332</c:v>
                </c:pt>
                <c:pt idx="11">
                  <c:v>#N/A</c:v>
                </c:pt>
                <c:pt idx="12">
                  <c:v>#N/A</c:v>
                </c:pt>
                <c:pt idx="13">
                  <c:v>298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7637376"/>
        <c:axId val="100238848"/>
      </c:lineChart>
      <c:catAx>
        <c:axId val="8763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238848"/>
        <c:crosses val="autoZero"/>
        <c:auto val="1"/>
        <c:lblAlgn val="ctr"/>
        <c:lblOffset val="100"/>
        <c:tickLblSkip val="1"/>
        <c:tickMarkSkip val="1"/>
        <c:noMultiLvlLbl val="0"/>
      </c:catAx>
      <c:valAx>
        <c:axId val="10023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63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7804</c:v>
                </c:pt>
                <c:pt idx="5">
                  <c:v>7918</c:v>
                </c:pt>
                <c:pt idx="8">
                  <c:v>7863</c:v>
                </c:pt>
                <c:pt idx="11">
                  <c:v>7923</c:v>
                </c:pt>
                <c:pt idx="14">
                  <c:v>7729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378</c:v>
                </c:pt>
                <c:pt idx="5">
                  <c:v>376</c:v>
                </c:pt>
                <c:pt idx="8">
                  <c:v>352</c:v>
                </c:pt>
                <c:pt idx="11">
                  <c:v>327</c:v>
                </c:pt>
                <c:pt idx="14">
                  <c:v>302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4682</c:v>
                </c:pt>
                <c:pt idx="5">
                  <c:v>4914</c:v>
                </c:pt>
                <c:pt idx="8">
                  <c:v>5379</c:v>
                </c:pt>
                <c:pt idx="11">
                  <c:v>5177</c:v>
                </c:pt>
                <c:pt idx="14">
                  <c:v>5143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692</c:v>
                </c:pt>
                <c:pt idx="3">
                  <c:v>689</c:v>
                </c:pt>
                <c:pt idx="6">
                  <c:v>665</c:v>
                </c:pt>
                <c:pt idx="9">
                  <c:v>907</c:v>
                </c:pt>
                <c:pt idx="12">
                  <c:v>583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1462</c:v>
                </c:pt>
                <c:pt idx="3">
                  <c:v>1495</c:v>
                </c:pt>
                <c:pt idx="6">
                  <c:v>1439</c:v>
                </c:pt>
                <c:pt idx="9">
                  <c:v>1450</c:v>
                </c:pt>
                <c:pt idx="12">
                  <c:v>1448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93</c:v>
                </c:pt>
                <c:pt idx="3">
                  <c:v>82</c:v>
                </c:pt>
                <c:pt idx="6">
                  <c:v>97</c:v>
                </c:pt>
                <c:pt idx="9">
                  <c:v>168</c:v>
                </c:pt>
                <c:pt idx="12">
                  <c:v>220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4675</c:v>
                </c:pt>
                <c:pt idx="3">
                  <c:v>4863</c:v>
                </c:pt>
                <c:pt idx="6">
                  <c:v>4611</c:v>
                </c:pt>
                <c:pt idx="9">
                  <c:v>4405</c:v>
                </c:pt>
                <c:pt idx="12">
                  <c:v>4427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131</c:v>
                </c:pt>
                <c:pt idx="3">
                  <c:v>102</c:v>
                </c:pt>
                <c:pt idx="6">
                  <c:v>92</c:v>
                </c:pt>
                <c:pt idx="9">
                  <c:v>82</c:v>
                </c:pt>
                <c:pt idx="12">
                  <c:v>73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7075</c:v>
                </c:pt>
                <c:pt idx="3">
                  <c:v>6849</c:v>
                </c:pt>
                <c:pt idx="6">
                  <c:v>6746</c:v>
                </c:pt>
                <c:pt idx="9">
                  <c:v>6748</c:v>
                </c:pt>
                <c:pt idx="12">
                  <c:v>6409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0854784"/>
        <c:axId val="8862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1264</c:v>
                </c:pt>
                <c:pt idx="2">
                  <c:v>#N/A</c:v>
                </c:pt>
                <c:pt idx="3">
                  <c:v>#N/A</c:v>
                </c:pt>
                <c:pt idx="4">
                  <c:v>872</c:v>
                </c:pt>
                <c:pt idx="5">
                  <c:v>#N/A</c:v>
                </c:pt>
                <c:pt idx="6">
                  <c:v>#N/A</c:v>
                </c:pt>
                <c:pt idx="7">
                  <c:v>55</c:v>
                </c:pt>
                <c:pt idx="8">
                  <c:v>#N/A</c:v>
                </c:pt>
                <c:pt idx="9">
                  <c:v>#N/A</c:v>
                </c:pt>
                <c:pt idx="10">
                  <c:v>334</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0854784"/>
        <c:axId val="88621824"/>
      </c:lineChart>
      <c:catAx>
        <c:axId val="1008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621824"/>
        <c:crosses val="autoZero"/>
        <c:auto val="1"/>
        <c:lblAlgn val="ctr"/>
        <c:lblOffset val="100"/>
        <c:tickLblSkip val="1"/>
        <c:tickMarkSkip val="1"/>
        <c:noMultiLvlLbl val="0"/>
      </c:catAx>
      <c:valAx>
        <c:axId val="8862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{9A68A3AC-8C19-4AD2-AB85-8D06DFDBD32E}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{FE5E349D-D900-4C25-893D-6BEE61B907B4}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{C466B0EE-9250-4ADC-A953-D693B3B1C8D1}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{F59AB001-AF55-40C4-AF13-BB5F5EE0B0DC}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{600E0310-A2EC-429D-BD45-DF24856AE247}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{1F9109F7-8FE7-45AA-B9BF-B779AFD52BA7}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{EA8A9121-7A8B-4820-87D3-F3706BBF67A9}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{8BDDC976-48AF-4F45-9A69-5205C81501A9}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{B7EEDD32-7B9C-4FFB-AB50-53444962A563}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{36D80625-E939-4D74-8F52-42E79444F278}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8006144"/>
        <c:axId val="78007680"/>
      </c:scatterChart>
      <c:valAx>
        <c:axId val="78006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007680"/>
        <c:crosses val="autoZero"/>
        <c:crossBetween val="midCat"/>
      </c:valAx>
      <c:valAx>
        <c:axId val="78007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006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{4B62E6D4-5B4D-46D7-BE77-B09DE1B693A8}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{DC602D72-2D2E-4F1B-8CDF-BC7209B2F2C6}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{DFED62B1-B4ED-4246-8855-662AFA28DE30}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{97AC2DC1-5E04-45AF-8395-E7C8D1FB213E}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{2EAF7699-68BD-4CA9-8D63-7638164CC228}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13.6</c:v>
                </c:pt>
                <c:pt idx="2">
                  <c:v>11.3</c:v>
                </c:pt>
                <c:pt idx="3">
                  <c:v>9.6999999999999993</c:v>
                </c:pt>
                <c:pt idx="4">
                  <c:v>8.6</c:v>
                </c:pt>
              </c:numCache>
            </c:numRef>
          </c:xVal>
          <c:yVal>
            <c:numRef>
              <c:f>公会計指標分析・財政指標組合せ分析表!$K$73:$O$73</c:f>
              <c:numCache>
                <c:formatCode>#,##0.0;"▲ "#,##0.0</c:formatCode>
                <c:ptCount val="5"/>
                <c:pt idx="0">
                  <c:v>36.4</c:v>
                </c:pt>
                <c:pt idx="1">
                  <c:v>24.9</c:v>
                </c:pt>
                <c:pt idx="2">
                  <c:v>1.6</c:v>
                </c:pt>
                <c:pt idx="3">
                  <c:v>9.1999999999999993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{4165C621-66D4-4761-8E87-FA97E3EC1C91}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{908004A0-B652-4F7C-A938-7F88A9E98566}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{6FD2B8AE-8EC4-4A89-BF68-95BA8285AB1E}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{B5CF0DC2-B3E9-4DDD-AD50-1E9AC1111739}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{0AF3C79A-B4FE-49B9-B722-48A77EA0C2F5}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899776"/>
        <c:axId val="133901696"/>
      </c:scatterChart>
      <c:valAx>
        <c:axId val="133899776"/>
        <c:scaling>
          <c:orientation val="minMax"/>
          <c:max val="15.2"/>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01696"/>
        <c:crosses val="autoZero"/>
        <c:crossBetween val="midCat"/>
      </c:valAx>
      <c:valAx>
        <c:axId val="133901696"/>
        <c:scaling>
          <c:orientation val="minMax"/>
          <c:max val="5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89977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百万円減少しており、総体でも</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百万円減少したことから、実質公債費比率の分子は</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百万円の減少となった。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百万円減少となっている。主な要因は地方債の償還が進み、現在高が減少したことによる。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設立法人は土地開発公社において工業用地が売却されたことにより大幅に減少した。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15,241
14,908
53.64
6,479,097
6,381,695
72,683
4,334,206
6,408,712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15,241
14,908
53.64
6,479,097
6,381,695
72,683
4,334,206
6,408,712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15,241
14,908
53.64
6,479,097
6,381,695
72,683
4,334,206
6,408,712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15,241
14,908
53.64
6,479,097
6,381,695
72,683
4,334,206
6,408,712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類似団体平均より財政力は高い状況にあるものの、製造業が集積している特性から法人の動向に税収等左右される傾向にある。</a:t>
          </a:r>
          <a:endParaRPr kumimoji="1" lang="en-US" altLang="ja-JP" sz="1300">
            <a:latin typeface="ＭＳ Ｐゴシック"/>
          </a:endParaRPr>
        </a:p>
        <a:p>
          <a:r>
            <a:rPr kumimoji="1" lang="ja-JP" altLang="en-US" sz="1300">
              <a:latin typeface="ＭＳ Ｐゴシック"/>
            </a:rPr>
            <a:t>リーマンショックの影響により下降傾向が続いていたが、平成</a:t>
          </a:r>
          <a:r>
            <a:rPr kumimoji="1" lang="en-US" altLang="ja-JP" sz="1300">
              <a:latin typeface="ＭＳ Ｐゴシック"/>
            </a:rPr>
            <a:t>26</a:t>
          </a:r>
          <a:r>
            <a:rPr kumimoji="1" lang="ja-JP" altLang="en-US" sz="1300">
              <a:latin typeface="ＭＳ Ｐゴシック"/>
            </a:rPr>
            <a:t>年度に法人町民税が大幅に増加したことで税収が増加し、数値の上昇につながった。</a:t>
          </a:r>
          <a:endParaRPr kumimoji="1" lang="en-US" altLang="ja-JP" sz="1300">
            <a:latin typeface="ＭＳ Ｐゴシック"/>
          </a:endParaRPr>
        </a:p>
        <a:p>
          <a:r>
            <a:rPr kumimoji="1" lang="ja-JP" altLang="en-US" sz="1300">
              <a:latin typeface="ＭＳ Ｐゴシック"/>
            </a:rPr>
            <a:t>引き続き、自主財源の確保に努め、「坂城町第５次長期総合計画」の基本理念である「自律のまちづくり」を行う。</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25400</xdr:rowOff>
    </xdr:to>
    <xdr:cxnSp macro="">
      <xdr:nvCxnSpPr>
        <xdr:cNvPr id="71" name="直線コネクタ 70"/>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45508</xdr:rowOff>
    </xdr:to>
    <xdr:cxnSp macro="">
      <xdr:nvCxnSpPr>
        <xdr:cNvPr id="74" name="直線コネクタ 73"/>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55563</xdr:rowOff>
    </xdr:to>
    <xdr:cxnSp macro="">
      <xdr:nvCxnSpPr>
        <xdr:cNvPr id="77" name="直線コネクタ 76"/>
        <xdr:cNvCxnSpPr/>
      </xdr:nvCxnSpPr>
      <xdr:spPr>
        <a:xfrm flipV="1">
          <a:off x="2336800" y="72464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55563</xdr:rowOff>
    </xdr:from>
    <xdr:to>
      <xdr:col>3</xdr:col>
      <xdr:colOff>279400</xdr:colOff>
      <xdr:row>42</xdr:row>
      <xdr:rowOff>55563</xdr:rowOff>
    </xdr:to>
    <xdr:cxnSp macro="">
      <xdr:nvCxnSpPr>
        <xdr:cNvPr id="80" name="直線コネクタ 79"/>
        <xdr:cNvCxnSpPr/>
      </xdr:nvCxnSpPr>
      <xdr:spPr>
        <a:xfrm>
          <a:off x="1447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80556</xdr:rowOff>
    </xdr:from>
    <xdr:ext cx="762000" cy="259045"/>
    <xdr:sp macro="" textlink="">
      <xdr:nvSpPr>
        <xdr:cNvPr id="82" name="テキスト ボックス 81"/>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84" name="テキスト ボックス 83"/>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90" name="円/楕円 89"/>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91"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2" name="円/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3" name="テキスト ボックス 9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4" name="円/楕円 93"/>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5" name="テキスト ボックス 94"/>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4763</xdr:rowOff>
    </xdr:from>
    <xdr:to>
      <xdr:col>3</xdr:col>
      <xdr:colOff>330200</xdr:colOff>
      <xdr:row>42</xdr:row>
      <xdr:rowOff>106363</xdr:rowOff>
    </xdr:to>
    <xdr:sp macro="" textlink="">
      <xdr:nvSpPr>
        <xdr:cNvPr id="96" name="円/楕円 95"/>
        <xdr:cNvSpPr/>
      </xdr:nvSpPr>
      <xdr:spPr>
        <a:xfrm>
          <a:off x="2286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116540</xdr:rowOff>
    </xdr:from>
    <xdr:ext cx="762000" cy="259045"/>
    <xdr:sp macro="" textlink="">
      <xdr:nvSpPr>
        <xdr:cNvPr id="97" name="テキスト ボックス 96"/>
        <xdr:cNvSpPr txBox="1"/>
      </xdr:nvSpPr>
      <xdr:spPr>
        <a:xfrm>
          <a:off x="1955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4763</xdr:rowOff>
    </xdr:from>
    <xdr:to>
      <xdr:col>2</xdr:col>
      <xdr:colOff>127000</xdr:colOff>
      <xdr:row>42</xdr:row>
      <xdr:rowOff>106363</xdr:rowOff>
    </xdr:to>
    <xdr:sp macro="" textlink="">
      <xdr:nvSpPr>
        <xdr:cNvPr id="98" name="円/楕円 97"/>
        <xdr:cNvSpPr/>
      </xdr:nvSpPr>
      <xdr:spPr>
        <a:xfrm>
          <a:off x="1397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116540</xdr:rowOff>
    </xdr:from>
    <xdr:ext cx="762000" cy="259045"/>
    <xdr:sp macro="" textlink="">
      <xdr:nvSpPr>
        <xdr:cNvPr id="99" name="テキスト ボックス 98"/>
        <xdr:cNvSpPr txBox="1"/>
      </xdr:nvSpPr>
      <xdr:spPr>
        <a:xfrm>
          <a:off x="1066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年度は町内企業が工場新設に伴い、投資促進税制の活用（特別償却）を行ったことが影響し、法人町民税が大幅に減少したことや、地方交付税についても大幅に減少したことが要因となり、</a:t>
          </a:r>
          <a:r>
            <a:rPr kumimoji="1" lang="en-US" altLang="ja-JP" sz="1300">
              <a:latin typeface="ＭＳ Ｐゴシック"/>
            </a:rPr>
            <a:t>7.5</a:t>
          </a:r>
          <a:r>
            <a:rPr kumimoji="1" lang="ja-JP" altLang="en-US" sz="1300">
              <a:latin typeface="ＭＳ Ｐゴシック"/>
            </a:rPr>
            <a:t>ポイント上昇した。</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63</xdr:row>
      <xdr:rowOff>157734</xdr:rowOff>
    </xdr:to>
    <xdr:cxnSp macro="">
      <xdr:nvCxnSpPr>
        <xdr:cNvPr id="132" name="直線コネクタ 131"/>
        <xdr:cNvCxnSpPr/>
      </xdr:nvCxnSpPr>
      <xdr:spPr>
        <a:xfrm>
          <a:off x="4114800" y="1059713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61</xdr:row>
      <xdr:rowOff>138684</xdr:rowOff>
    </xdr:to>
    <xdr:cxnSp macro="">
      <xdr:nvCxnSpPr>
        <xdr:cNvPr id="135" name="直線コネクタ 134"/>
        <xdr:cNvCxnSpPr/>
      </xdr:nvCxnSpPr>
      <xdr:spPr>
        <a:xfrm>
          <a:off x="3225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85598</xdr:rowOff>
    </xdr:from>
    <xdr:to>
      <xdr:col>4</xdr:col>
      <xdr:colOff>482600</xdr:colOff>
      <xdr:row>62</xdr:row>
      <xdr:rowOff>140970</xdr:rowOff>
    </xdr:to>
    <xdr:cxnSp macro="">
      <xdr:nvCxnSpPr>
        <xdr:cNvPr id="138" name="直線コネクタ 137"/>
        <xdr:cNvCxnSpPr/>
      </xdr:nvCxnSpPr>
      <xdr:spPr>
        <a:xfrm flipV="1">
          <a:off x="2336800" y="105440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140970</xdr:rowOff>
    </xdr:to>
    <xdr:cxnSp macro="">
      <xdr:nvCxnSpPr>
        <xdr:cNvPr id="141" name="直線コネクタ 140"/>
        <xdr:cNvCxnSpPr/>
      </xdr:nvCxnSpPr>
      <xdr:spPr>
        <a:xfrm>
          <a:off x="1447800" y="106695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51" name="円/楕円 150"/>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79011</xdr:rowOff>
    </xdr:from>
    <xdr:ext cx="762000" cy="259045"/>
    <xdr:sp macro="" textlink="">
      <xdr:nvSpPr>
        <xdr:cNvPr id="152"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53" name="円/楕円 152"/>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28211</xdr:rowOff>
    </xdr:from>
    <xdr:ext cx="736600" cy="259045"/>
    <xdr:sp macro="" textlink="">
      <xdr:nvSpPr>
        <xdr:cNvPr id="154" name="テキスト ボックス 153"/>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5" name="円/楕円 154"/>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6" name="テキスト ボックス 155"/>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7" name="円/楕円 156"/>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8" name="テキスト ボックス 157"/>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9" name="円/楕円 158"/>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60" name="テキスト ボックス 159"/>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[134,307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類似団体より低い状況にあるが、物件費については平成</a:t>
          </a:r>
          <a:r>
            <a:rPr kumimoji="1" lang="en-US" altLang="ja-JP" sz="1300">
              <a:latin typeface="ＭＳ Ｐゴシック"/>
            </a:rPr>
            <a:t>27</a:t>
          </a:r>
          <a:r>
            <a:rPr kumimoji="1" lang="ja-JP" altLang="en-US" sz="1300">
              <a:latin typeface="ＭＳ Ｐゴシック"/>
            </a:rPr>
            <a:t>年度と比較すると減少したものの、人口減の影響により、１人当たりの決算額は増加している。</a:t>
          </a:r>
          <a:endParaRPr kumimoji="1" lang="en-US" altLang="ja-JP" sz="1300">
            <a:latin typeface="ＭＳ Ｐゴシック"/>
          </a:endParaRPr>
        </a:p>
        <a:p>
          <a:r>
            <a:rPr kumimoji="1" lang="ja-JP" altLang="en-US" sz="1300">
              <a:latin typeface="ＭＳ Ｐゴシック"/>
            </a:rPr>
            <a:t>　引き続き歳出抑制に努めるとともに、人件費については年齢バランスを考慮した職員構成となりように進め、人件費の平準化を図ることとしている。</a:t>
          </a:r>
          <a:endParaRPr kumimoji="1" lang="en-US" altLang="ja-JP" sz="1300">
            <a:latin typeface="ＭＳ Ｐゴシック"/>
          </a:endParaRPr>
        </a:p>
        <a:p>
          <a:r>
            <a:rPr kumimoji="1" lang="ja-JP" altLang="en-US" sz="1300">
              <a:latin typeface="ＭＳ Ｐゴシック"/>
            </a:rPr>
            <a:t>　今後においても、事務・事業の精査を図りつつ、経常経費全体の支出抑制に努める。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155466</xdr:rowOff>
    </xdr:from>
    <xdr:to>
      <xdr:col>7</xdr:col>
      <xdr:colOff>152400</xdr:colOff>
      <xdr:row>81</xdr:row>
      <xdr:rowOff>159215</xdr:rowOff>
    </xdr:to>
    <xdr:cxnSp macro="">
      <xdr:nvCxnSpPr>
        <xdr:cNvPr id="193" name="直線コネクタ 192"/>
        <xdr:cNvCxnSpPr/>
      </xdr:nvCxnSpPr>
      <xdr:spPr>
        <a:xfrm>
          <a:off x="4114800" y="14042916"/>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126732</xdr:rowOff>
    </xdr:from>
    <xdr:to>
      <xdr:col>6</xdr:col>
      <xdr:colOff>0</xdr:colOff>
      <xdr:row>81</xdr:row>
      <xdr:rowOff>155466</xdr:rowOff>
    </xdr:to>
    <xdr:cxnSp macro="">
      <xdr:nvCxnSpPr>
        <xdr:cNvPr id="196" name="直線コネクタ 195"/>
        <xdr:cNvCxnSpPr/>
      </xdr:nvCxnSpPr>
      <xdr:spPr>
        <a:xfrm>
          <a:off x="3225800" y="14014182"/>
          <a:ext cx="8890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77274</xdr:rowOff>
    </xdr:from>
    <xdr:to>
      <xdr:col>4</xdr:col>
      <xdr:colOff>482600</xdr:colOff>
      <xdr:row>81</xdr:row>
      <xdr:rowOff>126732</xdr:rowOff>
    </xdr:to>
    <xdr:cxnSp macro="">
      <xdr:nvCxnSpPr>
        <xdr:cNvPr id="199" name="直線コネクタ 198"/>
        <xdr:cNvCxnSpPr/>
      </xdr:nvCxnSpPr>
      <xdr:spPr>
        <a:xfrm>
          <a:off x="2336800" y="13964724"/>
          <a:ext cx="889000" cy="4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68631</xdr:rowOff>
    </xdr:from>
    <xdr:to>
      <xdr:col>3</xdr:col>
      <xdr:colOff>279400</xdr:colOff>
      <xdr:row>81</xdr:row>
      <xdr:rowOff>77274</xdr:rowOff>
    </xdr:to>
    <xdr:cxnSp macro="">
      <xdr:nvCxnSpPr>
        <xdr:cNvPr id="202" name="直線コネクタ 201"/>
        <xdr:cNvCxnSpPr/>
      </xdr:nvCxnSpPr>
      <xdr:spPr>
        <a:xfrm>
          <a:off x="1447800" y="13956081"/>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10842</xdr:rowOff>
    </xdr:from>
    <xdr:ext cx="762000" cy="259045"/>
    <xdr:sp macro="" textlink="">
      <xdr:nvSpPr>
        <xdr:cNvPr id="204" name="テキスト ボックス 203"/>
        <xdr:cNvSpPr txBox="1"/>
      </xdr:nvSpPr>
      <xdr:spPr>
        <a:xfrm>
          <a:off x="1955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128998</xdr:rowOff>
    </xdr:from>
    <xdr:ext cx="762000" cy="259045"/>
    <xdr:sp macro="" textlink="">
      <xdr:nvSpPr>
        <xdr:cNvPr id="206" name="テキスト ボックス 205"/>
        <xdr:cNvSpPr txBox="1"/>
      </xdr:nvSpPr>
      <xdr:spPr>
        <a:xfrm>
          <a:off x="1066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108415</xdr:rowOff>
    </xdr:from>
    <xdr:to>
      <xdr:col>7</xdr:col>
      <xdr:colOff>203200</xdr:colOff>
      <xdr:row>82</xdr:row>
      <xdr:rowOff>38565</xdr:rowOff>
    </xdr:to>
    <xdr:sp macro="" textlink="">
      <xdr:nvSpPr>
        <xdr:cNvPr id="212" name="円/楕円 211"/>
        <xdr:cNvSpPr/>
      </xdr:nvSpPr>
      <xdr:spPr>
        <a:xfrm>
          <a:off x="4902200" y="139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124942</xdr:rowOff>
    </xdr:from>
    <xdr:ext cx="762000" cy="259045"/>
    <xdr:sp macro="" textlink="">
      <xdr:nvSpPr>
        <xdr:cNvPr id="213" name="人件費・物件費等の状況該当値テキスト"/>
        <xdr:cNvSpPr txBox="1"/>
      </xdr:nvSpPr>
      <xdr:spPr>
        <a:xfrm>
          <a:off x="5041900" y="1384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104666</xdr:rowOff>
    </xdr:from>
    <xdr:to>
      <xdr:col>6</xdr:col>
      <xdr:colOff>50800</xdr:colOff>
      <xdr:row>82</xdr:row>
      <xdr:rowOff>34816</xdr:rowOff>
    </xdr:to>
    <xdr:sp macro="" textlink="">
      <xdr:nvSpPr>
        <xdr:cNvPr id="214" name="円/楕円 213"/>
        <xdr:cNvSpPr/>
      </xdr:nvSpPr>
      <xdr:spPr>
        <a:xfrm>
          <a:off x="4064000" y="139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44993</xdr:rowOff>
    </xdr:from>
    <xdr:ext cx="736600" cy="259045"/>
    <xdr:sp macro="" textlink="">
      <xdr:nvSpPr>
        <xdr:cNvPr id="215" name="テキスト ボックス 214"/>
        <xdr:cNvSpPr txBox="1"/>
      </xdr:nvSpPr>
      <xdr:spPr>
        <a:xfrm>
          <a:off x="3733800" y="1376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75932</xdr:rowOff>
    </xdr:from>
    <xdr:to>
      <xdr:col>4</xdr:col>
      <xdr:colOff>533400</xdr:colOff>
      <xdr:row>82</xdr:row>
      <xdr:rowOff>6082</xdr:rowOff>
    </xdr:to>
    <xdr:sp macro="" textlink="">
      <xdr:nvSpPr>
        <xdr:cNvPr id="216" name="円/楕円 215"/>
        <xdr:cNvSpPr/>
      </xdr:nvSpPr>
      <xdr:spPr>
        <a:xfrm>
          <a:off x="3175000" y="139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16259</xdr:rowOff>
    </xdr:from>
    <xdr:ext cx="762000" cy="259045"/>
    <xdr:sp macro="" textlink="">
      <xdr:nvSpPr>
        <xdr:cNvPr id="217" name="テキスト ボックス 216"/>
        <xdr:cNvSpPr txBox="1"/>
      </xdr:nvSpPr>
      <xdr:spPr>
        <a:xfrm>
          <a:off x="2844800" y="1373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26474</xdr:rowOff>
    </xdr:from>
    <xdr:to>
      <xdr:col>3</xdr:col>
      <xdr:colOff>330200</xdr:colOff>
      <xdr:row>81</xdr:row>
      <xdr:rowOff>128074</xdr:rowOff>
    </xdr:to>
    <xdr:sp macro="" textlink="">
      <xdr:nvSpPr>
        <xdr:cNvPr id="218" name="円/楕円 217"/>
        <xdr:cNvSpPr/>
      </xdr:nvSpPr>
      <xdr:spPr>
        <a:xfrm>
          <a:off x="2286000" y="13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138251</xdr:rowOff>
    </xdr:from>
    <xdr:ext cx="762000" cy="259045"/>
    <xdr:sp macro="" textlink="">
      <xdr:nvSpPr>
        <xdr:cNvPr id="219" name="テキスト ボックス 218"/>
        <xdr:cNvSpPr txBox="1"/>
      </xdr:nvSpPr>
      <xdr:spPr>
        <a:xfrm>
          <a:off x="1955800" y="1368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17831</xdr:rowOff>
    </xdr:from>
    <xdr:to>
      <xdr:col>2</xdr:col>
      <xdr:colOff>127000</xdr:colOff>
      <xdr:row>81</xdr:row>
      <xdr:rowOff>119431</xdr:rowOff>
    </xdr:to>
    <xdr:sp macro="" textlink="">
      <xdr:nvSpPr>
        <xdr:cNvPr id="220" name="円/楕円 219"/>
        <xdr:cNvSpPr/>
      </xdr:nvSpPr>
      <xdr:spPr>
        <a:xfrm>
          <a:off x="1397000" y="139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129608</xdr:rowOff>
    </xdr:from>
    <xdr:ext cx="762000" cy="259045"/>
    <xdr:sp macro="" textlink="">
      <xdr:nvSpPr>
        <xdr:cNvPr id="221" name="テキスト ボックス 220"/>
        <xdr:cNvSpPr txBox="1"/>
      </xdr:nvSpPr>
      <xdr:spPr>
        <a:xfrm>
          <a:off x="1066800" y="1367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年度の給与構造改革の実施及び同年代職員の多数の退職などにより、類似団体平均及び全国平均を下回っている。</a:t>
          </a:r>
          <a:endParaRPr kumimoji="1" lang="en-US" altLang="ja-JP" sz="1300">
            <a:latin typeface="ＭＳ Ｐゴシック"/>
          </a:endParaRPr>
        </a:p>
        <a:p>
          <a:r>
            <a:rPr kumimoji="1" lang="ja-JP" altLang="en-US" sz="1300">
              <a:latin typeface="ＭＳ Ｐゴシック"/>
            </a:rPr>
            <a:t>　当町の課題として、職員の年齢構成にばらつきがあることから、近年、社会人枠の採用など年齢構成に配慮した職員採用をしていることもあり指数は上昇傾向であったが、平成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0.6</a:t>
          </a:r>
          <a:r>
            <a:rPr kumimoji="1" lang="ja-JP" altLang="en-US" sz="1300">
              <a:latin typeface="ＭＳ Ｐゴシック"/>
            </a:rPr>
            <a:t>ポイント減少した。今後も将来的な負担の平準化するよう給与の適正化を図っている。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110368</xdr:rowOff>
    </xdr:to>
    <xdr:cxnSp macro="">
      <xdr:nvCxnSpPr>
        <xdr:cNvPr id="257" name="直線コネクタ 256"/>
        <xdr:cNvCxnSpPr/>
      </xdr:nvCxnSpPr>
      <xdr:spPr>
        <a:xfrm flipV="1">
          <a:off x="16179800" y="14271777"/>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110368</xdr:rowOff>
    </xdr:to>
    <xdr:cxnSp macro="">
      <xdr:nvCxnSpPr>
        <xdr:cNvPr id="260" name="直線コネクタ 259"/>
        <xdr:cNvCxnSpPr/>
      </xdr:nvCxnSpPr>
      <xdr:spPr>
        <a:xfrm>
          <a:off x="15290800" y="142717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83</xdr:row>
      <xdr:rowOff>41427</xdr:rowOff>
    </xdr:to>
    <xdr:cxnSp macro="">
      <xdr:nvCxnSpPr>
        <xdr:cNvPr id="263" name="直線コネクタ 262"/>
        <xdr:cNvCxnSpPr/>
      </xdr:nvCxnSpPr>
      <xdr:spPr>
        <a:xfrm>
          <a:off x="14401800" y="141798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4" name="フローチャート :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87</xdr:row>
      <xdr:rowOff>136979</xdr:rowOff>
    </xdr:to>
    <xdr:cxnSp macro="">
      <xdr:nvCxnSpPr>
        <xdr:cNvPr id="266" name="直線コネクタ 265"/>
        <xdr:cNvCxnSpPr/>
      </xdr:nvCxnSpPr>
      <xdr:spPr>
        <a:xfrm flipV="1">
          <a:off x="13512800" y="14179852"/>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67" name="フローチャート : 判断 266"/>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68" name="テキスト ボックス 267"/>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69" name="フローチャート : 判断 268"/>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70" name="テキスト ボックス 269"/>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6" name="円/楕円 275"/>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77"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8" name="円/楕円 277"/>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9" name="テキスト ボックス 278"/>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0" name="円/楕円 279"/>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1" name="テキスト ボックス 280"/>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70152</xdr:rowOff>
    </xdr:from>
    <xdr:to>
      <xdr:col>21</xdr:col>
      <xdr:colOff>50800</xdr:colOff>
      <xdr:row>83</xdr:row>
      <xdr:rowOff>302</xdr:rowOff>
    </xdr:to>
    <xdr:sp macro="" textlink="">
      <xdr:nvSpPr>
        <xdr:cNvPr id="282" name="円/楕円 281"/>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83" name="テキスト ボックス 282"/>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4" name="円/楕円 283"/>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5" name="テキスト ボックス 284"/>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行財政改革推進計画の定員管理の数値目標に基づき、組織体制の見直しを進める中で、職員数は類似団体に比べ低い水準で推移をしているが、平成</a:t>
          </a:r>
          <a:r>
            <a:rPr kumimoji="1" lang="en-US" altLang="ja-JP" sz="1300">
              <a:latin typeface="ＭＳ Ｐゴシック"/>
            </a:rPr>
            <a:t>25</a:t>
          </a:r>
          <a:r>
            <a:rPr kumimoji="1" lang="ja-JP" altLang="en-US" sz="1300">
              <a:latin typeface="ＭＳ Ｐゴシック"/>
            </a:rPr>
            <a:t>年度からは職員の年齢構成の平準化に配慮した新規採用を行っている。</a:t>
          </a:r>
          <a:endParaRPr kumimoji="1" lang="en-US" altLang="ja-JP" sz="1300">
            <a:latin typeface="ＭＳ Ｐゴシック"/>
          </a:endParaRPr>
        </a:p>
        <a:p>
          <a:r>
            <a:rPr kumimoji="1" lang="ja-JP" altLang="en-US" sz="1300">
              <a:latin typeface="ＭＳ Ｐゴシック"/>
            </a:rPr>
            <a:t>　今後も職員数が過剰にならないよう人材育成に努め、適正な人員管理を図る。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137330</xdr:rowOff>
    </xdr:from>
    <xdr:to>
      <xdr:col>24</xdr:col>
      <xdr:colOff>558800</xdr:colOff>
      <xdr:row>60</xdr:row>
      <xdr:rowOff>8509</xdr:rowOff>
    </xdr:to>
    <xdr:cxnSp macro="">
      <xdr:nvCxnSpPr>
        <xdr:cNvPr id="320" name="直線コネクタ 319"/>
        <xdr:cNvCxnSpPr/>
      </xdr:nvCxnSpPr>
      <xdr:spPr>
        <a:xfrm>
          <a:off x="16179800" y="10252880"/>
          <a:ext cx="8382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119634</xdr:rowOff>
    </xdr:from>
    <xdr:to>
      <xdr:col>23</xdr:col>
      <xdr:colOff>406400</xdr:colOff>
      <xdr:row>59</xdr:row>
      <xdr:rowOff>137330</xdr:rowOff>
    </xdr:to>
    <xdr:cxnSp macro="">
      <xdr:nvCxnSpPr>
        <xdr:cNvPr id="323" name="直線コネクタ 322"/>
        <xdr:cNvCxnSpPr/>
      </xdr:nvCxnSpPr>
      <xdr:spPr>
        <a:xfrm>
          <a:off x="15290800" y="10235184"/>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5" name="テキスト ボックス 324"/>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119634</xdr:rowOff>
    </xdr:from>
    <xdr:to>
      <xdr:col>22</xdr:col>
      <xdr:colOff>203200</xdr:colOff>
      <xdr:row>59</xdr:row>
      <xdr:rowOff>125264</xdr:rowOff>
    </xdr:to>
    <xdr:cxnSp macro="">
      <xdr:nvCxnSpPr>
        <xdr:cNvPr id="326" name="直線コネクタ 325"/>
        <xdr:cNvCxnSpPr/>
      </xdr:nvCxnSpPr>
      <xdr:spPr>
        <a:xfrm flipV="1">
          <a:off x="14401800" y="1023518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7" name="フローチャート : 判断 326"/>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23978</xdr:rowOff>
    </xdr:from>
    <xdr:ext cx="762000" cy="259045"/>
    <xdr:sp macro="" textlink="">
      <xdr:nvSpPr>
        <xdr:cNvPr id="328" name="テキスト ボックス 327"/>
        <xdr:cNvSpPr txBox="1"/>
      </xdr:nvSpPr>
      <xdr:spPr>
        <a:xfrm>
          <a:off x="14909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89874</xdr:rowOff>
    </xdr:from>
    <xdr:to>
      <xdr:col>21</xdr:col>
      <xdr:colOff>0</xdr:colOff>
      <xdr:row>59</xdr:row>
      <xdr:rowOff>125264</xdr:rowOff>
    </xdr:to>
    <xdr:cxnSp macro="">
      <xdr:nvCxnSpPr>
        <xdr:cNvPr id="329" name="直線コネクタ 328"/>
        <xdr:cNvCxnSpPr/>
      </xdr:nvCxnSpPr>
      <xdr:spPr>
        <a:xfrm>
          <a:off x="13512800" y="10205424"/>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30" name="フローチャート : 判断 329"/>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28804</xdr:rowOff>
    </xdr:from>
    <xdr:ext cx="762000" cy="259045"/>
    <xdr:sp macro="" textlink="">
      <xdr:nvSpPr>
        <xdr:cNvPr id="331" name="テキスト ボックス 330"/>
        <xdr:cNvSpPr txBox="1"/>
      </xdr:nvSpPr>
      <xdr:spPr>
        <a:xfrm>
          <a:off x="14020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2" name="フローチャート : 判断 331"/>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32021</xdr:rowOff>
    </xdr:from>
    <xdr:ext cx="762000" cy="259045"/>
    <xdr:sp macro="" textlink="">
      <xdr:nvSpPr>
        <xdr:cNvPr id="333" name="テキスト ボックス 332"/>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129159</xdr:rowOff>
    </xdr:from>
    <xdr:to>
      <xdr:col>24</xdr:col>
      <xdr:colOff>609600</xdr:colOff>
      <xdr:row>60</xdr:row>
      <xdr:rowOff>59309</xdr:rowOff>
    </xdr:to>
    <xdr:sp macro="" textlink="">
      <xdr:nvSpPr>
        <xdr:cNvPr id="339" name="円/楕円 338"/>
        <xdr:cNvSpPr/>
      </xdr:nvSpPr>
      <xdr:spPr>
        <a:xfrm>
          <a:off x="169672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145686</xdr:rowOff>
    </xdr:from>
    <xdr:ext cx="762000" cy="259045"/>
    <xdr:sp macro="" textlink="">
      <xdr:nvSpPr>
        <xdr:cNvPr id="340" name="定員管理の状況該当値テキスト"/>
        <xdr:cNvSpPr txBox="1"/>
      </xdr:nvSpPr>
      <xdr:spPr>
        <a:xfrm>
          <a:off x="17106900" y="100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86530</xdr:rowOff>
    </xdr:from>
    <xdr:to>
      <xdr:col>23</xdr:col>
      <xdr:colOff>457200</xdr:colOff>
      <xdr:row>60</xdr:row>
      <xdr:rowOff>16680</xdr:rowOff>
    </xdr:to>
    <xdr:sp macro="" textlink="">
      <xdr:nvSpPr>
        <xdr:cNvPr id="341" name="円/楕円 340"/>
        <xdr:cNvSpPr/>
      </xdr:nvSpPr>
      <xdr:spPr>
        <a:xfrm>
          <a:off x="16129000" y="102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26857</xdr:rowOff>
    </xdr:from>
    <xdr:ext cx="736600" cy="259045"/>
    <xdr:sp macro="" textlink="">
      <xdr:nvSpPr>
        <xdr:cNvPr id="342" name="テキスト ボックス 341"/>
        <xdr:cNvSpPr txBox="1"/>
      </xdr:nvSpPr>
      <xdr:spPr>
        <a:xfrm>
          <a:off x="15798800" y="99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68834</xdr:rowOff>
    </xdr:from>
    <xdr:to>
      <xdr:col>22</xdr:col>
      <xdr:colOff>254000</xdr:colOff>
      <xdr:row>59</xdr:row>
      <xdr:rowOff>170434</xdr:rowOff>
    </xdr:to>
    <xdr:sp macro="" textlink="">
      <xdr:nvSpPr>
        <xdr:cNvPr id="343" name="円/楕円 342"/>
        <xdr:cNvSpPr/>
      </xdr:nvSpPr>
      <xdr:spPr>
        <a:xfrm>
          <a:off x="15240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9161</xdr:rowOff>
    </xdr:from>
    <xdr:ext cx="762000" cy="259045"/>
    <xdr:sp macro="" textlink="">
      <xdr:nvSpPr>
        <xdr:cNvPr id="344" name="テキスト ボックス 343"/>
        <xdr:cNvSpPr txBox="1"/>
      </xdr:nvSpPr>
      <xdr:spPr>
        <a:xfrm>
          <a:off x="14909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74464</xdr:rowOff>
    </xdr:from>
    <xdr:to>
      <xdr:col>21</xdr:col>
      <xdr:colOff>50800</xdr:colOff>
      <xdr:row>60</xdr:row>
      <xdr:rowOff>4614</xdr:rowOff>
    </xdr:to>
    <xdr:sp macro="" textlink="">
      <xdr:nvSpPr>
        <xdr:cNvPr id="345" name="円/楕円 344"/>
        <xdr:cNvSpPr/>
      </xdr:nvSpPr>
      <xdr:spPr>
        <a:xfrm>
          <a:off x="14351000" y="101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14791</xdr:rowOff>
    </xdr:from>
    <xdr:ext cx="762000" cy="259045"/>
    <xdr:sp macro="" textlink="">
      <xdr:nvSpPr>
        <xdr:cNvPr id="346" name="テキスト ボックス 345"/>
        <xdr:cNvSpPr txBox="1"/>
      </xdr:nvSpPr>
      <xdr:spPr>
        <a:xfrm>
          <a:off x="14020800" y="995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39074</xdr:rowOff>
    </xdr:from>
    <xdr:to>
      <xdr:col>19</xdr:col>
      <xdr:colOff>533400</xdr:colOff>
      <xdr:row>59</xdr:row>
      <xdr:rowOff>140674</xdr:rowOff>
    </xdr:to>
    <xdr:sp macro="" textlink="">
      <xdr:nvSpPr>
        <xdr:cNvPr id="347" name="円/楕円 346"/>
        <xdr:cNvSpPr/>
      </xdr:nvSpPr>
      <xdr:spPr>
        <a:xfrm>
          <a:off x="13462000" y="101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150851</xdr:rowOff>
    </xdr:from>
    <xdr:ext cx="762000" cy="259045"/>
    <xdr:sp macro="" textlink="">
      <xdr:nvSpPr>
        <xdr:cNvPr id="348" name="テキスト ボックス 347"/>
        <xdr:cNvSpPr txBox="1"/>
      </xdr:nvSpPr>
      <xdr:spPr>
        <a:xfrm>
          <a:off x="13131800" y="99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標準税収の増加で比率は改善が図られたが、元利償還金が減少した一方、公営企業の地方債充当の繰入額などが増加した。</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年度は類似団体を下回る状況に改善したが、今後も引き続き、積極的な見直しによる町債発行の抑制を図り比率の改善に努める。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73378</xdr:rowOff>
    </xdr:from>
    <xdr:to>
      <xdr:col>24</xdr:col>
      <xdr:colOff>558800</xdr:colOff>
      <xdr:row>41</xdr:row>
      <xdr:rowOff>49389</xdr:rowOff>
    </xdr:to>
    <xdr:cxnSp macro="">
      <xdr:nvCxnSpPr>
        <xdr:cNvPr id="383" name="直線コネクタ 382"/>
        <xdr:cNvCxnSpPr/>
      </xdr:nvCxnSpPr>
      <xdr:spPr>
        <a:xfrm flipV="1">
          <a:off x="16179800" y="693137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4"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49389</xdr:rowOff>
    </xdr:from>
    <xdr:to>
      <xdr:col>23</xdr:col>
      <xdr:colOff>406400</xdr:colOff>
      <xdr:row>42</xdr:row>
      <xdr:rowOff>92428</xdr:rowOff>
    </xdr:to>
    <xdr:cxnSp macro="">
      <xdr:nvCxnSpPr>
        <xdr:cNvPr id="386" name="直線コネクタ 385"/>
        <xdr:cNvCxnSpPr/>
      </xdr:nvCxnSpPr>
      <xdr:spPr>
        <a:xfrm flipV="1">
          <a:off x="15290800" y="70788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92428</xdr:rowOff>
    </xdr:from>
    <xdr:to>
      <xdr:col>22</xdr:col>
      <xdr:colOff>203200</xdr:colOff>
      <xdr:row>44</xdr:row>
      <xdr:rowOff>57855</xdr:rowOff>
    </xdr:to>
    <xdr:cxnSp macro="">
      <xdr:nvCxnSpPr>
        <xdr:cNvPr id="389" name="直線コネクタ 388"/>
        <xdr:cNvCxnSpPr/>
      </xdr:nvCxnSpPr>
      <xdr:spPr>
        <a:xfrm flipV="1">
          <a:off x="14401800" y="7293328"/>
          <a:ext cx="889000" cy="3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90" name="フローチャート : 判断 389"/>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123772</xdr:rowOff>
    </xdr:from>
    <xdr:ext cx="762000" cy="259045"/>
    <xdr:sp macro="" textlink="">
      <xdr:nvSpPr>
        <xdr:cNvPr id="391" name="テキスト ボックス 390"/>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57855</xdr:rowOff>
    </xdr:from>
    <xdr:to>
      <xdr:col>21</xdr:col>
      <xdr:colOff>0</xdr:colOff>
      <xdr:row>45</xdr:row>
      <xdr:rowOff>33867</xdr:rowOff>
    </xdr:to>
    <xdr:cxnSp macro="">
      <xdr:nvCxnSpPr>
        <xdr:cNvPr id="392" name="直線コネクタ 391"/>
        <xdr:cNvCxnSpPr/>
      </xdr:nvCxnSpPr>
      <xdr:spPr>
        <a:xfrm flipV="1">
          <a:off x="13512800" y="76016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93" name="フローチャート : 判断 392"/>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59566</xdr:rowOff>
    </xdr:from>
    <xdr:ext cx="762000" cy="259045"/>
    <xdr:sp macro="" textlink="">
      <xdr:nvSpPr>
        <xdr:cNvPr id="394" name="テキスト ボックス 393"/>
        <xdr:cNvSpPr txBox="1"/>
      </xdr:nvSpPr>
      <xdr:spPr>
        <a:xfrm>
          <a:off x="14020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5" name="フローチャート : 判断 394"/>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8766</xdr:rowOff>
    </xdr:from>
    <xdr:ext cx="762000" cy="259045"/>
    <xdr:sp macro="" textlink="">
      <xdr:nvSpPr>
        <xdr:cNvPr id="396" name="テキスト ボックス 395"/>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22578</xdr:rowOff>
    </xdr:from>
    <xdr:to>
      <xdr:col>24</xdr:col>
      <xdr:colOff>609600</xdr:colOff>
      <xdr:row>40</xdr:row>
      <xdr:rowOff>124178</xdr:rowOff>
    </xdr:to>
    <xdr:sp macro="" textlink="">
      <xdr:nvSpPr>
        <xdr:cNvPr id="402" name="円/楕円 401"/>
        <xdr:cNvSpPr/>
      </xdr:nvSpPr>
      <xdr:spPr>
        <a:xfrm>
          <a:off x="16967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39105</xdr:rowOff>
    </xdr:from>
    <xdr:ext cx="762000" cy="259045"/>
    <xdr:sp macro="" textlink="">
      <xdr:nvSpPr>
        <xdr:cNvPr id="403" name="公債費負担の状況該当値テキスト"/>
        <xdr:cNvSpPr txBox="1"/>
      </xdr:nvSpPr>
      <xdr:spPr>
        <a:xfrm>
          <a:off x="17106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170039</xdr:rowOff>
    </xdr:from>
    <xdr:to>
      <xdr:col>23</xdr:col>
      <xdr:colOff>457200</xdr:colOff>
      <xdr:row>41</xdr:row>
      <xdr:rowOff>100189</xdr:rowOff>
    </xdr:to>
    <xdr:sp macro="" textlink="">
      <xdr:nvSpPr>
        <xdr:cNvPr id="404" name="円/楕円 403"/>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84966</xdr:rowOff>
    </xdr:from>
    <xdr:ext cx="736600" cy="259045"/>
    <xdr:sp macro="" textlink="">
      <xdr:nvSpPr>
        <xdr:cNvPr id="405" name="テキスト ボックス 404"/>
        <xdr:cNvSpPr txBox="1"/>
      </xdr:nvSpPr>
      <xdr:spPr>
        <a:xfrm>
          <a:off x="15798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41628</xdr:rowOff>
    </xdr:from>
    <xdr:to>
      <xdr:col>22</xdr:col>
      <xdr:colOff>254000</xdr:colOff>
      <xdr:row>42</xdr:row>
      <xdr:rowOff>143228</xdr:rowOff>
    </xdr:to>
    <xdr:sp macro="" textlink="">
      <xdr:nvSpPr>
        <xdr:cNvPr id="406" name="円/楕円 405"/>
        <xdr:cNvSpPr/>
      </xdr:nvSpPr>
      <xdr:spPr>
        <a:xfrm>
          <a:off x="15240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128005</xdr:rowOff>
    </xdr:from>
    <xdr:ext cx="762000" cy="259045"/>
    <xdr:sp macro="" textlink="">
      <xdr:nvSpPr>
        <xdr:cNvPr id="407" name="テキスト ボックス 406"/>
        <xdr:cNvSpPr txBox="1"/>
      </xdr:nvSpPr>
      <xdr:spPr>
        <a:xfrm>
          <a:off x="14909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7055</xdr:rowOff>
    </xdr:from>
    <xdr:to>
      <xdr:col>21</xdr:col>
      <xdr:colOff>50800</xdr:colOff>
      <xdr:row>44</xdr:row>
      <xdr:rowOff>108655</xdr:rowOff>
    </xdr:to>
    <xdr:sp macro="" textlink="">
      <xdr:nvSpPr>
        <xdr:cNvPr id="408" name="円/楕円 407"/>
        <xdr:cNvSpPr/>
      </xdr:nvSpPr>
      <xdr:spPr>
        <a:xfrm>
          <a:off x="14351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93432</xdr:rowOff>
    </xdr:from>
    <xdr:ext cx="762000" cy="259045"/>
    <xdr:sp macro="" textlink="">
      <xdr:nvSpPr>
        <xdr:cNvPr id="409" name="テキスト ボックス 408"/>
        <xdr:cNvSpPr txBox="1"/>
      </xdr:nvSpPr>
      <xdr:spPr>
        <a:xfrm>
          <a:off x="14020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10" name="円/楕円 409"/>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11" name="テキスト ボックス 410"/>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年度は、地方債の現在高の減少及び工業用地の売却により土地開発公社の債務が大幅に減少したため、数値が大幅に改善した。</a:t>
          </a:r>
          <a:endParaRPr kumimoji="1" lang="en-US" altLang="ja-JP" sz="1300">
            <a:latin typeface="ＭＳ Ｐゴシック"/>
          </a:endParaRPr>
        </a:p>
        <a:p>
          <a:r>
            <a:rPr kumimoji="1" lang="ja-JP" altLang="en-US" sz="1300">
              <a:latin typeface="ＭＳ Ｐゴシック"/>
            </a:rPr>
            <a:t>　今後も、後世代への負担軽減のため、引き続き健全化に努める。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102749</xdr:rowOff>
    </xdr:from>
    <xdr:to>
      <xdr:col>23</xdr:col>
      <xdr:colOff>406400</xdr:colOff>
      <xdr:row>14</xdr:row>
      <xdr:rowOff>18627</xdr:rowOff>
    </xdr:to>
    <xdr:cxnSp macro="">
      <xdr:nvCxnSpPr>
        <xdr:cNvPr id="447" name="直線コネクタ 446"/>
        <xdr:cNvCxnSpPr/>
      </xdr:nvCxnSpPr>
      <xdr:spPr>
        <a:xfrm>
          <a:off x="15290800" y="2331599"/>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102749</xdr:rowOff>
    </xdr:from>
    <xdr:to>
      <xdr:col>22</xdr:col>
      <xdr:colOff>203200</xdr:colOff>
      <xdr:row>15</xdr:row>
      <xdr:rowOff>27577</xdr:rowOff>
    </xdr:to>
    <xdr:cxnSp macro="">
      <xdr:nvCxnSpPr>
        <xdr:cNvPr id="450" name="直線コネクタ 449"/>
        <xdr:cNvCxnSpPr/>
      </xdr:nvCxnSpPr>
      <xdr:spPr>
        <a:xfrm flipV="1">
          <a:off x="14401800" y="2331599"/>
          <a:ext cx="8890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9149</xdr:rowOff>
    </xdr:from>
    <xdr:ext cx="736600" cy="259045"/>
    <xdr:sp macro="" textlink="">
      <xdr:nvSpPr>
        <xdr:cNvPr id="452" name="テキスト ボックス 451"/>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27577</xdr:rowOff>
    </xdr:from>
    <xdr:to>
      <xdr:col>21</xdr:col>
      <xdr:colOff>0</xdr:colOff>
      <xdr:row>15</xdr:row>
      <xdr:rowOff>159718</xdr:rowOff>
    </xdr:to>
    <xdr:cxnSp macro="">
      <xdr:nvCxnSpPr>
        <xdr:cNvPr id="453" name="直線コネクタ 452"/>
        <xdr:cNvCxnSpPr/>
      </xdr:nvCxnSpPr>
      <xdr:spPr>
        <a:xfrm flipV="1">
          <a:off x="13512800" y="259932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4" name="フローチャート : 判断 453"/>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68658</xdr:rowOff>
    </xdr:from>
    <xdr:ext cx="762000" cy="259045"/>
    <xdr:sp macro="" textlink="">
      <xdr:nvSpPr>
        <xdr:cNvPr id="455" name="テキスト ボックス 454"/>
        <xdr:cNvSpPr txBox="1"/>
      </xdr:nvSpPr>
      <xdr:spPr>
        <a:xfrm>
          <a:off x="14909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28242</xdr:rowOff>
    </xdr:from>
    <xdr:to>
      <xdr:col>21</xdr:col>
      <xdr:colOff>50800</xdr:colOff>
      <xdr:row>16</xdr:row>
      <xdr:rowOff>129842</xdr:rowOff>
    </xdr:to>
    <xdr:sp macro="" textlink="">
      <xdr:nvSpPr>
        <xdr:cNvPr id="456" name="フローチャート : 判断 455"/>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57" name="テキスト ボックス 456"/>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8" name="フローチャート : 判断 457"/>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59" name="テキスト ボックス 458"/>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139277</xdr:rowOff>
    </xdr:from>
    <xdr:to>
      <xdr:col>23</xdr:col>
      <xdr:colOff>457200</xdr:colOff>
      <xdr:row>14</xdr:row>
      <xdr:rowOff>69427</xdr:rowOff>
    </xdr:to>
    <xdr:sp macro="" textlink="">
      <xdr:nvSpPr>
        <xdr:cNvPr id="465" name="円/楕円 464"/>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79604</xdr:rowOff>
    </xdr:from>
    <xdr:ext cx="736600" cy="259045"/>
    <xdr:sp macro="" textlink="">
      <xdr:nvSpPr>
        <xdr:cNvPr id="466" name="テキスト ボックス 465"/>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51949</xdr:rowOff>
    </xdr:from>
    <xdr:to>
      <xdr:col>22</xdr:col>
      <xdr:colOff>254000</xdr:colOff>
      <xdr:row>13</xdr:row>
      <xdr:rowOff>153549</xdr:rowOff>
    </xdr:to>
    <xdr:sp macro="" textlink="">
      <xdr:nvSpPr>
        <xdr:cNvPr id="467" name="円/楕円 466"/>
        <xdr:cNvSpPr/>
      </xdr:nvSpPr>
      <xdr:spPr>
        <a:xfrm>
          <a:off x="152400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163726</xdr:rowOff>
    </xdr:from>
    <xdr:ext cx="762000" cy="259045"/>
    <xdr:sp macro="" textlink="">
      <xdr:nvSpPr>
        <xdr:cNvPr id="468" name="テキスト ボックス 467"/>
        <xdr:cNvSpPr txBox="1"/>
      </xdr:nvSpPr>
      <xdr:spPr>
        <a:xfrm>
          <a:off x="14909800" y="20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148227</xdr:rowOff>
    </xdr:from>
    <xdr:to>
      <xdr:col>21</xdr:col>
      <xdr:colOff>50800</xdr:colOff>
      <xdr:row>15</xdr:row>
      <xdr:rowOff>78377</xdr:rowOff>
    </xdr:to>
    <xdr:sp macro="" textlink="">
      <xdr:nvSpPr>
        <xdr:cNvPr id="469" name="円/楕円 468"/>
        <xdr:cNvSpPr/>
      </xdr:nvSpPr>
      <xdr:spPr>
        <a:xfrm>
          <a:off x="14351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88554</xdr:rowOff>
    </xdr:from>
    <xdr:ext cx="762000" cy="259045"/>
    <xdr:sp macro="" textlink="">
      <xdr:nvSpPr>
        <xdr:cNvPr id="470" name="テキスト ボックス 469"/>
        <xdr:cNvSpPr txBox="1"/>
      </xdr:nvSpPr>
      <xdr:spPr>
        <a:xfrm>
          <a:off x="14020800" y="23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108918</xdr:rowOff>
    </xdr:from>
    <xdr:to>
      <xdr:col>19</xdr:col>
      <xdr:colOff>533400</xdr:colOff>
      <xdr:row>16</xdr:row>
      <xdr:rowOff>39068</xdr:rowOff>
    </xdr:to>
    <xdr:sp macro="" textlink="">
      <xdr:nvSpPr>
        <xdr:cNvPr id="471" name="円/楕円 470"/>
        <xdr:cNvSpPr/>
      </xdr:nvSpPr>
      <xdr:spPr>
        <a:xfrm>
          <a:off x="13462000" y="26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49245</xdr:rowOff>
    </xdr:from>
    <xdr:ext cx="762000" cy="259045"/>
    <xdr:sp macro="" textlink="">
      <xdr:nvSpPr>
        <xdr:cNvPr id="472" name="テキスト ボックス 471"/>
        <xdr:cNvSpPr txBox="1"/>
      </xdr:nvSpPr>
      <xdr:spPr>
        <a:xfrm>
          <a:off x="13131800" y="244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15,241
14,908
53.64
6,479,097
6,381,695
72,683
4,334,206
6,408,712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年対象者の不補充等により職員数の削減を行ったことなどでこれまで、類似団体より低い状況で推移していたが、近年、事務事業量に応じた適正な職員配置と年齢構成のばらつきの解消を図るため、職員の採用を積極的に行ったことから類似団体を上回る状況となった。</a:t>
          </a:r>
          <a:endParaRPr kumimoji="1" lang="en-US" altLang="ja-JP" sz="1300">
            <a:latin typeface="ＭＳ Ｐゴシック"/>
          </a:endParaRPr>
        </a:p>
        <a:p>
          <a:r>
            <a:rPr kumimoji="1" lang="ja-JP" altLang="en-US" sz="1300">
              <a:latin typeface="ＭＳ Ｐゴシック"/>
            </a:rPr>
            <a:t>　今後、効果的な住民サービスを維持する中で、効率的な人事配置と人件費の適正化に努める。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142240</xdr:rowOff>
    </xdr:to>
    <xdr:cxnSp macro="">
      <xdr:nvCxnSpPr>
        <xdr:cNvPr id="66" name="直線コネクタ 65"/>
        <xdr:cNvCxnSpPr/>
      </xdr:nvCxnSpPr>
      <xdr:spPr>
        <a:xfrm>
          <a:off x="3987800" y="61163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115570</xdr:rowOff>
    </xdr:to>
    <xdr:cxnSp macro="">
      <xdr:nvCxnSpPr>
        <xdr:cNvPr id="69" name="直線コネクタ 68"/>
        <xdr:cNvCxnSpPr/>
      </xdr:nvCxnSpPr>
      <xdr:spPr>
        <a:xfrm>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107950</xdr:rowOff>
    </xdr:to>
    <xdr:cxnSp macro="">
      <xdr:nvCxnSpPr>
        <xdr:cNvPr id="72" name="直線コネクタ 71"/>
        <xdr:cNvCxnSpPr/>
      </xdr:nvCxnSpPr>
      <xdr:spPr>
        <a:xfrm>
          <a:off x="2209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77470</xdr:rowOff>
    </xdr:to>
    <xdr:cxnSp macro="">
      <xdr:nvCxnSpPr>
        <xdr:cNvPr id="75" name="直線コネクタ 74"/>
        <xdr:cNvCxnSpPr/>
      </xdr:nvCxnSpPr>
      <xdr:spPr>
        <a:xfrm>
          <a:off x="1320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類似団体と同程度で推移している。事務の効率化を図る観点から、委託事業は増加しているが、予算編成段階においてシーリングの設定や事務の見直しを行うことにより、引き続き効率的な運営に努める。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165100</xdr:rowOff>
    </xdr:to>
    <xdr:cxnSp macro="">
      <xdr:nvCxnSpPr>
        <xdr:cNvPr id="127" name="直線コネクタ 126"/>
        <xdr:cNvCxnSpPr/>
      </xdr:nvCxnSpPr>
      <xdr:spPr>
        <a:xfrm>
          <a:off x="15671800" y="2816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73660</xdr:rowOff>
    </xdr:to>
    <xdr:cxnSp macro="">
      <xdr:nvCxnSpPr>
        <xdr:cNvPr id="130" name="直線コネクタ 129"/>
        <xdr:cNvCxnSpPr/>
      </xdr:nvCxnSpPr>
      <xdr:spPr>
        <a:xfrm>
          <a:off x="14782800" y="279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50800</xdr:rowOff>
    </xdr:to>
    <xdr:cxnSp macro="">
      <xdr:nvCxnSpPr>
        <xdr:cNvPr id="133" name="直線コネクタ 132"/>
        <xdr:cNvCxnSpPr/>
      </xdr:nvCxnSpPr>
      <xdr:spPr>
        <a:xfrm>
          <a:off x="13893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50800</xdr:rowOff>
    </xdr:to>
    <xdr:cxnSp macro="">
      <xdr:nvCxnSpPr>
        <xdr:cNvPr id="136" name="直線コネクタ 135"/>
        <xdr:cNvCxnSpPr/>
      </xdr:nvCxnSpPr>
      <xdr:spPr>
        <a:xfrm>
          <a:off x="13004800" y="273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8" name="テキスト ボックス 137"/>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8" name="円/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9" name="テキスト ボックス 148"/>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4" name="円/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5" name="テキスト ボックス 154"/>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年度は、前年度に対し</a:t>
          </a:r>
          <a:r>
            <a:rPr kumimoji="1" lang="en-US" altLang="ja-JP" sz="1300">
              <a:latin typeface="ＭＳ Ｐゴシック"/>
            </a:rPr>
            <a:t>0.4</a:t>
          </a:r>
          <a:r>
            <a:rPr kumimoji="1" lang="ja-JP" altLang="en-US" sz="1300">
              <a:latin typeface="ＭＳ Ｐゴシック"/>
            </a:rPr>
            <a:t>ポイントの増加となったが、子ども医療費の支給を</a:t>
          </a:r>
          <a:r>
            <a:rPr kumimoji="1" lang="en-US" altLang="ja-JP" sz="1300">
              <a:latin typeface="ＭＳ Ｐゴシック"/>
            </a:rPr>
            <a:t>15</a:t>
          </a:r>
          <a:r>
            <a:rPr kumimoji="1" lang="ja-JP" altLang="en-US" sz="1300">
              <a:latin typeface="ＭＳ Ｐゴシック"/>
            </a:rPr>
            <a:t>歳到達年度末から</a:t>
          </a:r>
          <a:r>
            <a:rPr kumimoji="1" lang="en-US" altLang="ja-JP" sz="1300">
              <a:latin typeface="ＭＳ Ｐゴシック"/>
            </a:rPr>
            <a:t>18</a:t>
          </a:r>
          <a:r>
            <a:rPr kumimoji="1" lang="ja-JP" altLang="en-US" sz="1300">
              <a:latin typeface="ＭＳ Ｐゴシック"/>
            </a:rPr>
            <a:t>歳到達年度末に拡充したことや臨時福祉給付金事業も要因として考えられる。</a:t>
          </a:r>
          <a:endParaRPr kumimoji="1" lang="en-US" altLang="ja-JP" sz="1300">
            <a:latin typeface="ＭＳ Ｐゴシック"/>
          </a:endParaRPr>
        </a:p>
        <a:p>
          <a:r>
            <a:rPr kumimoji="1" lang="ja-JP" altLang="en-US" sz="1300">
              <a:latin typeface="ＭＳ Ｐゴシック"/>
            </a:rPr>
            <a:t>少子高齢化といった社会構造に起因し、今後も基本的には増加が見込まれることから、より効果的、効率的な行財政運営に努める。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143328</xdr:rowOff>
    </xdr:to>
    <xdr:cxnSp macro="">
      <xdr:nvCxnSpPr>
        <xdr:cNvPr id="190" name="直線コネクタ 189"/>
        <xdr:cNvCxnSpPr/>
      </xdr:nvCxnSpPr>
      <xdr:spPr>
        <a:xfrm>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159657</xdr:rowOff>
    </xdr:to>
    <xdr:cxnSp macro="">
      <xdr:nvCxnSpPr>
        <xdr:cNvPr id="193" name="直線コネクタ 192"/>
        <xdr:cNvCxnSpPr/>
      </xdr:nvCxnSpPr>
      <xdr:spPr>
        <a:xfrm flipV="1">
          <a:off x="3098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6" name="直線コネクタ 195"/>
        <xdr:cNvCxnSpPr/>
      </xdr:nvCxnSpPr>
      <xdr:spPr>
        <a:xfrm flipV="1">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9" name="直線コネクタ 198"/>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1" name="テキスト ボックス 200"/>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9" name="円/楕円 208"/>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0"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類似団体より低い比率で推移しているが、数値の上昇は下水道事業特別会計への繰出金等が要因として考えられる。また、大型事業の終了にしたことにより、前年度と比較して財政規模が</a:t>
          </a:r>
          <a:r>
            <a:rPr kumimoji="1" lang="en-US" altLang="ja-JP" sz="1300">
              <a:latin typeface="ＭＳ Ｐゴシック"/>
            </a:rPr>
            <a:t>18.5</a:t>
          </a:r>
          <a:r>
            <a:rPr kumimoji="1" lang="ja-JP" altLang="en-US" sz="1300">
              <a:latin typeface="ＭＳ Ｐゴシック"/>
            </a:rPr>
            <a:t>％減少していることも指標が上昇している要因として考えられるが、平成</a:t>
          </a:r>
          <a:r>
            <a:rPr kumimoji="1" lang="en-US" altLang="ja-JP" sz="1300">
              <a:latin typeface="ＭＳ Ｐゴシック"/>
            </a:rPr>
            <a:t>32</a:t>
          </a:r>
          <a:r>
            <a:rPr kumimoji="1" lang="ja-JP" altLang="en-US" sz="1300">
              <a:latin typeface="ＭＳ Ｐゴシック"/>
            </a:rPr>
            <a:t>年度の整備完了が近づくなか、料金の見直し等、健全化に努める。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57</xdr:row>
      <xdr:rowOff>5842</xdr:rowOff>
    </xdr:to>
    <xdr:cxnSp macro="">
      <xdr:nvCxnSpPr>
        <xdr:cNvPr id="248" name="直線コネクタ 247"/>
        <xdr:cNvCxnSpPr/>
      </xdr:nvCxnSpPr>
      <xdr:spPr>
        <a:xfrm>
          <a:off x="15671800" y="97099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67564</xdr:rowOff>
    </xdr:from>
    <xdr:to>
      <xdr:col>22</xdr:col>
      <xdr:colOff>565150</xdr:colOff>
      <xdr:row>56</xdr:row>
      <xdr:rowOff>108712</xdr:rowOff>
    </xdr:to>
    <xdr:cxnSp macro="">
      <xdr:nvCxnSpPr>
        <xdr:cNvPr id="251" name="直線コネクタ 250"/>
        <xdr:cNvCxnSpPr/>
      </xdr:nvCxnSpPr>
      <xdr:spPr>
        <a:xfrm>
          <a:off x="14782800" y="9668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127000</xdr:rowOff>
    </xdr:to>
    <xdr:cxnSp macro="">
      <xdr:nvCxnSpPr>
        <xdr:cNvPr id="254" name="直線コネクタ 253"/>
        <xdr:cNvCxnSpPr/>
      </xdr:nvCxnSpPr>
      <xdr:spPr>
        <a:xfrm flipV="1">
          <a:off x="13893800" y="9668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56" name="テキスト ボックス 255"/>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145288</xdr:rowOff>
    </xdr:to>
    <xdr:cxnSp macro="">
      <xdr:nvCxnSpPr>
        <xdr:cNvPr id="257" name="直線コネクタ 256"/>
        <xdr:cNvCxnSpPr/>
      </xdr:nvCxnSpPr>
      <xdr:spPr>
        <a:xfrm flipV="1">
          <a:off x="13004800" y="9728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59" name="テキスト ボックス 258"/>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7" name="円/楕円 266"/>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143019</xdr:rowOff>
    </xdr:from>
    <xdr:ext cx="762000" cy="259045"/>
    <xdr:sp macro="" textlink="">
      <xdr:nvSpPr>
        <xdr:cNvPr id="268" name="その他該当値テキスト"/>
        <xdr:cNvSpPr txBox="1"/>
      </xdr:nvSpPr>
      <xdr:spPr>
        <a:xfrm>
          <a:off x="16598900" y="957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57912</xdr:rowOff>
    </xdr:from>
    <xdr:to>
      <xdr:col>22</xdr:col>
      <xdr:colOff>615950</xdr:colOff>
      <xdr:row>56</xdr:row>
      <xdr:rowOff>159512</xdr:rowOff>
    </xdr:to>
    <xdr:sp macro="" textlink="">
      <xdr:nvSpPr>
        <xdr:cNvPr id="269" name="円/楕円 268"/>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169689</xdr:rowOff>
    </xdr:from>
    <xdr:ext cx="736600" cy="259045"/>
    <xdr:sp macro="" textlink="">
      <xdr:nvSpPr>
        <xdr:cNvPr id="270" name="テキスト ボックス 269"/>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71" name="円/楕円 270"/>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128541</xdr:rowOff>
    </xdr:from>
    <xdr:ext cx="762000" cy="259045"/>
    <xdr:sp macro="" textlink="">
      <xdr:nvSpPr>
        <xdr:cNvPr id="272" name="テキスト ボックス 271"/>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3" name="円/楕円 272"/>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4" name="テキスト ボックス 27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5" name="円/楕円 274"/>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76" name="テキスト ボックス 275"/>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類似団体とほご同程度で推移してたが、平成</a:t>
          </a:r>
          <a:r>
            <a:rPr kumimoji="1" lang="en-US" altLang="ja-JP" sz="1300">
              <a:latin typeface="ＭＳ Ｐゴシック"/>
            </a:rPr>
            <a:t>27</a:t>
          </a:r>
          <a:r>
            <a:rPr kumimoji="1" lang="ja-JP" altLang="en-US" sz="1300">
              <a:latin typeface="ＭＳ Ｐゴシック"/>
            </a:rPr>
            <a:t>年度以降、税償還金・還付加算金が増加しており、比率が上昇している。</a:t>
          </a:r>
          <a:endParaRPr kumimoji="1" lang="en-US" altLang="ja-JP" sz="1300">
            <a:latin typeface="ＭＳ Ｐゴシック"/>
          </a:endParaRPr>
        </a:p>
        <a:p>
          <a:r>
            <a:rPr kumimoji="1" lang="ja-JP" altLang="en-US" sz="1300">
              <a:latin typeface="ＭＳ Ｐゴシック"/>
            </a:rPr>
            <a:t>今後においては、施設建設に係る広域連合への負担増により、数値の上昇が予測されるため、団体等への補助金の見直しを行い、経費の縮減に努める。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133858</xdr:rowOff>
    </xdr:to>
    <xdr:cxnSp macro="">
      <xdr:nvCxnSpPr>
        <xdr:cNvPr id="306" name="直線コネクタ 305"/>
        <xdr:cNvCxnSpPr/>
      </xdr:nvCxnSpPr>
      <xdr:spPr>
        <a:xfrm>
          <a:off x="15671800" y="64455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101854</xdr:rowOff>
    </xdr:to>
    <xdr:cxnSp macro="">
      <xdr:nvCxnSpPr>
        <xdr:cNvPr id="309" name="直線コネクタ 308"/>
        <xdr:cNvCxnSpPr/>
      </xdr:nvCxnSpPr>
      <xdr:spPr>
        <a:xfrm>
          <a:off x="14782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124714</xdr:rowOff>
    </xdr:to>
    <xdr:cxnSp macro="">
      <xdr:nvCxnSpPr>
        <xdr:cNvPr id="312" name="直線コネクタ 311"/>
        <xdr:cNvCxnSpPr/>
      </xdr:nvCxnSpPr>
      <xdr:spPr>
        <a:xfrm flipV="1">
          <a:off x="13893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14" name="テキスト ボックス 31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124714</xdr:rowOff>
    </xdr:to>
    <xdr:cxnSp macro="">
      <xdr:nvCxnSpPr>
        <xdr:cNvPr id="315" name="直線コネクタ 314"/>
        <xdr:cNvCxnSpPr/>
      </xdr:nvCxnSpPr>
      <xdr:spPr>
        <a:xfrm>
          <a:off x="13004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144543</xdr:rowOff>
    </xdr:from>
    <xdr:ext cx="762000" cy="259045"/>
    <xdr:sp macro="" textlink="">
      <xdr:nvSpPr>
        <xdr:cNvPr id="317" name="テキスト ボックス 316"/>
        <xdr:cNvSpPr txBox="1"/>
      </xdr:nvSpPr>
      <xdr:spPr>
        <a:xfrm>
          <a:off x="13512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135399</xdr:rowOff>
    </xdr:from>
    <xdr:ext cx="762000" cy="259045"/>
    <xdr:sp macro="" textlink="">
      <xdr:nvSpPr>
        <xdr:cNvPr id="319" name="テキスト ボックス 318"/>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5" name="円/楕円 324"/>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6"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7" name="円/楕円 326"/>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8" name="テキスト ボックス 327"/>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9" name="円/楕円 328"/>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126255</xdr:rowOff>
    </xdr:from>
    <xdr:ext cx="762000" cy="259045"/>
    <xdr:sp macro="" textlink="">
      <xdr:nvSpPr>
        <xdr:cNvPr id="330" name="テキスト ボックス 329"/>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1" name="円/楕円 330"/>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2" name="テキスト ボックス 331"/>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3" name="円/楕円 332"/>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4" name="テキスト ボックス 333"/>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施設整備等に係る償還により、類似団体に比べて高い状況が続いていたが、近年の借入れ抑制により同水準まで抑制した。今後も喫緊の課題となる事業を除き、その年度の借入額は償還外以内とすることを原則とするなど、継続して公債費負担の健全化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133858</xdr:rowOff>
    </xdr:to>
    <xdr:cxnSp macro="">
      <xdr:nvCxnSpPr>
        <xdr:cNvPr id="364" name="直線コネクタ 363"/>
        <xdr:cNvCxnSpPr/>
      </xdr:nvCxnSpPr>
      <xdr:spPr>
        <a:xfrm>
          <a:off x="3987800" y="132852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106426</xdr:rowOff>
    </xdr:to>
    <xdr:cxnSp macro="">
      <xdr:nvCxnSpPr>
        <xdr:cNvPr id="367" name="直線コネクタ 366"/>
        <xdr:cNvCxnSpPr/>
      </xdr:nvCxnSpPr>
      <xdr:spPr>
        <a:xfrm flipV="1">
          <a:off x="3098800" y="132852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78</xdr:row>
      <xdr:rowOff>44704</xdr:rowOff>
    </xdr:to>
    <xdr:cxnSp macro="">
      <xdr:nvCxnSpPr>
        <xdr:cNvPr id="370" name="直線コネクタ 369"/>
        <xdr:cNvCxnSpPr/>
      </xdr:nvCxnSpPr>
      <xdr:spPr>
        <a:xfrm flipV="1">
          <a:off x="2209800" y="13308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2" name="テキスト ボックス 371"/>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44704</xdr:rowOff>
    </xdr:to>
    <xdr:cxnSp macro="">
      <xdr:nvCxnSpPr>
        <xdr:cNvPr id="373" name="直線コネクタ 372"/>
        <xdr:cNvCxnSpPr/>
      </xdr:nvCxnSpPr>
      <xdr:spPr>
        <a:xfrm>
          <a:off x="1320800" y="13390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75" name="テキスト ボックス 374"/>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7" name="テキスト ボックス 376"/>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3" name="円/楕円 382"/>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55135</xdr:rowOff>
    </xdr:from>
    <xdr:ext cx="762000" cy="259045"/>
    <xdr:sp macro="" textlink="">
      <xdr:nvSpPr>
        <xdr:cNvPr id="384"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5" name="円/楕円 384"/>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86" name="テキスト ボックス 385"/>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7" name="円/楕円 386"/>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142003</xdr:rowOff>
    </xdr:from>
    <xdr:ext cx="762000" cy="259045"/>
    <xdr:sp macro="" textlink="">
      <xdr:nvSpPr>
        <xdr:cNvPr id="388" name="テキスト ボックス 387"/>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89" name="円/楕円 388"/>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0" name="テキスト ボックス 389"/>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1" name="円/楕円 390"/>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92" name="テキスト ボックス 391"/>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類似団体より低い比率で推移していたが、</a:t>
          </a:r>
          <a:r>
            <a:rPr kumimoji="1" lang="en-US" altLang="ja-JP" sz="1300">
              <a:latin typeface="ＭＳ Ｐゴシック"/>
            </a:rPr>
            <a:t>28</a:t>
          </a:r>
          <a:r>
            <a:rPr kumimoji="1" lang="ja-JP" altLang="en-US" sz="1300">
              <a:latin typeface="ＭＳ Ｐゴシック"/>
            </a:rPr>
            <a:t>年度は類似団体を上回った。人件費、物件費、補助費の比率の伸びが影響しており、職員の年齢構成のばらつきを解消するための職員採用や税償還金・還付加算金の増額が要因として考えられる。</a:t>
          </a:r>
          <a:endParaRPr kumimoji="1" lang="en-US" altLang="ja-JP" sz="1300">
            <a:latin typeface="ＭＳ Ｐゴシック"/>
          </a:endParaRPr>
        </a:p>
        <a:p>
          <a:r>
            <a:rPr kumimoji="1" lang="ja-JP" altLang="en-US" sz="1300">
              <a:latin typeface="ＭＳ Ｐゴシック"/>
            </a:rPr>
            <a:t>今後も一般財源の確保とともに、事務・事業の効率化により、適正な水準を維持するよう努める。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77</xdr:row>
      <xdr:rowOff>146050</xdr:rowOff>
    </xdr:to>
    <xdr:cxnSp macro="">
      <xdr:nvCxnSpPr>
        <xdr:cNvPr id="425" name="直線コネクタ 424"/>
        <xdr:cNvCxnSpPr/>
      </xdr:nvCxnSpPr>
      <xdr:spPr>
        <a:xfrm>
          <a:off x="15671800" y="13103861"/>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73661</xdr:rowOff>
    </xdr:to>
    <xdr:cxnSp macro="">
      <xdr:nvCxnSpPr>
        <xdr:cNvPr id="428" name="直線コネクタ 427"/>
        <xdr:cNvCxnSpPr/>
      </xdr:nvCxnSpPr>
      <xdr:spPr>
        <a:xfrm>
          <a:off x="14782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100330</xdr:rowOff>
    </xdr:to>
    <xdr:cxnSp macro="">
      <xdr:nvCxnSpPr>
        <xdr:cNvPr id="431" name="直線コネクタ 430"/>
        <xdr:cNvCxnSpPr/>
      </xdr:nvCxnSpPr>
      <xdr:spPr>
        <a:xfrm flipV="1">
          <a:off x="13893800" y="13042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33" name="テキスト ボックス 432"/>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100330</xdr:rowOff>
    </xdr:to>
    <xdr:cxnSp macro="">
      <xdr:nvCxnSpPr>
        <xdr:cNvPr id="434" name="直線コネクタ 433"/>
        <xdr:cNvCxnSpPr/>
      </xdr:nvCxnSpPr>
      <xdr:spPr>
        <a:xfrm>
          <a:off x="13004800" y="13073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8" name="テキスト ボックス 43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44" name="円/楕円 443"/>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45"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46" name="円/楕円 445"/>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47" name="テキスト ボックス 44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8" name="円/楕円 447"/>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9" name="テキスト ボックス 448"/>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0" name="円/楕円 449"/>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1" name="テキスト ボックス 450"/>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2" name="円/楕円 451"/>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104157</xdr:rowOff>
    </xdr:from>
    <xdr:ext cx="762000" cy="259045"/>
    <xdr:sp macro="" textlink="">
      <xdr:nvSpPr>
        <xdr:cNvPr id="453" name="テキスト ボックス 452"/>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長野県坂城町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94981</xdr:rowOff>
    </xdr:from>
    <xdr:to>
      <xdr:col>4</xdr:col>
      <xdr:colOff>1117600</xdr:colOff>
      <xdr:row>18</xdr:row>
      <xdr:rowOff>95118</xdr:rowOff>
    </xdr:to>
    <xdr:cxnSp macro="">
      <xdr:nvCxnSpPr>
        <xdr:cNvPr id="50" name="直線コネクタ 49"/>
        <xdr:cNvCxnSpPr/>
      </xdr:nvCxnSpPr>
      <xdr:spPr bwMode="auto">
        <a:xfrm flipV="1">
          <a:off x="5003800" y="3228706"/>
          <a:ext cx="647700" cy="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95118</xdr:rowOff>
    </xdr:from>
    <xdr:to>
      <xdr:col>4</xdr:col>
      <xdr:colOff>469900</xdr:colOff>
      <xdr:row>18</xdr:row>
      <xdr:rowOff>136525</xdr:rowOff>
    </xdr:to>
    <xdr:cxnSp macro="">
      <xdr:nvCxnSpPr>
        <xdr:cNvPr id="53" name="直線コネクタ 52"/>
        <xdr:cNvCxnSpPr/>
      </xdr:nvCxnSpPr>
      <xdr:spPr bwMode="auto">
        <a:xfrm flipV="1">
          <a:off x="4305300" y="3228843"/>
          <a:ext cx="698500" cy="4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136525</xdr:rowOff>
    </xdr:from>
    <xdr:to>
      <xdr:col>3</xdr:col>
      <xdr:colOff>904875</xdr:colOff>
      <xdr:row>19</xdr:row>
      <xdr:rowOff>8806</xdr:rowOff>
    </xdr:to>
    <xdr:cxnSp macro="">
      <xdr:nvCxnSpPr>
        <xdr:cNvPr id="56" name="直線コネクタ 55"/>
        <xdr:cNvCxnSpPr/>
      </xdr:nvCxnSpPr>
      <xdr:spPr bwMode="auto">
        <a:xfrm flipV="1">
          <a:off x="3606800" y="3270250"/>
          <a:ext cx="698500" cy="4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136572</xdr:rowOff>
    </xdr:from>
    <xdr:ext cx="762000" cy="259045"/>
    <xdr:sp macro="" textlink="">
      <xdr:nvSpPr>
        <xdr:cNvPr id="58" name="テキスト ボックス 57"/>
        <xdr:cNvSpPr txBox="1"/>
      </xdr:nvSpPr>
      <xdr:spPr>
        <a:xfrm>
          <a:off x="3924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3762</xdr:rowOff>
    </xdr:from>
    <xdr:to>
      <xdr:col>3</xdr:col>
      <xdr:colOff>206375</xdr:colOff>
      <xdr:row>19</xdr:row>
      <xdr:rowOff>8806</xdr:rowOff>
    </xdr:to>
    <xdr:cxnSp macro="">
      <xdr:nvCxnSpPr>
        <xdr:cNvPr id="59" name="直線コネクタ 58"/>
        <xdr:cNvCxnSpPr/>
      </xdr:nvCxnSpPr>
      <xdr:spPr bwMode="auto">
        <a:xfrm>
          <a:off x="2908300" y="3308937"/>
          <a:ext cx="698500" cy="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154518</xdr:rowOff>
    </xdr:from>
    <xdr:ext cx="762000" cy="259045"/>
    <xdr:sp macro="" textlink="">
      <xdr:nvSpPr>
        <xdr:cNvPr id="61" name="テキスト ボックス 60"/>
        <xdr:cNvSpPr txBox="1"/>
      </xdr:nvSpPr>
      <xdr:spPr>
        <a:xfrm>
          <a:off x="32258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136306</xdr:rowOff>
    </xdr:from>
    <xdr:ext cx="762000" cy="259045"/>
    <xdr:sp macro="" textlink="">
      <xdr:nvSpPr>
        <xdr:cNvPr id="63" name="テキスト ボックス 62"/>
        <xdr:cNvSpPr txBox="1"/>
      </xdr:nvSpPr>
      <xdr:spPr>
        <a:xfrm>
          <a:off x="25273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44181</xdr:rowOff>
    </xdr:from>
    <xdr:to>
      <xdr:col>5</xdr:col>
      <xdr:colOff>34925</xdr:colOff>
      <xdr:row>18</xdr:row>
      <xdr:rowOff>145781</xdr:rowOff>
    </xdr:to>
    <xdr:sp macro="" textlink="">
      <xdr:nvSpPr>
        <xdr:cNvPr id="69" name="円/楕円 68"/>
        <xdr:cNvSpPr/>
      </xdr:nvSpPr>
      <xdr:spPr bwMode="auto">
        <a:xfrm>
          <a:off x="5600700" y="317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16258</xdr:rowOff>
    </xdr:from>
    <xdr:ext cx="762000" cy="259045"/>
    <xdr:sp macro="" textlink="">
      <xdr:nvSpPr>
        <xdr:cNvPr id="70" name="人口1人当たり決算額の推移該当値テキスト130"/>
        <xdr:cNvSpPr txBox="1"/>
      </xdr:nvSpPr>
      <xdr:spPr>
        <a:xfrm>
          <a:off x="5740400" y="314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44318</xdr:rowOff>
    </xdr:from>
    <xdr:to>
      <xdr:col>4</xdr:col>
      <xdr:colOff>520700</xdr:colOff>
      <xdr:row>18</xdr:row>
      <xdr:rowOff>145918</xdr:rowOff>
    </xdr:to>
    <xdr:sp macro="" textlink="">
      <xdr:nvSpPr>
        <xdr:cNvPr id="71" name="円/楕円 70"/>
        <xdr:cNvSpPr/>
      </xdr:nvSpPr>
      <xdr:spPr bwMode="auto">
        <a:xfrm>
          <a:off x="4953000" y="317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130695</xdr:rowOff>
    </xdr:from>
    <xdr:ext cx="736600" cy="259045"/>
    <xdr:sp macro="" textlink="">
      <xdr:nvSpPr>
        <xdr:cNvPr id="72" name="テキスト ボックス 71"/>
        <xdr:cNvSpPr txBox="1"/>
      </xdr:nvSpPr>
      <xdr:spPr>
        <a:xfrm>
          <a:off x="4622800" y="32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85725</xdr:rowOff>
    </xdr:from>
    <xdr:to>
      <xdr:col>3</xdr:col>
      <xdr:colOff>955675</xdr:colOff>
      <xdr:row>19</xdr:row>
      <xdr:rowOff>15875</xdr:rowOff>
    </xdr:to>
    <xdr:sp macro="" textlink="">
      <xdr:nvSpPr>
        <xdr:cNvPr id="73" name="円/楕円 72"/>
        <xdr:cNvSpPr/>
      </xdr:nvSpPr>
      <xdr:spPr bwMode="auto">
        <a:xfrm>
          <a:off x="42545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652</xdr:rowOff>
    </xdr:from>
    <xdr:ext cx="762000" cy="259045"/>
    <xdr:sp macro="" textlink="">
      <xdr:nvSpPr>
        <xdr:cNvPr id="74" name="テキスト ボックス 73"/>
        <xdr:cNvSpPr txBox="1"/>
      </xdr:nvSpPr>
      <xdr:spPr>
        <a:xfrm>
          <a:off x="39243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129456</xdr:rowOff>
    </xdr:from>
    <xdr:to>
      <xdr:col>3</xdr:col>
      <xdr:colOff>257175</xdr:colOff>
      <xdr:row>19</xdr:row>
      <xdr:rowOff>59606</xdr:rowOff>
    </xdr:to>
    <xdr:sp macro="" textlink="">
      <xdr:nvSpPr>
        <xdr:cNvPr id="75" name="円/楕円 74"/>
        <xdr:cNvSpPr/>
      </xdr:nvSpPr>
      <xdr:spPr bwMode="auto">
        <a:xfrm>
          <a:off x="3556000" y="326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44383</xdr:rowOff>
    </xdr:from>
    <xdr:ext cx="762000" cy="259045"/>
    <xdr:sp macro="" textlink="">
      <xdr:nvSpPr>
        <xdr:cNvPr id="76" name="テキスト ボックス 75"/>
        <xdr:cNvSpPr txBox="1"/>
      </xdr:nvSpPr>
      <xdr:spPr>
        <a:xfrm>
          <a:off x="3225800" y="334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81,761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124412</xdr:rowOff>
    </xdr:from>
    <xdr:to>
      <xdr:col>2</xdr:col>
      <xdr:colOff>692150</xdr:colOff>
      <xdr:row>19</xdr:row>
      <xdr:rowOff>54562</xdr:rowOff>
    </xdr:to>
    <xdr:sp macro="" textlink="">
      <xdr:nvSpPr>
        <xdr:cNvPr id="77" name="円/楕円 76"/>
        <xdr:cNvSpPr/>
      </xdr:nvSpPr>
      <xdr:spPr bwMode="auto">
        <a:xfrm>
          <a:off x="2857500" y="3258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39339</xdr:rowOff>
    </xdr:from>
    <xdr:ext cx="762000" cy="259045"/>
    <xdr:sp macro="" textlink="">
      <xdr:nvSpPr>
        <xdr:cNvPr id="78" name="テキスト ボックス 77"/>
        <xdr:cNvSpPr txBox="1"/>
      </xdr:nvSpPr>
      <xdr:spPr>
        <a:xfrm>
          <a:off x="2527300" y="334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112337</xdr:rowOff>
    </xdr:from>
    <xdr:to>
      <xdr:col>4</xdr:col>
      <xdr:colOff>1117600</xdr:colOff>
      <xdr:row>37</xdr:row>
      <xdr:rowOff>173602</xdr:rowOff>
    </xdr:to>
    <xdr:cxnSp macro="">
      <xdr:nvCxnSpPr>
        <xdr:cNvPr id="115" name="直線コネクタ 114"/>
        <xdr:cNvCxnSpPr/>
      </xdr:nvCxnSpPr>
      <xdr:spPr bwMode="auto">
        <a:xfrm>
          <a:off x="5003800" y="7237037"/>
          <a:ext cx="6477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112337</xdr:rowOff>
    </xdr:from>
    <xdr:to>
      <xdr:col>4</xdr:col>
      <xdr:colOff>469900</xdr:colOff>
      <xdr:row>37</xdr:row>
      <xdr:rowOff>211778</xdr:rowOff>
    </xdr:to>
    <xdr:cxnSp macro="">
      <xdr:nvCxnSpPr>
        <xdr:cNvPr id="118" name="直線コネクタ 117"/>
        <xdr:cNvCxnSpPr/>
      </xdr:nvCxnSpPr>
      <xdr:spPr bwMode="auto">
        <a:xfrm flipV="1">
          <a:off x="4305300" y="7237037"/>
          <a:ext cx="6985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136601</xdr:rowOff>
    </xdr:from>
    <xdr:to>
      <xdr:col>3</xdr:col>
      <xdr:colOff>904875</xdr:colOff>
      <xdr:row>37</xdr:row>
      <xdr:rowOff>211778</xdr:rowOff>
    </xdr:to>
    <xdr:cxnSp macro="">
      <xdr:nvCxnSpPr>
        <xdr:cNvPr id="121" name="直線コネクタ 120"/>
        <xdr:cNvCxnSpPr/>
      </xdr:nvCxnSpPr>
      <xdr:spPr bwMode="auto">
        <a:xfrm>
          <a:off x="3606800" y="7089851"/>
          <a:ext cx="698500" cy="24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303289</xdr:rowOff>
    </xdr:from>
    <xdr:ext cx="762000" cy="259045"/>
    <xdr:sp macro="" textlink="">
      <xdr:nvSpPr>
        <xdr:cNvPr id="123" name="テキスト ボックス 122"/>
        <xdr:cNvSpPr txBox="1"/>
      </xdr:nvSpPr>
      <xdr:spPr>
        <a:xfrm>
          <a:off x="3924300" y="691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332119</xdr:rowOff>
    </xdr:from>
    <xdr:to>
      <xdr:col>3</xdr:col>
      <xdr:colOff>206375</xdr:colOff>
      <xdr:row>36</xdr:row>
      <xdr:rowOff>136601</xdr:rowOff>
    </xdr:to>
    <xdr:cxnSp macro="">
      <xdr:nvCxnSpPr>
        <xdr:cNvPr id="124" name="直線コネクタ 123"/>
        <xdr:cNvCxnSpPr/>
      </xdr:nvCxnSpPr>
      <xdr:spPr bwMode="auto">
        <a:xfrm>
          <a:off x="2908300" y="6942469"/>
          <a:ext cx="698500" cy="147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8664</xdr:rowOff>
    </xdr:from>
    <xdr:ext cx="762000" cy="259045"/>
    <xdr:sp macro="" textlink="">
      <xdr:nvSpPr>
        <xdr:cNvPr id="126" name="テキスト ボックス 125"/>
        <xdr:cNvSpPr txBox="1"/>
      </xdr:nvSpPr>
      <xdr:spPr>
        <a:xfrm>
          <a:off x="3225800" y="71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138378</xdr:rowOff>
    </xdr:from>
    <xdr:ext cx="762000" cy="259045"/>
    <xdr:sp macro="" textlink="">
      <xdr:nvSpPr>
        <xdr:cNvPr id="128" name="テキスト ボックス 127"/>
        <xdr:cNvSpPr txBox="1"/>
      </xdr:nvSpPr>
      <xdr:spPr>
        <a:xfrm>
          <a:off x="2527300" y="70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122802</xdr:rowOff>
    </xdr:from>
    <xdr:to>
      <xdr:col>5</xdr:col>
      <xdr:colOff>34925</xdr:colOff>
      <xdr:row>37</xdr:row>
      <xdr:rowOff>224402</xdr:rowOff>
    </xdr:to>
    <xdr:sp macro="" textlink="">
      <xdr:nvSpPr>
        <xdr:cNvPr id="134" name="円/楕円 133"/>
        <xdr:cNvSpPr/>
      </xdr:nvSpPr>
      <xdr:spPr bwMode="auto">
        <a:xfrm>
          <a:off x="5600700" y="724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94879</xdr:rowOff>
    </xdr:from>
    <xdr:ext cx="762000" cy="259045"/>
    <xdr:sp macro="" textlink="">
      <xdr:nvSpPr>
        <xdr:cNvPr id="135" name="人口1人当たり決算額の推移該当値テキスト445"/>
        <xdr:cNvSpPr txBox="1"/>
      </xdr:nvSpPr>
      <xdr:spPr>
        <a:xfrm>
          <a:off x="5740400" y="72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61537</xdr:rowOff>
    </xdr:from>
    <xdr:to>
      <xdr:col>4</xdr:col>
      <xdr:colOff>520700</xdr:colOff>
      <xdr:row>37</xdr:row>
      <xdr:rowOff>163137</xdr:rowOff>
    </xdr:to>
    <xdr:sp macro="" textlink="">
      <xdr:nvSpPr>
        <xdr:cNvPr id="136" name="円/楕円 135"/>
        <xdr:cNvSpPr/>
      </xdr:nvSpPr>
      <xdr:spPr bwMode="auto">
        <a:xfrm>
          <a:off x="4953000" y="718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147914</xdr:rowOff>
    </xdr:from>
    <xdr:ext cx="736600" cy="259045"/>
    <xdr:sp macro="" textlink="">
      <xdr:nvSpPr>
        <xdr:cNvPr id="137" name="テキスト ボックス 136"/>
        <xdr:cNvSpPr txBox="1"/>
      </xdr:nvSpPr>
      <xdr:spPr>
        <a:xfrm>
          <a:off x="4622800" y="72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160978</xdr:rowOff>
    </xdr:from>
    <xdr:to>
      <xdr:col>3</xdr:col>
      <xdr:colOff>955675</xdr:colOff>
      <xdr:row>37</xdr:row>
      <xdr:rowOff>262578</xdr:rowOff>
    </xdr:to>
    <xdr:sp macro="" textlink="">
      <xdr:nvSpPr>
        <xdr:cNvPr id="138" name="円/楕円 137"/>
        <xdr:cNvSpPr/>
      </xdr:nvSpPr>
      <xdr:spPr bwMode="auto">
        <a:xfrm>
          <a:off x="4254500" y="728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247355</xdr:rowOff>
    </xdr:from>
    <xdr:ext cx="762000" cy="259045"/>
    <xdr:sp macro="" textlink="">
      <xdr:nvSpPr>
        <xdr:cNvPr id="139" name="テキスト ボックス 138"/>
        <xdr:cNvSpPr txBox="1"/>
      </xdr:nvSpPr>
      <xdr:spPr>
        <a:xfrm>
          <a:off x="3924300" y="73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85801</xdr:rowOff>
    </xdr:from>
    <xdr:to>
      <xdr:col>3</xdr:col>
      <xdr:colOff>257175</xdr:colOff>
      <xdr:row>37</xdr:row>
      <xdr:rowOff>15951</xdr:rowOff>
    </xdr:to>
    <xdr:sp macro="" textlink="">
      <xdr:nvSpPr>
        <xdr:cNvPr id="140" name="円/楕円 139"/>
        <xdr:cNvSpPr/>
      </xdr:nvSpPr>
      <xdr:spPr bwMode="auto">
        <a:xfrm>
          <a:off x="3556000" y="7039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197578</xdr:rowOff>
    </xdr:from>
    <xdr:ext cx="762000" cy="259045"/>
    <xdr:sp macro="" textlink="">
      <xdr:nvSpPr>
        <xdr:cNvPr id="141" name="テキスト ボックス 140"/>
        <xdr:cNvSpPr txBox="1"/>
      </xdr:nvSpPr>
      <xdr:spPr>
        <a:xfrm>
          <a:off x="3225800" y="680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281319</xdr:rowOff>
    </xdr:from>
    <xdr:to>
      <xdr:col>2</xdr:col>
      <xdr:colOff>692150</xdr:colOff>
      <xdr:row>36</xdr:row>
      <xdr:rowOff>40019</xdr:rowOff>
    </xdr:to>
    <xdr:sp macro="" textlink="">
      <xdr:nvSpPr>
        <xdr:cNvPr id="142" name="円/楕円 141"/>
        <xdr:cNvSpPr/>
      </xdr:nvSpPr>
      <xdr:spPr bwMode="auto">
        <a:xfrm>
          <a:off x="2857500" y="689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50196</xdr:rowOff>
    </xdr:from>
    <xdr:ext cx="762000" cy="259045"/>
    <xdr:sp macro="" textlink="">
      <xdr:nvSpPr>
        <xdr:cNvPr id="143" name="テキスト ボックス 142"/>
        <xdr:cNvSpPr txBox="1"/>
      </xdr:nvSpPr>
      <xdr:spPr>
        <a:xfrm>
          <a:off x="2527300" y="666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15,241
14,908
53.64
6,479,097
6,381,695
72,683
4,334,206
6,408,712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151685</xdr:rowOff>
    </xdr:from>
    <xdr:to>
      <xdr:col>6</xdr:col>
      <xdr:colOff>511175</xdr:colOff>
      <xdr:row>36</xdr:row>
      <xdr:rowOff>153013</xdr:rowOff>
    </xdr:to>
    <xdr:cxnSp macro="">
      <xdr:nvCxnSpPr>
        <xdr:cNvPr id="63" name="直線コネクタ 62"/>
        <xdr:cNvCxnSpPr/>
      </xdr:nvCxnSpPr>
      <xdr:spPr>
        <a:xfrm flipV="1">
          <a:off x="3797300" y="6323885"/>
          <a:ext cx="8382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153013</xdr:rowOff>
    </xdr:from>
    <xdr:to>
      <xdr:col>5</xdr:col>
      <xdr:colOff>358775</xdr:colOff>
      <xdr:row>36</xdr:row>
      <xdr:rowOff>169712</xdr:rowOff>
    </xdr:to>
    <xdr:cxnSp macro="">
      <xdr:nvCxnSpPr>
        <xdr:cNvPr id="66" name="直線コネクタ 65"/>
        <xdr:cNvCxnSpPr/>
      </xdr:nvCxnSpPr>
      <xdr:spPr>
        <a:xfrm flipV="1">
          <a:off x="2908300" y="6325213"/>
          <a:ext cx="889000" cy="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169712</xdr:rowOff>
    </xdr:from>
    <xdr:to>
      <xdr:col>4</xdr:col>
      <xdr:colOff>155575</xdr:colOff>
      <xdr:row>37</xdr:row>
      <xdr:rowOff>60670</xdr:rowOff>
    </xdr:to>
    <xdr:cxnSp macro="">
      <xdr:nvCxnSpPr>
        <xdr:cNvPr id="69" name="直線コネクタ 68"/>
        <xdr:cNvCxnSpPr/>
      </xdr:nvCxnSpPr>
      <xdr:spPr>
        <a:xfrm flipV="1">
          <a:off x="2019300" y="6341912"/>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3366</xdr:rowOff>
    </xdr:from>
    <xdr:ext cx="534377" cy="259045"/>
    <xdr:sp macro="" textlink="">
      <xdr:nvSpPr>
        <xdr:cNvPr id="71" name="テキスト ボックス 70"/>
        <xdr:cNvSpPr txBox="1"/>
      </xdr:nvSpPr>
      <xdr:spPr>
        <a:xfrm>
          <a:off x="2641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58710</xdr:rowOff>
    </xdr:from>
    <xdr:to>
      <xdr:col>2</xdr:col>
      <xdr:colOff>638175</xdr:colOff>
      <xdr:row>37</xdr:row>
      <xdr:rowOff>60670</xdr:rowOff>
    </xdr:to>
    <xdr:cxnSp macro="">
      <xdr:nvCxnSpPr>
        <xdr:cNvPr id="72" name="直線コネクタ 71"/>
        <xdr:cNvCxnSpPr/>
      </xdr:nvCxnSpPr>
      <xdr:spPr>
        <a:xfrm>
          <a:off x="1130300" y="640236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17605</xdr:rowOff>
    </xdr:from>
    <xdr:ext cx="534377" cy="259045"/>
    <xdr:sp macro="" textlink="">
      <xdr:nvSpPr>
        <xdr:cNvPr id="74" name="テキスト ボックス 73"/>
        <xdr:cNvSpPr txBox="1"/>
      </xdr:nvSpPr>
      <xdr:spPr>
        <a:xfrm>
          <a:off x="1752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100885</xdr:rowOff>
    </xdr:from>
    <xdr:to>
      <xdr:col>6</xdr:col>
      <xdr:colOff>561975</xdr:colOff>
      <xdr:row>37</xdr:row>
      <xdr:rowOff>31035</xdr:rowOff>
    </xdr:to>
    <xdr:sp macro="" textlink="">
      <xdr:nvSpPr>
        <xdr:cNvPr id="82" name="円/楕円 81"/>
        <xdr:cNvSpPr/>
      </xdr:nvSpPr>
      <xdr:spPr>
        <a:xfrm>
          <a:off x="4584700" y="62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79312</xdr:rowOff>
    </xdr:from>
    <xdr:ext cx="534377" cy="259045"/>
    <xdr:sp macro="" textlink="">
      <xdr:nvSpPr>
        <xdr:cNvPr id="83" name="人件費該当値テキスト"/>
        <xdr:cNvSpPr txBox="1"/>
      </xdr:nvSpPr>
      <xdr:spPr>
        <a:xfrm>
          <a:off x="4686300" y="62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102213</xdr:rowOff>
    </xdr:from>
    <xdr:to>
      <xdr:col>5</xdr:col>
      <xdr:colOff>409575</xdr:colOff>
      <xdr:row>37</xdr:row>
      <xdr:rowOff>32363</xdr:rowOff>
    </xdr:to>
    <xdr:sp macro="" textlink="">
      <xdr:nvSpPr>
        <xdr:cNvPr id="84" name="円/楕円 83"/>
        <xdr:cNvSpPr/>
      </xdr:nvSpPr>
      <xdr:spPr>
        <a:xfrm>
          <a:off x="3746500" y="6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23490</xdr:rowOff>
    </xdr:from>
    <xdr:ext cx="534377" cy="259045"/>
    <xdr:sp macro="" textlink="">
      <xdr:nvSpPr>
        <xdr:cNvPr id="85" name="テキスト ボックス 84"/>
        <xdr:cNvSpPr txBox="1"/>
      </xdr:nvSpPr>
      <xdr:spPr>
        <a:xfrm>
          <a:off x="3530111" y="63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118912</xdr:rowOff>
    </xdr:from>
    <xdr:to>
      <xdr:col>4</xdr:col>
      <xdr:colOff>206375</xdr:colOff>
      <xdr:row>37</xdr:row>
      <xdr:rowOff>49062</xdr:rowOff>
    </xdr:to>
    <xdr:sp macro="" textlink="">
      <xdr:nvSpPr>
        <xdr:cNvPr id="86" name="円/楕円 85"/>
        <xdr:cNvSpPr/>
      </xdr:nvSpPr>
      <xdr:spPr>
        <a:xfrm>
          <a:off x="2857500" y="62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40189</xdr:rowOff>
    </xdr:from>
    <xdr:ext cx="534377" cy="259045"/>
    <xdr:sp macro="" textlink="">
      <xdr:nvSpPr>
        <xdr:cNvPr id="87" name="テキスト ボックス 86"/>
        <xdr:cNvSpPr txBox="1"/>
      </xdr:nvSpPr>
      <xdr:spPr>
        <a:xfrm>
          <a:off x="2641111" y="63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9870</xdr:rowOff>
    </xdr:from>
    <xdr:to>
      <xdr:col>3</xdr:col>
      <xdr:colOff>3175</xdr:colOff>
      <xdr:row>37</xdr:row>
      <xdr:rowOff>111470</xdr:rowOff>
    </xdr:to>
    <xdr:sp macro="" textlink="">
      <xdr:nvSpPr>
        <xdr:cNvPr id="88" name="円/楕円 87"/>
        <xdr:cNvSpPr/>
      </xdr:nvSpPr>
      <xdr:spPr>
        <a:xfrm>
          <a:off x="1968500" y="63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102597</xdr:rowOff>
    </xdr:from>
    <xdr:ext cx="534377" cy="259045"/>
    <xdr:sp macro="" textlink="">
      <xdr:nvSpPr>
        <xdr:cNvPr id="89" name="テキスト ボックス 88"/>
        <xdr:cNvSpPr txBox="1"/>
      </xdr:nvSpPr>
      <xdr:spPr>
        <a:xfrm>
          <a:off x="1752111" y="64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7910</xdr:rowOff>
    </xdr:from>
    <xdr:to>
      <xdr:col>1</xdr:col>
      <xdr:colOff>485775</xdr:colOff>
      <xdr:row>37</xdr:row>
      <xdr:rowOff>109510</xdr:rowOff>
    </xdr:to>
    <xdr:sp macro="" textlink="">
      <xdr:nvSpPr>
        <xdr:cNvPr id="90" name="円/楕円 89"/>
        <xdr:cNvSpPr/>
      </xdr:nvSpPr>
      <xdr:spPr>
        <a:xfrm>
          <a:off x="1079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100637</xdr:rowOff>
    </xdr:from>
    <xdr:ext cx="534377" cy="259045"/>
    <xdr:sp macro="" textlink="">
      <xdr:nvSpPr>
        <xdr:cNvPr id="91" name="テキスト ボックス 90"/>
        <xdr:cNvSpPr txBox="1"/>
      </xdr:nvSpPr>
      <xdr:spPr>
        <a:xfrm>
          <a:off x="863111" y="64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97424</xdr:rowOff>
    </xdr:from>
    <xdr:to>
      <xdr:col>6</xdr:col>
      <xdr:colOff>511175</xdr:colOff>
      <xdr:row>58</xdr:row>
      <xdr:rowOff>103741</xdr:rowOff>
    </xdr:to>
    <xdr:cxnSp macro="">
      <xdr:nvCxnSpPr>
        <xdr:cNvPr id="121" name="直線コネクタ 120"/>
        <xdr:cNvCxnSpPr/>
      </xdr:nvCxnSpPr>
      <xdr:spPr>
        <a:xfrm flipV="1">
          <a:off x="3797300" y="10041524"/>
          <a:ext cx="8382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103741</xdr:rowOff>
    </xdr:from>
    <xdr:to>
      <xdr:col>5</xdr:col>
      <xdr:colOff>358775</xdr:colOff>
      <xdr:row>58</xdr:row>
      <xdr:rowOff>137444</xdr:rowOff>
    </xdr:to>
    <xdr:cxnSp macro="">
      <xdr:nvCxnSpPr>
        <xdr:cNvPr id="124" name="直線コネクタ 123"/>
        <xdr:cNvCxnSpPr/>
      </xdr:nvCxnSpPr>
      <xdr:spPr>
        <a:xfrm flipV="1">
          <a:off x="2908300" y="10047841"/>
          <a:ext cx="889000" cy="3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137444</xdr:rowOff>
    </xdr:from>
    <xdr:to>
      <xdr:col>4</xdr:col>
      <xdr:colOff>155575</xdr:colOff>
      <xdr:row>59</xdr:row>
      <xdr:rowOff>3995</xdr:rowOff>
    </xdr:to>
    <xdr:cxnSp macro="">
      <xdr:nvCxnSpPr>
        <xdr:cNvPr id="127" name="直線コネクタ 126"/>
        <xdr:cNvCxnSpPr/>
      </xdr:nvCxnSpPr>
      <xdr:spPr>
        <a:xfrm flipV="1">
          <a:off x="2019300" y="10081544"/>
          <a:ext cx="8890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3995</xdr:rowOff>
    </xdr:from>
    <xdr:to>
      <xdr:col>2</xdr:col>
      <xdr:colOff>638175</xdr:colOff>
      <xdr:row>59</xdr:row>
      <xdr:rowOff>14884</xdr:rowOff>
    </xdr:to>
    <xdr:cxnSp macro="">
      <xdr:nvCxnSpPr>
        <xdr:cNvPr id="130" name="直線コネクタ 129"/>
        <xdr:cNvCxnSpPr/>
      </xdr:nvCxnSpPr>
      <xdr:spPr>
        <a:xfrm flipV="1">
          <a:off x="1130300" y="10119545"/>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46624</xdr:rowOff>
    </xdr:from>
    <xdr:to>
      <xdr:col>6</xdr:col>
      <xdr:colOff>561975</xdr:colOff>
      <xdr:row>58</xdr:row>
      <xdr:rowOff>148224</xdr:rowOff>
    </xdr:to>
    <xdr:sp macro="" textlink="">
      <xdr:nvSpPr>
        <xdr:cNvPr id="140" name="円/楕円 139"/>
        <xdr:cNvSpPr/>
      </xdr:nvSpPr>
      <xdr:spPr>
        <a:xfrm>
          <a:off x="4584700" y="99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25051</xdr:rowOff>
    </xdr:from>
    <xdr:ext cx="534377" cy="259045"/>
    <xdr:sp macro="" textlink="">
      <xdr:nvSpPr>
        <xdr:cNvPr id="141" name="物件費該当値テキスト"/>
        <xdr:cNvSpPr txBox="1"/>
      </xdr:nvSpPr>
      <xdr:spPr>
        <a:xfrm>
          <a:off x="4686300" y="996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52941</xdr:rowOff>
    </xdr:from>
    <xdr:to>
      <xdr:col>5</xdr:col>
      <xdr:colOff>409575</xdr:colOff>
      <xdr:row>58</xdr:row>
      <xdr:rowOff>154541</xdr:rowOff>
    </xdr:to>
    <xdr:sp macro="" textlink="">
      <xdr:nvSpPr>
        <xdr:cNvPr id="142" name="円/楕円 141"/>
        <xdr:cNvSpPr/>
      </xdr:nvSpPr>
      <xdr:spPr>
        <a:xfrm>
          <a:off x="3746500" y="99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145668</xdr:rowOff>
    </xdr:from>
    <xdr:ext cx="534377" cy="259045"/>
    <xdr:sp macro="" textlink="">
      <xdr:nvSpPr>
        <xdr:cNvPr id="143" name="テキスト ボックス 142"/>
        <xdr:cNvSpPr txBox="1"/>
      </xdr:nvSpPr>
      <xdr:spPr>
        <a:xfrm>
          <a:off x="3530111" y="100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86644</xdr:rowOff>
    </xdr:from>
    <xdr:to>
      <xdr:col>4</xdr:col>
      <xdr:colOff>206375</xdr:colOff>
      <xdr:row>59</xdr:row>
      <xdr:rowOff>16794</xdr:rowOff>
    </xdr:to>
    <xdr:sp macro="" textlink="">
      <xdr:nvSpPr>
        <xdr:cNvPr id="144" name="円/楕円 143"/>
        <xdr:cNvSpPr/>
      </xdr:nvSpPr>
      <xdr:spPr>
        <a:xfrm>
          <a:off x="2857500" y="10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7921</xdr:rowOff>
    </xdr:from>
    <xdr:ext cx="534377" cy="259045"/>
    <xdr:sp macro="" textlink="">
      <xdr:nvSpPr>
        <xdr:cNvPr id="145" name="テキスト ボックス 144"/>
        <xdr:cNvSpPr txBox="1"/>
      </xdr:nvSpPr>
      <xdr:spPr>
        <a:xfrm>
          <a:off x="2641111" y="101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124645</xdr:rowOff>
    </xdr:from>
    <xdr:to>
      <xdr:col>3</xdr:col>
      <xdr:colOff>3175</xdr:colOff>
      <xdr:row>59</xdr:row>
      <xdr:rowOff>54795</xdr:rowOff>
    </xdr:to>
    <xdr:sp macro="" textlink="">
      <xdr:nvSpPr>
        <xdr:cNvPr id="146" name="円/楕円 145"/>
        <xdr:cNvSpPr/>
      </xdr:nvSpPr>
      <xdr:spPr>
        <a:xfrm>
          <a:off x="1968500" y="100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45922</xdr:rowOff>
    </xdr:from>
    <xdr:ext cx="534377" cy="259045"/>
    <xdr:sp macro="" textlink="">
      <xdr:nvSpPr>
        <xdr:cNvPr id="147" name="テキスト ボックス 146"/>
        <xdr:cNvSpPr txBox="1"/>
      </xdr:nvSpPr>
      <xdr:spPr>
        <a:xfrm>
          <a:off x="1752111" y="101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135534</xdr:rowOff>
    </xdr:from>
    <xdr:to>
      <xdr:col>1</xdr:col>
      <xdr:colOff>485775</xdr:colOff>
      <xdr:row>59</xdr:row>
      <xdr:rowOff>65684</xdr:rowOff>
    </xdr:to>
    <xdr:sp macro="" textlink="">
      <xdr:nvSpPr>
        <xdr:cNvPr id="148" name="円/楕円 147"/>
        <xdr:cNvSpPr/>
      </xdr:nvSpPr>
      <xdr:spPr>
        <a:xfrm>
          <a:off x="1079500" y="100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56811</xdr:rowOff>
    </xdr:from>
    <xdr:ext cx="534377" cy="259045"/>
    <xdr:sp macro="" textlink="">
      <xdr:nvSpPr>
        <xdr:cNvPr id="149" name="テキスト ボックス 148"/>
        <xdr:cNvSpPr txBox="1"/>
      </xdr:nvSpPr>
      <xdr:spPr>
        <a:xfrm>
          <a:off x="863111" y="1017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113959</xdr:rowOff>
    </xdr:from>
    <xdr:to>
      <xdr:col>6</xdr:col>
      <xdr:colOff>511175</xdr:colOff>
      <xdr:row>78</xdr:row>
      <xdr:rowOff>115880</xdr:rowOff>
    </xdr:to>
    <xdr:cxnSp macro="">
      <xdr:nvCxnSpPr>
        <xdr:cNvPr id="176" name="直線コネクタ 175"/>
        <xdr:cNvCxnSpPr/>
      </xdr:nvCxnSpPr>
      <xdr:spPr>
        <a:xfrm>
          <a:off x="3797300" y="13487059"/>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113959</xdr:rowOff>
    </xdr:from>
    <xdr:to>
      <xdr:col>5</xdr:col>
      <xdr:colOff>358775</xdr:colOff>
      <xdr:row>78</xdr:row>
      <xdr:rowOff>116177</xdr:rowOff>
    </xdr:to>
    <xdr:cxnSp macro="">
      <xdr:nvCxnSpPr>
        <xdr:cNvPr id="179" name="直線コネクタ 178"/>
        <xdr:cNvCxnSpPr/>
      </xdr:nvCxnSpPr>
      <xdr:spPr>
        <a:xfrm flipV="1">
          <a:off x="2908300" y="13487059"/>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112519</xdr:rowOff>
    </xdr:from>
    <xdr:to>
      <xdr:col>4</xdr:col>
      <xdr:colOff>155575</xdr:colOff>
      <xdr:row>78</xdr:row>
      <xdr:rowOff>116177</xdr:rowOff>
    </xdr:to>
    <xdr:cxnSp macro="">
      <xdr:nvCxnSpPr>
        <xdr:cNvPr id="182" name="直線コネクタ 181"/>
        <xdr:cNvCxnSpPr/>
      </xdr:nvCxnSpPr>
      <xdr:spPr>
        <a:xfrm>
          <a:off x="2019300" y="1348561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4" name="テキスト ボックス 183"/>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112519</xdr:rowOff>
    </xdr:from>
    <xdr:to>
      <xdr:col>2</xdr:col>
      <xdr:colOff>638175</xdr:colOff>
      <xdr:row>78</xdr:row>
      <xdr:rowOff>118532</xdr:rowOff>
    </xdr:to>
    <xdr:cxnSp macro="">
      <xdr:nvCxnSpPr>
        <xdr:cNvPr id="185" name="直線コネクタ 184"/>
        <xdr:cNvCxnSpPr/>
      </xdr:nvCxnSpPr>
      <xdr:spPr>
        <a:xfrm flipV="1">
          <a:off x="1130300" y="13485619"/>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7" name="テキスト ボックス 186"/>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9" name="テキスト ボックス 188"/>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65080</xdr:rowOff>
    </xdr:from>
    <xdr:to>
      <xdr:col>6</xdr:col>
      <xdr:colOff>561975</xdr:colOff>
      <xdr:row>78</xdr:row>
      <xdr:rowOff>166680</xdr:rowOff>
    </xdr:to>
    <xdr:sp macro="" textlink="">
      <xdr:nvSpPr>
        <xdr:cNvPr id="195" name="円/楕円 194"/>
        <xdr:cNvSpPr/>
      </xdr:nvSpPr>
      <xdr:spPr>
        <a:xfrm>
          <a:off x="4584700" y="134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151457</xdr:rowOff>
    </xdr:from>
    <xdr:ext cx="469744" cy="259045"/>
    <xdr:sp macro="" textlink="">
      <xdr:nvSpPr>
        <xdr:cNvPr id="196" name="維持補修費該当値テキスト"/>
        <xdr:cNvSpPr txBox="1"/>
      </xdr:nvSpPr>
      <xdr:spPr>
        <a:xfrm>
          <a:off x="4686300" y="133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63159</xdr:rowOff>
    </xdr:from>
    <xdr:to>
      <xdr:col>5</xdr:col>
      <xdr:colOff>409575</xdr:colOff>
      <xdr:row>78</xdr:row>
      <xdr:rowOff>164759</xdr:rowOff>
    </xdr:to>
    <xdr:sp macro="" textlink="">
      <xdr:nvSpPr>
        <xdr:cNvPr id="197" name="円/楕円 196"/>
        <xdr:cNvSpPr/>
      </xdr:nvSpPr>
      <xdr:spPr>
        <a:xfrm>
          <a:off x="3746500" y="13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155886</xdr:rowOff>
    </xdr:from>
    <xdr:ext cx="469744" cy="259045"/>
    <xdr:sp macro="" textlink="">
      <xdr:nvSpPr>
        <xdr:cNvPr id="198" name="テキスト ボックス 197"/>
        <xdr:cNvSpPr txBox="1"/>
      </xdr:nvSpPr>
      <xdr:spPr>
        <a:xfrm>
          <a:off x="3562427" y="135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65377</xdr:rowOff>
    </xdr:from>
    <xdr:to>
      <xdr:col>4</xdr:col>
      <xdr:colOff>206375</xdr:colOff>
      <xdr:row>78</xdr:row>
      <xdr:rowOff>166977</xdr:rowOff>
    </xdr:to>
    <xdr:sp macro="" textlink="">
      <xdr:nvSpPr>
        <xdr:cNvPr id="199" name="円/楕円 198"/>
        <xdr:cNvSpPr/>
      </xdr:nvSpPr>
      <xdr:spPr>
        <a:xfrm>
          <a:off x="2857500" y="134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158104</xdr:rowOff>
    </xdr:from>
    <xdr:ext cx="469744" cy="259045"/>
    <xdr:sp macro="" textlink="">
      <xdr:nvSpPr>
        <xdr:cNvPr id="200" name="テキスト ボックス 199"/>
        <xdr:cNvSpPr txBox="1"/>
      </xdr:nvSpPr>
      <xdr:spPr>
        <a:xfrm>
          <a:off x="2673427" y="135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61719</xdr:rowOff>
    </xdr:from>
    <xdr:to>
      <xdr:col>3</xdr:col>
      <xdr:colOff>3175</xdr:colOff>
      <xdr:row>78</xdr:row>
      <xdr:rowOff>163319</xdr:rowOff>
    </xdr:to>
    <xdr:sp macro="" textlink="">
      <xdr:nvSpPr>
        <xdr:cNvPr id="201" name="円/楕円 200"/>
        <xdr:cNvSpPr/>
      </xdr:nvSpPr>
      <xdr:spPr>
        <a:xfrm>
          <a:off x="1968500" y="134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154446</xdr:rowOff>
    </xdr:from>
    <xdr:ext cx="469744" cy="259045"/>
    <xdr:sp macro="" textlink="">
      <xdr:nvSpPr>
        <xdr:cNvPr id="202" name="テキスト ボックス 201"/>
        <xdr:cNvSpPr txBox="1"/>
      </xdr:nvSpPr>
      <xdr:spPr>
        <a:xfrm>
          <a:off x="1784427" y="135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67732</xdr:rowOff>
    </xdr:from>
    <xdr:to>
      <xdr:col>1</xdr:col>
      <xdr:colOff>485775</xdr:colOff>
      <xdr:row>78</xdr:row>
      <xdr:rowOff>169332</xdr:rowOff>
    </xdr:to>
    <xdr:sp macro="" textlink="">
      <xdr:nvSpPr>
        <xdr:cNvPr id="203" name="円/楕円 202"/>
        <xdr:cNvSpPr/>
      </xdr:nvSpPr>
      <xdr:spPr>
        <a:xfrm>
          <a:off x="1079500" y="134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160459</xdr:rowOff>
    </xdr:from>
    <xdr:ext cx="378565" cy="259045"/>
    <xdr:sp macro="" textlink="">
      <xdr:nvSpPr>
        <xdr:cNvPr id="204" name="テキスト ボックス 203"/>
        <xdr:cNvSpPr txBox="1"/>
      </xdr:nvSpPr>
      <xdr:spPr>
        <a:xfrm>
          <a:off x="941017" y="13533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82322</xdr:rowOff>
    </xdr:from>
    <xdr:to>
      <xdr:col>6</xdr:col>
      <xdr:colOff>511175</xdr:colOff>
      <xdr:row>98</xdr:row>
      <xdr:rowOff>162389</xdr:rowOff>
    </xdr:to>
    <xdr:cxnSp macro="">
      <xdr:nvCxnSpPr>
        <xdr:cNvPr id="234" name="直線コネクタ 233"/>
        <xdr:cNvCxnSpPr/>
      </xdr:nvCxnSpPr>
      <xdr:spPr>
        <a:xfrm flipV="1">
          <a:off x="3797300" y="16884422"/>
          <a:ext cx="8382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158198</xdr:rowOff>
    </xdr:from>
    <xdr:to>
      <xdr:col>5</xdr:col>
      <xdr:colOff>358775</xdr:colOff>
      <xdr:row>98</xdr:row>
      <xdr:rowOff>162389</xdr:rowOff>
    </xdr:to>
    <xdr:cxnSp macro="">
      <xdr:nvCxnSpPr>
        <xdr:cNvPr id="237" name="直線コネクタ 236"/>
        <xdr:cNvCxnSpPr/>
      </xdr:nvCxnSpPr>
      <xdr:spPr>
        <a:xfrm>
          <a:off x="2908300" y="1696029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158198</xdr:rowOff>
    </xdr:from>
    <xdr:to>
      <xdr:col>4</xdr:col>
      <xdr:colOff>155575</xdr:colOff>
      <xdr:row>99</xdr:row>
      <xdr:rowOff>55747</xdr:rowOff>
    </xdr:to>
    <xdr:cxnSp macro="">
      <xdr:nvCxnSpPr>
        <xdr:cNvPr id="240" name="直線コネクタ 239"/>
        <xdr:cNvCxnSpPr/>
      </xdr:nvCxnSpPr>
      <xdr:spPr>
        <a:xfrm flipV="1">
          <a:off x="2019300" y="16960298"/>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88459</xdr:rowOff>
    </xdr:from>
    <xdr:ext cx="534377" cy="259045"/>
    <xdr:sp macro="" textlink="">
      <xdr:nvSpPr>
        <xdr:cNvPr id="242" name="テキスト ボックス 241"/>
        <xdr:cNvSpPr txBox="1"/>
      </xdr:nvSpPr>
      <xdr:spPr>
        <a:xfrm>
          <a:off x="2641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55747</xdr:rowOff>
    </xdr:from>
    <xdr:to>
      <xdr:col>2</xdr:col>
      <xdr:colOff>638175</xdr:colOff>
      <xdr:row>99</xdr:row>
      <xdr:rowOff>63215</xdr:rowOff>
    </xdr:to>
    <xdr:cxnSp macro="">
      <xdr:nvCxnSpPr>
        <xdr:cNvPr id="243" name="直線コネクタ 242"/>
        <xdr:cNvCxnSpPr/>
      </xdr:nvCxnSpPr>
      <xdr:spPr>
        <a:xfrm flipV="1">
          <a:off x="1130300" y="17029297"/>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169632</xdr:rowOff>
    </xdr:from>
    <xdr:ext cx="534377" cy="259045"/>
    <xdr:sp macro="" textlink="">
      <xdr:nvSpPr>
        <xdr:cNvPr id="245" name="テキスト ボックス 244"/>
        <xdr:cNvSpPr txBox="1"/>
      </xdr:nvSpPr>
      <xdr:spPr>
        <a:xfrm>
          <a:off x="1752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76192</xdr:rowOff>
    </xdr:from>
    <xdr:ext cx="534377" cy="259045"/>
    <xdr:sp macro="" textlink="">
      <xdr:nvSpPr>
        <xdr:cNvPr id="247" name="テキスト ボックス 246"/>
        <xdr:cNvSpPr txBox="1"/>
      </xdr:nvSpPr>
      <xdr:spPr>
        <a:xfrm>
          <a:off x="863111"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31522</xdr:rowOff>
    </xdr:from>
    <xdr:to>
      <xdr:col>6</xdr:col>
      <xdr:colOff>561975</xdr:colOff>
      <xdr:row>98</xdr:row>
      <xdr:rowOff>133122</xdr:rowOff>
    </xdr:to>
    <xdr:sp macro="" textlink="">
      <xdr:nvSpPr>
        <xdr:cNvPr id="253" name="円/楕円 252"/>
        <xdr:cNvSpPr/>
      </xdr:nvSpPr>
      <xdr:spPr>
        <a:xfrm>
          <a:off x="45847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9949</xdr:rowOff>
    </xdr:from>
    <xdr:ext cx="534377" cy="259045"/>
    <xdr:sp macro="" textlink="">
      <xdr:nvSpPr>
        <xdr:cNvPr id="254" name="扶助費該当値テキスト"/>
        <xdr:cNvSpPr txBox="1"/>
      </xdr:nvSpPr>
      <xdr:spPr>
        <a:xfrm>
          <a:off x="4686300" y="168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111589</xdr:rowOff>
    </xdr:from>
    <xdr:to>
      <xdr:col>5</xdr:col>
      <xdr:colOff>409575</xdr:colOff>
      <xdr:row>99</xdr:row>
      <xdr:rowOff>41739</xdr:rowOff>
    </xdr:to>
    <xdr:sp macro="" textlink="">
      <xdr:nvSpPr>
        <xdr:cNvPr id="255" name="円/楕円 254"/>
        <xdr:cNvSpPr/>
      </xdr:nvSpPr>
      <xdr:spPr>
        <a:xfrm>
          <a:off x="3746500" y="169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32866</xdr:rowOff>
    </xdr:from>
    <xdr:ext cx="534377" cy="259045"/>
    <xdr:sp macro="" textlink="">
      <xdr:nvSpPr>
        <xdr:cNvPr id="256" name="テキスト ボックス 255"/>
        <xdr:cNvSpPr txBox="1"/>
      </xdr:nvSpPr>
      <xdr:spPr>
        <a:xfrm>
          <a:off x="3530111" y="1700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107398</xdr:rowOff>
    </xdr:from>
    <xdr:to>
      <xdr:col>4</xdr:col>
      <xdr:colOff>206375</xdr:colOff>
      <xdr:row>99</xdr:row>
      <xdr:rowOff>37548</xdr:rowOff>
    </xdr:to>
    <xdr:sp macro="" textlink="">
      <xdr:nvSpPr>
        <xdr:cNvPr id="257" name="円/楕円 256"/>
        <xdr:cNvSpPr/>
      </xdr:nvSpPr>
      <xdr:spPr>
        <a:xfrm>
          <a:off x="2857500" y="169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28675</xdr:rowOff>
    </xdr:from>
    <xdr:ext cx="534377" cy="259045"/>
    <xdr:sp macro="" textlink="">
      <xdr:nvSpPr>
        <xdr:cNvPr id="258" name="テキスト ボックス 257"/>
        <xdr:cNvSpPr txBox="1"/>
      </xdr:nvSpPr>
      <xdr:spPr>
        <a:xfrm>
          <a:off x="2641111" y="170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4947</xdr:rowOff>
    </xdr:from>
    <xdr:to>
      <xdr:col>3</xdr:col>
      <xdr:colOff>3175</xdr:colOff>
      <xdr:row>99</xdr:row>
      <xdr:rowOff>106547</xdr:rowOff>
    </xdr:to>
    <xdr:sp macro="" textlink="">
      <xdr:nvSpPr>
        <xdr:cNvPr id="259" name="円/楕円 258"/>
        <xdr:cNvSpPr/>
      </xdr:nvSpPr>
      <xdr:spPr>
        <a:xfrm>
          <a:off x="1968500" y="1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97674</xdr:rowOff>
    </xdr:from>
    <xdr:ext cx="534377" cy="259045"/>
    <xdr:sp macro="" textlink="">
      <xdr:nvSpPr>
        <xdr:cNvPr id="260" name="テキスト ボックス 259"/>
        <xdr:cNvSpPr txBox="1"/>
      </xdr:nvSpPr>
      <xdr:spPr>
        <a:xfrm>
          <a:off x="1752111" y="170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12415</xdr:rowOff>
    </xdr:from>
    <xdr:to>
      <xdr:col>1</xdr:col>
      <xdr:colOff>485775</xdr:colOff>
      <xdr:row>99</xdr:row>
      <xdr:rowOff>114015</xdr:rowOff>
    </xdr:to>
    <xdr:sp macro="" textlink="">
      <xdr:nvSpPr>
        <xdr:cNvPr id="261" name="円/楕円 260"/>
        <xdr:cNvSpPr/>
      </xdr:nvSpPr>
      <xdr:spPr>
        <a:xfrm>
          <a:off x="1079500" y="169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105142</xdr:rowOff>
    </xdr:from>
    <xdr:ext cx="534377" cy="259045"/>
    <xdr:sp macro="" textlink="">
      <xdr:nvSpPr>
        <xdr:cNvPr id="262" name="テキスト ボックス 261"/>
        <xdr:cNvSpPr txBox="1"/>
      </xdr:nvSpPr>
      <xdr:spPr>
        <a:xfrm>
          <a:off x="863111" y="170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38929</xdr:rowOff>
    </xdr:from>
    <xdr:to>
      <xdr:col>15</xdr:col>
      <xdr:colOff>180975</xdr:colOff>
      <xdr:row>37</xdr:row>
      <xdr:rowOff>44689</xdr:rowOff>
    </xdr:to>
    <xdr:cxnSp macro="">
      <xdr:nvCxnSpPr>
        <xdr:cNvPr id="289" name="直線コネクタ 288"/>
        <xdr:cNvCxnSpPr/>
      </xdr:nvCxnSpPr>
      <xdr:spPr>
        <a:xfrm flipV="1">
          <a:off x="9639300" y="6382579"/>
          <a:ext cx="8382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20014</xdr:rowOff>
    </xdr:from>
    <xdr:to>
      <xdr:col>14</xdr:col>
      <xdr:colOff>28575</xdr:colOff>
      <xdr:row>37</xdr:row>
      <xdr:rowOff>44689</xdr:rowOff>
    </xdr:to>
    <xdr:cxnSp macro="">
      <xdr:nvCxnSpPr>
        <xdr:cNvPr id="292" name="直線コネクタ 291"/>
        <xdr:cNvCxnSpPr/>
      </xdr:nvCxnSpPr>
      <xdr:spPr>
        <a:xfrm>
          <a:off x="8750300" y="6363664"/>
          <a:ext cx="889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20014</xdr:rowOff>
    </xdr:from>
    <xdr:to>
      <xdr:col>12</xdr:col>
      <xdr:colOff>511175</xdr:colOff>
      <xdr:row>37</xdr:row>
      <xdr:rowOff>47574</xdr:rowOff>
    </xdr:to>
    <xdr:cxnSp macro="">
      <xdr:nvCxnSpPr>
        <xdr:cNvPr id="295" name="直線コネクタ 294"/>
        <xdr:cNvCxnSpPr/>
      </xdr:nvCxnSpPr>
      <xdr:spPr>
        <a:xfrm flipV="1">
          <a:off x="7861300" y="6363664"/>
          <a:ext cx="8890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33671</xdr:rowOff>
    </xdr:from>
    <xdr:ext cx="534377" cy="259045"/>
    <xdr:sp macro="" textlink="">
      <xdr:nvSpPr>
        <xdr:cNvPr id="297" name="テキスト ボックス 296"/>
        <xdr:cNvSpPr txBox="1"/>
      </xdr:nvSpPr>
      <xdr:spPr>
        <a:xfrm>
          <a:off x="8483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47574</xdr:rowOff>
    </xdr:from>
    <xdr:to>
      <xdr:col>11</xdr:col>
      <xdr:colOff>307975</xdr:colOff>
      <xdr:row>37</xdr:row>
      <xdr:rowOff>84667</xdr:rowOff>
    </xdr:to>
    <xdr:cxnSp macro="">
      <xdr:nvCxnSpPr>
        <xdr:cNvPr id="298" name="直線コネクタ 297"/>
        <xdr:cNvCxnSpPr/>
      </xdr:nvCxnSpPr>
      <xdr:spPr>
        <a:xfrm flipV="1">
          <a:off x="6972300" y="6391224"/>
          <a:ext cx="889000" cy="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19954</xdr:rowOff>
    </xdr:from>
    <xdr:ext cx="534377" cy="259045"/>
    <xdr:sp macro="" textlink="">
      <xdr:nvSpPr>
        <xdr:cNvPr id="300" name="テキスト ボックス 299"/>
        <xdr:cNvSpPr txBox="1"/>
      </xdr:nvSpPr>
      <xdr:spPr>
        <a:xfrm>
          <a:off x="7594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74828</xdr:rowOff>
    </xdr:from>
    <xdr:ext cx="534377" cy="259045"/>
    <xdr:sp macro="" textlink="">
      <xdr:nvSpPr>
        <xdr:cNvPr id="302" name="テキスト ボックス 301"/>
        <xdr:cNvSpPr txBox="1"/>
      </xdr:nvSpPr>
      <xdr:spPr>
        <a:xfrm>
          <a:off x="6705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159579</xdr:rowOff>
    </xdr:from>
    <xdr:to>
      <xdr:col>15</xdr:col>
      <xdr:colOff>231775</xdr:colOff>
      <xdr:row>37</xdr:row>
      <xdr:rowOff>89729</xdr:rowOff>
    </xdr:to>
    <xdr:sp macro="" textlink="">
      <xdr:nvSpPr>
        <xdr:cNvPr id="308" name="円/楕円 307"/>
        <xdr:cNvSpPr/>
      </xdr:nvSpPr>
      <xdr:spPr>
        <a:xfrm>
          <a:off x="10426700" y="63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74506</xdr:rowOff>
    </xdr:from>
    <xdr:ext cx="534377" cy="259045"/>
    <xdr:sp macro="" textlink="">
      <xdr:nvSpPr>
        <xdr:cNvPr id="309" name="補助費等該当値テキスト"/>
        <xdr:cNvSpPr txBox="1"/>
      </xdr:nvSpPr>
      <xdr:spPr>
        <a:xfrm>
          <a:off x="10528300" y="624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165339</xdr:rowOff>
    </xdr:from>
    <xdr:to>
      <xdr:col>14</xdr:col>
      <xdr:colOff>79375</xdr:colOff>
      <xdr:row>37</xdr:row>
      <xdr:rowOff>95489</xdr:rowOff>
    </xdr:to>
    <xdr:sp macro="" textlink="">
      <xdr:nvSpPr>
        <xdr:cNvPr id="310" name="円/楕円 309"/>
        <xdr:cNvSpPr/>
      </xdr:nvSpPr>
      <xdr:spPr>
        <a:xfrm>
          <a:off x="9588500" y="6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86616</xdr:rowOff>
    </xdr:from>
    <xdr:ext cx="534377" cy="259045"/>
    <xdr:sp macro="" textlink="">
      <xdr:nvSpPr>
        <xdr:cNvPr id="311" name="テキスト ボックス 310"/>
        <xdr:cNvSpPr txBox="1"/>
      </xdr:nvSpPr>
      <xdr:spPr>
        <a:xfrm>
          <a:off x="9372111" y="643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140664</xdr:rowOff>
    </xdr:from>
    <xdr:to>
      <xdr:col>12</xdr:col>
      <xdr:colOff>561975</xdr:colOff>
      <xdr:row>37</xdr:row>
      <xdr:rowOff>70814</xdr:rowOff>
    </xdr:to>
    <xdr:sp macro="" textlink="">
      <xdr:nvSpPr>
        <xdr:cNvPr id="312" name="円/楕円 311"/>
        <xdr:cNvSpPr/>
      </xdr:nvSpPr>
      <xdr:spPr>
        <a:xfrm>
          <a:off x="8699500" y="63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61941</xdr:rowOff>
    </xdr:from>
    <xdr:ext cx="534377" cy="259045"/>
    <xdr:sp macro="" textlink="">
      <xdr:nvSpPr>
        <xdr:cNvPr id="313" name="テキスト ボックス 312"/>
        <xdr:cNvSpPr txBox="1"/>
      </xdr:nvSpPr>
      <xdr:spPr>
        <a:xfrm>
          <a:off x="8483111" y="640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168224</xdr:rowOff>
    </xdr:from>
    <xdr:to>
      <xdr:col>11</xdr:col>
      <xdr:colOff>358775</xdr:colOff>
      <xdr:row>37</xdr:row>
      <xdr:rowOff>98374</xdr:rowOff>
    </xdr:to>
    <xdr:sp macro="" textlink="">
      <xdr:nvSpPr>
        <xdr:cNvPr id="314" name="円/楕円 313"/>
        <xdr:cNvSpPr/>
      </xdr:nvSpPr>
      <xdr:spPr>
        <a:xfrm>
          <a:off x="78105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89501</xdr:rowOff>
    </xdr:from>
    <xdr:ext cx="534377" cy="259045"/>
    <xdr:sp macro="" textlink="">
      <xdr:nvSpPr>
        <xdr:cNvPr id="315" name="テキスト ボックス 314"/>
        <xdr:cNvSpPr txBox="1"/>
      </xdr:nvSpPr>
      <xdr:spPr>
        <a:xfrm>
          <a:off x="7594111" y="64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33867</xdr:rowOff>
    </xdr:from>
    <xdr:to>
      <xdr:col>10</xdr:col>
      <xdr:colOff>155575</xdr:colOff>
      <xdr:row>37</xdr:row>
      <xdr:rowOff>135467</xdr:rowOff>
    </xdr:to>
    <xdr:sp macro="" textlink="">
      <xdr:nvSpPr>
        <xdr:cNvPr id="316" name="円/楕円 315"/>
        <xdr:cNvSpPr/>
      </xdr:nvSpPr>
      <xdr:spPr>
        <a:xfrm>
          <a:off x="6921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126594</xdr:rowOff>
    </xdr:from>
    <xdr:ext cx="534377" cy="259045"/>
    <xdr:sp macro="" textlink="">
      <xdr:nvSpPr>
        <xdr:cNvPr id="317" name="テキスト ボックス 316"/>
        <xdr:cNvSpPr txBox="1"/>
      </xdr:nvSpPr>
      <xdr:spPr>
        <a:xfrm>
          <a:off x="6705111" y="647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130336</xdr:rowOff>
    </xdr:from>
    <xdr:to>
      <xdr:col>15</xdr:col>
      <xdr:colOff>180975</xdr:colOff>
      <xdr:row>59</xdr:row>
      <xdr:rowOff>13019</xdr:rowOff>
    </xdr:to>
    <xdr:cxnSp macro="">
      <xdr:nvCxnSpPr>
        <xdr:cNvPr id="346" name="直線コネクタ 345"/>
        <xdr:cNvCxnSpPr/>
      </xdr:nvCxnSpPr>
      <xdr:spPr>
        <a:xfrm>
          <a:off x="9639300" y="10074436"/>
          <a:ext cx="8382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130336</xdr:rowOff>
    </xdr:from>
    <xdr:to>
      <xdr:col>14</xdr:col>
      <xdr:colOff>28575</xdr:colOff>
      <xdr:row>59</xdr:row>
      <xdr:rowOff>7633</xdr:rowOff>
    </xdr:to>
    <xdr:cxnSp macro="">
      <xdr:nvCxnSpPr>
        <xdr:cNvPr id="349" name="直線コネクタ 348"/>
        <xdr:cNvCxnSpPr/>
      </xdr:nvCxnSpPr>
      <xdr:spPr>
        <a:xfrm flipV="1">
          <a:off x="8750300" y="10074436"/>
          <a:ext cx="8890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7633</xdr:rowOff>
    </xdr:from>
    <xdr:to>
      <xdr:col>12</xdr:col>
      <xdr:colOff>511175</xdr:colOff>
      <xdr:row>59</xdr:row>
      <xdr:rowOff>27753</xdr:rowOff>
    </xdr:to>
    <xdr:cxnSp macro="">
      <xdr:nvCxnSpPr>
        <xdr:cNvPr id="352" name="直線コネクタ 351"/>
        <xdr:cNvCxnSpPr/>
      </xdr:nvCxnSpPr>
      <xdr:spPr>
        <a:xfrm flipV="1">
          <a:off x="7861300" y="10123183"/>
          <a:ext cx="889000" cy="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4" name="テキスト ボックス 353"/>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12641</xdr:rowOff>
    </xdr:from>
    <xdr:to>
      <xdr:col>11</xdr:col>
      <xdr:colOff>307975</xdr:colOff>
      <xdr:row>59</xdr:row>
      <xdr:rowOff>27753</xdr:rowOff>
    </xdr:to>
    <xdr:cxnSp macro="">
      <xdr:nvCxnSpPr>
        <xdr:cNvPr id="355" name="直線コネクタ 354"/>
        <xdr:cNvCxnSpPr/>
      </xdr:nvCxnSpPr>
      <xdr:spPr>
        <a:xfrm>
          <a:off x="6972300" y="10128191"/>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49301</xdr:rowOff>
    </xdr:from>
    <xdr:ext cx="534377" cy="259045"/>
    <xdr:sp macro="" textlink="">
      <xdr:nvSpPr>
        <xdr:cNvPr id="357" name="テキスト ボックス 356"/>
        <xdr:cNvSpPr txBox="1"/>
      </xdr:nvSpPr>
      <xdr:spPr>
        <a:xfrm>
          <a:off x="7594111" y="98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57993</xdr:rowOff>
    </xdr:from>
    <xdr:ext cx="534377" cy="259045"/>
    <xdr:sp macro="" textlink="">
      <xdr:nvSpPr>
        <xdr:cNvPr id="359" name="テキスト ボックス 358"/>
        <xdr:cNvSpPr txBox="1"/>
      </xdr:nvSpPr>
      <xdr:spPr>
        <a:xfrm>
          <a:off x="6705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133669</xdr:rowOff>
    </xdr:from>
    <xdr:to>
      <xdr:col>15</xdr:col>
      <xdr:colOff>231775</xdr:colOff>
      <xdr:row>59</xdr:row>
      <xdr:rowOff>63819</xdr:rowOff>
    </xdr:to>
    <xdr:sp macro="" textlink="">
      <xdr:nvSpPr>
        <xdr:cNvPr id="365" name="円/楕円 364"/>
        <xdr:cNvSpPr/>
      </xdr:nvSpPr>
      <xdr:spPr>
        <a:xfrm>
          <a:off x="10426700" y="100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79536</xdr:rowOff>
    </xdr:from>
    <xdr:to>
      <xdr:col>14</xdr:col>
      <xdr:colOff>79375</xdr:colOff>
      <xdr:row>59</xdr:row>
      <xdr:rowOff>9686</xdr:rowOff>
    </xdr:to>
    <xdr:sp macro="" textlink="">
      <xdr:nvSpPr>
        <xdr:cNvPr id="367" name="円/楕円 366"/>
        <xdr:cNvSpPr/>
      </xdr:nvSpPr>
      <xdr:spPr>
        <a:xfrm>
          <a:off x="9588500" y="100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26213</xdr:rowOff>
    </xdr:from>
    <xdr:ext cx="599010" cy="259045"/>
    <xdr:sp macro="" textlink="">
      <xdr:nvSpPr>
        <xdr:cNvPr id="368" name="テキスト ボックス 367"/>
        <xdr:cNvSpPr txBox="1"/>
      </xdr:nvSpPr>
      <xdr:spPr>
        <a:xfrm>
          <a:off x="9339794" y="979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128283</xdr:rowOff>
    </xdr:from>
    <xdr:to>
      <xdr:col>12</xdr:col>
      <xdr:colOff>561975</xdr:colOff>
      <xdr:row>59</xdr:row>
      <xdr:rowOff>58433</xdr:rowOff>
    </xdr:to>
    <xdr:sp macro="" textlink="">
      <xdr:nvSpPr>
        <xdr:cNvPr id="369" name="円/楕円 368"/>
        <xdr:cNvSpPr/>
      </xdr:nvSpPr>
      <xdr:spPr>
        <a:xfrm>
          <a:off x="8699500" y="100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49560</xdr:rowOff>
    </xdr:from>
    <xdr:ext cx="534377" cy="259045"/>
    <xdr:sp macro="" textlink="">
      <xdr:nvSpPr>
        <xdr:cNvPr id="370" name="テキスト ボックス 369"/>
        <xdr:cNvSpPr txBox="1"/>
      </xdr:nvSpPr>
      <xdr:spPr>
        <a:xfrm>
          <a:off x="8483111" y="101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148403</xdr:rowOff>
    </xdr:from>
    <xdr:to>
      <xdr:col>11</xdr:col>
      <xdr:colOff>358775</xdr:colOff>
      <xdr:row>59</xdr:row>
      <xdr:rowOff>78553</xdr:rowOff>
    </xdr:to>
    <xdr:sp macro="" textlink="">
      <xdr:nvSpPr>
        <xdr:cNvPr id="371" name="円/楕円 370"/>
        <xdr:cNvSpPr/>
      </xdr:nvSpPr>
      <xdr:spPr>
        <a:xfrm>
          <a:off x="7810500" y="100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69680</xdr:rowOff>
    </xdr:from>
    <xdr:ext cx="534377" cy="259045"/>
    <xdr:sp macro="" textlink="">
      <xdr:nvSpPr>
        <xdr:cNvPr id="372" name="テキスト ボックス 371"/>
        <xdr:cNvSpPr txBox="1"/>
      </xdr:nvSpPr>
      <xdr:spPr>
        <a:xfrm>
          <a:off x="7594111" y="101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133291</xdr:rowOff>
    </xdr:from>
    <xdr:to>
      <xdr:col>10</xdr:col>
      <xdr:colOff>155575</xdr:colOff>
      <xdr:row>59</xdr:row>
      <xdr:rowOff>63441</xdr:rowOff>
    </xdr:to>
    <xdr:sp macro="" textlink="">
      <xdr:nvSpPr>
        <xdr:cNvPr id="373" name="円/楕円 372"/>
        <xdr:cNvSpPr/>
      </xdr:nvSpPr>
      <xdr:spPr>
        <a:xfrm>
          <a:off x="6921500" y="10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54568</xdr:rowOff>
    </xdr:from>
    <xdr:ext cx="534377" cy="259045"/>
    <xdr:sp macro="" textlink="">
      <xdr:nvSpPr>
        <xdr:cNvPr id="374" name="テキスト ボックス 373"/>
        <xdr:cNvSpPr txBox="1"/>
      </xdr:nvSpPr>
      <xdr:spPr>
        <a:xfrm>
          <a:off x="6705111" y="1017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38531</xdr:rowOff>
    </xdr:from>
    <xdr:to>
      <xdr:col>15</xdr:col>
      <xdr:colOff>180975</xdr:colOff>
      <xdr:row>79</xdr:row>
      <xdr:rowOff>42123</xdr:rowOff>
    </xdr:to>
    <xdr:cxnSp macro="">
      <xdr:nvCxnSpPr>
        <xdr:cNvPr id="403" name="直線コネクタ 402"/>
        <xdr:cNvCxnSpPr/>
      </xdr:nvCxnSpPr>
      <xdr:spPr>
        <a:xfrm flipV="1">
          <a:off x="9639300" y="13583081"/>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41064</xdr:rowOff>
    </xdr:from>
    <xdr:to>
      <xdr:col>14</xdr:col>
      <xdr:colOff>28575</xdr:colOff>
      <xdr:row>79</xdr:row>
      <xdr:rowOff>42123</xdr:rowOff>
    </xdr:to>
    <xdr:cxnSp macro="">
      <xdr:nvCxnSpPr>
        <xdr:cNvPr id="406" name="直線コネクタ 405"/>
        <xdr:cNvCxnSpPr/>
      </xdr:nvCxnSpPr>
      <xdr:spPr>
        <a:xfrm>
          <a:off x="8750300" y="1358561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0" name="テキスト ボックス 409"/>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159181</xdr:rowOff>
    </xdr:from>
    <xdr:to>
      <xdr:col>15</xdr:col>
      <xdr:colOff>231775</xdr:colOff>
      <xdr:row>79</xdr:row>
      <xdr:rowOff>89331</xdr:rowOff>
    </xdr:to>
    <xdr:sp macro="" textlink="">
      <xdr:nvSpPr>
        <xdr:cNvPr id="416" name="円/楕円 415"/>
        <xdr:cNvSpPr/>
      </xdr:nvSpPr>
      <xdr:spPr>
        <a:xfrm>
          <a:off x="10426700" y="135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469744" cy="259045"/>
    <xdr:sp macro="" textlink="">
      <xdr:nvSpPr>
        <xdr:cNvPr id="417" name="普通建設事業費 （ うち新規整備　）該当値テキスト"/>
        <xdr:cNvSpPr txBox="1"/>
      </xdr:nvSpPr>
      <xdr:spPr>
        <a:xfrm>
          <a:off x="10528300" y="1349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162773</xdr:rowOff>
    </xdr:from>
    <xdr:to>
      <xdr:col>14</xdr:col>
      <xdr:colOff>79375</xdr:colOff>
      <xdr:row>79</xdr:row>
      <xdr:rowOff>92923</xdr:rowOff>
    </xdr:to>
    <xdr:sp macro="" textlink="">
      <xdr:nvSpPr>
        <xdr:cNvPr id="418" name="円/楕円 417"/>
        <xdr:cNvSpPr/>
      </xdr:nvSpPr>
      <xdr:spPr>
        <a:xfrm>
          <a:off x="9588500" y="135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84050</xdr:rowOff>
    </xdr:from>
    <xdr:ext cx="469744" cy="259045"/>
    <xdr:sp macro="" textlink="">
      <xdr:nvSpPr>
        <xdr:cNvPr id="419" name="テキスト ボックス 418"/>
        <xdr:cNvSpPr txBox="1"/>
      </xdr:nvSpPr>
      <xdr:spPr>
        <a:xfrm>
          <a:off x="9404427" y="1362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161714</xdr:rowOff>
    </xdr:from>
    <xdr:to>
      <xdr:col>12</xdr:col>
      <xdr:colOff>561975</xdr:colOff>
      <xdr:row>79</xdr:row>
      <xdr:rowOff>91864</xdr:rowOff>
    </xdr:to>
    <xdr:sp macro="" textlink="">
      <xdr:nvSpPr>
        <xdr:cNvPr id="420" name="円/楕円 419"/>
        <xdr:cNvSpPr/>
      </xdr:nvSpPr>
      <xdr:spPr>
        <a:xfrm>
          <a:off x="8699500" y="135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82991</xdr:rowOff>
    </xdr:from>
    <xdr:ext cx="469744" cy="259045"/>
    <xdr:sp macro="" textlink="">
      <xdr:nvSpPr>
        <xdr:cNvPr id="421" name="テキスト ボックス 420"/>
        <xdr:cNvSpPr txBox="1"/>
      </xdr:nvSpPr>
      <xdr:spPr>
        <a:xfrm>
          <a:off x="8515427" y="1362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26648</xdr:rowOff>
    </xdr:from>
    <xdr:to>
      <xdr:col>15</xdr:col>
      <xdr:colOff>180975</xdr:colOff>
      <xdr:row>98</xdr:row>
      <xdr:rowOff>56783</xdr:rowOff>
    </xdr:to>
    <xdr:cxnSp macro="">
      <xdr:nvCxnSpPr>
        <xdr:cNvPr id="448" name="直線コネクタ 447"/>
        <xdr:cNvCxnSpPr/>
      </xdr:nvCxnSpPr>
      <xdr:spPr>
        <a:xfrm>
          <a:off x="9639300" y="16485848"/>
          <a:ext cx="838200" cy="37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26648</xdr:rowOff>
    </xdr:from>
    <xdr:to>
      <xdr:col>14</xdr:col>
      <xdr:colOff>28575</xdr:colOff>
      <xdr:row>97</xdr:row>
      <xdr:rowOff>141150</xdr:rowOff>
    </xdr:to>
    <xdr:cxnSp macro="">
      <xdr:nvCxnSpPr>
        <xdr:cNvPr id="451" name="直線コネクタ 450"/>
        <xdr:cNvCxnSpPr/>
      </xdr:nvCxnSpPr>
      <xdr:spPr>
        <a:xfrm flipV="1">
          <a:off x="8750300" y="16485848"/>
          <a:ext cx="889000" cy="28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46817</xdr:rowOff>
    </xdr:from>
    <xdr:ext cx="534377" cy="259045"/>
    <xdr:sp macro="" textlink="">
      <xdr:nvSpPr>
        <xdr:cNvPr id="455" name="テキスト ボックス 454"/>
        <xdr:cNvSpPr txBox="1"/>
      </xdr:nvSpPr>
      <xdr:spPr>
        <a:xfrm>
          <a:off x="8483111" y="168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5983</xdr:rowOff>
    </xdr:from>
    <xdr:to>
      <xdr:col>15</xdr:col>
      <xdr:colOff>231775</xdr:colOff>
      <xdr:row>98</xdr:row>
      <xdr:rowOff>107583</xdr:rowOff>
    </xdr:to>
    <xdr:sp macro="" textlink="">
      <xdr:nvSpPr>
        <xdr:cNvPr id="461" name="円/楕円 460"/>
        <xdr:cNvSpPr/>
      </xdr:nvSpPr>
      <xdr:spPr>
        <a:xfrm>
          <a:off x="10426700" y="168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92360</xdr:rowOff>
    </xdr:from>
    <xdr:ext cx="534377" cy="259045"/>
    <xdr:sp macro="" textlink="">
      <xdr:nvSpPr>
        <xdr:cNvPr id="462" name="普通建設事業費 （ うち更新整備　）該当値テキスト"/>
        <xdr:cNvSpPr txBox="1"/>
      </xdr:nvSpPr>
      <xdr:spPr>
        <a:xfrm>
          <a:off x="10528300" y="167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147298</xdr:rowOff>
    </xdr:from>
    <xdr:to>
      <xdr:col>14</xdr:col>
      <xdr:colOff>79375</xdr:colOff>
      <xdr:row>96</xdr:row>
      <xdr:rowOff>77448</xdr:rowOff>
    </xdr:to>
    <xdr:sp macro="" textlink="">
      <xdr:nvSpPr>
        <xdr:cNvPr id="463" name="円/楕円 462"/>
        <xdr:cNvSpPr/>
      </xdr:nvSpPr>
      <xdr:spPr>
        <a:xfrm>
          <a:off x="9588500" y="16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93975</xdr:rowOff>
    </xdr:from>
    <xdr:ext cx="534377" cy="259045"/>
    <xdr:sp macro="" textlink="">
      <xdr:nvSpPr>
        <xdr:cNvPr id="464" name="テキスト ボックス 463"/>
        <xdr:cNvSpPr txBox="1"/>
      </xdr:nvSpPr>
      <xdr:spPr>
        <a:xfrm>
          <a:off x="9372111" y="162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90350</xdr:rowOff>
    </xdr:from>
    <xdr:to>
      <xdr:col>12</xdr:col>
      <xdr:colOff>561975</xdr:colOff>
      <xdr:row>98</xdr:row>
      <xdr:rowOff>20500</xdr:rowOff>
    </xdr:to>
    <xdr:sp macro="" textlink="">
      <xdr:nvSpPr>
        <xdr:cNvPr id="465" name="円/楕円 464"/>
        <xdr:cNvSpPr/>
      </xdr:nvSpPr>
      <xdr:spPr>
        <a:xfrm>
          <a:off x="8699500" y="167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37027</xdr:rowOff>
    </xdr:from>
    <xdr:ext cx="534377" cy="259045"/>
    <xdr:sp macro="" textlink="">
      <xdr:nvSpPr>
        <xdr:cNvPr id="466" name="テキスト ボックス 465"/>
        <xdr:cNvSpPr txBox="1"/>
      </xdr:nvSpPr>
      <xdr:spPr>
        <a:xfrm>
          <a:off x="8483111" y="164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6" name="直線コネクタ 49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501" name="テキスト ボックス 500"/>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139529</xdr:rowOff>
    </xdr:from>
    <xdr:to>
      <xdr:col>19</xdr:col>
      <xdr:colOff>644525</xdr:colOff>
      <xdr:row>38</xdr:row>
      <xdr:rowOff>139700</xdr:rowOff>
    </xdr:to>
    <xdr:cxnSp macro="">
      <xdr:nvCxnSpPr>
        <xdr:cNvPr id="502" name="直線コネクタ 501"/>
        <xdr:cNvCxnSpPr/>
      </xdr:nvCxnSpPr>
      <xdr:spPr>
        <a:xfrm>
          <a:off x="12814300" y="6654629"/>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20864</xdr:rowOff>
    </xdr:from>
    <xdr:ext cx="469744" cy="259045"/>
    <xdr:sp macro="" textlink="">
      <xdr:nvSpPr>
        <xdr:cNvPr id="504" name="テキスト ボックス 503"/>
        <xdr:cNvSpPr txBox="1"/>
      </xdr:nvSpPr>
      <xdr:spPr>
        <a:xfrm>
          <a:off x="13468427" y="63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6" name="テキスト ボックス 505"/>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88729</xdr:rowOff>
    </xdr:from>
    <xdr:to>
      <xdr:col>18</xdr:col>
      <xdr:colOff>492125</xdr:colOff>
      <xdr:row>39</xdr:row>
      <xdr:rowOff>18879</xdr:rowOff>
    </xdr:to>
    <xdr:sp macro="" textlink="">
      <xdr:nvSpPr>
        <xdr:cNvPr id="520" name="円/楕円 519"/>
        <xdr:cNvSpPr/>
      </xdr:nvSpPr>
      <xdr:spPr>
        <a:xfrm>
          <a:off x="12763500" y="66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10006</xdr:rowOff>
    </xdr:from>
    <xdr:ext cx="313932" cy="259045"/>
    <xdr:sp macro="" textlink="">
      <xdr:nvSpPr>
        <xdr:cNvPr id="521" name="テキスト ボックス 520"/>
        <xdr:cNvSpPr txBox="1"/>
      </xdr:nvSpPr>
      <xdr:spPr>
        <a:xfrm>
          <a:off x="12657333" y="669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26284</xdr:rowOff>
    </xdr:from>
    <xdr:to>
      <xdr:col>23</xdr:col>
      <xdr:colOff>517525</xdr:colOff>
      <xdr:row>77</xdr:row>
      <xdr:rowOff>39732</xdr:rowOff>
    </xdr:to>
    <xdr:cxnSp macro="">
      <xdr:nvCxnSpPr>
        <xdr:cNvPr id="599" name="直線コネクタ 598"/>
        <xdr:cNvCxnSpPr/>
      </xdr:nvCxnSpPr>
      <xdr:spPr>
        <a:xfrm>
          <a:off x="15481300" y="13227934"/>
          <a:ext cx="8382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24798</xdr:rowOff>
    </xdr:from>
    <xdr:to>
      <xdr:col>22</xdr:col>
      <xdr:colOff>365125</xdr:colOff>
      <xdr:row>77</xdr:row>
      <xdr:rowOff>26284</xdr:rowOff>
    </xdr:to>
    <xdr:cxnSp macro="">
      <xdr:nvCxnSpPr>
        <xdr:cNvPr id="602" name="直線コネクタ 601"/>
        <xdr:cNvCxnSpPr/>
      </xdr:nvCxnSpPr>
      <xdr:spPr>
        <a:xfrm>
          <a:off x="14592300" y="1322644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10145</xdr:rowOff>
    </xdr:from>
    <xdr:to>
      <xdr:col>21</xdr:col>
      <xdr:colOff>161925</xdr:colOff>
      <xdr:row>77</xdr:row>
      <xdr:rowOff>24798</xdr:rowOff>
    </xdr:to>
    <xdr:cxnSp macro="">
      <xdr:nvCxnSpPr>
        <xdr:cNvPr id="605" name="直線コネクタ 604"/>
        <xdr:cNvCxnSpPr/>
      </xdr:nvCxnSpPr>
      <xdr:spPr>
        <a:xfrm>
          <a:off x="13703300" y="13211795"/>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81945</xdr:rowOff>
    </xdr:from>
    <xdr:ext cx="534377" cy="259045"/>
    <xdr:sp macro="" textlink="">
      <xdr:nvSpPr>
        <xdr:cNvPr id="607" name="テキスト ボックス 606"/>
        <xdr:cNvSpPr txBox="1"/>
      </xdr:nvSpPr>
      <xdr:spPr>
        <a:xfrm>
          <a:off x="14325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170013</xdr:rowOff>
    </xdr:from>
    <xdr:to>
      <xdr:col>19</xdr:col>
      <xdr:colOff>644525</xdr:colOff>
      <xdr:row>77</xdr:row>
      <xdr:rowOff>10145</xdr:rowOff>
    </xdr:to>
    <xdr:cxnSp macro="">
      <xdr:nvCxnSpPr>
        <xdr:cNvPr id="608" name="直線コネクタ 607"/>
        <xdr:cNvCxnSpPr/>
      </xdr:nvCxnSpPr>
      <xdr:spPr>
        <a:xfrm>
          <a:off x="12814300" y="1320021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10" name="テキスト ボックス 609"/>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12" name="テキスト ボックス 611"/>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160382</xdr:rowOff>
    </xdr:from>
    <xdr:to>
      <xdr:col>23</xdr:col>
      <xdr:colOff>568325</xdr:colOff>
      <xdr:row>77</xdr:row>
      <xdr:rowOff>90532</xdr:rowOff>
    </xdr:to>
    <xdr:sp macro="" textlink="">
      <xdr:nvSpPr>
        <xdr:cNvPr id="618" name="円/楕円 617"/>
        <xdr:cNvSpPr/>
      </xdr:nvSpPr>
      <xdr:spPr>
        <a:xfrm>
          <a:off x="162687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138809</xdr:rowOff>
    </xdr:from>
    <xdr:ext cx="534377" cy="259045"/>
    <xdr:sp macro="" textlink="">
      <xdr:nvSpPr>
        <xdr:cNvPr id="619" name="公債費該当値テキスト"/>
        <xdr:cNvSpPr txBox="1"/>
      </xdr:nvSpPr>
      <xdr:spPr>
        <a:xfrm>
          <a:off x="16370300" y="131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146934</xdr:rowOff>
    </xdr:from>
    <xdr:to>
      <xdr:col>22</xdr:col>
      <xdr:colOff>415925</xdr:colOff>
      <xdr:row>77</xdr:row>
      <xdr:rowOff>77084</xdr:rowOff>
    </xdr:to>
    <xdr:sp macro="" textlink="">
      <xdr:nvSpPr>
        <xdr:cNvPr id="620" name="円/楕円 619"/>
        <xdr:cNvSpPr/>
      </xdr:nvSpPr>
      <xdr:spPr>
        <a:xfrm>
          <a:off x="15430500" y="131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68211</xdr:rowOff>
    </xdr:from>
    <xdr:ext cx="534377" cy="259045"/>
    <xdr:sp macro="" textlink="">
      <xdr:nvSpPr>
        <xdr:cNvPr id="621" name="テキスト ボックス 620"/>
        <xdr:cNvSpPr txBox="1"/>
      </xdr:nvSpPr>
      <xdr:spPr>
        <a:xfrm>
          <a:off x="15214111" y="132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145448</xdr:rowOff>
    </xdr:from>
    <xdr:to>
      <xdr:col>21</xdr:col>
      <xdr:colOff>212725</xdr:colOff>
      <xdr:row>77</xdr:row>
      <xdr:rowOff>75598</xdr:rowOff>
    </xdr:to>
    <xdr:sp macro="" textlink="">
      <xdr:nvSpPr>
        <xdr:cNvPr id="622" name="円/楕円 621"/>
        <xdr:cNvSpPr/>
      </xdr:nvSpPr>
      <xdr:spPr>
        <a:xfrm>
          <a:off x="14541500" y="131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66725</xdr:rowOff>
    </xdr:from>
    <xdr:ext cx="534377" cy="259045"/>
    <xdr:sp macro="" textlink="">
      <xdr:nvSpPr>
        <xdr:cNvPr id="623" name="テキスト ボックス 622"/>
        <xdr:cNvSpPr txBox="1"/>
      </xdr:nvSpPr>
      <xdr:spPr>
        <a:xfrm>
          <a:off x="14325111" y="132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130795</xdr:rowOff>
    </xdr:from>
    <xdr:to>
      <xdr:col>20</xdr:col>
      <xdr:colOff>9525</xdr:colOff>
      <xdr:row>77</xdr:row>
      <xdr:rowOff>60945</xdr:rowOff>
    </xdr:to>
    <xdr:sp macro="" textlink="">
      <xdr:nvSpPr>
        <xdr:cNvPr id="624" name="円/楕円 623"/>
        <xdr:cNvSpPr/>
      </xdr:nvSpPr>
      <xdr:spPr>
        <a:xfrm>
          <a:off x="13652500" y="131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52072</xdr:rowOff>
    </xdr:from>
    <xdr:ext cx="534377" cy="259045"/>
    <xdr:sp macro="" textlink="">
      <xdr:nvSpPr>
        <xdr:cNvPr id="625" name="テキスト ボックス 624"/>
        <xdr:cNvSpPr txBox="1"/>
      </xdr:nvSpPr>
      <xdr:spPr>
        <a:xfrm>
          <a:off x="13436111" y="1325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119213</xdr:rowOff>
    </xdr:from>
    <xdr:to>
      <xdr:col>18</xdr:col>
      <xdr:colOff>492125</xdr:colOff>
      <xdr:row>77</xdr:row>
      <xdr:rowOff>49363</xdr:rowOff>
    </xdr:to>
    <xdr:sp macro="" textlink="">
      <xdr:nvSpPr>
        <xdr:cNvPr id="626" name="円/楕円 625"/>
        <xdr:cNvSpPr/>
      </xdr:nvSpPr>
      <xdr:spPr>
        <a:xfrm>
          <a:off x="12763500" y="13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40490</xdr:rowOff>
    </xdr:from>
    <xdr:ext cx="534377" cy="259045"/>
    <xdr:sp macro="" textlink="">
      <xdr:nvSpPr>
        <xdr:cNvPr id="627" name="テキスト ボックス 626"/>
        <xdr:cNvSpPr txBox="1"/>
      </xdr:nvSpPr>
      <xdr:spPr>
        <a:xfrm>
          <a:off x="12547111" y="132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29823</xdr:rowOff>
    </xdr:from>
    <xdr:to>
      <xdr:col>23</xdr:col>
      <xdr:colOff>517525</xdr:colOff>
      <xdr:row>99</xdr:row>
      <xdr:rowOff>63599</xdr:rowOff>
    </xdr:to>
    <xdr:cxnSp macro="">
      <xdr:nvCxnSpPr>
        <xdr:cNvPr id="658" name="直線コネクタ 657"/>
        <xdr:cNvCxnSpPr/>
      </xdr:nvCxnSpPr>
      <xdr:spPr>
        <a:xfrm>
          <a:off x="15481300" y="17003373"/>
          <a:ext cx="8382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28391</xdr:rowOff>
    </xdr:from>
    <xdr:to>
      <xdr:col>22</xdr:col>
      <xdr:colOff>365125</xdr:colOff>
      <xdr:row>99</xdr:row>
      <xdr:rowOff>29823</xdr:rowOff>
    </xdr:to>
    <xdr:cxnSp macro="">
      <xdr:nvCxnSpPr>
        <xdr:cNvPr id="661" name="直線コネクタ 660"/>
        <xdr:cNvCxnSpPr/>
      </xdr:nvCxnSpPr>
      <xdr:spPr>
        <a:xfrm>
          <a:off x="14592300" y="17001941"/>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28391</xdr:rowOff>
    </xdr:from>
    <xdr:to>
      <xdr:col>21</xdr:col>
      <xdr:colOff>161925</xdr:colOff>
      <xdr:row>99</xdr:row>
      <xdr:rowOff>75467</xdr:rowOff>
    </xdr:to>
    <xdr:cxnSp macro="">
      <xdr:nvCxnSpPr>
        <xdr:cNvPr id="664" name="直線コネクタ 663"/>
        <xdr:cNvCxnSpPr/>
      </xdr:nvCxnSpPr>
      <xdr:spPr>
        <a:xfrm flipV="1">
          <a:off x="13703300" y="17001941"/>
          <a:ext cx="889000" cy="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107557</xdr:rowOff>
    </xdr:from>
    <xdr:ext cx="534377" cy="259045"/>
    <xdr:sp macro="" textlink="">
      <xdr:nvSpPr>
        <xdr:cNvPr id="666" name="テキスト ボックス 665"/>
        <xdr:cNvSpPr txBox="1"/>
      </xdr:nvSpPr>
      <xdr:spPr>
        <a:xfrm>
          <a:off x="14325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62227</xdr:rowOff>
    </xdr:from>
    <xdr:to>
      <xdr:col>19</xdr:col>
      <xdr:colOff>644525</xdr:colOff>
      <xdr:row>99</xdr:row>
      <xdr:rowOff>75467</xdr:rowOff>
    </xdr:to>
    <xdr:cxnSp macro="">
      <xdr:nvCxnSpPr>
        <xdr:cNvPr id="667" name="直線コネクタ 666"/>
        <xdr:cNvCxnSpPr/>
      </xdr:nvCxnSpPr>
      <xdr:spPr>
        <a:xfrm>
          <a:off x="12814300" y="17035777"/>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128534</xdr:rowOff>
    </xdr:from>
    <xdr:ext cx="534377" cy="259045"/>
    <xdr:sp macro="" textlink="">
      <xdr:nvSpPr>
        <xdr:cNvPr id="669" name="テキスト ボックス 668"/>
        <xdr:cNvSpPr txBox="1"/>
      </xdr:nvSpPr>
      <xdr:spPr>
        <a:xfrm>
          <a:off x="13436111" y="167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12799</xdr:rowOff>
    </xdr:from>
    <xdr:to>
      <xdr:col>23</xdr:col>
      <xdr:colOff>568325</xdr:colOff>
      <xdr:row>99</xdr:row>
      <xdr:rowOff>114399</xdr:rowOff>
    </xdr:to>
    <xdr:sp macro="" textlink="">
      <xdr:nvSpPr>
        <xdr:cNvPr id="677" name="円/楕円 676"/>
        <xdr:cNvSpPr/>
      </xdr:nvSpPr>
      <xdr:spPr>
        <a:xfrm>
          <a:off x="16268700" y="169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150473</xdr:rowOff>
    </xdr:from>
    <xdr:to>
      <xdr:col>22</xdr:col>
      <xdr:colOff>415925</xdr:colOff>
      <xdr:row>99</xdr:row>
      <xdr:rowOff>80623</xdr:rowOff>
    </xdr:to>
    <xdr:sp macro="" textlink="">
      <xdr:nvSpPr>
        <xdr:cNvPr id="679" name="円/楕円 678"/>
        <xdr:cNvSpPr/>
      </xdr:nvSpPr>
      <xdr:spPr>
        <a:xfrm>
          <a:off x="15430500" y="169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71750</xdr:rowOff>
    </xdr:from>
    <xdr:ext cx="534377" cy="259045"/>
    <xdr:sp macro="" textlink="">
      <xdr:nvSpPr>
        <xdr:cNvPr id="680" name="テキスト ボックス 679"/>
        <xdr:cNvSpPr txBox="1"/>
      </xdr:nvSpPr>
      <xdr:spPr>
        <a:xfrm>
          <a:off x="15214111" y="170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149041</xdr:rowOff>
    </xdr:from>
    <xdr:to>
      <xdr:col>21</xdr:col>
      <xdr:colOff>212725</xdr:colOff>
      <xdr:row>99</xdr:row>
      <xdr:rowOff>79191</xdr:rowOff>
    </xdr:to>
    <xdr:sp macro="" textlink="">
      <xdr:nvSpPr>
        <xdr:cNvPr id="681" name="円/楕円 680"/>
        <xdr:cNvSpPr/>
      </xdr:nvSpPr>
      <xdr:spPr>
        <a:xfrm>
          <a:off x="14541500" y="169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95718</xdr:rowOff>
    </xdr:from>
    <xdr:ext cx="534377" cy="259045"/>
    <xdr:sp macro="" textlink="">
      <xdr:nvSpPr>
        <xdr:cNvPr id="682" name="テキスト ボックス 681"/>
        <xdr:cNvSpPr txBox="1"/>
      </xdr:nvSpPr>
      <xdr:spPr>
        <a:xfrm>
          <a:off x="14325111" y="167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24667</xdr:rowOff>
    </xdr:from>
    <xdr:to>
      <xdr:col>20</xdr:col>
      <xdr:colOff>9525</xdr:colOff>
      <xdr:row>99</xdr:row>
      <xdr:rowOff>126267</xdr:rowOff>
    </xdr:to>
    <xdr:sp macro="" textlink="">
      <xdr:nvSpPr>
        <xdr:cNvPr id="683" name="円/楕円 682"/>
        <xdr:cNvSpPr/>
      </xdr:nvSpPr>
      <xdr:spPr>
        <a:xfrm>
          <a:off x="13652500" y="169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117394</xdr:rowOff>
    </xdr:from>
    <xdr:ext cx="534377" cy="259045"/>
    <xdr:sp macro="" textlink="">
      <xdr:nvSpPr>
        <xdr:cNvPr id="684" name="テキスト ボックス 683"/>
        <xdr:cNvSpPr txBox="1"/>
      </xdr:nvSpPr>
      <xdr:spPr>
        <a:xfrm>
          <a:off x="13436111" y="170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11427</xdr:rowOff>
    </xdr:from>
    <xdr:to>
      <xdr:col>18</xdr:col>
      <xdr:colOff>492125</xdr:colOff>
      <xdr:row>99</xdr:row>
      <xdr:rowOff>113027</xdr:rowOff>
    </xdr:to>
    <xdr:sp macro="" textlink="">
      <xdr:nvSpPr>
        <xdr:cNvPr id="685" name="円/楕円 684"/>
        <xdr:cNvSpPr/>
      </xdr:nvSpPr>
      <xdr:spPr>
        <a:xfrm>
          <a:off x="12763500" y="1698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104154</xdr:rowOff>
    </xdr:from>
    <xdr:ext cx="534377" cy="259045"/>
    <xdr:sp macro="" textlink="">
      <xdr:nvSpPr>
        <xdr:cNvPr id="686" name="テキスト ボックス 685"/>
        <xdr:cNvSpPr txBox="1"/>
      </xdr:nvSpPr>
      <xdr:spPr>
        <a:xfrm>
          <a:off x="12547111" y="170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44069</xdr:rowOff>
    </xdr:from>
    <xdr:to>
      <xdr:col>29</xdr:col>
      <xdr:colOff>517525</xdr:colOff>
      <xdr:row>39</xdr:row>
      <xdr:rowOff>44450</xdr:rowOff>
    </xdr:to>
    <xdr:cxnSp macro="">
      <xdr:nvCxnSpPr>
        <xdr:cNvPr id="721" name="直線コネクタ 720"/>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52951</xdr:rowOff>
    </xdr:from>
    <xdr:ext cx="469744" cy="259045"/>
    <xdr:sp macro="" textlink="">
      <xdr:nvSpPr>
        <xdr:cNvPr id="723" name="テキスト ボックス 722"/>
        <xdr:cNvSpPr txBox="1"/>
      </xdr:nvSpPr>
      <xdr:spPr>
        <a:xfrm>
          <a:off x="20199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44069</xdr:rowOff>
    </xdr:from>
    <xdr:to>
      <xdr:col>28</xdr:col>
      <xdr:colOff>314325</xdr:colOff>
      <xdr:row>39</xdr:row>
      <xdr:rowOff>44450</xdr:rowOff>
    </xdr:to>
    <xdr:cxnSp macro="">
      <xdr:nvCxnSpPr>
        <xdr:cNvPr id="724" name="直線コネクタ 723"/>
        <xdr:cNvCxnSpPr/>
      </xdr:nvCxnSpPr>
      <xdr:spPr>
        <a:xfrm flipV="1">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56075</xdr:rowOff>
    </xdr:from>
    <xdr:ext cx="469744" cy="259045"/>
    <xdr:sp macro="" textlink="">
      <xdr:nvSpPr>
        <xdr:cNvPr id="726" name="テキスト ボックス 725"/>
        <xdr:cNvSpPr txBox="1"/>
      </xdr:nvSpPr>
      <xdr:spPr>
        <a:xfrm>
          <a:off x="19310427"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46169</xdr:rowOff>
    </xdr:from>
    <xdr:ext cx="469744" cy="259045"/>
    <xdr:sp macro="" textlink="">
      <xdr:nvSpPr>
        <xdr:cNvPr id="728" name="テキスト ボックス 727"/>
        <xdr:cNvSpPr txBox="1"/>
      </xdr:nvSpPr>
      <xdr:spPr>
        <a:xfrm>
          <a:off x="18421427" y="63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164719</xdr:rowOff>
    </xdr:from>
    <xdr:to>
      <xdr:col>28</xdr:col>
      <xdr:colOff>365125</xdr:colOff>
      <xdr:row>39</xdr:row>
      <xdr:rowOff>94869</xdr:rowOff>
    </xdr:to>
    <xdr:sp macro="" textlink="">
      <xdr:nvSpPr>
        <xdr:cNvPr id="740" name="円/楕円 739"/>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85996</xdr:rowOff>
    </xdr:from>
    <xdr:ext cx="313932" cy="259045"/>
    <xdr:sp macro="" textlink="">
      <xdr:nvSpPr>
        <xdr:cNvPr id="741" name="テキスト ボックス 740"/>
        <xdr:cNvSpPr txBox="1"/>
      </xdr:nvSpPr>
      <xdr:spPr>
        <a:xfrm>
          <a:off x="19388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23408</xdr:rowOff>
    </xdr:from>
    <xdr:to>
      <xdr:col>32</xdr:col>
      <xdr:colOff>187325</xdr:colOff>
      <xdr:row>55</xdr:row>
      <xdr:rowOff>36961</xdr:rowOff>
    </xdr:to>
    <xdr:cxnSp macro="">
      <xdr:nvCxnSpPr>
        <xdr:cNvPr id="774" name="直線コネクタ 773"/>
        <xdr:cNvCxnSpPr/>
      </xdr:nvCxnSpPr>
      <xdr:spPr>
        <a:xfrm flipV="1">
          <a:off x="21323300" y="9453158"/>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75" name="貸付金平均値テキスト"/>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36961</xdr:rowOff>
    </xdr:from>
    <xdr:to>
      <xdr:col>31</xdr:col>
      <xdr:colOff>34925</xdr:colOff>
      <xdr:row>55</xdr:row>
      <xdr:rowOff>45059</xdr:rowOff>
    </xdr:to>
    <xdr:cxnSp macro="">
      <xdr:nvCxnSpPr>
        <xdr:cNvPr id="777" name="直線コネクタ 776"/>
        <xdr:cNvCxnSpPr/>
      </xdr:nvCxnSpPr>
      <xdr:spPr>
        <a:xfrm flipV="1">
          <a:off x="20434300" y="9466711"/>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9" name="テキスト ボックス 778"/>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45059</xdr:rowOff>
    </xdr:from>
    <xdr:to>
      <xdr:col>29</xdr:col>
      <xdr:colOff>517525</xdr:colOff>
      <xdr:row>55</xdr:row>
      <xdr:rowOff>50056</xdr:rowOff>
    </xdr:to>
    <xdr:cxnSp macro="">
      <xdr:nvCxnSpPr>
        <xdr:cNvPr id="780" name="直線コネクタ 779"/>
        <xdr:cNvCxnSpPr/>
      </xdr:nvCxnSpPr>
      <xdr:spPr>
        <a:xfrm flipV="1">
          <a:off x="19545300" y="947480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142830</xdr:rowOff>
    </xdr:from>
    <xdr:ext cx="469744" cy="259045"/>
    <xdr:sp macro="" textlink="">
      <xdr:nvSpPr>
        <xdr:cNvPr id="782" name="テキスト ボックス 781"/>
        <xdr:cNvSpPr txBox="1"/>
      </xdr:nvSpPr>
      <xdr:spPr>
        <a:xfrm>
          <a:off x="20199427" y="100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34903</xdr:rowOff>
    </xdr:from>
    <xdr:to>
      <xdr:col>28</xdr:col>
      <xdr:colOff>314325</xdr:colOff>
      <xdr:row>55</xdr:row>
      <xdr:rowOff>50056</xdr:rowOff>
    </xdr:to>
    <xdr:cxnSp macro="">
      <xdr:nvCxnSpPr>
        <xdr:cNvPr id="783" name="直線コネクタ 782"/>
        <xdr:cNvCxnSpPr/>
      </xdr:nvCxnSpPr>
      <xdr:spPr>
        <a:xfrm>
          <a:off x="18656300" y="9464653"/>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131596</xdr:rowOff>
    </xdr:from>
    <xdr:ext cx="469744" cy="259045"/>
    <xdr:sp macro="" textlink="">
      <xdr:nvSpPr>
        <xdr:cNvPr id="785" name="テキスト ボックス 784"/>
        <xdr:cNvSpPr txBox="1"/>
      </xdr:nvSpPr>
      <xdr:spPr>
        <a:xfrm>
          <a:off x="19310427" y="100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91820</xdr:rowOff>
    </xdr:from>
    <xdr:ext cx="469744" cy="259045"/>
    <xdr:sp macro="" textlink="">
      <xdr:nvSpPr>
        <xdr:cNvPr id="787" name="テキスト ボックス 786"/>
        <xdr:cNvSpPr txBox="1"/>
      </xdr:nvSpPr>
      <xdr:spPr>
        <a:xfrm>
          <a:off x="18421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144058</xdr:rowOff>
    </xdr:from>
    <xdr:to>
      <xdr:col>32</xdr:col>
      <xdr:colOff>238125</xdr:colOff>
      <xdr:row>55</xdr:row>
      <xdr:rowOff>74208</xdr:rowOff>
    </xdr:to>
    <xdr:sp macro="" textlink="">
      <xdr:nvSpPr>
        <xdr:cNvPr id="793" name="円/楕円 792"/>
        <xdr:cNvSpPr/>
      </xdr:nvSpPr>
      <xdr:spPr>
        <a:xfrm>
          <a:off x="22110700" y="9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166935</xdr:rowOff>
    </xdr:from>
    <xdr:ext cx="534377" cy="259045"/>
    <xdr:sp macro="" textlink="">
      <xdr:nvSpPr>
        <xdr:cNvPr id="794" name="貸付金該当値テキスト"/>
        <xdr:cNvSpPr txBox="1"/>
      </xdr:nvSpPr>
      <xdr:spPr>
        <a:xfrm>
          <a:off x="22212300" y="925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23,311</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157611</xdr:rowOff>
    </xdr:from>
    <xdr:to>
      <xdr:col>31</xdr:col>
      <xdr:colOff>85725</xdr:colOff>
      <xdr:row>55</xdr:row>
      <xdr:rowOff>87761</xdr:rowOff>
    </xdr:to>
    <xdr:sp macro="" textlink="">
      <xdr:nvSpPr>
        <xdr:cNvPr id="795" name="円/楕円 794"/>
        <xdr:cNvSpPr/>
      </xdr:nvSpPr>
      <xdr:spPr>
        <a:xfrm>
          <a:off x="21272500" y="94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104288</xdr:rowOff>
    </xdr:from>
    <xdr:ext cx="534377" cy="259045"/>
    <xdr:sp macro="" textlink="">
      <xdr:nvSpPr>
        <xdr:cNvPr id="796" name="テキスト ボックス 795"/>
        <xdr:cNvSpPr txBox="1"/>
      </xdr:nvSpPr>
      <xdr:spPr>
        <a:xfrm>
          <a:off x="21056111" y="91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165709</xdr:rowOff>
    </xdr:from>
    <xdr:to>
      <xdr:col>29</xdr:col>
      <xdr:colOff>568325</xdr:colOff>
      <xdr:row>55</xdr:row>
      <xdr:rowOff>95859</xdr:rowOff>
    </xdr:to>
    <xdr:sp macro="" textlink="">
      <xdr:nvSpPr>
        <xdr:cNvPr id="797" name="円/楕円 796"/>
        <xdr:cNvSpPr/>
      </xdr:nvSpPr>
      <xdr:spPr>
        <a:xfrm>
          <a:off x="20383500" y="94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112386</xdr:rowOff>
    </xdr:from>
    <xdr:ext cx="534377" cy="259045"/>
    <xdr:sp macro="" textlink="">
      <xdr:nvSpPr>
        <xdr:cNvPr id="798" name="テキスト ボックス 797"/>
        <xdr:cNvSpPr txBox="1"/>
      </xdr:nvSpPr>
      <xdr:spPr>
        <a:xfrm>
          <a:off x="20167111" y="91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22,648</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170706</xdr:rowOff>
    </xdr:from>
    <xdr:to>
      <xdr:col>28</xdr:col>
      <xdr:colOff>365125</xdr:colOff>
      <xdr:row>55</xdr:row>
      <xdr:rowOff>100856</xdr:rowOff>
    </xdr:to>
    <xdr:sp macro="" textlink="">
      <xdr:nvSpPr>
        <xdr:cNvPr id="799" name="円/楕円 798"/>
        <xdr:cNvSpPr/>
      </xdr:nvSpPr>
      <xdr:spPr>
        <a:xfrm>
          <a:off x="19494500" y="94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117383</xdr:rowOff>
    </xdr:from>
    <xdr:ext cx="534377" cy="259045"/>
    <xdr:sp macro="" textlink="">
      <xdr:nvSpPr>
        <xdr:cNvPr id="800" name="テキスト ボックス 799"/>
        <xdr:cNvSpPr txBox="1"/>
      </xdr:nvSpPr>
      <xdr:spPr>
        <a:xfrm>
          <a:off x="19278111" y="920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155553</xdr:rowOff>
    </xdr:from>
    <xdr:to>
      <xdr:col>27</xdr:col>
      <xdr:colOff>161925</xdr:colOff>
      <xdr:row>55</xdr:row>
      <xdr:rowOff>85703</xdr:rowOff>
    </xdr:to>
    <xdr:sp macro="" textlink="">
      <xdr:nvSpPr>
        <xdr:cNvPr id="801" name="円/楕円 800"/>
        <xdr:cNvSpPr/>
      </xdr:nvSpPr>
      <xdr:spPr>
        <a:xfrm>
          <a:off x="18605500" y="94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102230</xdr:rowOff>
    </xdr:from>
    <xdr:ext cx="534377" cy="259045"/>
    <xdr:sp macro="" textlink="">
      <xdr:nvSpPr>
        <xdr:cNvPr id="802" name="テキスト ボックス 801"/>
        <xdr:cNvSpPr txBox="1"/>
      </xdr:nvSpPr>
      <xdr:spPr>
        <a:xfrm>
          <a:off x="18389111" y="91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71210</xdr:rowOff>
    </xdr:from>
    <xdr:to>
      <xdr:col>32</xdr:col>
      <xdr:colOff>187325</xdr:colOff>
      <xdr:row>78</xdr:row>
      <xdr:rowOff>77966</xdr:rowOff>
    </xdr:to>
    <xdr:cxnSp macro="">
      <xdr:nvCxnSpPr>
        <xdr:cNvPr id="832" name="直線コネクタ 831"/>
        <xdr:cNvCxnSpPr/>
      </xdr:nvCxnSpPr>
      <xdr:spPr>
        <a:xfrm flipV="1">
          <a:off x="21323300" y="13444310"/>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77966</xdr:rowOff>
    </xdr:from>
    <xdr:to>
      <xdr:col>31</xdr:col>
      <xdr:colOff>34925</xdr:colOff>
      <xdr:row>78</xdr:row>
      <xdr:rowOff>133604</xdr:rowOff>
    </xdr:to>
    <xdr:cxnSp macro="">
      <xdr:nvCxnSpPr>
        <xdr:cNvPr id="835" name="直線コネクタ 834"/>
        <xdr:cNvCxnSpPr/>
      </xdr:nvCxnSpPr>
      <xdr:spPr>
        <a:xfrm flipV="1">
          <a:off x="20434300" y="13451066"/>
          <a:ext cx="889000" cy="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133604</xdr:rowOff>
    </xdr:from>
    <xdr:to>
      <xdr:col>29</xdr:col>
      <xdr:colOff>517525</xdr:colOff>
      <xdr:row>78</xdr:row>
      <xdr:rowOff>140869</xdr:rowOff>
    </xdr:to>
    <xdr:cxnSp macro="">
      <xdr:nvCxnSpPr>
        <xdr:cNvPr id="838" name="直線コネクタ 837"/>
        <xdr:cNvCxnSpPr/>
      </xdr:nvCxnSpPr>
      <xdr:spPr>
        <a:xfrm flipV="1">
          <a:off x="19545300" y="13506704"/>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115600</xdr:rowOff>
    </xdr:from>
    <xdr:ext cx="534377" cy="259045"/>
    <xdr:sp macro="" textlink="">
      <xdr:nvSpPr>
        <xdr:cNvPr id="840" name="テキスト ボックス 839"/>
        <xdr:cNvSpPr txBox="1"/>
      </xdr:nvSpPr>
      <xdr:spPr>
        <a:xfrm>
          <a:off x="20167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122276</xdr:rowOff>
    </xdr:from>
    <xdr:to>
      <xdr:col>28</xdr:col>
      <xdr:colOff>314325</xdr:colOff>
      <xdr:row>78</xdr:row>
      <xdr:rowOff>140869</xdr:rowOff>
    </xdr:to>
    <xdr:cxnSp macro="">
      <xdr:nvCxnSpPr>
        <xdr:cNvPr id="841" name="直線コネクタ 840"/>
        <xdr:cNvCxnSpPr/>
      </xdr:nvCxnSpPr>
      <xdr:spPr>
        <a:xfrm>
          <a:off x="18656300" y="13495376"/>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137482</xdr:rowOff>
    </xdr:from>
    <xdr:ext cx="534377" cy="259045"/>
    <xdr:sp macro="" textlink="">
      <xdr:nvSpPr>
        <xdr:cNvPr id="843" name="テキスト ボックス 842"/>
        <xdr:cNvSpPr txBox="1"/>
      </xdr:nvSpPr>
      <xdr:spPr>
        <a:xfrm>
          <a:off x="19278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140364</xdr:rowOff>
    </xdr:from>
    <xdr:ext cx="534377" cy="259045"/>
    <xdr:sp macro="" textlink="">
      <xdr:nvSpPr>
        <xdr:cNvPr id="845" name="テキスト ボックス 844"/>
        <xdr:cNvSpPr txBox="1"/>
      </xdr:nvSpPr>
      <xdr:spPr>
        <a:xfrm>
          <a:off x="18389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20410</xdr:rowOff>
    </xdr:from>
    <xdr:to>
      <xdr:col>32</xdr:col>
      <xdr:colOff>238125</xdr:colOff>
      <xdr:row>78</xdr:row>
      <xdr:rowOff>122010</xdr:rowOff>
    </xdr:to>
    <xdr:sp macro="" textlink="">
      <xdr:nvSpPr>
        <xdr:cNvPr id="851" name="円/楕円 850"/>
        <xdr:cNvSpPr/>
      </xdr:nvSpPr>
      <xdr:spPr>
        <a:xfrm>
          <a:off x="22110700" y="13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106787</xdr:rowOff>
    </xdr:from>
    <xdr:ext cx="534377" cy="259045"/>
    <xdr:sp macro="" textlink="">
      <xdr:nvSpPr>
        <xdr:cNvPr id="852" name="繰出金該当値テキスト"/>
        <xdr:cNvSpPr txBox="1"/>
      </xdr:nvSpPr>
      <xdr:spPr>
        <a:xfrm>
          <a:off x="22212300" y="133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41,393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27166</xdr:rowOff>
    </xdr:from>
    <xdr:to>
      <xdr:col>31</xdr:col>
      <xdr:colOff>85725</xdr:colOff>
      <xdr:row>78</xdr:row>
      <xdr:rowOff>128766</xdr:rowOff>
    </xdr:to>
    <xdr:sp macro="" textlink="">
      <xdr:nvSpPr>
        <xdr:cNvPr id="853" name="円/楕円 852"/>
        <xdr:cNvSpPr/>
      </xdr:nvSpPr>
      <xdr:spPr>
        <a:xfrm>
          <a:off x="21272500" y="134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119893</xdr:rowOff>
    </xdr:from>
    <xdr:ext cx="534377" cy="259045"/>
    <xdr:sp macro="" textlink="">
      <xdr:nvSpPr>
        <xdr:cNvPr id="854" name="テキスト ボックス 853"/>
        <xdr:cNvSpPr txBox="1"/>
      </xdr:nvSpPr>
      <xdr:spPr>
        <a:xfrm>
          <a:off x="21056111" y="1349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82804</xdr:rowOff>
    </xdr:from>
    <xdr:to>
      <xdr:col>29</xdr:col>
      <xdr:colOff>568325</xdr:colOff>
      <xdr:row>79</xdr:row>
      <xdr:rowOff>12954</xdr:rowOff>
    </xdr:to>
    <xdr:sp macro="" textlink="">
      <xdr:nvSpPr>
        <xdr:cNvPr id="855" name="円/楕円 854"/>
        <xdr:cNvSpPr/>
      </xdr:nvSpPr>
      <xdr:spPr>
        <a:xfrm>
          <a:off x="20383500" y="134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4081</xdr:rowOff>
    </xdr:from>
    <xdr:ext cx="534377" cy="259045"/>
    <xdr:sp macro="" textlink="">
      <xdr:nvSpPr>
        <xdr:cNvPr id="856" name="テキスト ボックス 855"/>
        <xdr:cNvSpPr txBox="1"/>
      </xdr:nvSpPr>
      <xdr:spPr>
        <a:xfrm>
          <a:off x="20167111" y="135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90069</xdr:rowOff>
    </xdr:from>
    <xdr:to>
      <xdr:col>28</xdr:col>
      <xdr:colOff>365125</xdr:colOff>
      <xdr:row>79</xdr:row>
      <xdr:rowOff>20219</xdr:rowOff>
    </xdr:to>
    <xdr:sp macro="" textlink="">
      <xdr:nvSpPr>
        <xdr:cNvPr id="857" name="円/楕円 856"/>
        <xdr:cNvSpPr/>
      </xdr:nvSpPr>
      <xdr:spPr>
        <a:xfrm>
          <a:off x="19494500" y="134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11346</xdr:rowOff>
    </xdr:from>
    <xdr:ext cx="534377" cy="259045"/>
    <xdr:sp macro="" textlink="">
      <xdr:nvSpPr>
        <xdr:cNvPr id="858" name="テキスト ボックス 857"/>
        <xdr:cNvSpPr txBox="1"/>
      </xdr:nvSpPr>
      <xdr:spPr>
        <a:xfrm>
          <a:off x="19278111" y="135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71476</xdr:rowOff>
    </xdr:from>
    <xdr:to>
      <xdr:col>27</xdr:col>
      <xdr:colOff>161925</xdr:colOff>
      <xdr:row>79</xdr:row>
      <xdr:rowOff>1626</xdr:rowOff>
    </xdr:to>
    <xdr:sp macro="" textlink="">
      <xdr:nvSpPr>
        <xdr:cNvPr id="859" name="円/楕円 858"/>
        <xdr:cNvSpPr/>
      </xdr:nvSpPr>
      <xdr:spPr>
        <a:xfrm>
          <a:off x="18605500" y="134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164203</xdr:rowOff>
    </xdr:from>
    <xdr:ext cx="534377" cy="259045"/>
    <xdr:sp macro="" textlink="">
      <xdr:nvSpPr>
        <xdr:cNvPr id="860" name="テキスト ボックス 859"/>
        <xdr:cNvSpPr txBox="1"/>
      </xdr:nvSpPr>
      <xdr:spPr>
        <a:xfrm>
          <a:off x="18389111" y="135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・歳出決算額は、住民一人あたり</a:t>
          </a:r>
          <a:r>
            <a:rPr kumimoji="1" lang="en-US" altLang="ja-JP" sz="1300">
              <a:latin typeface="ＭＳ Ｐゴシック"/>
            </a:rPr>
            <a:t>418,719</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・項目別にみると、概ねの項目で類似団体を下回っている状況である。</a:t>
          </a:r>
          <a:endParaRPr kumimoji="1" lang="en-US" altLang="ja-JP" sz="1300">
            <a:latin typeface="ＭＳ Ｐゴシック"/>
          </a:endParaRPr>
        </a:p>
        <a:p>
          <a:r>
            <a:rPr kumimoji="1" lang="ja-JP" altLang="en-US" sz="1300">
              <a:latin typeface="ＭＳ Ｐゴシック"/>
            </a:rPr>
            <a:t>・普通建設事業費は</a:t>
          </a:r>
          <a:r>
            <a:rPr kumimoji="1" lang="en-US" altLang="ja-JP" sz="1300">
              <a:latin typeface="ＭＳ Ｐゴシック"/>
            </a:rPr>
            <a:t>41,248</a:t>
          </a:r>
          <a:r>
            <a:rPr kumimoji="1" lang="ja-JP" altLang="en-US" sz="1300">
              <a:latin typeface="ＭＳ Ｐゴシック"/>
            </a:rPr>
            <a:t>円となっており、</a:t>
          </a:r>
          <a:r>
            <a:rPr kumimoji="1" lang="en-US" altLang="ja-JP" sz="1300">
              <a:latin typeface="ＭＳ Ｐゴシック"/>
            </a:rPr>
            <a:t>27</a:t>
          </a:r>
          <a:r>
            <a:rPr kumimoji="1" lang="ja-JP" altLang="en-US" sz="1300">
              <a:latin typeface="ＭＳ Ｐゴシック"/>
            </a:rPr>
            <a:t>年度と比較して大幅に減少しているが、これは平成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年度において行った、小学校の全面建て替えが終了したことによる。</a:t>
          </a:r>
          <a:endParaRPr kumimoji="1" lang="en-US" altLang="ja-JP" sz="1300">
            <a:latin typeface="ＭＳ Ｐゴシック"/>
          </a:endParaRPr>
        </a:p>
        <a:p>
          <a:r>
            <a:rPr kumimoji="1" lang="ja-JP" altLang="en-US" sz="1300">
              <a:latin typeface="ＭＳ Ｐゴシック"/>
            </a:rPr>
            <a:t>・貸付金についても類似団体と比較して一人当たりのコストが高い状況になっているが、製造業の企業が集積する当町においては、中小企業に対する振興資金の貸付事業を行っていることによるものである。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長野県坂城町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15,241
14,908
53.64
6,479,097
6,381,695
72,683
4,334,206
6,408,712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70467</xdr:rowOff>
    </xdr:from>
    <xdr:to>
      <xdr:col>6</xdr:col>
      <xdr:colOff>511175</xdr:colOff>
      <xdr:row>37</xdr:row>
      <xdr:rowOff>119126</xdr:rowOff>
    </xdr:to>
    <xdr:cxnSp macro="">
      <xdr:nvCxnSpPr>
        <xdr:cNvPr id="63" name="直線コネクタ 62"/>
        <xdr:cNvCxnSpPr/>
      </xdr:nvCxnSpPr>
      <xdr:spPr>
        <a:xfrm>
          <a:off x="3797300" y="6414117"/>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70467</xdr:rowOff>
    </xdr:from>
    <xdr:to>
      <xdr:col>5</xdr:col>
      <xdr:colOff>358775</xdr:colOff>
      <xdr:row>37</xdr:row>
      <xdr:rowOff>129903</xdr:rowOff>
    </xdr:to>
    <xdr:cxnSp macro="">
      <xdr:nvCxnSpPr>
        <xdr:cNvPr id="66" name="直線コネクタ 65"/>
        <xdr:cNvCxnSpPr/>
      </xdr:nvCxnSpPr>
      <xdr:spPr>
        <a:xfrm flipV="1">
          <a:off x="2908300" y="6414117"/>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129903</xdr:rowOff>
    </xdr:from>
    <xdr:to>
      <xdr:col>4</xdr:col>
      <xdr:colOff>155575</xdr:colOff>
      <xdr:row>37</xdr:row>
      <xdr:rowOff>153579</xdr:rowOff>
    </xdr:to>
    <xdr:cxnSp macro="">
      <xdr:nvCxnSpPr>
        <xdr:cNvPr id="69" name="直線コネクタ 68"/>
        <xdr:cNvCxnSpPr/>
      </xdr:nvCxnSpPr>
      <xdr:spPr>
        <a:xfrm flipV="1">
          <a:off x="2019300" y="6473553"/>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163756</xdr:rowOff>
    </xdr:from>
    <xdr:ext cx="469744" cy="259045"/>
    <xdr:sp macro="" textlink="">
      <xdr:nvSpPr>
        <xdr:cNvPr id="71" name="テキスト ボックス 70"/>
        <xdr:cNvSpPr txBox="1"/>
      </xdr:nvSpPr>
      <xdr:spPr>
        <a:xfrm>
          <a:off x="2673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132026</xdr:rowOff>
    </xdr:from>
    <xdr:to>
      <xdr:col>2</xdr:col>
      <xdr:colOff>638175</xdr:colOff>
      <xdr:row>37</xdr:row>
      <xdr:rowOff>153579</xdr:rowOff>
    </xdr:to>
    <xdr:cxnSp macro="">
      <xdr:nvCxnSpPr>
        <xdr:cNvPr id="72" name="直線コネクタ 71"/>
        <xdr:cNvCxnSpPr/>
      </xdr:nvCxnSpPr>
      <xdr:spPr>
        <a:xfrm>
          <a:off x="1130300" y="6475676"/>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21861</xdr:rowOff>
    </xdr:from>
    <xdr:ext cx="469744" cy="259045"/>
    <xdr:sp macro="" textlink="">
      <xdr:nvSpPr>
        <xdr:cNvPr id="74" name="テキスト ボックス 73"/>
        <xdr:cNvSpPr txBox="1"/>
      </xdr:nvSpPr>
      <xdr:spPr>
        <a:xfrm>
          <a:off x="1784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158041</xdr:rowOff>
    </xdr:from>
    <xdr:ext cx="469744" cy="259045"/>
    <xdr:sp macro="" textlink="">
      <xdr:nvSpPr>
        <xdr:cNvPr id="76" name="テキスト ボックス 75"/>
        <xdr:cNvSpPr txBox="1"/>
      </xdr:nvSpPr>
      <xdr:spPr>
        <a:xfrm>
          <a:off x="895427"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68326</xdr:rowOff>
    </xdr:from>
    <xdr:to>
      <xdr:col>6</xdr:col>
      <xdr:colOff>561975</xdr:colOff>
      <xdr:row>37</xdr:row>
      <xdr:rowOff>169926</xdr:rowOff>
    </xdr:to>
    <xdr:sp macro="" textlink="">
      <xdr:nvSpPr>
        <xdr:cNvPr id="82" name="円/楕円 81"/>
        <xdr:cNvSpPr/>
      </xdr:nvSpPr>
      <xdr:spPr>
        <a:xfrm>
          <a:off x="45847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46753</xdr:rowOff>
    </xdr:from>
    <xdr:ext cx="469744" cy="259045"/>
    <xdr:sp macro="" textlink="">
      <xdr:nvSpPr>
        <xdr:cNvPr id="83" name="議会費該当値テキスト"/>
        <xdr:cNvSpPr txBox="1"/>
      </xdr:nvSpPr>
      <xdr:spPr>
        <a:xfrm>
          <a:off x="4686300"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19667</xdr:rowOff>
    </xdr:from>
    <xdr:to>
      <xdr:col>5</xdr:col>
      <xdr:colOff>409575</xdr:colOff>
      <xdr:row>37</xdr:row>
      <xdr:rowOff>121267</xdr:rowOff>
    </xdr:to>
    <xdr:sp macro="" textlink="">
      <xdr:nvSpPr>
        <xdr:cNvPr id="84" name="円/楕円 83"/>
        <xdr:cNvSpPr/>
      </xdr:nvSpPr>
      <xdr:spPr>
        <a:xfrm>
          <a:off x="3746500" y="63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112394</xdr:rowOff>
    </xdr:from>
    <xdr:ext cx="469744" cy="259045"/>
    <xdr:sp macro="" textlink="">
      <xdr:nvSpPr>
        <xdr:cNvPr id="85" name="テキスト ボックス 84"/>
        <xdr:cNvSpPr txBox="1"/>
      </xdr:nvSpPr>
      <xdr:spPr>
        <a:xfrm>
          <a:off x="3562427" y="645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79103</xdr:rowOff>
    </xdr:from>
    <xdr:to>
      <xdr:col>4</xdr:col>
      <xdr:colOff>206375</xdr:colOff>
      <xdr:row>38</xdr:row>
      <xdr:rowOff>9253</xdr:rowOff>
    </xdr:to>
    <xdr:sp macro="" textlink="">
      <xdr:nvSpPr>
        <xdr:cNvPr id="86" name="円/楕円 85"/>
        <xdr:cNvSpPr/>
      </xdr:nvSpPr>
      <xdr:spPr>
        <a:xfrm>
          <a:off x="2857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380</xdr:rowOff>
    </xdr:from>
    <xdr:ext cx="469744" cy="259045"/>
    <xdr:sp macro="" textlink="">
      <xdr:nvSpPr>
        <xdr:cNvPr id="87" name="テキスト ボックス 86"/>
        <xdr:cNvSpPr txBox="1"/>
      </xdr:nvSpPr>
      <xdr:spPr>
        <a:xfrm>
          <a:off x="2673427" y="65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102779</xdr:rowOff>
    </xdr:from>
    <xdr:to>
      <xdr:col>3</xdr:col>
      <xdr:colOff>3175</xdr:colOff>
      <xdr:row>38</xdr:row>
      <xdr:rowOff>32930</xdr:rowOff>
    </xdr:to>
    <xdr:sp macro="" textlink="">
      <xdr:nvSpPr>
        <xdr:cNvPr id="88" name="円/楕円 87"/>
        <xdr:cNvSpPr/>
      </xdr:nvSpPr>
      <xdr:spPr>
        <a:xfrm>
          <a:off x="1968500" y="644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24056</xdr:rowOff>
    </xdr:from>
    <xdr:ext cx="469744" cy="259045"/>
    <xdr:sp macro="" textlink="">
      <xdr:nvSpPr>
        <xdr:cNvPr id="89" name="テキスト ボックス 88"/>
        <xdr:cNvSpPr txBox="1"/>
      </xdr:nvSpPr>
      <xdr:spPr>
        <a:xfrm>
          <a:off x="1784427" y="653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81226</xdr:rowOff>
    </xdr:from>
    <xdr:to>
      <xdr:col>1</xdr:col>
      <xdr:colOff>485775</xdr:colOff>
      <xdr:row>38</xdr:row>
      <xdr:rowOff>11376</xdr:rowOff>
    </xdr:to>
    <xdr:sp macro="" textlink="">
      <xdr:nvSpPr>
        <xdr:cNvPr id="90" name="円/楕円 89"/>
        <xdr:cNvSpPr/>
      </xdr:nvSpPr>
      <xdr:spPr>
        <a:xfrm>
          <a:off x="1079500" y="64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2502</xdr:rowOff>
    </xdr:from>
    <xdr:ext cx="469744" cy="259045"/>
    <xdr:sp macro="" textlink="">
      <xdr:nvSpPr>
        <xdr:cNvPr id="91" name="テキスト ボックス 90"/>
        <xdr:cNvSpPr txBox="1"/>
      </xdr:nvSpPr>
      <xdr:spPr>
        <a:xfrm>
          <a:off x="895427" y="65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122898</xdr:rowOff>
    </xdr:from>
    <xdr:to>
      <xdr:col>6</xdr:col>
      <xdr:colOff>511175</xdr:colOff>
      <xdr:row>58</xdr:row>
      <xdr:rowOff>132174</xdr:rowOff>
    </xdr:to>
    <xdr:cxnSp macro="">
      <xdr:nvCxnSpPr>
        <xdr:cNvPr id="120" name="直線コネクタ 119"/>
        <xdr:cNvCxnSpPr/>
      </xdr:nvCxnSpPr>
      <xdr:spPr>
        <a:xfrm>
          <a:off x="3797300" y="10066998"/>
          <a:ext cx="8382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122898</xdr:rowOff>
    </xdr:from>
    <xdr:to>
      <xdr:col>5</xdr:col>
      <xdr:colOff>358775</xdr:colOff>
      <xdr:row>58</xdr:row>
      <xdr:rowOff>159506</xdr:rowOff>
    </xdr:to>
    <xdr:cxnSp macro="">
      <xdr:nvCxnSpPr>
        <xdr:cNvPr id="123" name="直線コネクタ 122"/>
        <xdr:cNvCxnSpPr/>
      </xdr:nvCxnSpPr>
      <xdr:spPr>
        <a:xfrm flipV="1">
          <a:off x="2908300" y="10066998"/>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156528</xdr:rowOff>
    </xdr:from>
    <xdr:to>
      <xdr:col>4</xdr:col>
      <xdr:colOff>155575</xdr:colOff>
      <xdr:row>58</xdr:row>
      <xdr:rowOff>159506</xdr:rowOff>
    </xdr:to>
    <xdr:cxnSp macro="">
      <xdr:nvCxnSpPr>
        <xdr:cNvPr id="126" name="直線コネクタ 125"/>
        <xdr:cNvCxnSpPr/>
      </xdr:nvCxnSpPr>
      <xdr:spPr>
        <a:xfrm>
          <a:off x="2019300" y="10100628"/>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13392</xdr:rowOff>
    </xdr:from>
    <xdr:ext cx="534377" cy="259045"/>
    <xdr:sp macro="" textlink="">
      <xdr:nvSpPr>
        <xdr:cNvPr id="128" name="テキスト ボックス 127"/>
        <xdr:cNvSpPr txBox="1"/>
      </xdr:nvSpPr>
      <xdr:spPr>
        <a:xfrm>
          <a:off x="2641111" y="97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142796</xdr:rowOff>
    </xdr:from>
    <xdr:to>
      <xdr:col>2</xdr:col>
      <xdr:colOff>638175</xdr:colOff>
      <xdr:row>58</xdr:row>
      <xdr:rowOff>156528</xdr:rowOff>
    </xdr:to>
    <xdr:cxnSp macro="">
      <xdr:nvCxnSpPr>
        <xdr:cNvPr id="129" name="直線コネクタ 128"/>
        <xdr:cNvCxnSpPr/>
      </xdr:nvCxnSpPr>
      <xdr:spPr>
        <a:xfrm>
          <a:off x="1130300" y="10086896"/>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11307</xdr:rowOff>
    </xdr:from>
    <xdr:ext cx="534377" cy="259045"/>
    <xdr:sp macro="" textlink="">
      <xdr:nvSpPr>
        <xdr:cNvPr id="131" name="テキスト ボックス 130"/>
        <xdr:cNvSpPr txBox="1"/>
      </xdr:nvSpPr>
      <xdr:spPr>
        <a:xfrm>
          <a:off x="1752111" y="97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81374</xdr:rowOff>
    </xdr:from>
    <xdr:to>
      <xdr:col>6</xdr:col>
      <xdr:colOff>561975</xdr:colOff>
      <xdr:row>59</xdr:row>
      <xdr:rowOff>11524</xdr:rowOff>
    </xdr:to>
    <xdr:sp macro="" textlink="">
      <xdr:nvSpPr>
        <xdr:cNvPr id="139" name="円/楕円 138"/>
        <xdr:cNvSpPr/>
      </xdr:nvSpPr>
      <xdr:spPr>
        <a:xfrm>
          <a:off x="4584700" y="100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72098</xdr:rowOff>
    </xdr:from>
    <xdr:to>
      <xdr:col>5</xdr:col>
      <xdr:colOff>409575</xdr:colOff>
      <xdr:row>59</xdr:row>
      <xdr:rowOff>2248</xdr:rowOff>
    </xdr:to>
    <xdr:sp macro="" textlink="">
      <xdr:nvSpPr>
        <xdr:cNvPr id="141" name="円/楕円 140"/>
        <xdr:cNvSpPr/>
      </xdr:nvSpPr>
      <xdr:spPr>
        <a:xfrm>
          <a:off x="3746500" y="100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164825</xdr:rowOff>
    </xdr:from>
    <xdr:ext cx="534377" cy="259045"/>
    <xdr:sp macro="" textlink="">
      <xdr:nvSpPr>
        <xdr:cNvPr id="142" name="テキスト ボックス 141"/>
        <xdr:cNvSpPr txBox="1"/>
      </xdr:nvSpPr>
      <xdr:spPr>
        <a:xfrm>
          <a:off x="3530111" y="1010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108706</xdr:rowOff>
    </xdr:from>
    <xdr:to>
      <xdr:col>4</xdr:col>
      <xdr:colOff>206375</xdr:colOff>
      <xdr:row>59</xdr:row>
      <xdr:rowOff>38856</xdr:rowOff>
    </xdr:to>
    <xdr:sp macro="" textlink="">
      <xdr:nvSpPr>
        <xdr:cNvPr id="143" name="円/楕円 142"/>
        <xdr:cNvSpPr/>
      </xdr:nvSpPr>
      <xdr:spPr>
        <a:xfrm>
          <a:off x="2857500" y="100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29983</xdr:rowOff>
    </xdr:from>
    <xdr:ext cx="534377" cy="259045"/>
    <xdr:sp macro="" textlink="">
      <xdr:nvSpPr>
        <xdr:cNvPr id="144" name="テキスト ボックス 143"/>
        <xdr:cNvSpPr txBox="1"/>
      </xdr:nvSpPr>
      <xdr:spPr>
        <a:xfrm>
          <a:off x="2641111" y="101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105728</xdr:rowOff>
    </xdr:from>
    <xdr:to>
      <xdr:col>3</xdr:col>
      <xdr:colOff>3175</xdr:colOff>
      <xdr:row>59</xdr:row>
      <xdr:rowOff>35878</xdr:rowOff>
    </xdr:to>
    <xdr:sp macro="" textlink="">
      <xdr:nvSpPr>
        <xdr:cNvPr id="145" name="円/楕円 144"/>
        <xdr:cNvSpPr/>
      </xdr:nvSpPr>
      <xdr:spPr>
        <a:xfrm>
          <a:off x="1968500" y="10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27005</xdr:rowOff>
    </xdr:from>
    <xdr:ext cx="534377" cy="259045"/>
    <xdr:sp macro="" textlink="">
      <xdr:nvSpPr>
        <xdr:cNvPr id="146" name="テキスト ボックス 145"/>
        <xdr:cNvSpPr txBox="1"/>
      </xdr:nvSpPr>
      <xdr:spPr>
        <a:xfrm>
          <a:off x="1752111" y="101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91996</xdr:rowOff>
    </xdr:from>
    <xdr:to>
      <xdr:col>1</xdr:col>
      <xdr:colOff>485775</xdr:colOff>
      <xdr:row>59</xdr:row>
      <xdr:rowOff>22146</xdr:rowOff>
    </xdr:to>
    <xdr:sp macro="" textlink="">
      <xdr:nvSpPr>
        <xdr:cNvPr id="147" name="円/楕円 146"/>
        <xdr:cNvSpPr/>
      </xdr:nvSpPr>
      <xdr:spPr>
        <a:xfrm>
          <a:off x="1079500" y="100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13273</xdr:rowOff>
    </xdr:from>
    <xdr:ext cx="534377" cy="259045"/>
    <xdr:sp macro="" textlink="">
      <xdr:nvSpPr>
        <xdr:cNvPr id="148" name="テキスト ボックス 147"/>
        <xdr:cNvSpPr txBox="1"/>
      </xdr:nvSpPr>
      <xdr:spPr>
        <a:xfrm>
          <a:off x="863111" y="101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104781</xdr:rowOff>
    </xdr:from>
    <xdr:to>
      <xdr:col>6</xdr:col>
      <xdr:colOff>511175</xdr:colOff>
      <xdr:row>77</xdr:row>
      <xdr:rowOff>146529</xdr:rowOff>
    </xdr:to>
    <xdr:cxnSp macro="">
      <xdr:nvCxnSpPr>
        <xdr:cNvPr id="174" name="直線コネクタ 173"/>
        <xdr:cNvCxnSpPr/>
      </xdr:nvCxnSpPr>
      <xdr:spPr>
        <a:xfrm flipV="1">
          <a:off x="3797300" y="13306431"/>
          <a:ext cx="8382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146529</xdr:rowOff>
    </xdr:from>
    <xdr:to>
      <xdr:col>5</xdr:col>
      <xdr:colOff>358775</xdr:colOff>
      <xdr:row>77</xdr:row>
      <xdr:rowOff>165120</xdr:rowOff>
    </xdr:to>
    <xdr:cxnSp macro="">
      <xdr:nvCxnSpPr>
        <xdr:cNvPr id="177" name="直線コネクタ 176"/>
        <xdr:cNvCxnSpPr/>
      </xdr:nvCxnSpPr>
      <xdr:spPr>
        <a:xfrm flipV="1">
          <a:off x="2908300" y="13348179"/>
          <a:ext cx="889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165120</xdr:rowOff>
    </xdr:from>
    <xdr:to>
      <xdr:col>4</xdr:col>
      <xdr:colOff>155575</xdr:colOff>
      <xdr:row>78</xdr:row>
      <xdr:rowOff>7277</xdr:rowOff>
    </xdr:to>
    <xdr:cxnSp macro="">
      <xdr:nvCxnSpPr>
        <xdr:cNvPr id="180" name="直線コネクタ 179"/>
        <xdr:cNvCxnSpPr/>
      </xdr:nvCxnSpPr>
      <xdr:spPr>
        <a:xfrm flipV="1">
          <a:off x="2019300" y="13366770"/>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7277</xdr:rowOff>
    </xdr:from>
    <xdr:to>
      <xdr:col>2</xdr:col>
      <xdr:colOff>638175</xdr:colOff>
      <xdr:row>78</xdr:row>
      <xdr:rowOff>40105</xdr:rowOff>
    </xdr:to>
    <xdr:cxnSp macro="">
      <xdr:nvCxnSpPr>
        <xdr:cNvPr id="183" name="直線コネクタ 182"/>
        <xdr:cNvCxnSpPr/>
      </xdr:nvCxnSpPr>
      <xdr:spPr>
        <a:xfrm flipV="1">
          <a:off x="1130300" y="13380377"/>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12037</xdr:rowOff>
    </xdr:from>
    <xdr:ext cx="599010" cy="259045"/>
    <xdr:sp macro="" textlink="">
      <xdr:nvSpPr>
        <xdr:cNvPr id="187" name="テキスト ボックス 186"/>
        <xdr:cNvSpPr txBox="1"/>
      </xdr:nvSpPr>
      <xdr:spPr>
        <a:xfrm>
          <a:off x="830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53981</xdr:rowOff>
    </xdr:from>
    <xdr:to>
      <xdr:col>6</xdr:col>
      <xdr:colOff>561975</xdr:colOff>
      <xdr:row>77</xdr:row>
      <xdr:rowOff>155581</xdr:rowOff>
    </xdr:to>
    <xdr:sp macro="" textlink="">
      <xdr:nvSpPr>
        <xdr:cNvPr id="193" name="円/楕円 192"/>
        <xdr:cNvSpPr/>
      </xdr:nvSpPr>
      <xdr:spPr>
        <a:xfrm>
          <a:off x="4584700" y="13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140358</xdr:rowOff>
    </xdr:from>
    <xdr:ext cx="599010" cy="259045"/>
    <xdr:sp macro="" textlink="">
      <xdr:nvSpPr>
        <xdr:cNvPr id="194" name="民生費該当値テキスト"/>
        <xdr:cNvSpPr txBox="1"/>
      </xdr:nvSpPr>
      <xdr:spPr>
        <a:xfrm>
          <a:off x="4686300" y="1317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95729</xdr:rowOff>
    </xdr:from>
    <xdr:to>
      <xdr:col>5</xdr:col>
      <xdr:colOff>409575</xdr:colOff>
      <xdr:row>78</xdr:row>
      <xdr:rowOff>25879</xdr:rowOff>
    </xdr:to>
    <xdr:sp macro="" textlink="">
      <xdr:nvSpPr>
        <xdr:cNvPr id="195" name="円/楕円 194"/>
        <xdr:cNvSpPr/>
      </xdr:nvSpPr>
      <xdr:spPr>
        <a:xfrm>
          <a:off x="3746500" y="132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17006</xdr:rowOff>
    </xdr:from>
    <xdr:ext cx="599010" cy="259045"/>
    <xdr:sp macro="" textlink="">
      <xdr:nvSpPr>
        <xdr:cNvPr id="196" name="テキスト ボックス 195"/>
        <xdr:cNvSpPr txBox="1"/>
      </xdr:nvSpPr>
      <xdr:spPr>
        <a:xfrm>
          <a:off x="3497794" y="133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114320</xdr:rowOff>
    </xdr:from>
    <xdr:to>
      <xdr:col>4</xdr:col>
      <xdr:colOff>206375</xdr:colOff>
      <xdr:row>78</xdr:row>
      <xdr:rowOff>44470</xdr:rowOff>
    </xdr:to>
    <xdr:sp macro="" textlink="">
      <xdr:nvSpPr>
        <xdr:cNvPr id="197" name="円/楕円 196"/>
        <xdr:cNvSpPr/>
      </xdr:nvSpPr>
      <xdr:spPr>
        <a:xfrm>
          <a:off x="28575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35597</xdr:rowOff>
    </xdr:from>
    <xdr:ext cx="599010" cy="259045"/>
    <xdr:sp macro="" textlink="">
      <xdr:nvSpPr>
        <xdr:cNvPr id="198" name="テキスト ボックス 197"/>
        <xdr:cNvSpPr txBox="1"/>
      </xdr:nvSpPr>
      <xdr:spPr>
        <a:xfrm>
          <a:off x="2608794" y="1340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127927</xdr:rowOff>
    </xdr:from>
    <xdr:to>
      <xdr:col>3</xdr:col>
      <xdr:colOff>3175</xdr:colOff>
      <xdr:row>78</xdr:row>
      <xdr:rowOff>58077</xdr:rowOff>
    </xdr:to>
    <xdr:sp macro="" textlink="">
      <xdr:nvSpPr>
        <xdr:cNvPr id="199" name="円/楕円 198"/>
        <xdr:cNvSpPr/>
      </xdr:nvSpPr>
      <xdr:spPr>
        <a:xfrm>
          <a:off x="1968500" y="13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49204</xdr:rowOff>
    </xdr:from>
    <xdr:ext cx="599010" cy="259045"/>
    <xdr:sp macro="" textlink="">
      <xdr:nvSpPr>
        <xdr:cNvPr id="200" name="テキスト ボックス 199"/>
        <xdr:cNvSpPr txBox="1"/>
      </xdr:nvSpPr>
      <xdr:spPr>
        <a:xfrm>
          <a:off x="1719794" y="13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160755</xdr:rowOff>
    </xdr:from>
    <xdr:to>
      <xdr:col>1</xdr:col>
      <xdr:colOff>485775</xdr:colOff>
      <xdr:row>78</xdr:row>
      <xdr:rowOff>90905</xdr:rowOff>
    </xdr:to>
    <xdr:sp macro="" textlink="">
      <xdr:nvSpPr>
        <xdr:cNvPr id="201" name="円/楕円 200"/>
        <xdr:cNvSpPr/>
      </xdr:nvSpPr>
      <xdr:spPr>
        <a:xfrm>
          <a:off x="1079500" y="133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82032</xdr:rowOff>
    </xdr:from>
    <xdr:ext cx="534377" cy="259045"/>
    <xdr:sp macro="" textlink="">
      <xdr:nvSpPr>
        <xdr:cNvPr id="202" name="テキスト ボックス 201"/>
        <xdr:cNvSpPr txBox="1"/>
      </xdr:nvSpPr>
      <xdr:spPr>
        <a:xfrm>
          <a:off x="863111" y="1345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50056</xdr:rowOff>
    </xdr:from>
    <xdr:to>
      <xdr:col>6</xdr:col>
      <xdr:colOff>511175</xdr:colOff>
      <xdr:row>99</xdr:row>
      <xdr:rowOff>63103</xdr:rowOff>
    </xdr:to>
    <xdr:cxnSp macro="">
      <xdr:nvCxnSpPr>
        <xdr:cNvPr id="234" name="直線コネクタ 233"/>
        <xdr:cNvCxnSpPr/>
      </xdr:nvCxnSpPr>
      <xdr:spPr>
        <a:xfrm flipV="1">
          <a:off x="3797300" y="17023606"/>
          <a:ext cx="8382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49991</xdr:rowOff>
    </xdr:from>
    <xdr:to>
      <xdr:col>5</xdr:col>
      <xdr:colOff>358775</xdr:colOff>
      <xdr:row>99</xdr:row>
      <xdr:rowOff>63103</xdr:rowOff>
    </xdr:to>
    <xdr:cxnSp macro="">
      <xdr:nvCxnSpPr>
        <xdr:cNvPr id="237" name="直線コネクタ 236"/>
        <xdr:cNvCxnSpPr/>
      </xdr:nvCxnSpPr>
      <xdr:spPr>
        <a:xfrm>
          <a:off x="2908300" y="17023541"/>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49991</xdr:rowOff>
    </xdr:from>
    <xdr:to>
      <xdr:col>4</xdr:col>
      <xdr:colOff>155575</xdr:colOff>
      <xdr:row>99</xdr:row>
      <xdr:rowOff>80363</xdr:rowOff>
    </xdr:to>
    <xdr:cxnSp macro="">
      <xdr:nvCxnSpPr>
        <xdr:cNvPr id="240" name="直線コネクタ 239"/>
        <xdr:cNvCxnSpPr/>
      </xdr:nvCxnSpPr>
      <xdr:spPr>
        <a:xfrm flipV="1">
          <a:off x="2019300" y="17023541"/>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97903</xdr:rowOff>
    </xdr:from>
    <xdr:ext cx="534377" cy="259045"/>
    <xdr:sp macro="" textlink="">
      <xdr:nvSpPr>
        <xdr:cNvPr id="242" name="テキスト ボックス 241"/>
        <xdr:cNvSpPr txBox="1"/>
      </xdr:nvSpPr>
      <xdr:spPr>
        <a:xfrm>
          <a:off x="2641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73879</xdr:rowOff>
    </xdr:from>
    <xdr:to>
      <xdr:col>2</xdr:col>
      <xdr:colOff>638175</xdr:colOff>
      <xdr:row>99</xdr:row>
      <xdr:rowOff>80363</xdr:rowOff>
    </xdr:to>
    <xdr:cxnSp macro="">
      <xdr:nvCxnSpPr>
        <xdr:cNvPr id="243" name="直線コネクタ 242"/>
        <xdr:cNvCxnSpPr/>
      </xdr:nvCxnSpPr>
      <xdr:spPr>
        <a:xfrm>
          <a:off x="1130300" y="17047429"/>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45" name="テキスト ボックス 244"/>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47" name="テキスト ボックス 246"/>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170706</xdr:rowOff>
    </xdr:from>
    <xdr:to>
      <xdr:col>6</xdr:col>
      <xdr:colOff>561975</xdr:colOff>
      <xdr:row>99</xdr:row>
      <xdr:rowOff>100856</xdr:rowOff>
    </xdr:to>
    <xdr:sp macro="" textlink="">
      <xdr:nvSpPr>
        <xdr:cNvPr id="253" name="円/楕円 252"/>
        <xdr:cNvSpPr/>
      </xdr:nvSpPr>
      <xdr:spPr>
        <a:xfrm>
          <a:off x="4584700" y="169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85633</xdr:rowOff>
    </xdr:from>
    <xdr:ext cx="534377" cy="259045"/>
    <xdr:sp macro="" textlink="">
      <xdr:nvSpPr>
        <xdr:cNvPr id="254" name="衛生費該当値テキスト"/>
        <xdr:cNvSpPr txBox="1"/>
      </xdr:nvSpPr>
      <xdr:spPr>
        <a:xfrm>
          <a:off x="4686300" y="168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22,990</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12303</xdr:rowOff>
    </xdr:from>
    <xdr:to>
      <xdr:col>5</xdr:col>
      <xdr:colOff>409575</xdr:colOff>
      <xdr:row>99</xdr:row>
      <xdr:rowOff>113903</xdr:rowOff>
    </xdr:to>
    <xdr:sp macro="" textlink="">
      <xdr:nvSpPr>
        <xdr:cNvPr id="255" name="円/楕円 254"/>
        <xdr:cNvSpPr/>
      </xdr:nvSpPr>
      <xdr:spPr>
        <a:xfrm>
          <a:off x="3746500" y="169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105030</xdr:rowOff>
    </xdr:from>
    <xdr:ext cx="534377" cy="259045"/>
    <xdr:sp macro="" textlink="">
      <xdr:nvSpPr>
        <xdr:cNvPr id="256" name="テキスト ボックス 255"/>
        <xdr:cNvSpPr txBox="1"/>
      </xdr:nvSpPr>
      <xdr:spPr>
        <a:xfrm>
          <a:off x="3530111" y="170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170641</xdr:rowOff>
    </xdr:from>
    <xdr:to>
      <xdr:col>4</xdr:col>
      <xdr:colOff>206375</xdr:colOff>
      <xdr:row>99</xdr:row>
      <xdr:rowOff>100791</xdr:rowOff>
    </xdr:to>
    <xdr:sp macro="" textlink="">
      <xdr:nvSpPr>
        <xdr:cNvPr id="257" name="円/楕円 256"/>
        <xdr:cNvSpPr/>
      </xdr:nvSpPr>
      <xdr:spPr>
        <a:xfrm>
          <a:off x="2857500" y="169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91918</xdr:rowOff>
    </xdr:from>
    <xdr:ext cx="534377" cy="259045"/>
    <xdr:sp macro="" textlink="">
      <xdr:nvSpPr>
        <xdr:cNvPr id="258" name="テキスト ボックス 257"/>
        <xdr:cNvSpPr txBox="1"/>
      </xdr:nvSpPr>
      <xdr:spPr>
        <a:xfrm>
          <a:off x="2641111" y="170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29563</xdr:rowOff>
    </xdr:from>
    <xdr:to>
      <xdr:col>3</xdr:col>
      <xdr:colOff>3175</xdr:colOff>
      <xdr:row>99</xdr:row>
      <xdr:rowOff>131163</xdr:rowOff>
    </xdr:to>
    <xdr:sp macro="" textlink="">
      <xdr:nvSpPr>
        <xdr:cNvPr id="259" name="円/楕円 258"/>
        <xdr:cNvSpPr/>
      </xdr:nvSpPr>
      <xdr:spPr>
        <a:xfrm>
          <a:off x="1968500" y="170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122290</xdr:rowOff>
    </xdr:from>
    <xdr:ext cx="534377" cy="259045"/>
    <xdr:sp macro="" textlink="">
      <xdr:nvSpPr>
        <xdr:cNvPr id="260" name="テキスト ボックス 259"/>
        <xdr:cNvSpPr txBox="1"/>
      </xdr:nvSpPr>
      <xdr:spPr>
        <a:xfrm>
          <a:off x="1752111" y="170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23079</xdr:rowOff>
    </xdr:from>
    <xdr:to>
      <xdr:col>1</xdr:col>
      <xdr:colOff>485775</xdr:colOff>
      <xdr:row>99</xdr:row>
      <xdr:rowOff>124679</xdr:rowOff>
    </xdr:to>
    <xdr:sp macro="" textlink="">
      <xdr:nvSpPr>
        <xdr:cNvPr id="261" name="円/楕円 260"/>
        <xdr:cNvSpPr/>
      </xdr:nvSpPr>
      <xdr:spPr>
        <a:xfrm>
          <a:off x="1079500" y="169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115806</xdr:rowOff>
    </xdr:from>
    <xdr:ext cx="534377" cy="259045"/>
    <xdr:sp macro="" textlink="">
      <xdr:nvSpPr>
        <xdr:cNvPr id="262" name="テキスト ボックス 261"/>
        <xdr:cNvSpPr txBox="1"/>
      </xdr:nvSpPr>
      <xdr:spPr>
        <a:xfrm>
          <a:off x="863111" y="170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14922</xdr:rowOff>
    </xdr:from>
    <xdr:to>
      <xdr:col>15</xdr:col>
      <xdr:colOff>180975</xdr:colOff>
      <xdr:row>37</xdr:row>
      <xdr:rowOff>92456</xdr:rowOff>
    </xdr:to>
    <xdr:cxnSp macro="">
      <xdr:nvCxnSpPr>
        <xdr:cNvPr id="291" name="直線コネクタ 290"/>
        <xdr:cNvCxnSpPr/>
      </xdr:nvCxnSpPr>
      <xdr:spPr>
        <a:xfrm flipV="1">
          <a:off x="9639300" y="6358572"/>
          <a:ext cx="8382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93218</xdr:rowOff>
    </xdr:from>
    <xdr:to>
      <xdr:col>14</xdr:col>
      <xdr:colOff>28575</xdr:colOff>
      <xdr:row>37</xdr:row>
      <xdr:rowOff>92456</xdr:rowOff>
    </xdr:to>
    <xdr:cxnSp macro="">
      <xdr:nvCxnSpPr>
        <xdr:cNvPr id="294" name="直線コネクタ 293"/>
        <xdr:cNvCxnSpPr/>
      </xdr:nvCxnSpPr>
      <xdr:spPr>
        <a:xfrm>
          <a:off x="8750300" y="6265418"/>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93218</xdr:rowOff>
    </xdr:from>
    <xdr:to>
      <xdr:col>12</xdr:col>
      <xdr:colOff>511175</xdr:colOff>
      <xdr:row>37</xdr:row>
      <xdr:rowOff>99885</xdr:rowOff>
    </xdr:to>
    <xdr:cxnSp macro="">
      <xdr:nvCxnSpPr>
        <xdr:cNvPr id="297" name="直線コネクタ 296"/>
        <xdr:cNvCxnSpPr/>
      </xdr:nvCxnSpPr>
      <xdr:spPr>
        <a:xfrm flipV="1">
          <a:off x="7861300" y="6265418"/>
          <a:ext cx="889000" cy="17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94949</xdr:rowOff>
    </xdr:from>
    <xdr:ext cx="469744" cy="259045"/>
    <xdr:sp macro="" textlink="">
      <xdr:nvSpPr>
        <xdr:cNvPr id="299" name="テキスト ボックス 298"/>
        <xdr:cNvSpPr txBox="1"/>
      </xdr:nvSpPr>
      <xdr:spPr>
        <a:xfrm>
          <a:off x="8515427"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77978</xdr:rowOff>
    </xdr:from>
    <xdr:to>
      <xdr:col>11</xdr:col>
      <xdr:colOff>307975</xdr:colOff>
      <xdr:row>37</xdr:row>
      <xdr:rowOff>99885</xdr:rowOff>
    </xdr:to>
    <xdr:cxnSp macro="">
      <xdr:nvCxnSpPr>
        <xdr:cNvPr id="300" name="直線コネクタ 299"/>
        <xdr:cNvCxnSpPr/>
      </xdr:nvCxnSpPr>
      <xdr:spPr>
        <a:xfrm>
          <a:off x="6972300" y="642162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120540</xdr:rowOff>
    </xdr:from>
    <xdr:ext cx="469744" cy="259045"/>
    <xdr:sp macro="" textlink="">
      <xdr:nvSpPr>
        <xdr:cNvPr id="304" name="テキスト ボックス 303"/>
        <xdr:cNvSpPr txBox="1"/>
      </xdr:nvSpPr>
      <xdr:spPr>
        <a:xfrm>
          <a:off x="6737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135572</xdr:rowOff>
    </xdr:from>
    <xdr:to>
      <xdr:col>15</xdr:col>
      <xdr:colOff>231775</xdr:colOff>
      <xdr:row>37</xdr:row>
      <xdr:rowOff>65722</xdr:rowOff>
    </xdr:to>
    <xdr:sp macro="" textlink="">
      <xdr:nvSpPr>
        <xdr:cNvPr id="310" name="円/楕円 309"/>
        <xdr:cNvSpPr/>
      </xdr:nvSpPr>
      <xdr:spPr>
        <a:xfrm>
          <a:off x="10426700" y="6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158449</xdr:rowOff>
    </xdr:from>
    <xdr:ext cx="469744" cy="259045"/>
    <xdr:sp macro="" textlink="">
      <xdr:nvSpPr>
        <xdr:cNvPr id="311" name="労働費該当値テキスト"/>
        <xdr:cNvSpPr txBox="1"/>
      </xdr:nvSpPr>
      <xdr:spPr>
        <a:xfrm>
          <a:off x="10528300" y="615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41656</xdr:rowOff>
    </xdr:from>
    <xdr:to>
      <xdr:col>14</xdr:col>
      <xdr:colOff>79375</xdr:colOff>
      <xdr:row>37</xdr:row>
      <xdr:rowOff>143256</xdr:rowOff>
    </xdr:to>
    <xdr:sp macro="" textlink="">
      <xdr:nvSpPr>
        <xdr:cNvPr id="312" name="円/楕円 311"/>
        <xdr:cNvSpPr/>
      </xdr:nvSpPr>
      <xdr:spPr>
        <a:xfrm>
          <a:off x="9588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159783</xdr:rowOff>
    </xdr:from>
    <xdr:ext cx="469744" cy="259045"/>
    <xdr:sp macro="" textlink="">
      <xdr:nvSpPr>
        <xdr:cNvPr id="313" name="テキスト ボックス 312"/>
        <xdr:cNvSpPr txBox="1"/>
      </xdr:nvSpPr>
      <xdr:spPr>
        <a:xfrm>
          <a:off x="9404427"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42418</xdr:rowOff>
    </xdr:from>
    <xdr:to>
      <xdr:col>12</xdr:col>
      <xdr:colOff>561975</xdr:colOff>
      <xdr:row>36</xdr:row>
      <xdr:rowOff>144018</xdr:rowOff>
    </xdr:to>
    <xdr:sp macro="" textlink="">
      <xdr:nvSpPr>
        <xdr:cNvPr id="314" name="円/楕円 313"/>
        <xdr:cNvSpPr/>
      </xdr:nvSpPr>
      <xdr:spPr>
        <a:xfrm>
          <a:off x="86995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160545</xdr:rowOff>
    </xdr:from>
    <xdr:ext cx="469744" cy="259045"/>
    <xdr:sp macro="" textlink="">
      <xdr:nvSpPr>
        <xdr:cNvPr id="315" name="テキスト ボックス 314"/>
        <xdr:cNvSpPr txBox="1"/>
      </xdr:nvSpPr>
      <xdr:spPr>
        <a:xfrm>
          <a:off x="8515427"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49085</xdr:rowOff>
    </xdr:from>
    <xdr:to>
      <xdr:col>11</xdr:col>
      <xdr:colOff>358775</xdr:colOff>
      <xdr:row>37</xdr:row>
      <xdr:rowOff>150685</xdr:rowOff>
    </xdr:to>
    <xdr:sp macro="" textlink="">
      <xdr:nvSpPr>
        <xdr:cNvPr id="316" name="円/楕円 315"/>
        <xdr:cNvSpPr/>
      </xdr:nvSpPr>
      <xdr:spPr>
        <a:xfrm>
          <a:off x="7810500" y="63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141812</xdr:rowOff>
    </xdr:from>
    <xdr:ext cx="469744" cy="259045"/>
    <xdr:sp macro="" textlink="">
      <xdr:nvSpPr>
        <xdr:cNvPr id="317" name="テキスト ボックス 316"/>
        <xdr:cNvSpPr txBox="1"/>
      </xdr:nvSpPr>
      <xdr:spPr>
        <a:xfrm>
          <a:off x="7626427" y="64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27178</xdr:rowOff>
    </xdr:from>
    <xdr:to>
      <xdr:col>10</xdr:col>
      <xdr:colOff>155575</xdr:colOff>
      <xdr:row>37</xdr:row>
      <xdr:rowOff>128778</xdr:rowOff>
    </xdr:to>
    <xdr:sp macro="" textlink="">
      <xdr:nvSpPr>
        <xdr:cNvPr id="318" name="円/楕円 317"/>
        <xdr:cNvSpPr/>
      </xdr:nvSpPr>
      <xdr:spPr>
        <a:xfrm>
          <a:off x="6921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119905</xdr:rowOff>
    </xdr:from>
    <xdr:ext cx="469744" cy="259045"/>
    <xdr:sp macro="" textlink="">
      <xdr:nvSpPr>
        <xdr:cNvPr id="319" name="テキスト ボックス 318"/>
        <xdr:cNvSpPr txBox="1"/>
      </xdr:nvSpPr>
      <xdr:spPr>
        <a:xfrm>
          <a:off x="6737427"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80397</xdr:rowOff>
    </xdr:from>
    <xdr:to>
      <xdr:col>15</xdr:col>
      <xdr:colOff>180975</xdr:colOff>
      <xdr:row>58</xdr:row>
      <xdr:rowOff>86527</xdr:rowOff>
    </xdr:to>
    <xdr:cxnSp macro="">
      <xdr:nvCxnSpPr>
        <xdr:cNvPr id="346" name="直線コネクタ 345"/>
        <xdr:cNvCxnSpPr/>
      </xdr:nvCxnSpPr>
      <xdr:spPr>
        <a:xfrm flipV="1">
          <a:off x="9639300" y="10024497"/>
          <a:ext cx="8382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71157</xdr:rowOff>
    </xdr:from>
    <xdr:to>
      <xdr:col>14</xdr:col>
      <xdr:colOff>28575</xdr:colOff>
      <xdr:row>58</xdr:row>
      <xdr:rowOff>86527</xdr:rowOff>
    </xdr:to>
    <xdr:cxnSp macro="">
      <xdr:nvCxnSpPr>
        <xdr:cNvPr id="349" name="直線コネクタ 348"/>
        <xdr:cNvCxnSpPr/>
      </xdr:nvCxnSpPr>
      <xdr:spPr>
        <a:xfrm>
          <a:off x="8750300" y="10015257"/>
          <a:ext cx="8890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71157</xdr:rowOff>
    </xdr:from>
    <xdr:to>
      <xdr:col>12</xdr:col>
      <xdr:colOff>511175</xdr:colOff>
      <xdr:row>58</xdr:row>
      <xdr:rowOff>92466</xdr:rowOff>
    </xdr:to>
    <xdr:cxnSp macro="">
      <xdr:nvCxnSpPr>
        <xdr:cNvPr id="352" name="直線コネクタ 351"/>
        <xdr:cNvCxnSpPr/>
      </xdr:nvCxnSpPr>
      <xdr:spPr>
        <a:xfrm flipV="1">
          <a:off x="7861300" y="10015257"/>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54" name="テキスト ボックス 353"/>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91960</xdr:rowOff>
    </xdr:from>
    <xdr:to>
      <xdr:col>11</xdr:col>
      <xdr:colOff>307975</xdr:colOff>
      <xdr:row>58</xdr:row>
      <xdr:rowOff>92466</xdr:rowOff>
    </xdr:to>
    <xdr:cxnSp macro="">
      <xdr:nvCxnSpPr>
        <xdr:cNvPr id="355" name="直線コネクタ 354"/>
        <xdr:cNvCxnSpPr/>
      </xdr:nvCxnSpPr>
      <xdr:spPr>
        <a:xfrm>
          <a:off x="6972300" y="10036060"/>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7" name="テキスト ボックス 356"/>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9" name="テキスト ボックス 358"/>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29597</xdr:rowOff>
    </xdr:from>
    <xdr:to>
      <xdr:col>15</xdr:col>
      <xdr:colOff>231775</xdr:colOff>
      <xdr:row>58</xdr:row>
      <xdr:rowOff>131197</xdr:rowOff>
    </xdr:to>
    <xdr:sp macro="" textlink="">
      <xdr:nvSpPr>
        <xdr:cNvPr id="365" name="円/楕円 364"/>
        <xdr:cNvSpPr/>
      </xdr:nvSpPr>
      <xdr:spPr>
        <a:xfrm>
          <a:off x="10426700" y="99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115974</xdr:rowOff>
    </xdr:from>
    <xdr:ext cx="534377" cy="259045"/>
    <xdr:sp macro="" textlink="">
      <xdr:nvSpPr>
        <xdr:cNvPr id="366" name="農林水産業費該当値テキスト"/>
        <xdr:cNvSpPr txBox="1"/>
      </xdr:nvSpPr>
      <xdr:spPr>
        <a:xfrm>
          <a:off x="10528300" y="98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35727</xdr:rowOff>
    </xdr:from>
    <xdr:to>
      <xdr:col>14</xdr:col>
      <xdr:colOff>79375</xdr:colOff>
      <xdr:row>58</xdr:row>
      <xdr:rowOff>137327</xdr:rowOff>
    </xdr:to>
    <xdr:sp macro="" textlink="">
      <xdr:nvSpPr>
        <xdr:cNvPr id="367" name="円/楕円 366"/>
        <xdr:cNvSpPr/>
      </xdr:nvSpPr>
      <xdr:spPr>
        <a:xfrm>
          <a:off x="9588500" y="99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128454</xdr:rowOff>
    </xdr:from>
    <xdr:ext cx="534377" cy="259045"/>
    <xdr:sp macro="" textlink="">
      <xdr:nvSpPr>
        <xdr:cNvPr id="368" name="テキスト ボックス 367"/>
        <xdr:cNvSpPr txBox="1"/>
      </xdr:nvSpPr>
      <xdr:spPr>
        <a:xfrm>
          <a:off x="9372111" y="100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20357</xdr:rowOff>
    </xdr:from>
    <xdr:to>
      <xdr:col>12</xdr:col>
      <xdr:colOff>561975</xdr:colOff>
      <xdr:row>58</xdr:row>
      <xdr:rowOff>121957</xdr:rowOff>
    </xdr:to>
    <xdr:sp macro="" textlink="">
      <xdr:nvSpPr>
        <xdr:cNvPr id="369" name="円/楕円 368"/>
        <xdr:cNvSpPr/>
      </xdr:nvSpPr>
      <xdr:spPr>
        <a:xfrm>
          <a:off x="8699500" y="99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113084</xdr:rowOff>
    </xdr:from>
    <xdr:ext cx="534377" cy="259045"/>
    <xdr:sp macro="" textlink="">
      <xdr:nvSpPr>
        <xdr:cNvPr id="370" name="テキスト ボックス 369"/>
        <xdr:cNvSpPr txBox="1"/>
      </xdr:nvSpPr>
      <xdr:spPr>
        <a:xfrm>
          <a:off x="8483111" y="100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41666</xdr:rowOff>
    </xdr:from>
    <xdr:to>
      <xdr:col>11</xdr:col>
      <xdr:colOff>358775</xdr:colOff>
      <xdr:row>58</xdr:row>
      <xdr:rowOff>143266</xdr:rowOff>
    </xdr:to>
    <xdr:sp macro="" textlink="">
      <xdr:nvSpPr>
        <xdr:cNvPr id="371" name="円/楕円 370"/>
        <xdr:cNvSpPr/>
      </xdr:nvSpPr>
      <xdr:spPr>
        <a:xfrm>
          <a:off x="7810500" y="99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134393</xdr:rowOff>
    </xdr:from>
    <xdr:ext cx="534377" cy="259045"/>
    <xdr:sp macro="" textlink="">
      <xdr:nvSpPr>
        <xdr:cNvPr id="372" name="テキスト ボックス 371"/>
        <xdr:cNvSpPr txBox="1"/>
      </xdr:nvSpPr>
      <xdr:spPr>
        <a:xfrm>
          <a:off x="7594111" y="10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41160</xdr:rowOff>
    </xdr:from>
    <xdr:to>
      <xdr:col>10</xdr:col>
      <xdr:colOff>155575</xdr:colOff>
      <xdr:row>58</xdr:row>
      <xdr:rowOff>142760</xdr:rowOff>
    </xdr:to>
    <xdr:sp macro="" textlink="">
      <xdr:nvSpPr>
        <xdr:cNvPr id="373" name="円/楕円 372"/>
        <xdr:cNvSpPr/>
      </xdr:nvSpPr>
      <xdr:spPr>
        <a:xfrm>
          <a:off x="6921500" y="99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133887</xdr:rowOff>
    </xdr:from>
    <xdr:ext cx="534377" cy="259045"/>
    <xdr:sp macro="" textlink="">
      <xdr:nvSpPr>
        <xdr:cNvPr id="374" name="テキスト ボックス 373"/>
        <xdr:cNvSpPr txBox="1"/>
      </xdr:nvSpPr>
      <xdr:spPr>
        <a:xfrm>
          <a:off x="6705111" y="100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152730</xdr:rowOff>
    </xdr:from>
    <xdr:to>
      <xdr:col>15</xdr:col>
      <xdr:colOff>180975</xdr:colOff>
      <xdr:row>73</xdr:row>
      <xdr:rowOff>134148</xdr:rowOff>
    </xdr:to>
    <xdr:cxnSp macro="">
      <xdr:nvCxnSpPr>
        <xdr:cNvPr id="405" name="直線コネクタ 404"/>
        <xdr:cNvCxnSpPr/>
      </xdr:nvCxnSpPr>
      <xdr:spPr>
        <a:xfrm flipV="1">
          <a:off x="9639300" y="12325680"/>
          <a:ext cx="838200" cy="3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133561</xdr:rowOff>
    </xdr:from>
    <xdr:to>
      <xdr:col>14</xdr:col>
      <xdr:colOff>28575</xdr:colOff>
      <xdr:row>73</xdr:row>
      <xdr:rowOff>134148</xdr:rowOff>
    </xdr:to>
    <xdr:cxnSp macro="">
      <xdr:nvCxnSpPr>
        <xdr:cNvPr id="408" name="直線コネクタ 407"/>
        <xdr:cNvCxnSpPr/>
      </xdr:nvCxnSpPr>
      <xdr:spPr>
        <a:xfrm>
          <a:off x="8750300" y="1264941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0" name="テキスト ボックス 409"/>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133561</xdr:rowOff>
    </xdr:from>
    <xdr:to>
      <xdr:col>12</xdr:col>
      <xdr:colOff>511175</xdr:colOff>
      <xdr:row>73</xdr:row>
      <xdr:rowOff>140386</xdr:rowOff>
    </xdr:to>
    <xdr:cxnSp macro="">
      <xdr:nvCxnSpPr>
        <xdr:cNvPr id="411" name="直線コネクタ 410"/>
        <xdr:cNvCxnSpPr/>
      </xdr:nvCxnSpPr>
      <xdr:spPr>
        <a:xfrm flipV="1">
          <a:off x="7861300" y="12649411"/>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87281</xdr:rowOff>
    </xdr:from>
    <xdr:ext cx="534377" cy="259045"/>
    <xdr:sp macro="" textlink="">
      <xdr:nvSpPr>
        <xdr:cNvPr id="413" name="テキスト ボックス 412"/>
        <xdr:cNvSpPr txBox="1"/>
      </xdr:nvSpPr>
      <xdr:spPr>
        <a:xfrm>
          <a:off x="8483111" y="131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120955</xdr:rowOff>
    </xdr:from>
    <xdr:to>
      <xdr:col>11</xdr:col>
      <xdr:colOff>307975</xdr:colOff>
      <xdr:row>73</xdr:row>
      <xdr:rowOff>140386</xdr:rowOff>
    </xdr:to>
    <xdr:cxnSp macro="">
      <xdr:nvCxnSpPr>
        <xdr:cNvPr id="414" name="直線コネクタ 413"/>
        <xdr:cNvCxnSpPr/>
      </xdr:nvCxnSpPr>
      <xdr:spPr>
        <a:xfrm>
          <a:off x="6972300" y="1263680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30751</xdr:rowOff>
    </xdr:from>
    <xdr:ext cx="534377" cy="259045"/>
    <xdr:sp macro="" textlink="">
      <xdr:nvSpPr>
        <xdr:cNvPr id="416" name="テキスト ボックス 415"/>
        <xdr:cNvSpPr txBox="1"/>
      </xdr:nvSpPr>
      <xdr:spPr>
        <a:xfrm>
          <a:off x="7594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26309</xdr:rowOff>
    </xdr:from>
    <xdr:ext cx="534377" cy="259045"/>
    <xdr:sp macro="" textlink="">
      <xdr:nvSpPr>
        <xdr:cNvPr id="418" name="テキスト ボックス 417"/>
        <xdr:cNvSpPr txBox="1"/>
      </xdr:nvSpPr>
      <xdr:spPr>
        <a:xfrm>
          <a:off x="6705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101930</xdr:rowOff>
    </xdr:from>
    <xdr:to>
      <xdr:col>15</xdr:col>
      <xdr:colOff>231775</xdr:colOff>
      <xdr:row>72</xdr:row>
      <xdr:rowOff>32080</xdr:rowOff>
    </xdr:to>
    <xdr:sp macro="" textlink="">
      <xdr:nvSpPr>
        <xdr:cNvPr id="424" name="円/楕円 423"/>
        <xdr:cNvSpPr/>
      </xdr:nvSpPr>
      <xdr:spPr>
        <a:xfrm>
          <a:off x="10426700" y="122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124807</xdr:rowOff>
    </xdr:from>
    <xdr:ext cx="534377" cy="259045"/>
    <xdr:sp macro="" textlink="">
      <xdr:nvSpPr>
        <xdr:cNvPr id="425" name="商工費該当値テキスト"/>
        <xdr:cNvSpPr txBox="1"/>
      </xdr:nvSpPr>
      <xdr:spPr>
        <a:xfrm>
          <a:off x="10528300" y="121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40,351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83348</xdr:rowOff>
    </xdr:from>
    <xdr:to>
      <xdr:col>14</xdr:col>
      <xdr:colOff>79375</xdr:colOff>
      <xdr:row>74</xdr:row>
      <xdr:rowOff>13498</xdr:rowOff>
    </xdr:to>
    <xdr:sp macro="" textlink="">
      <xdr:nvSpPr>
        <xdr:cNvPr id="426" name="円/楕円 425"/>
        <xdr:cNvSpPr/>
      </xdr:nvSpPr>
      <xdr:spPr>
        <a:xfrm>
          <a:off x="9588500" y="125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30025</xdr:rowOff>
    </xdr:from>
    <xdr:ext cx="534377" cy="259045"/>
    <xdr:sp macro="" textlink="">
      <xdr:nvSpPr>
        <xdr:cNvPr id="427" name="テキスト ボックス 426"/>
        <xdr:cNvSpPr txBox="1"/>
      </xdr:nvSpPr>
      <xdr:spPr>
        <a:xfrm>
          <a:off x="9372111" y="1237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82761</xdr:rowOff>
    </xdr:from>
    <xdr:to>
      <xdr:col>12</xdr:col>
      <xdr:colOff>561975</xdr:colOff>
      <xdr:row>74</xdr:row>
      <xdr:rowOff>12911</xdr:rowOff>
    </xdr:to>
    <xdr:sp macro="" textlink="">
      <xdr:nvSpPr>
        <xdr:cNvPr id="428" name="円/楕円 427"/>
        <xdr:cNvSpPr/>
      </xdr:nvSpPr>
      <xdr:spPr>
        <a:xfrm>
          <a:off x="8699500" y="125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29438</xdr:rowOff>
    </xdr:from>
    <xdr:ext cx="534377" cy="259045"/>
    <xdr:sp macro="" textlink="">
      <xdr:nvSpPr>
        <xdr:cNvPr id="429" name="テキスト ボックス 428"/>
        <xdr:cNvSpPr txBox="1"/>
      </xdr:nvSpPr>
      <xdr:spPr>
        <a:xfrm>
          <a:off x="8483111" y="123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89586</xdr:rowOff>
    </xdr:from>
    <xdr:to>
      <xdr:col>11</xdr:col>
      <xdr:colOff>358775</xdr:colOff>
      <xdr:row>74</xdr:row>
      <xdr:rowOff>19736</xdr:rowOff>
    </xdr:to>
    <xdr:sp macro="" textlink="">
      <xdr:nvSpPr>
        <xdr:cNvPr id="430" name="円/楕円 429"/>
        <xdr:cNvSpPr/>
      </xdr:nvSpPr>
      <xdr:spPr>
        <a:xfrm>
          <a:off x="7810500" y="126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36263</xdr:rowOff>
    </xdr:from>
    <xdr:ext cx="534377" cy="259045"/>
    <xdr:sp macro="" textlink="">
      <xdr:nvSpPr>
        <xdr:cNvPr id="431" name="テキスト ボックス 430"/>
        <xdr:cNvSpPr txBox="1"/>
      </xdr:nvSpPr>
      <xdr:spPr>
        <a:xfrm>
          <a:off x="7594111" y="123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70155</xdr:rowOff>
    </xdr:from>
    <xdr:to>
      <xdr:col>10</xdr:col>
      <xdr:colOff>155575</xdr:colOff>
      <xdr:row>74</xdr:row>
      <xdr:rowOff>305</xdr:rowOff>
    </xdr:to>
    <xdr:sp macro="" textlink="">
      <xdr:nvSpPr>
        <xdr:cNvPr id="432" name="円/楕円 431"/>
        <xdr:cNvSpPr/>
      </xdr:nvSpPr>
      <xdr:spPr>
        <a:xfrm>
          <a:off x="6921500" y="125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16832</xdr:rowOff>
    </xdr:from>
    <xdr:ext cx="534377" cy="259045"/>
    <xdr:sp macro="" textlink="">
      <xdr:nvSpPr>
        <xdr:cNvPr id="433" name="テキスト ボックス 432"/>
        <xdr:cNvSpPr txBox="1"/>
      </xdr:nvSpPr>
      <xdr:spPr>
        <a:xfrm>
          <a:off x="6705111" y="123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2572</xdr:rowOff>
    </xdr:from>
    <xdr:to>
      <xdr:col>15</xdr:col>
      <xdr:colOff>180975</xdr:colOff>
      <xdr:row>99</xdr:row>
      <xdr:rowOff>3544</xdr:rowOff>
    </xdr:to>
    <xdr:cxnSp macro="">
      <xdr:nvCxnSpPr>
        <xdr:cNvPr id="462" name="直線コネクタ 461"/>
        <xdr:cNvCxnSpPr/>
      </xdr:nvCxnSpPr>
      <xdr:spPr>
        <a:xfrm flipV="1">
          <a:off x="9639300" y="16976122"/>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3544</xdr:rowOff>
    </xdr:from>
    <xdr:to>
      <xdr:col>14</xdr:col>
      <xdr:colOff>28575</xdr:colOff>
      <xdr:row>99</xdr:row>
      <xdr:rowOff>9678</xdr:rowOff>
    </xdr:to>
    <xdr:cxnSp macro="">
      <xdr:nvCxnSpPr>
        <xdr:cNvPr id="465" name="直線コネクタ 464"/>
        <xdr:cNvCxnSpPr/>
      </xdr:nvCxnSpPr>
      <xdr:spPr>
        <a:xfrm flipV="1">
          <a:off x="8750300" y="16977094"/>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9678</xdr:rowOff>
    </xdr:from>
    <xdr:to>
      <xdr:col>12</xdr:col>
      <xdr:colOff>511175</xdr:colOff>
      <xdr:row>99</xdr:row>
      <xdr:rowOff>17142</xdr:rowOff>
    </xdr:to>
    <xdr:cxnSp macro="">
      <xdr:nvCxnSpPr>
        <xdr:cNvPr id="468" name="直線コネクタ 467"/>
        <xdr:cNvCxnSpPr/>
      </xdr:nvCxnSpPr>
      <xdr:spPr>
        <a:xfrm flipV="1">
          <a:off x="7861300" y="16983228"/>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67465</xdr:rowOff>
    </xdr:from>
    <xdr:ext cx="534377" cy="259045"/>
    <xdr:sp macro="" textlink="">
      <xdr:nvSpPr>
        <xdr:cNvPr id="470" name="テキスト ボックス 469"/>
        <xdr:cNvSpPr txBox="1"/>
      </xdr:nvSpPr>
      <xdr:spPr>
        <a:xfrm>
          <a:off x="8483111" y="166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14629</xdr:rowOff>
    </xdr:from>
    <xdr:to>
      <xdr:col>11</xdr:col>
      <xdr:colOff>307975</xdr:colOff>
      <xdr:row>99</xdr:row>
      <xdr:rowOff>17142</xdr:rowOff>
    </xdr:to>
    <xdr:cxnSp macro="">
      <xdr:nvCxnSpPr>
        <xdr:cNvPr id="471" name="直線コネクタ 470"/>
        <xdr:cNvCxnSpPr/>
      </xdr:nvCxnSpPr>
      <xdr:spPr>
        <a:xfrm>
          <a:off x="6972300" y="16988179"/>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65797</xdr:rowOff>
    </xdr:from>
    <xdr:ext cx="534377" cy="259045"/>
    <xdr:sp macro="" textlink="">
      <xdr:nvSpPr>
        <xdr:cNvPr id="473" name="テキスト ボックス 472"/>
        <xdr:cNvSpPr txBox="1"/>
      </xdr:nvSpPr>
      <xdr:spPr>
        <a:xfrm>
          <a:off x="7594111" y="166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76100</xdr:rowOff>
    </xdr:from>
    <xdr:ext cx="534377" cy="259045"/>
    <xdr:sp macro="" textlink="">
      <xdr:nvSpPr>
        <xdr:cNvPr id="475" name="テキスト ボックス 474"/>
        <xdr:cNvSpPr txBox="1"/>
      </xdr:nvSpPr>
      <xdr:spPr>
        <a:xfrm>
          <a:off x="6705111" y="167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123222</xdr:rowOff>
    </xdr:from>
    <xdr:to>
      <xdr:col>15</xdr:col>
      <xdr:colOff>231775</xdr:colOff>
      <xdr:row>99</xdr:row>
      <xdr:rowOff>53372</xdr:rowOff>
    </xdr:to>
    <xdr:sp macro="" textlink="">
      <xdr:nvSpPr>
        <xdr:cNvPr id="481" name="円/楕円 480"/>
        <xdr:cNvSpPr/>
      </xdr:nvSpPr>
      <xdr:spPr>
        <a:xfrm>
          <a:off x="10426700" y="169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124194</xdr:rowOff>
    </xdr:from>
    <xdr:to>
      <xdr:col>14</xdr:col>
      <xdr:colOff>79375</xdr:colOff>
      <xdr:row>99</xdr:row>
      <xdr:rowOff>54344</xdr:rowOff>
    </xdr:to>
    <xdr:sp macro="" textlink="">
      <xdr:nvSpPr>
        <xdr:cNvPr id="483" name="円/楕円 482"/>
        <xdr:cNvSpPr/>
      </xdr:nvSpPr>
      <xdr:spPr>
        <a:xfrm>
          <a:off x="9588500" y="169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45471</xdr:rowOff>
    </xdr:from>
    <xdr:ext cx="534377" cy="259045"/>
    <xdr:sp macro="" textlink="">
      <xdr:nvSpPr>
        <xdr:cNvPr id="484" name="テキスト ボックス 483"/>
        <xdr:cNvSpPr txBox="1"/>
      </xdr:nvSpPr>
      <xdr:spPr>
        <a:xfrm>
          <a:off x="9372111" y="170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130328</xdr:rowOff>
    </xdr:from>
    <xdr:to>
      <xdr:col>12</xdr:col>
      <xdr:colOff>561975</xdr:colOff>
      <xdr:row>99</xdr:row>
      <xdr:rowOff>60478</xdr:rowOff>
    </xdr:to>
    <xdr:sp macro="" textlink="">
      <xdr:nvSpPr>
        <xdr:cNvPr id="485" name="円/楕円 484"/>
        <xdr:cNvSpPr/>
      </xdr:nvSpPr>
      <xdr:spPr>
        <a:xfrm>
          <a:off x="8699500" y="169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51605</xdr:rowOff>
    </xdr:from>
    <xdr:ext cx="534377" cy="259045"/>
    <xdr:sp macro="" textlink="">
      <xdr:nvSpPr>
        <xdr:cNvPr id="486" name="テキスト ボックス 485"/>
        <xdr:cNvSpPr txBox="1"/>
      </xdr:nvSpPr>
      <xdr:spPr>
        <a:xfrm>
          <a:off x="8483111" y="170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137792</xdr:rowOff>
    </xdr:from>
    <xdr:to>
      <xdr:col>11</xdr:col>
      <xdr:colOff>358775</xdr:colOff>
      <xdr:row>99</xdr:row>
      <xdr:rowOff>67942</xdr:rowOff>
    </xdr:to>
    <xdr:sp macro="" textlink="">
      <xdr:nvSpPr>
        <xdr:cNvPr id="487" name="円/楕円 486"/>
        <xdr:cNvSpPr/>
      </xdr:nvSpPr>
      <xdr:spPr>
        <a:xfrm>
          <a:off x="7810500" y="169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59069</xdr:rowOff>
    </xdr:from>
    <xdr:ext cx="534377" cy="259045"/>
    <xdr:sp macro="" textlink="">
      <xdr:nvSpPr>
        <xdr:cNvPr id="488" name="テキスト ボックス 487"/>
        <xdr:cNvSpPr txBox="1"/>
      </xdr:nvSpPr>
      <xdr:spPr>
        <a:xfrm>
          <a:off x="7594111" y="170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135279</xdr:rowOff>
    </xdr:from>
    <xdr:to>
      <xdr:col>10</xdr:col>
      <xdr:colOff>155575</xdr:colOff>
      <xdr:row>99</xdr:row>
      <xdr:rowOff>65429</xdr:rowOff>
    </xdr:to>
    <xdr:sp macro="" textlink="">
      <xdr:nvSpPr>
        <xdr:cNvPr id="489" name="円/楕円 488"/>
        <xdr:cNvSpPr/>
      </xdr:nvSpPr>
      <xdr:spPr>
        <a:xfrm>
          <a:off x="6921500" y="169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56556</xdr:rowOff>
    </xdr:from>
    <xdr:ext cx="534377" cy="259045"/>
    <xdr:sp macro="" textlink="">
      <xdr:nvSpPr>
        <xdr:cNvPr id="490" name="テキスト ボックス 489"/>
        <xdr:cNvSpPr txBox="1"/>
      </xdr:nvSpPr>
      <xdr:spPr>
        <a:xfrm>
          <a:off x="6705111" y="170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23750</xdr:rowOff>
    </xdr:from>
    <xdr:to>
      <xdr:col>23</xdr:col>
      <xdr:colOff>517525</xdr:colOff>
      <xdr:row>38</xdr:row>
      <xdr:rowOff>45174</xdr:rowOff>
    </xdr:to>
    <xdr:cxnSp macro="">
      <xdr:nvCxnSpPr>
        <xdr:cNvPr id="521" name="直線コネクタ 520"/>
        <xdr:cNvCxnSpPr/>
      </xdr:nvCxnSpPr>
      <xdr:spPr>
        <a:xfrm flipV="1">
          <a:off x="15481300" y="6538850"/>
          <a:ext cx="8382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38839</xdr:rowOff>
    </xdr:from>
    <xdr:to>
      <xdr:col>22</xdr:col>
      <xdr:colOff>365125</xdr:colOff>
      <xdr:row>38</xdr:row>
      <xdr:rowOff>45174</xdr:rowOff>
    </xdr:to>
    <xdr:cxnSp macro="">
      <xdr:nvCxnSpPr>
        <xdr:cNvPr id="524" name="直線コネクタ 523"/>
        <xdr:cNvCxnSpPr/>
      </xdr:nvCxnSpPr>
      <xdr:spPr>
        <a:xfrm>
          <a:off x="14592300" y="6553939"/>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35001</xdr:rowOff>
    </xdr:from>
    <xdr:to>
      <xdr:col>21</xdr:col>
      <xdr:colOff>161925</xdr:colOff>
      <xdr:row>38</xdr:row>
      <xdr:rowOff>38839</xdr:rowOff>
    </xdr:to>
    <xdr:cxnSp macro="">
      <xdr:nvCxnSpPr>
        <xdr:cNvPr id="527" name="直線コネクタ 526"/>
        <xdr:cNvCxnSpPr/>
      </xdr:nvCxnSpPr>
      <xdr:spPr>
        <a:xfrm>
          <a:off x="13703300" y="6550101"/>
          <a:ext cx="889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35001</xdr:rowOff>
    </xdr:from>
    <xdr:to>
      <xdr:col>19</xdr:col>
      <xdr:colOff>644525</xdr:colOff>
      <xdr:row>38</xdr:row>
      <xdr:rowOff>54595</xdr:rowOff>
    </xdr:to>
    <xdr:cxnSp macro="">
      <xdr:nvCxnSpPr>
        <xdr:cNvPr id="530" name="直線コネクタ 529"/>
        <xdr:cNvCxnSpPr/>
      </xdr:nvCxnSpPr>
      <xdr:spPr>
        <a:xfrm flipV="1">
          <a:off x="12814300" y="65501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2" name="テキスト ボックス 531"/>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129760</xdr:rowOff>
    </xdr:from>
    <xdr:ext cx="534377" cy="259045"/>
    <xdr:sp macro="" textlink="">
      <xdr:nvSpPr>
        <xdr:cNvPr id="534" name="テキスト ボックス 533"/>
        <xdr:cNvSpPr txBox="1"/>
      </xdr:nvSpPr>
      <xdr:spPr>
        <a:xfrm>
          <a:off x="12547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144401</xdr:rowOff>
    </xdr:from>
    <xdr:to>
      <xdr:col>23</xdr:col>
      <xdr:colOff>568325</xdr:colOff>
      <xdr:row>38</xdr:row>
      <xdr:rowOff>74550</xdr:rowOff>
    </xdr:to>
    <xdr:sp macro="" textlink="">
      <xdr:nvSpPr>
        <xdr:cNvPr id="540" name="円/楕円 539"/>
        <xdr:cNvSpPr/>
      </xdr:nvSpPr>
      <xdr:spPr>
        <a:xfrm>
          <a:off x="16268700" y="64880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59328</xdr:rowOff>
    </xdr:from>
    <xdr:ext cx="534377" cy="259045"/>
    <xdr:sp macro="" textlink="">
      <xdr:nvSpPr>
        <xdr:cNvPr id="541" name="消防費該当値テキスト"/>
        <xdr:cNvSpPr txBox="1"/>
      </xdr:nvSpPr>
      <xdr:spPr>
        <a:xfrm>
          <a:off x="16370300" y="64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165824</xdr:rowOff>
    </xdr:from>
    <xdr:to>
      <xdr:col>22</xdr:col>
      <xdr:colOff>415925</xdr:colOff>
      <xdr:row>38</xdr:row>
      <xdr:rowOff>95974</xdr:rowOff>
    </xdr:to>
    <xdr:sp macro="" textlink="">
      <xdr:nvSpPr>
        <xdr:cNvPr id="542" name="円/楕円 541"/>
        <xdr:cNvSpPr/>
      </xdr:nvSpPr>
      <xdr:spPr>
        <a:xfrm>
          <a:off x="15430500" y="65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87101</xdr:rowOff>
    </xdr:from>
    <xdr:ext cx="534377" cy="259045"/>
    <xdr:sp macro="" textlink="">
      <xdr:nvSpPr>
        <xdr:cNvPr id="543" name="テキスト ボックス 542"/>
        <xdr:cNvSpPr txBox="1"/>
      </xdr:nvSpPr>
      <xdr:spPr>
        <a:xfrm>
          <a:off x="15214111" y="6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159489</xdr:rowOff>
    </xdr:from>
    <xdr:to>
      <xdr:col>21</xdr:col>
      <xdr:colOff>212725</xdr:colOff>
      <xdr:row>38</xdr:row>
      <xdr:rowOff>89639</xdr:rowOff>
    </xdr:to>
    <xdr:sp macro="" textlink="">
      <xdr:nvSpPr>
        <xdr:cNvPr id="544" name="円/楕円 543"/>
        <xdr:cNvSpPr/>
      </xdr:nvSpPr>
      <xdr:spPr>
        <a:xfrm>
          <a:off x="14541500" y="6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80766</xdr:rowOff>
    </xdr:from>
    <xdr:ext cx="534377" cy="259045"/>
    <xdr:sp macro="" textlink="">
      <xdr:nvSpPr>
        <xdr:cNvPr id="545" name="テキスト ボックス 544"/>
        <xdr:cNvSpPr txBox="1"/>
      </xdr:nvSpPr>
      <xdr:spPr>
        <a:xfrm>
          <a:off x="14325111" y="65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155651</xdr:rowOff>
    </xdr:from>
    <xdr:to>
      <xdr:col>20</xdr:col>
      <xdr:colOff>9525</xdr:colOff>
      <xdr:row>38</xdr:row>
      <xdr:rowOff>85801</xdr:rowOff>
    </xdr:to>
    <xdr:sp macro="" textlink="">
      <xdr:nvSpPr>
        <xdr:cNvPr id="546" name="円/楕円 545"/>
        <xdr:cNvSpPr/>
      </xdr:nvSpPr>
      <xdr:spPr>
        <a:xfrm>
          <a:off x="13652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76928</xdr:rowOff>
    </xdr:from>
    <xdr:ext cx="534377" cy="259045"/>
    <xdr:sp macro="" textlink="">
      <xdr:nvSpPr>
        <xdr:cNvPr id="547" name="テキスト ボックス 546"/>
        <xdr:cNvSpPr txBox="1"/>
      </xdr:nvSpPr>
      <xdr:spPr>
        <a:xfrm>
          <a:off x="13436111" y="65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3795</xdr:rowOff>
    </xdr:from>
    <xdr:to>
      <xdr:col>18</xdr:col>
      <xdr:colOff>492125</xdr:colOff>
      <xdr:row>38</xdr:row>
      <xdr:rowOff>105395</xdr:rowOff>
    </xdr:to>
    <xdr:sp macro="" textlink="">
      <xdr:nvSpPr>
        <xdr:cNvPr id="548" name="円/楕円 547"/>
        <xdr:cNvSpPr/>
      </xdr:nvSpPr>
      <xdr:spPr>
        <a:xfrm>
          <a:off x="12763500" y="65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96522</xdr:rowOff>
    </xdr:from>
    <xdr:ext cx="534377" cy="259045"/>
    <xdr:sp macro="" textlink="">
      <xdr:nvSpPr>
        <xdr:cNvPr id="549" name="テキスト ボックス 548"/>
        <xdr:cNvSpPr txBox="1"/>
      </xdr:nvSpPr>
      <xdr:spPr>
        <a:xfrm>
          <a:off x="12547111" y="66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32363</xdr:rowOff>
    </xdr:from>
    <xdr:to>
      <xdr:col>23</xdr:col>
      <xdr:colOff>517525</xdr:colOff>
      <xdr:row>57</xdr:row>
      <xdr:rowOff>143074</xdr:rowOff>
    </xdr:to>
    <xdr:cxnSp macro="">
      <xdr:nvCxnSpPr>
        <xdr:cNvPr id="576" name="直線コネクタ 575"/>
        <xdr:cNvCxnSpPr/>
      </xdr:nvCxnSpPr>
      <xdr:spPr>
        <a:xfrm>
          <a:off x="15481300" y="9462113"/>
          <a:ext cx="838200" cy="4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32363</xdr:rowOff>
    </xdr:from>
    <xdr:to>
      <xdr:col>22</xdr:col>
      <xdr:colOff>365125</xdr:colOff>
      <xdr:row>56</xdr:row>
      <xdr:rowOff>12402</xdr:rowOff>
    </xdr:to>
    <xdr:cxnSp macro="">
      <xdr:nvCxnSpPr>
        <xdr:cNvPr id="579" name="直線コネクタ 578"/>
        <xdr:cNvCxnSpPr/>
      </xdr:nvCxnSpPr>
      <xdr:spPr>
        <a:xfrm flipV="1">
          <a:off x="14592300" y="9462113"/>
          <a:ext cx="889000" cy="1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12402</xdr:rowOff>
    </xdr:from>
    <xdr:to>
      <xdr:col>21</xdr:col>
      <xdr:colOff>161925</xdr:colOff>
      <xdr:row>57</xdr:row>
      <xdr:rowOff>109571</xdr:rowOff>
    </xdr:to>
    <xdr:cxnSp macro="">
      <xdr:nvCxnSpPr>
        <xdr:cNvPr id="582" name="直線コネクタ 581"/>
        <xdr:cNvCxnSpPr/>
      </xdr:nvCxnSpPr>
      <xdr:spPr>
        <a:xfrm flipV="1">
          <a:off x="13703300" y="9613602"/>
          <a:ext cx="889000" cy="2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86923</xdr:rowOff>
    </xdr:from>
    <xdr:ext cx="534377" cy="259045"/>
    <xdr:sp macro="" textlink="">
      <xdr:nvSpPr>
        <xdr:cNvPr id="584" name="テキスト ボックス 583"/>
        <xdr:cNvSpPr txBox="1"/>
      </xdr:nvSpPr>
      <xdr:spPr>
        <a:xfrm>
          <a:off x="14325111" y="9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57802</xdr:rowOff>
    </xdr:from>
    <xdr:to>
      <xdr:col>19</xdr:col>
      <xdr:colOff>644525</xdr:colOff>
      <xdr:row>57</xdr:row>
      <xdr:rowOff>109571</xdr:rowOff>
    </xdr:to>
    <xdr:cxnSp macro="">
      <xdr:nvCxnSpPr>
        <xdr:cNvPr id="585" name="直線コネクタ 584"/>
        <xdr:cNvCxnSpPr/>
      </xdr:nvCxnSpPr>
      <xdr:spPr>
        <a:xfrm>
          <a:off x="12814300" y="9830452"/>
          <a:ext cx="889000" cy="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117087</xdr:rowOff>
    </xdr:from>
    <xdr:ext cx="534377" cy="259045"/>
    <xdr:sp macro="" textlink="">
      <xdr:nvSpPr>
        <xdr:cNvPr id="587" name="テキスト ボックス 586"/>
        <xdr:cNvSpPr txBox="1"/>
      </xdr:nvSpPr>
      <xdr:spPr>
        <a:xfrm>
          <a:off x="13436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114922</xdr:rowOff>
    </xdr:from>
    <xdr:ext cx="534377" cy="259045"/>
    <xdr:sp macro="" textlink="">
      <xdr:nvSpPr>
        <xdr:cNvPr id="589" name="テキスト ボックス 588"/>
        <xdr:cNvSpPr txBox="1"/>
      </xdr:nvSpPr>
      <xdr:spPr>
        <a:xfrm>
          <a:off x="12547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92274</xdr:rowOff>
    </xdr:from>
    <xdr:to>
      <xdr:col>23</xdr:col>
      <xdr:colOff>568325</xdr:colOff>
      <xdr:row>58</xdr:row>
      <xdr:rowOff>22424</xdr:rowOff>
    </xdr:to>
    <xdr:sp macro="" textlink="">
      <xdr:nvSpPr>
        <xdr:cNvPr id="595" name="円/楕円 594"/>
        <xdr:cNvSpPr/>
      </xdr:nvSpPr>
      <xdr:spPr>
        <a:xfrm>
          <a:off x="16268700" y="9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7201</xdr:rowOff>
    </xdr:from>
    <xdr:ext cx="534377" cy="259045"/>
    <xdr:sp macro="" textlink="">
      <xdr:nvSpPr>
        <xdr:cNvPr id="596" name="教育費該当値テキスト"/>
        <xdr:cNvSpPr txBox="1"/>
      </xdr:nvSpPr>
      <xdr:spPr>
        <a:xfrm>
          <a:off x="16370300" y="97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153013</xdr:rowOff>
    </xdr:from>
    <xdr:to>
      <xdr:col>22</xdr:col>
      <xdr:colOff>415925</xdr:colOff>
      <xdr:row>55</xdr:row>
      <xdr:rowOff>83163</xdr:rowOff>
    </xdr:to>
    <xdr:sp macro="" textlink="">
      <xdr:nvSpPr>
        <xdr:cNvPr id="597" name="円/楕円 596"/>
        <xdr:cNvSpPr/>
      </xdr:nvSpPr>
      <xdr:spPr>
        <a:xfrm>
          <a:off x="15430500" y="94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99690</xdr:rowOff>
    </xdr:from>
    <xdr:ext cx="599010" cy="259045"/>
    <xdr:sp macro="" textlink="">
      <xdr:nvSpPr>
        <xdr:cNvPr id="598" name="テキスト ボックス 597"/>
        <xdr:cNvSpPr txBox="1"/>
      </xdr:nvSpPr>
      <xdr:spPr>
        <a:xfrm>
          <a:off x="15181794" y="918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135,977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133052</xdr:rowOff>
    </xdr:from>
    <xdr:to>
      <xdr:col>21</xdr:col>
      <xdr:colOff>212725</xdr:colOff>
      <xdr:row>56</xdr:row>
      <xdr:rowOff>63202</xdr:rowOff>
    </xdr:to>
    <xdr:sp macro="" textlink="">
      <xdr:nvSpPr>
        <xdr:cNvPr id="599" name="円/楕円 598"/>
        <xdr:cNvSpPr/>
      </xdr:nvSpPr>
      <xdr:spPr>
        <a:xfrm>
          <a:off x="14541500" y="95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79729</xdr:rowOff>
    </xdr:from>
    <xdr:ext cx="599010" cy="259045"/>
    <xdr:sp macro="" textlink="">
      <xdr:nvSpPr>
        <xdr:cNvPr id="600" name="テキスト ボックス 599"/>
        <xdr:cNvSpPr txBox="1"/>
      </xdr:nvSpPr>
      <xdr:spPr>
        <a:xfrm>
          <a:off x="14292794" y="933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58771</xdr:rowOff>
    </xdr:from>
    <xdr:to>
      <xdr:col>20</xdr:col>
      <xdr:colOff>9525</xdr:colOff>
      <xdr:row>57</xdr:row>
      <xdr:rowOff>160371</xdr:rowOff>
    </xdr:to>
    <xdr:sp macro="" textlink="">
      <xdr:nvSpPr>
        <xdr:cNvPr id="601" name="円/楕円 600"/>
        <xdr:cNvSpPr/>
      </xdr:nvSpPr>
      <xdr:spPr>
        <a:xfrm>
          <a:off x="13652500" y="98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151498</xdr:rowOff>
    </xdr:from>
    <xdr:ext cx="534377" cy="259045"/>
    <xdr:sp macro="" textlink="">
      <xdr:nvSpPr>
        <xdr:cNvPr id="602" name="テキスト ボックス 601"/>
        <xdr:cNvSpPr txBox="1"/>
      </xdr:nvSpPr>
      <xdr:spPr>
        <a:xfrm>
          <a:off x="13436111" y="992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7002</xdr:rowOff>
    </xdr:from>
    <xdr:to>
      <xdr:col>18</xdr:col>
      <xdr:colOff>492125</xdr:colOff>
      <xdr:row>57</xdr:row>
      <xdr:rowOff>108602</xdr:rowOff>
    </xdr:to>
    <xdr:sp macro="" textlink="">
      <xdr:nvSpPr>
        <xdr:cNvPr id="603" name="円/楕円 602"/>
        <xdr:cNvSpPr/>
      </xdr:nvSpPr>
      <xdr:spPr>
        <a:xfrm>
          <a:off x="12763500" y="97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125129</xdr:rowOff>
    </xdr:from>
    <xdr:ext cx="534377" cy="259045"/>
    <xdr:sp macro="" textlink="">
      <xdr:nvSpPr>
        <xdr:cNvPr id="604" name="テキスト ボックス 603"/>
        <xdr:cNvSpPr txBox="1"/>
      </xdr:nvSpPr>
      <xdr:spPr>
        <a:xfrm>
          <a:off x="12547111" y="95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39" name="テキスト ボックス 638"/>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139528</xdr:rowOff>
    </xdr:from>
    <xdr:to>
      <xdr:col>19</xdr:col>
      <xdr:colOff>644525</xdr:colOff>
      <xdr:row>78</xdr:row>
      <xdr:rowOff>139700</xdr:rowOff>
    </xdr:to>
    <xdr:cxnSp macro="">
      <xdr:nvCxnSpPr>
        <xdr:cNvPr id="640" name="直線コネクタ 639"/>
        <xdr:cNvCxnSpPr/>
      </xdr:nvCxnSpPr>
      <xdr:spPr>
        <a:xfrm>
          <a:off x="12814300" y="1351262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20857</xdr:rowOff>
    </xdr:from>
    <xdr:ext cx="469744" cy="259045"/>
    <xdr:sp macro="" textlink="">
      <xdr:nvSpPr>
        <xdr:cNvPr id="642" name="テキスト ボックス 641"/>
        <xdr:cNvSpPr txBox="1"/>
      </xdr:nvSpPr>
      <xdr:spPr>
        <a:xfrm>
          <a:off x="13468427" y="13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88728</xdr:rowOff>
    </xdr:from>
    <xdr:to>
      <xdr:col>18</xdr:col>
      <xdr:colOff>492125</xdr:colOff>
      <xdr:row>79</xdr:row>
      <xdr:rowOff>18878</xdr:rowOff>
    </xdr:to>
    <xdr:sp macro="" textlink="">
      <xdr:nvSpPr>
        <xdr:cNvPr id="658" name="円/楕円 657"/>
        <xdr:cNvSpPr/>
      </xdr:nvSpPr>
      <xdr:spPr>
        <a:xfrm>
          <a:off x="12763500" y="134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10005</xdr:rowOff>
    </xdr:from>
    <xdr:ext cx="313932" cy="259045"/>
    <xdr:sp macro="" textlink="">
      <xdr:nvSpPr>
        <xdr:cNvPr id="659" name="テキスト ボックス 658"/>
        <xdr:cNvSpPr txBox="1"/>
      </xdr:nvSpPr>
      <xdr:spPr>
        <a:xfrm>
          <a:off x="12657333" y="1355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26284</xdr:rowOff>
    </xdr:from>
    <xdr:to>
      <xdr:col>23</xdr:col>
      <xdr:colOff>517525</xdr:colOff>
      <xdr:row>97</xdr:row>
      <xdr:rowOff>39732</xdr:rowOff>
    </xdr:to>
    <xdr:cxnSp macro="">
      <xdr:nvCxnSpPr>
        <xdr:cNvPr id="688" name="直線コネクタ 687"/>
        <xdr:cNvCxnSpPr/>
      </xdr:nvCxnSpPr>
      <xdr:spPr>
        <a:xfrm>
          <a:off x="15481300" y="16656934"/>
          <a:ext cx="8382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24798</xdr:rowOff>
    </xdr:from>
    <xdr:to>
      <xdr:col>22</xdr:col>
      <xdr:colOff>365125</xdr:colOff>
      <xdr:row>97</xdr:row>
      <xdr:rowOff>26284</xdr:rowOff>
    </xdr:to>
    <xdr:cxnSp macro="">
      <xdr:nvCxnSpPr>
        <xdr:cNvPr id="691" name="直線コネクタ 690"/>
        <xdr:cNvCxnSpPr/>
      </xdr:nvCxnSpPr>
      <xdr:spPr>
        <a:xfrm>
          <a:off x="14592300" y="1665544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10145</xdr:rowOff>
    </xdr:from>
    <xdr:to>
      <xdr:col>21</xdr:col>
      <xdr:colOff>161925</xdr:colOff>
      <xdr:row>97</xdr:row>
      <xdr:rowOff>24798</xdr:rowOff>
    </xdr:to>
    <xdr:cxnSp macro="">
      <xdr:nvCxnSpPr>
        <xdr:cNvPr id="694" name="直線コネクタ 693"/>
        <xdr:cNvCxnSpPr/>
      </xdr:nvCxnSpPr>
      <xdr:spPr>
        <a:xfrm>
          <a:off x="13703300" y="16640795"/>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81945</xdr:rowOff>
    </xdr:from>
    <xdr:ext cx="534377" cy="259045"/>
    <xdr:sp macro="" textlink="">
      <xdr:nvSpPr>
        <xdr:cNvPr id="696" name="テキスト ボックス 695"/>
        <xdr:cNvSpPr txBox="1"/>
      </xdr:nvSpPr>
      <xdr:spPr>
        <a:xfrm>
          <a:off x="14325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170013</xdr:rowOff>
    </xdr:from>
    <xdr:to>
      <xdr:col>19</xdr:col>
      <xdr:colOff>644525</xdr:colOff>
      <xdr:row>97</xdr:row>
      <xdr:rowOff>10145</xdr:rowOff>
    </xdr:to>
    <xdr:cxnSp macro="">
      <xdr:nvCxnSpPr>
        <xdr:cNvPr id="697" name="直線コネクタ 696"/>
        <xdr:cNvCxnSpPr/>
      </xdr:nvCxnSpPr>
      <xdr:spPr>
        <a:xfrm>
          <a:off x="12814300" y="1662921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699" name="テキスト ボックス 698"/>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1" name="テキスト ボックス 700"/>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160382</xdr:rowOff>
    </xdr:from>
    <xdr:to>
      <xdr:col>23</xdr:col>
      <xdr:colOff>568325</xdr:colOff>
      <xdr:row>97</xdr:row>
      <xdr:rowOff>90532</xdr:rowOff>
    </xdr:to>
    <xdr:sp macro="" textlink="">
      <xdr:nvSpPr>
        <xdr:cNvPr id="707" name="円/楕円 706"/>
        <xdr:cNvSpPr/>
      </xdr:nvSpPr>
      <xdr:spPr>
        <a:xfrm>
          <a:off x="16268700" y="166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138809</xdr:rowOff>
    </xdr:from>
    <xdr:ext cx="534377" cy="259045"/>
    <xdr:sp macro="" textlink="">
      <xdr:nvSpPr>
        <xdr:cNvPr id="708" name="公債費該当値テキスト"/>
        <xdr:cNvSpPr txBox="1"/>
      </xdr:nvSpPr>
      <xdr:spPr>
        <a:xfrm>
          <a:off x="16370300" y="165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146934</xdr:rowOff>
    </xdr:from>
    <xdr:to>
      <xdr:col>22</xdr:col>
      <xdr:colOff>415925</xdr:colOff>
      <xdr:row>97</xdr:row>
      <xdr:rowOff>77084</xdr:rowOff>
    </xdr:to>
    <xdr:sp macro="" textlink="">
      <xdr:nvSpPr>
        <xdr:cNvPr id="709" name="円/楕円 708"/>
        <xdr:cNvSpPr/>
      </xdr:nvSpPr>
      <xdr:spPr>
        <a:xfrm>
          <a:off x="15430500" y="1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68211</xdr:rowOff>
    </xdr:from>
    <xdr:ext cx="534377" cy="259045"/>
    <xdr:sp macro="" textlink="">
      <xdr:nvSpPr>
        <xdr:cNvPr id="710" name="テキスト ボックス 709"/>
        <xdr:cNvSpPr txBox="1"/>
      </xdr:nvSpPr>
      <xdr:spPr>
        <a:xfrm>
          <a:off x="15214111" y="166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145448</xdr:rowOff>
    </xdr:from>
    <xdr:to>
      <xdr:col>21</xdr:col>
      <xdr:colOff>212725</xdr:colOff>
      <xdr:row>97</xdr:row>
      <xdr:rowOff>75598</xdr:rowOff>
    </xdr:to>
    <xdr:sp macro="" textlink="">
      <xdr:nvSpPr>
        <xdr:cNvPr id="711" name="円/楕円 710"/>
        <xdr:cNvSpPr/>
      </xdr:nvSpPr>
      <xdr:spPr>
        <a:xfrm>
          <a:off x="14541500" y="166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66725</xdr:rowOff>
    </xdr:from>
    <xdr:ext cx="534377" cy="259045"/>
    <xdr:sp macro="" textlink="">
      <xdr:nvSpPr>
        <xdr:cNvPr id="712" name="テキスト ボックス 711"/>
        <xdr:cNvSpPr txBox="1"/>
      </xdr:nvSpPr>
      <xdr:spPr>
        <a:xfrm>
          <a:off x="14325111" y="166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130795</xdr:rowOff>
    </xdr:from>
    <xdr:to>
      <xdr:col>20</xdr:col>
      <xdr:colOff>9525</xdr:colOff>
      <xdr:row>97</xdr:row>
      <xdr:rowOff>60945</xdr:rowOff>
    </xdr:to>
    <xdr:sp macro="" textlink="">
      <xdr:nvSpPr>
        <xdr:cNvPr id="713" name="円/楕円 712"/>
        <xdr:cNvSpPr/>
      </xdr:nvSpPr>
      <xdr:spPr>
        <a:xfrm>
          <a:off x="13652500" y="165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52072</xdr:rowOff>
    </xdr:from>
    <xdr:ext cx="534377" cy="259045"/>
    <xdr:sp macro="" textlink="">
      <xdr:nvSpPr>
        <xdr:cNvPr id="714" name="テキスト ボックス 713"/>
        <xdr:cNvSpPr txBox="1"/>
      </xdr:nvSpPr>
      <xdr:spPr>
        <a:xfrm>
          <a:off x="13436111" y="166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119213</xdr:rowOff>
    </xdr:from>
    <xdr:to>
      <xdr:col>18</xdr:col>
      <xdr:colOff>492125</xdr:colOff>
      <xdr:row>97</xdr:row>
      <xdr:rowOff>49363</xdr:rowOff>
    </xdr:to>
    <xdr:sp macro="" textlink="">
      <xdr:nvSpPr>
        <xdr:cNvPr id="715" name="円/楕円 714"/>
        <xdr:cNvSpPr/>
      </xdr:nvSpPr>
      <xdr:spPr>
        <a:xfrm>
          <a:off x="12763500" y="165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40490</xdr:rowOff>
    </xdr:from>
    <xdr:ext cx="534377" cy="259045"/>
    <xdr:sp macro="" textlink="">
      <xdr:nvSpPr>
        <xdr:cNvPr id="716" name="テキスト ボックス 715"/>
        <xdr:cNvSpPr txBox="1"/>
      </xdr:nvSpPr>
      <xdr:spPr>
        <a:xfrm>
          <a:off x="12547111" y="1667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・項目別にみると、概ねの項目で類似団体を下回っている状況であるが、教育費の</a:t>
          </a:r>
          <a:r>
            <a:rPr kumimoji="1" lang="en-US" altLang="ja-JP" sz="1300">
              <a:latin typeface="ＭＳ Ｐゴシック"/>
            </a:rPr>
            <a:t>36,762</a:t>
          </a:r>
          <a:r>
            <a:rPr kumimoji="1" lang="ja-JP" altLang="en-US" sz="1300">
              <a:latin typeface="ＭＳ Ｐゴシック"/>
            </a:rPr>
            <a:t>円と</a:t>
          </a:r>
          <a:r>
            <a:rPr kumimoji="1" lang="en-US" altLang="ja-JP" sz="1300">
              <a:latin typeface="ＭＳ Ｐゴシック"/>
            </a:rPr>
            <a:t>27</a:t>
          </a:r>
          <a:r>
            <a:rPr kumimoji="1" lang="ja-JP" altLang="en-US" sz="1300">
              <a:latin typeface="ＭＳ Ｐゴシック"/>
            </a:rPr>
            <a:t>年度と比較して、大幅に減少（▲</a:t>
          </a:r>
          <a:r>
            <a:rPr kumimoji="1" lang="en-US" altLang="ja-JP" sz="1300">
              <a:latin typeface="ＭＳ Ｐゴシック"/>
            </a:rPr>
            <a:t>99,215</a:t>
          </a:r>
          <a:r>
            <a:rPr kumimoji="1" lang="ja-JP" altLang="en-US" sz="1300">
              <a:latin typeface="ＭＳ Ｐゴシック"/>
            </a:rPr>
            <a:t>円）したのは、平成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年度に行った小学校の全面建て替えが終了したことが要因である。</a:t>
          </a:r>
          <a:endParaRPr kumimoji="1" lang="en-US" altLang="ja-JP" sz="1300">
            <a:latin typeface="ＭＳ Ｐゴシック"/>
          </a:endParaRPr>
        </a:p>
        <a:p>
          <a:r>
            <a:rPr kumimoji="1" lang="ja-JP" altLang="en-US" sz="1300">
              <a:latin typeface="ＭＳ Ｐゴシック"/>
            </a:rPr>
            <a:t>・また、労働費及び商工費の住民一人当たりコストが類似団体と比較して高い状況になっているが、製造業が集積する当町においては、中小企業や労働者に対する融資、貸付事業や町外から通勤している方対象とした定住施策などを行っていることが要因となっている。また、工業団地を分譲したことも要因の一つ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　標準財政規模は平成</a:t>
          </a:r>
          <a:r>
            <a:rPr lang="en-US" altLang="ja-JP" sz="1400">
              <a:effectLst/>
            </a:rPr>
            <a:t>27</a:t>
          </a:r>
          <a:r>
            <a:rPr lang="ja-JP" altLang="en-US" sz="1400">
              <a:effectLst/>
            </a:rPr>
            <a:t>年度に比べ、若干拡大している。</a:t>
          </a:r>
          <a:endParaRPr lang="en-US" altLang="ja-JP" sz="1400">
            <a:effectLst/>
          </a:endParaRPr>
        </a:p>
        <a:p>
          <a:r>
            <a:rPr lang="ja-JP" altLang="en-US" sz="1400">
              <a:effectLst/>
            </a:rPr>
            <a:t>　財政調整基金残高については、法人町民税への依存度が高い当町において、経済動向による税収の減に対応できるよう確保に努めているところではあるが、平成</a:t>
          </a:r>
          <a:r>
            <a:rPr lang="en-US" altLang="ja-JP" sz="1400">
              <a:effectLst/>
            </a:rPr>
            <a:t>28</a:t>
          </a:r>
          <a:r>
            <a:rPr lang="ja-JP" altLang="en-US" sz="1400">
              <a:effectLst/>
            </a:rPr>
            <a:t>年度は法人町民税が減少したことによる取り崩しを行ったことから積立額は減少した。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年度においても全会計、実質赤字額及び資金不足額は発生していないため、算出されていない。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今後も健全な財政運営を心掛け黒字運営を維持する。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6479097</v>
      </c>
      <c r="BO4" s="411"/>
      <c r="BP4" s="411"/>
      <c r="BQ4" s="411"/>
      <c r="BR4" s="411"/>
      <c r="BS4" s="411"/>
      <c r="BT4" s="411"/>
      <c r="BU4" s="412"/>
      <c r="BV4" s="410">
        <v>7906394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1.7</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6381695</v>
      </c>
      <c r="BO5" s="416"/>
      <c r="BP5" s="416"/>
      <c r="BQ5" s="416"/>
      <c r="BR5" s="416"/>
      <c r="BS5" s="416"/>
      <c r="BT5" s="416"/>
      <c r="BU5" s="417"/>
      <c r="BV5" s="415">
        <v>7828966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88.4</v>
      </c>
      <c r="CU5" s="386"/>
      <c r="CV5" s="386"/>
      <c r="CW5" s="386"/>
      <c r="CX5" s="386"/>
      <c r="CY5" s="386"/>
      <c r="CZ5" s="386"/>
      <c r="DA5" s="387"/>
      <c r="DB5" s="385">
        <v>80.900000000000006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97402</v>
      </c>
      <c r="BO6" s="416"/>
      <c r="BP6" s="416"/>
      <c r="BQ6" s="416"/>
      <c r="BR6" s="416"/>
      <c r="BS6" s="416"/>
      <c r="BT6" s="416"/>
      <c r="BU6" s="417"/>
      <c r="BV6" s="415">
        <v>77428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86.2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24719</v>
      </c>
      <c r="BO7" s="416"/>
      <c r="BP7" s="416"/>
      <c r="BQ7" s="416"/>
      <c r="BR7" s="416"/>
      <c r="BS7" s="416"/>
      <c r="BT7" s="416"/>
      <c r="BU7" s="417"/>
      <c r="BV7" s="415">
        <v>4987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4334206</v>
      </c>
      <c r="CU7" s="416"/>
      <c r="CV7" s="416"/>
      <c r="CW7" s="416"/>
      <c r="CX7" s="416"/>
      <c r="CY7" s="416"/>
      <c r="CZ7" s="416"/>
      <c r="DA7" s="417"/>
      <c r="DB7" s="415">
        <v>4332503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72683</v>
      </c>
      <c r="BO8" s="416"/>
      <c r="BP8" s="416"/>
      <c r="BQ8" s="416"/>
      <c r="BR8" s="416"/>
      <c r="BS8" s="416"/>
      <c r="BT8" s="416"/>
      <c r="BU8" s="417"/>
      <c r="BV8" s="415">
        <v>72441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0.66</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14871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242</v>
      </c>
      <c r="BO9" s="416"/>
      <c r="BP9" s="416"/>
      <c r="BQ9" s="416"/>
      <c r="BR9" s="416"/>
      <c r="BS9" s="416"/>
      <c r="BT9" s="416"/>
      <c r="BU9" s="417"/>
      <c r="BV9" s="415">
        <v>-2893</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15</v>
      </c>
      <c r="CU9" s="386"/>
      <c r="CV9" s="386"/>
      <c r="CW9" s="386"/>
      <c r="CX9" s="386"/>
      <c r="CY9" s="386"/>
      <c r="CZ9" s="386"/>
      <c r="DA9" s="387"/>
      <c r="DB9" s="385">
        <v>14.6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15730</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74842</v>
      </c>
      <c r="BO10" s="416"/>
      <c r="BP10" s="416"/>
      <c r="BQ10" s="416"/>
      <c r="BR10" s="416"/>
      <c r="BS10" s="416"/>
      <c r="BT10" s="416"/>
      <c r="BU10" s="417"/>
      <c r="BV10" s="415">
        <v>216271</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15241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224234</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14908</v>
      </c>
      <c r="S13" s="517"/>
      <c r="T13" s="517"/>
      <c r="U13" s="517"/>
      <c r="V13" s="518"/>
      <c r="W13" s="504" t="s">
        <v>125</v>
      </c>
      <c r="X13" s="428"/>
      <c r="Y13" s="428"/>
      <c r="Z13" s="428"/>
      <c r="AA13" s="428"/>
      <c r="AB13" s="429"/>
      <c r="AC13" s="391">
        <v>566</v>
      </c>
      <c r="AD13" s="392"/>
      <c r="AE13" s="392"/>
      <c r="AF13" s="392"/>
      <c r="AG13" s="393"/>
      <c r="AH13" s="391">
        <v>626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-149150</v>
      </c>
      <c r="BO13" s="416"/>
      <c r="BP13" s="416"/>
      <c r="BQ13" s="416"/>
      <c r="BR13" s="416"/>
      <c r="BS13" s="416"/>
      <c r="BT13" s="416"/>
      <c r="BU13" s="417"/>
      <c r="BV13" s="415">
        <v>213378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8.6</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15505</v>
      </c>
      <c r="S14" s="517"/>
      <c r="T14" s="517"/>
      <c r="U14" s="517"/>
      <c r="V14" s="518"/>
      <c r="W14" s="519"/>
      <c r="X14" s="431"/>
      <c r="Y14" s="431"/>
      <c r="Z14" s="431"/>
      <c r="AA14" s="431"/>
      <c r="AB14" s="432"/>
      <c r="AC14" s="509">
        <v>7.6</v>
      </c>
      <c r="AD14" s="510"/>
      <c r="AE14" s="510"/>
      <c r="AF14" s="510"/>
      <c r="AG14" s="511"/>
      <c r="AH14" s="509">
        <v>8.1999999999999993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v>9.1999999999999993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15179</v>
      </c>
      <c r="S15" s="517"/>
      <c r="T15" s="517"/>
      <c r="U15" s="517"/>
      <c r="V15" s="518"/>
      <c r="W15" s="504" t="s">
        <v>132</v>
      </c>
      <c r="X15" s="428"/>
      <c r="Y15" s="428"/>
      <c r="Z15" s="428"/>
      <c r="AA15" s="428"/>
      <c r="AB15" s="429"/>
      <c r="AC15" s="391">
        <v>3312</v>
      </c>
      <c r="AD15" s="392"/>
      <c r="AE15" s="392"/>
      <c r="AF15" s="392"/>
      <c r="AG15" s="393"/>
      <c r="AH15" s="391">
        <v>3425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2492459</v>
      </c>
      <c r="BO15" s="411"/>
      <c r="BP15" s="411"/>
      <c r="BQ15" s="411"/>
      <c r="BR15" s="411"/>
      <c r="BS15" s="411"/>
      <c r="BT15" s="411"/>
      <c r="BU15" s="412"/>
      <c r="BV15" s="410">
        <v>2331733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44.3</v>
      </c>
      <c r="AD16" s="510"/>
      <c r="AE16" s="510"/>
      <c r="AF16" s="510"/>
      <c r="AG16" s="511"/>
      <c r="AH16" s="509">
        <v>45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3395365</v>
      </c>
      <c r="BO16" s="416"/>
      <c r="BP16" s="416"/>
      <c r="BQ16" s="416"/>
      <c r="BR16" s="416"/>
      <c r="BS16" s="416"/>
      <c r="BT16" s="416"/>
      <c r="BU16" s="417"/>
      <c r="BV16" s="415">
        <v>3377075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3591</v>
      </c>
      <c r="AD17" s="392"/>
      <c r="AE17" s="392"/>
      <c r="AF17" s="392"/>
      <c r="AG17" s="393"/>
      <c r="AH17" s="391">
        <v>3562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3223937</v>
      </c>
      <c r="BO17" s="416"/>
      <c r="BP17" s="416"/>
      <c r="BQ17" s="416"/>
      <c r="BR17" s="416"/>
      <c r="BS17" s="416"/>
      <c r="BT17" s="416"/>
      <c r="BU17" s="417"/>
      <c r="BV17" s="415">
        <v>3003474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53.64</v>
      </c>
      <c r="M18" s="480"/>
      <c r="N18" s="480"/>
      <c r="O18" s="480"/>
      <c r="P18" s="480"/>
      <c r="Q18" s="480"/>
      <c r="R18" s="481"/>
      <c r="S18" s="481"/>
      <c r="T18" s="481"/>
      <c r="U18" s="481"/>
      <c r="V18" s="482"/>
      <c r="W18" s="496"/>
      <c r="X18" s="497"/>
      <c r="Y18" s="497"/>
      <c r="Z18" s="497"/>
      <c r="AA18" s="497"/>
      <c r="AB18" s="505"/>
      <c r="AC18" s="379">
        <v>48.1</v>
      </c>
      <c r="AD18" s="380"/>
      <c r="AE18" s="380"/>
      <c r="AF18" s="380"/>
      <c r="AG18" s="483"/>
      <c r="AH18" s="379">
        <v>46.8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3623856</v>
      </c>
      <c r="BO18" s="416"/>
      <c r="BP18" s="416"/>
      <c r="BQ18" s="416"/>
      <c r="BR18" s="416"/>
      <c r="BS18" s="416"/>
      <c r="BT18" s="416"/>
      <c r="BU18" s="417"/>
      <c r="BV18" s="415">
        <v>3731174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277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4498597</v>
      </c>
      <c r="BO19" s="416"/>
      <c r="BP19" s="416"/>
      <c r="BQ19" s="416"/>
      <c r="BR19" s="416"/>
      <c r="BS19" s="416"/>
      <c r="BT19" s="416"/>
      <c r="BU19" s="417"/>
      <c r="BV19" s="415">
        <v>4843725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5473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6408712</v>
      </c>
      <c r="BO23" s="416"/>
      <c r="BP23" s="416"/>
      <c r="BQ23" s="416"/>
      <c r="BR23" s="416"/>
      <c r="BS23" s="416"/>
      <c r="BT23" s="416"/>
      <c r="BU23" s="417"/>
      <c r="BV23" s="415">
        <v>6748068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8100</v>
      </c>
      <c r="R24" s="392"/>
      <c r="S24" s="392"/>
      <c r="T24" s="392"/>
      <c r="U24" s="392"/>
      <c r="V24" s="393"/>
      <c r="W24" s="457"/>
      <c r="X24" s="448"/>
      <c r="Y24" s="449"/>
      <c r="Z24" s="388" t="s">
        <v>156</v>
      </c>
      <c r="AA24" s="389"/>
      <c r="AB24" s="389"/>
      <c r="AC24" s="389"/>
      <c r="AD24" s="389"/>
      <c r="AE24" s="389"/>
      <c r="AF24" s="389"/>
      <c r="AG24" s="390"/>
      <c r="AH24" s="391">
        <v>129</v>
      </c>
      <c r="AI24" s="392"/>
      <c r="AJ24" s="392"/>
      <c r="AK24" s="392"/>
      <c r="AL24" s="393"/>
      <c r="AM24" s="391">
        <v>388677</v>
      </c>
      <c r="AN24" s="392"/>
      <c r="AO24" s="392"/>
      <c r="AP24" s="392"/>
      <c r="AQ24" s="392"/>
      <c r="AR24" s="393"/>
      <c r="AS24" s="391">
        <v>3013</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6030960</v>
      </c>
      <c r="BO24" s="416"/>
      <c r="BP24" s="416"/>
      <c r="BQ24" s="416"/>
      <c r="BR24" s="416"/>
      <c r="BS24" s="416"/>
      <c r="BT24" s="416"/>
      <c r="BU24" s="417"/>
      <c r="BV24" s="415">
        <v>6252865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6700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77462</v>
      </c>
      <c r="BO25" s="411"/>
      <c r="BP25" s="411"/>
      <c r="BQ25" s="411"/>
      <c r="BR25" s="411"/>
      <c r="BS25" s="411"/>
      <c r="BT25" s="411"/>
      <c r="BU25" s="412"/>
      <c r="BV25" s="410">
        <v>88133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6020</v>
      </c>
      <c r="R26" s="392"/>
      <c r="S26" s="392"/>
      <c r="T26" s="392"/>
      <c r="U26" s="392"/>
      <c r="V26" s="393"/>
      <c r="W26" s="457"/>
      <c r="X26" s="448"/>
      <c r="Y26" s="449"/>
      <c r="Z26" s="388" t="s">
        <v>162</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3400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173509</v>
      </c>
      <c r="BO27" s="419"/>
      <c r="BP27" s="419"/>
      <c r="BQ27" s="419"/>
      <c r="BR27" s="419"/>
      <c r="BS27" s="419"/>
      <c r="BT27" s="419"/>
      <c r="BU27" s="420"/>
      <c r="BV27" s="418">
        <v>173445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2430</v>
      </c>
      <c r="R28" s="392"/>
      <c r="S28" s="392"/>
      <c r="T28" s="392"/>
      <c r="U28" s="392"/>
      <c r="V28" s="393"/>
      <c r="W28" s="457"/>
      <c r="X28" s="448"/>
      <c r="Y28" s="449"/>
      <c r="Z28" s="388" t="s">
        <v>168</v>
      </c>
      <c r="AA28" s="389"/>
      <c r="AB28" s="389"/>
      <c r="AC28" s="389"/>
      <c r="AD28" s="389"/>
      <c r="AE28" s="389"/>
      <c r="AF28" s="389"/>
      <c r="AG28" s="390"/>
      <c r="AH28" s="391">
        <v>5</v>
      </c>
      <c r="AI28" s="392"/>
      <c r="AJ28" s="392"/>
      <c r="AK28" s="392"/>
      <c r="AL28" s="393"/>
      <c r="AM28" s="391">
        <v>11785</v>
      </c>
      <c r="AN28" s="392"/>
      <c r="AO28" s="392"/>
      <c r="AP28" s="392"/>
      <c r="AQ28" s="392"/>
      <c r="AR28" s="393"/>
      <c r="AS28" s="391">
        <v>2357</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2383991</v>
      </c>
      <c r="BO28" s="411"/>
      <c r="BP28" s="411"/>
      <c r="BQ28" s="411"/>
      <c r="BR28" s="411"/>
      <c r="BS28" s="411"/>
      <c r="BT28" s="411"/>
      <c r="BU28" s="412"/>
      <c r="BV28" s="410">
        <v>2497383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12</v>
      </c>
      <c r="M29" s="392"/>
      <c r="N29" s="392"/>
      <c r="O29" s="392"/>
      <c r="P29" s="393"/>
      <c r="Q29" s="391">
        <v>2240</v>
      </c>
      <c r="R29" s="392"/>
      <c r="S29" s="392"/>
      <c r="T29" s="392"/>
      <c r="U29" s="392"/>
      <c r="V29" s="393"/>
      <c r="W29" s="458"/>
      <c r="X29" s="459"/>
      <c r="Y29" s="460"/>
      <c r="Z29" s="388" t="s">
        <v>172</v>
      </c>
      <c r="AA29" s="389"/>
      <c r="AB29" s="389"/>
      <c r="AC29" s="389"/>
      <c r="AD29" s="389"/>
      <c r="AE29" s="389"/>
      <c r="AF29" s="389"/>
      <c r="AG29" s="390"/>
      <c r="AH29" s="391">
        <v>134</v>
      </c>
      <c r="AI29" s="392"/>
      <c r="AJ29" s="392"/>
      <c r="AK29" s="392"/>
      <c r="AL29" s="393"/>
      <c r="AM29" s="391">
        <v>400462</v>
      </c>
      <c r="AN29" s="392"/>
      <c r="AO29" s="392"/>
      <c r="AP29" s="392"/>
      <c r="AQ29" s="392"/>
      <c r="AR29" s="393"/>
      <c r="AS29" s="391">
        <v>2989</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717964</v>
      </c>
      <c r="BO29" s="416"/>
      <c r="BP29" s="416"/>
      <c r="BQ29" s="416"/>
      <c r="BR29" s="416"/>
      <c r="BS29" s="416"/>
      <c r="BT29" s="416"/>
      <c r="BU29" s="417"/>
      <c r="BV29" s="415">
        <v>715261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94.6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1707849</v>
      </c>
      <c r="BO30" s="419"/>
      <c r="BP30" s="419"/>
      <c r="BQ30" s="419"/>
      <c r="BR30" s="419"/>
      <c r="BS30" s="419"/>
      <c r="BT30" s="419"/>
      <c r="BU30" s="420"/>
      <c r="BV30" s="418">
        <v>1649443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坂城町国民健康保険特別会計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IF('各会計、関係団体の財政状況及び健全化判断比率'!B31="","",'各会計、関係団体の財政状況及び健全化判断比率'!B31)</f>
        <v>坂城町下水道事業特別会計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長野広域連合（一般会計）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さかきテクノセンター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坂城町有線放送電話特別会計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坂城町介護保険特別会計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長野広域連合（老人福祉施設等運営事業特別会計）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更埴地域勤労者共済会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坂城町同和地区住宅新築資金等貸付事業特別会計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坂城町後期高齢者医療特別会計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長野広域連合（長野地域ふるさと事業特別会計）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坂城町土地開発公社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坂城町工業地域開発事業特別会計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長野広域連合（ごみ処理施設事業特別会計）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坂城町振興公社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上田地域広域連合（一般会計）</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まちづくり坂城</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上田地域広域連合（ふるさと基金特別会計）</v>
      </c>
      <c r="BZ39" s="374"/>
      <c r="CA39" s="374"/>
      <c r="CB39" s="374"/>
      <c r="CC39" s="374"/>
      <c r="CD39" s="374"/>
      <c r="CE39" s="374"/>
      <c r="CF39" s="374"/>
      <c r="CG39" s="374"/>
      <c r="CH39" s="374"/>
      <c r="CI39" s="374"/>
      <c r="CJ39" s="374"/>
      <c r="CK39" s="374"/>
      <c r="CL39" s="374"/>
      <c r="CM39" s="374"/>
      <c r="CN39" s="167"/>
      <c r="CO39" s="375">
        <f t="shared" si="3"/>
        <v>24</v>
      </c>
      <c r="CP39" s="375"/>
      <c r="CQ39" s="374" t="str">
        <f>IF('各会計、関係団体の財政状況及び健全化判断比率'!BS12="","",'各会計、関係団体の財政状況及び健全化判断比率'!BS12)</f>
        <v>味ロッジ</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長野県後期高齢者医療広域連合（一般会計）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長野県後期高齢者医療広域連合（後期高齢者医療特別会計）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長野県市町村自治振興組合（一般会計）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長野県市町村総合事務組合（一般会計）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3" t="s">
        <v>528</v>
      </c>
      <c r="D34" s="1183"/>
      <c r="E34" s="1184"/>
      <c r="F34" s="32">
        <v>1.78</v>
      </c>
      <c r="G34" s="33">
        <v>2.02</v>
      </c>
      <c r="H34" s="33">
        <v>1.8</v>
      </c>
      <c r="I34" s="33">
        <v>1.65</v>
      </c>
      <c r="J34" s="34">
        <v>1.66</v>
      </c>
      <c r="K34" s="22"/>
      <c r="L34" s="22"/>
      <c r="M34" s="22"/>
      <c r="N34" s="22"/>
      <c r="O34" s="22"/>
      <c r="P34" s="22"/>
    </row>
    <row r="35" spans="1:16" ht="39" customHeight="1" x14ac:dyDescent="0.15">
      <c r="A35" s="22"/>
      <c r="B35" s="35"/>
      <c r="C35" s="1177" t="s">
        <v>529</v>
      </c>
      <c r="D35" s="1178"/>
      <c r="E35" s="1179"/>
      <c r="F35" s="36">
        <v>0.31</v>
      </c>
      <c r="G35" s="37">
        <v>0.78</v>
      </c>
      <c r="H35" s="37">
        <v>0.27</v>
      </c>
      <c r="I35" s="37">
        <v>7.0000000000000007E-2</v>
      </c>
      <c r="J35" s="38">
        <v>0.78</v>
      </c>
      <c r="K35" s="22"/>
      <c r="L35" s="22"/>
      <c r="M35" s="22"/>
      <c r="N35" s="22"/>
      <c r="O35" s="22"/>
      <c r="P35" s="22"/>
    </row>
    <row r="36" spans="1:16" ht="39" customHeight="1" x14ac:dyDescent="0.15">
      <c r="A36" s="22"/>
      <c r="B36" s="35"/>
      <c r="C36" s="1177" t="s">
        <v>530</v>
      </c>
      <c r="D36" s="1178"/>
      <c r="E36" s="1179"/>
      <c r="F36" s="36">
        <v>0.31</v>
      </c>
      <c r="G36" s="37">
        <v>0.08</v>
      </c>
      <c r="H36" s="37">
        <v>0.16</v>
      </c>
      <c r="I36" s="37">
        <v>0.09</v>
      </c>
      <c r="J36" s="38">
        <v>0.23</v>
      </c>
      <c r="K36" s="22"/>
      <c r="L36" s="22"/>
      <c r="M36" s="22"/>
      <c r="N36" s="22"/>
      <c r="O36" s="22"/>
      <c r="P36" s="22"/>
    </row>
    <row r="37" spans="1:16" ht="39" customHeight="1" x14ac:dyDescent="0.15">
      <c r="A37" s="22"/>
      <c r="B37" s="35"/>
      <c r="C37" s="1177" t="s">
        <v>531</v>
      </c>
      <c r="D37" s="1178"/>
      <c r="E37" s="1179"/>
      <c r="F37" s="36">
        <v>0.03</v>
      </c>
      <c r="G37" s="37">
        <v>0.02</v>
      </c>
      <c r="H37" s="37">
        <v>0.02</v>
      </c>
      <c r="I37" s="37">
        <v>0.01</v>
      </c>
      <c r="J37" s="38">
        <v>0.01</v>
      </c>
      <c r="K37" s="22"/>
      <c r="L37" s="22"/>
      <c r="M37" s="22"/>
      <c r="N37" s="22"/>
      <c r="O37" s="22"/>
      <c r="P37" s="22"/>
    </row>
    <row r="38" spans="1:16" ht="39" customHeight="1" x14ac:dyDescent="0.15">
      <c r="A38" s="22"/>
      <c r="B38" s="35"/>
      <c r="C38" s="1177" t="s">
        <v>532</v>
      </c>
      <c r="D38" s="1178"/>
      <c r="E38" s="1179"/>
      <c r="F38" s="36">
        <v>0</v>
      </c>
      <c r="G38" s="37">
        <v>0.02</v>
      </c>
      <c r="H38" s="37">
        <v>0.01</v>
      </c>
      <c r="I38" s="37">
        <v>0</v>
      </c>
      <c r="J38" s="38">
        <v>0.01</v>
      </c>
      <c r="K38" s="22"/>
      <c r="L38" s="22"/>
      <c r="M38" s="22"/>
      <c r="N38" s="22"/>
      <c r="O38" s="22"/>
      <c r="P38" s="22"/>
    </row>
    <row r="39" spans="1:16" ht="39" customHeight="1" x14ac:dyDescent="0.15">
      <c r="A39" s="22"/>
      <c r="B39" s="35"/>
      <c r="C39" s="1177" t="s">
        <v>533</v>
      </c>
      <c r="D39" s="1178"/>
      <c r="E39" s="1179"/>
      <c r="F39" s="36">
        <v>0</v>
      </c>
      <c r="G39" s="37">
        <v>0</v>
      </c>
      <c r="H39" s="37">
        <v>0</v>
      </c>
      <c r="I39" s="37">
        <v>0</v>
      </c>
      <c r="J39" s="38">
        <v>0</v>
      </c>
      <c r="K39" s="22"/>
      <c r="L39" s="22"/>
      <c r="M39" s="22"/>
      <c r="N39" s="22"/>
      <c r="O39" s="22"/>
      <c r="P39" s="22"/>
    </row>
    <row r="40" spans="1:16" ht="39" customHeight="1" x14ac:dyDescent="0.15">
      <c r="A40" s="22"/>
      <c r="B40" s="35"/>
      <c r="C40" s="1177" t="s">
        <v>534</v>
      </c>
      <c r="D40" s="1178"/>
      <c r="E40" s="1179"/>
      <c r="F40" s="36">
        <v>0</v>
      </c>
      <c r="G40" s="37">
        <v>0</v>
      </c>
      <c r="H40" s="37">
        <v>0</v>
      </c>
      <c r="I40" s="37">
        <v>0</v>
      </c>
      <c r="J40" s="38">
        <v>0</v>
      </c>
      <c r="K40" s="22"/>
      <c r="L40" s="22"/>
      <c r="M40" s="22"/>
      <c r="N40" s="22"/>
      <c r="O40" s="22"/>
      <c r="P40" s="22"/>
    </row>
    <row r="41" spans="1:16" ht="39" customHeight="1" x14ac:dyDescent="0.15">
      <c r="A41" s="22"/>
      <c r="B41" s="35"/>
      <c r="C41" s="1177" t="s">
        <v>535</v>
      </c>
      <c r="D41" s="1178"/>
      <c r="E41" s="1179"/>
      <c r="F41" s="36">
        <v>0</v>
      </c>
      <c r="G41" s="37">
        <v>0.01</v>
      </c>
      <c r="H41" s="37">
        <v>0</v>
      </c>
      <c r="I41" s="37">
        <v>0</v>
      </c>
      <c r="J41" s="38">
        <v>0</v>
      </c>
      <c r="K41" s="22"/>
      <c r="L41" s="22"/>
      <c r="M41" s="22"/>
      <c r="N41" s="22"/>
      <c r="O41" s="22"/>
      <c r="P41" s="22"/>
    </row>
    <row r="42" spans="1:16" ht="39" customHeight="1" x14ac:dyDescent="0.15">
      <c r="A42" s="22"/>
      <c r="B42" s="39"/>
      <c r="C42" s="1177" t="s">
        <v>536</v>
      </c>
      <c r="D42" s="1178"/>
      <c r="E42" s="1179"/>
      <c r="F42" s="36" t="s">
        <v>481</v>
      </c>
      <c r="G42" s="37" t="s">
        <v>481</v>
      </c>
      <c r="H42" s="37" t="s">
        <v>481</v>
      </c>
      <c r="I42" s="37" t="s">
        <v>481</v>
      </c>
      <c r="J42" s="38" t="s">
        <v>481</v>
      </c>
      <c r="K42" s="22"/>
      <c r="L42" s="22"/>
      <c r="M42" s="22"/>
      <c r="N42" s="22"/>
      <c r="O42" s="22"/>
      <c r="P42" s="22"/>
    </row>
    <row r="43" spans="1:16" ht="39" customHeight="1" thickBot="1" x14ac:dyDescent="0.2">
      <c r="A43" s="22"/>
      <c r="B43" s="40"/>
      <c r="C43" s="1180" t="s">
        <v>537</v>
      </c>
      <c r="D43" s="1181"/>
      <c r="E43" s="1182"/>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771</v>
      </c>
      <c r="L45" s="60">
        <v>781</v>
      </c>
      <c r="M45" s="60">
        <v>746</v>
      </c>
      <c r="N45" s="60">
        <v>735</v>
      </c>
      <c r="O45" s="61">
        <v>695</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481</v>
      </c>
      <c r="L46" s="64" t="s">
        <v>481</v>
      </c>
      <c r="M46" s="64" t="s">
        <v>481</v>
      </c>
      <c r="N46" s="64" t="s">
        <v>481</v>
      </c>
      <c r="O46" s="65" t="s">
        <v>481</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481</v>
      </c>
      <c r="L47" s="64" t="s">
        <v>481</v>
      </c>
      <c r="M47" s="64" t="s">
        <v>481</v>
      </c>
      <c r="N47" s="64" t="s">
        <v>481</v>
      </c>
      <c r="O47" s="65" t="s">
        <v>481</v>
      </c>
      <c r="P47" s="48"/>
      <c r="Q47" s="48"/>
      <c r="R47" s="48"/>
      <c r="S47" s="48"/>
      <c r="T47" s="48"/>
      <c r="U47" s="48"/>
    </row>
    <row r="48" spans="1:21" ht="30.75" customHeight="1" x14ac:dyDescent="0.15">
      <c r="A48" s="48"/>
      <c r="B48" s="1195"/>
      <c r="C48" s="1196"/>
      <c r="D48" s="62"/>
      <c r="E48" s="1187" t="s">
        <v>15</v>
      </c>
      <c r="F48" s="1187"/>
      <c r="G48" s="1187"/>
      <c r="H48" s="1187"/>
      <c r="I48" s="1187"/>
      <c r="J48" s="1188"/>
      <c r="K48" s="63">
        <v>299</v>
      </c>
      <c r="L48" s="64">
        <v>276</v>
      </c>
      <c r="M48" s="64">
        <v>261</v>
      </c>
      <c r="N48" s="64">
        <v>300</v>
      </c>
      <c r="O48" s="65">
        <v>300</v>
      </c>
      <c r="P48" s="48"/>
      <c r="Q48" s="48"/>
      <c r="R48" s="48"/>
      <c r="S48" s="48"/>
      <c r="T48" s="48"/>
      <c r="U48" s="48"/>
    </row>
    <row r="49" spans="1:21" ht="30.75" customHeight="1" x14ac:dyDescent="0.15">
      <c r="A49" s="48"/>
      <c r="B49" s="1195"/>
      <c r="C49" s="1196"/>
      <c r="D49" s="62"/>
      <c r="E49" s="1187" t="s">
        <v>16</v>
      </c>
      <c r="F49" s="1187"/>
      <c r="G49" s="1187"/>
      <c r="H49" s="1187"/>
      <c r="I49" s="1187"/>
      <c r="J49" s="1188"/>
      <c r="K49" s="63">
        <v>42</v>
      </c>
      <c r="L49" s="64">
        <v>17</v>
      </c>
      <c r="M49" s="64">
        <v>18</v>
      </c>
      <c r="N49" s="64">
        <v>20</v>
      </c>
      <c r="O49" s="65">
        <v>23</v>
      </c>
      <c r="P49" s="48"/>
      <c r="Q49" s="48"/>
      <c r="R49" s="48"/>
      <c r="S49" s="48"/>
      <c r="T49" s="48"/>
      <c r="U49" s="48"/>
    </row>
    <row r="50" spans="1:21" ht="30.75" customHeight="1" x14ac:dyDescent="0.15">
      <c r="A50" s="48"/>
      <c r="B50" s="1195"/>
      <c r="C50" s="1196"/>
      <c r="D50" s="62"/>
      <c r="E50" s="1187" t="s">
        <v>17</v>
      </c>
      <c r="F50" s="1187"/>
      <c r="G50" s="1187"/>
      <c r="H50" s="1187"/>
      <c r="I50" s="1187"/>
      <c r="J50" s="1188"/>
      <c r="K50" s="63">
        <v>56</v>
      </c>
      <c r="L50" s="64">
        <v>36</v>
      </c>
      <c r="M50" s="64">
        <v>15</v>
      </c>
      <c r="N50" s="64">
        <v>15</v>
      </c>
      <c r="O50" s="65">
        <v>14</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481</v>
      </c>
      <c r="L51" s="64" t="s">
        <v>481</v>
      </c>
      <c r="M51" s="64" t="s">
        <v>481</v>
      </c>
      <c r="N51" s="64" t="s">
        <v>481</v>
      </c>
      <c r="O51" s="65" t="s">
        <v>481</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683</v>
      </c>
      <c r="L52" s="64">
        <v>700</v>
      </c>
      <c r="M52" s="64">
        <v>751</v>
      </c>
      <c r="N52" s="64">
        <v>738</v>
      </c>
      <c r="O52" s="65">
        <v>734</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485</v>
      </c>
      <c r="L53" s="69">
        <v>410</v>
      </c>
      <c r="M53" s="69">
        <v>289</v>
      </c>
      <c r="N53" s="69">
        <v>332</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3" t="s">
        <v>24</v>
      </c>
      <c r="C41" s="1214"/>
      <c r="D41" s="81"/>
      <c r="E41" s="1215" t="s">
        <v>25</v>
      </c>
      <c r="F41" s="1215"/>
      <c r="G41" s="1215"/>
      <c r="H41" s="1216"/>
      <c r="I41" s="82">
        <v>7075</v>
      </c>
      <c r="J41" s="83">
        <v>6849</v>
      </c>
      <c r="K41" s="83">
        <v>6746</v>
      </c>
      <c r="L41" s="83">
        <v>6748</v>
      </c>
      <c r="M41" s="84">
        <v>6409</v>
      </c>
    </row>
    <row r="42" spans="2:13" ht="27.75" customHeight="1" x14ac:dyDescent="0.15">
      <c r="B42" s="1203"/>
      <c r="C42" s="1204"/>
      <c r="D42" s="85"/>
      <c r="E42" s="1207" t="s">
        <v>26</v>
      </c>
      <c r="F42" s="1207"/>
      <c r="G42" s="1207"/>
      <c r="H42" s="1208"/>
      <c r="I42" s="86">
        <v>131</v>
      </c>
      <c r="J42" s="87">
        <v>102</v>
      </c>
      <c r="K42" s="87">
        <v>92</v>
      </c>
      <c r="L42" s="87">
        <v>82</v>
      </c>
      <c r="M42" s="88">
        <v>73</v>
      </c>
    </row>
    <row r="43" spans="2:13" ht="27.75" customHeight="1" x14ac:dyDescent="0.15">
      <c r="B43" s="1203"/>
      <c r="C43" s="1204"/>
      <c r="D43" s="85"/>
      <c r="E43" s="1207" t="s">
        <v>27</v>
      </c>
      <c r="F43" s="1207"/>
      <c r="G43" s="1207"/>
      <c r="H43" s="1208"/>
      <c r="I43" s="86">
        <v>4675</v>
      </c>
      <c r="J43" s="87">
        <v>4863</v>
      </c>
      <c r="K43" s="87">
        <v>4611</v>
      </c>
      <c r="L43" s="87">
        <v>4405</v>
      </c>
      <c r="M43" s="88">
        <v>4427</v>
      </c>
    </row>
    <row r="44" spans="2:13" ht="27.75" customHeight="1" x14ac:dyDescent="0.15">
      <c r="B44" s="1203"/>
      <c r="C44" s="1204"/>
      <c r="D44" s="85"/>
      <c r="E44" s="1207" t="s">
        <v>28</v>
      </c>
      <c r="F44" s="1207"/>
      <c r="G44" s="1207"/>
      <c r="H44" s="1208"/>
      <c r="I44" s="86">
        <v>93</v>
      </c>
      <c r="J44" s="87">
        <v>82</v>
      </c>
      <c r="K44" s="87">
        <v>97</v>
      </c>
      <c r="L44" s="87">
        <v>168</v>
      </c>
      <c r="M44" s="88">
        <v>220</v>
      </c>
    </row>
    <row r="45" spans="2:13" ht="27.75" customHeight="1" x14ac:dyDescent="0.15">
      <c r="B45" s="1203"/>
      <c r="C45" s="1204"/>
      <c r="D45" s="85"/>
      <c r="E45" s="1207" t="s">
        <v>29</v>
      </c>
      <c r="F45" s="1207"/>
      <c r="G45" s="1207"/>
      <c r="H45" s="1208"/>
      <c r="I45" s="86">
        <v>1462</v>
      </c>
      <c r="J45" s="87">
        <v>1495</v>
      </c>
      <c r="K45" s="87">
        <v>1439</v>
      </c>
      <c r="L45" s="87">
        <v>1450</v>
      </c>
      <c r="M45" s="88">
        <v>1448</v>
      </c>
    </row>
    <row r="46" spans="2:13" ht="27.75" customHeight="1" x14ac:dyDescent="0.15">
      <c r="B46" s="1203"/>
      <c r="C46" s="1204"/>
      <c r="D46" s="89"/>
      <c r="E46" s="1207" t="s">
        <v>30</v>
      </c>
      <c r="F46" s="1207"/>
      <c r="G46" s="1207"/>
      <c r="H46" s="1208"/>
      <c r="I46" s="86">
        <v>692</v>
      </c>
      <c r="J46" s="87">
        <v>689</v>
      </c>
      <c r="K46" s="87">
        <v>665</v>
      </c>
      <c r="L46" s="87">
        <v>907</v>
      </c>
      <c r="M46" s="88">
        <v>583</v>
      </c>
    </row>
    <row r="47" spans="2:13" ht="27.75" customHeight="1" x14ac:dyDescent="0.15">
      <c r="B47" s="1203"/>
      <c r="C47" s="1204"/>
      <c r="D47" s="90"/>
      <c r="E47" s="1217" t="s">
        <v>31</v>
      </c>
      <c r="F47" s="1218"/>
      <c r="G47" s="1218"/>
      <c r="H47" s="1219"/>
      <c r="I47" s="86" t="s">
        <v>481</v>
      </c>
      <c r="J47" s="87" t="s">
        <v>481</v>
      </c>
      <c r="K47" s="87" t="s">
        <v>481</v>
      </c>
      <c r="L47" s="87" t="s">
        <v>481</v>
      </c>
      <c r="M47" s="88" t="s">
        <v>481</v>
      </c>
    </row>
    <row r="48" spans="2:13" ht="27.75" customHeight="1" x14ac:dyDescent="0.15">
      <c r="B48" s="1203"/>
      <c r="C48" s="1204"/>
      <c r="D48" s="85"/>
      <c r="E48" s="1207" t="s">
        <v>32</v>
      </c>
      <c r="F48" s="1207"/>
      <c r="G48" s="1207"/>
      <c r="H48" s="1208"/>
      <c r="I48" s="86" t="s">
        <v>481</v>
      </c>
      <c r="J48" s="87" t="s">
        <v>481</v>
      </c>
      <c r="K48" s="87" t="s">
        <v>481</v>
      </c>
      <c r="L48" s="87" t="s">
        <v>481</v>
      </c>
      <c r="M48" s="88" t="s">
        <v>481</v>
      </c>
    </row>
    <row r="49" spans="2:13" ht="27.75" customHeight="1" x14ac:dyDescent="0.15">
      <c r="B49" s="1205"/>
      <c r="C49" s="1206"/>
      <c r="D49" s="85"/>
      <c r="E49" s="1207" t="s">
        <v>33</v>
      </c>
      <c r="F49" s="1207"/>
      <c r="G49" s="1207"/>
      <c r="H49" s="1208"/>
      <c r="I49" s="86" t="s">
        <v>481</v>
      </c>
      <c r="J49" s="87" t="s">
        <v>481</v>
      </c>
      <c r="K49" s="87" t="s">
        <v>481</v>
      </c>
      <c r="L49" s="87" t="s">
        <v>481</v>
      </c>
      <c r="M49" s="88" t="s">
        <v>481</v>
      </c>
    </row>
    <row r="50" spans="2:13" ht="27.75" customHeight="1" x14ac:dyDescent="0.15">
      <c r="B50" s="1201" t="s">
        <v>34</v>
      </c>
      <c r="C50" s="1202"/>
      <c r="D50" s="91"/>
      <c r="E50" s="1207" t="s">
        <v>35</v>
      </c>
      <c r="F50" s="1207"/>
      <c r="G50" s="1207"/>
      <c r="H50" s="1208"/>
      <c r="I50" s="86">
        <v>4682</v>
      </c>
      <c r="J50" s="87">
        <v>4914</v>
      </c>
      <c r="K50" s="87">
        <v>5379</v>
      </c>
      <c r="L50" s="87">
        <v>5177</v>
      </c>
      <c r="M50" s="88">
        <v>5143</v>
      </c>
    </row>
    <row r="51" spans="2:13" ht="27.75" customHeight="1" x14ac:dyDescent="0.15">
      <c r="B51" s="1203"/>
      <c r="C51" s="1204"/>
      <c r="D51" s="85"/>
      <c r="E51" s="1207" t="s">
        <v>36</v>
      </c>
      <c r="F51" s="1207"/>
      <c r="G51" s="1207"/>
      <c r="H51" s="1208"/>
      <c r="I51" s="86">
        <v>378</v>
      </c>
      <c r="J51" s="87">
        <v>376</v>
      </c>
      <c r="K51" s="87">
        <v>352</v>
      </c>
      <c r="L51" s="87">
        <v>327</v>
      </c>
      <c r="M51" s="88">
        <v>302</v>
      </c>
    </row>
    <row r="52" spans="2:13" ht="27.75" customHeight="1" x14ac:dyDescent="0.15">
      <c r="B52" s="1205"/>
      <c r="C52" s="1206"/>
      <c r="D52" s="85"/>
      <c r="E52" s="1207" t="s">
        <v>37</v>
      </c>
      <c r="F52" s="1207"/>
      <c r="G52" s="1207"/>
      <c r="H52" s="1208"/>
      <c r="I52" s="86">
        <v>7804</v>
      </c>
      <c r="J52" s="87">
        <v>7918</v>
      </c>
      <c r="K52" s="87">
        <v>7863</v>
      </c>
      <c r="L52" s="87">
        <v>7923</v>
      </c>
      <c r="M52" s="88">
        <v>7729</v>
      </c>
    </row>
    <row r="53" spans="2:13" ht="27.75" customHeight="1" thickBot="1" x14ac:dyDescent="0.2">
      <c r="B53" s="1209" t="s">
        <v>38</v>
      </c>
      <c r="C53" s="1210"/>
      <c r="D53" s="92"/>
      <c r="E53" s="1211" t="s">
        <v>39</v>
      </c>
      <c r="F53" s="1211"/>
      <c r="G53" s="1211"/>
      <c r="H53" s="1212"/>
      <c r="I53" s="93">
        <v>1264</v>
      </c>
      <c r="J53" s="94">
        <v>872</v>
      </c>
      <c r="K53" s="94">
        <v>55</v>
      </c>
      <c r="L53" s="94">
        <v>334</v>
      </c>
      <c r="M53" s="95">
        <v>-14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576</v>
      </c>
      <c r="I42" s="354"/>
      <c r="J42" s="354"/>
      <c r="K42" s="354"/>
      <c r="L42" s="246"/>
      <c r="M42" s="246"/>
      <c r="N42" s="246"/>
      <c r="O42" s="246"/>
    </row>
    <row r="43" spans="2:17" x14ac:dyDescent="0.15">
      <c r="B43" s="250"/>
      <c r="C43" s="246"/>
      <c r="D43" s="246"/>
      <c r="E43" s="246"/>
      <c r="F43" s="246"/>
      <c r="G43" s="1234"/>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577</v>
      </c>
    </row>
    <row r="50" spans="1:17" x14ac:dyDescent="0.15">
      <c r="B50" s="250"/>
      <c r="C50" s="246"/>
      <c r="D50" s="246"/>
      <c r="E50" s="246"/>
      <c r="F50" s="246"/>
      <c r="G50" s="1243"/>
      <c r="H50" s="1244"/>
      <c r="I50" s="1244"/>
      <c r="J50" s="1245"/>
      <c r="K50" s="356" t="s">
        <v>521</v>
      </c>
      <c r="L50" s="356" t="s">
        <v>522</v>
      </c>
      <c r="M50" s="356" t="s">
        <v>523</v>
      </c>
      <c r="N50" s="356" t="s">
        <v>524</v>
      </c>
      <c r="O50" s="356" t="s">
        <v>525</v>
      </c>
    </row>
    <row r="51" spans="1:17" x14ac:dyDescent="0.15">
      <c r="B51" s="250"/>
      <c r="C51" s="246"/>
      <c r="D51" s="246"/>
      <c r="E51" s="246"/>
      <c r="F51" s="246"/>
      <c r="G51" s="1246" t="s">
        <v>578</v>
      </c>
      <c r="H51" s="1247"/>
      <c r="I51" s="1252" t="s">
        <v>579</v>
      </c>
      <c r="J51" s="1252"/>
      <c r="K51" s="1254"/>
      <c r="L51" s="1254"/>
      <c r="M51" s="1254"/>
      <c r="N51" s="1254"/>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584</v>
      </c>
      <c r="J53" s="1232"/>
      <c r="K53" s="1255"/>
      <c r="L53" s="1255"/>
      <c r="M53" s="1255"/>
      <c r="N53" s="1255"/>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580</v>
      </c>
      <c r="H55" s="1227"/>
      <c r="I55" s="1232" t="s">
        <v>579</v>
      </c>
      <c r="J55" s="1232"/>
      <c r="K55" s="1254"/>
      <c r="L55" s="1254"/>
      <c r="M55" s="1254"/>
      <c r="N55" s="1254"/>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584</v>
      </c>
      <c r="J57" s="1222"/>
      <c r="K57" s="1255"/>
      <c r="L57" s="1255"/>
      <c r="M57" s="1255"/>
      <c r="N57" s="1255"/>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581</v>
      </c>
      <c r="C63" s="246"/>
      <c r="D63" s="246"/>
      <c r="E63" s="246"/>
      <c r="F63" s="246"/>
      <c r="G63" s="246"/>
      <c r="H63" s="246"/>
      <c r="I63" s="246"/>
      <c r="J63" s="246"/>
      <c r="K63" s="246"/>
      <c r="L63" s="246"/>
      <c r="M63" s="246"/>
      <c r="N63" s="246"/>
      <c r="O63" s="246"/>
    </row>
    <row r="64" spans="1:17" x14ac:dyDescent="0.15">
      <c r="B64" s="250"/>
      <c r="C64" s="246"/>
      <c r="D64" s="246"/>
      <c r="E64" s="246"/>
      <c r="F64" s="246"/>
      <c r="G64" s="353" t="s">
        <v>576</v>
      </c>
      <c r="I64" s="354"/>
      <c r="J64" s="354"/>
      <c r="K64" s="354"/>
      <c r="L64" s="246"/>
      <c r="M64" s="246"/>
      <c r="N64" s="246"/>
      <c r="O64" s="246"/>
    </row>
    <row r="65" spans="2:30" x14ac:dyDescent="0.15">
      <c r="B65" s="250"/>
      <c r="C65" s="246"/>
      <c r="D65" s="246"/>
      <c r="E65" s="246"/>
      <c r="F65" s="246"/>
      <c r="G65" s="1234" t="s">
        <v>585</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582</v>
      </c>
      <c r="I71" s="370"/>
      <c r="J71" s="366"/>
      <c r="K71" s="366"/>
      <c r="L71" s="367"/>
      <c r="M71" s="366"/>
      <c r="N71" s="367"/>
      <c r="O71" s="368"/>
    </row>
    <row r="72" spans="2:30" x14ac:dyDescent="0.15">
      <c r="B72" s="250"/>
      <c r="C72" s="246"/>
      <c r="D72" s="246"/>
      <c r="E72" s="246"/>
      <c r="F72" s="246"/>
      <c r="G72" s="1243"/>
      <c r="H72" s="1244"/>
      <c r="I72" s="1244"/>
      <c r="J72" s="1245"/>
      <c r="K72" s="356" t="s">
        <v>521</v>
      </c>
      <c r="L72" s="356" t="s">
        <v>522</v>
      </c>
      <c r="M72" s="356" t="s">
        <v>523</v>
      </c>
      <c r="N72" s="356" t="s">
        <v>524</v>
      </c>
      <c r="O72" s="356" t="s">
        <v>525</v>
      </c>
    </row>
    <row r="73" spans="2:30" x14ac:dyDescent="0.15">
      <c r="B73" s="250"/>
      <c r="C73" s="246"/>
      <c r="D73" s="246"/>
      <c r="E73" s="246"/>
      <c r="F73" s="246"/>
      <c r="G73" s="1246" t="s">
        <v>578</v>
      </c>
      <c r="H73" s="1247"/>
      <c r="I73" s="1252" t="s">
        <v>579</v>
      </c>
      <c r="J73" s="1252"/>
      <c r="K73" s="1233">
        <v>36.4</v>
      </c>
      <c r="L73" s="1233">
        <v>24.9</v>
      </c>
      <c r="M73" s="1220">
        <v>1.6</v>
      </c>
      <c r="N73" s="1220">
        <v>9.1999999999999993</v>
      </c>
      <c r="O73" s="1220"/>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583</v>
      </c>
      <c r="J75" s="1232"/>
      <c r="K75" s="1224">
        <v>14.7</v>
      </c>
      <c r="L75" s="1224">
        <v>13.6</v>
      </c>
      <c r="M75" s="1224">
        <v>11.3</v>
      </c>
      <c r="N75" s="1224">
        <v>9.6999999999999993</v>
      </c>
      <c r="O75" s="1224">
        <v>8.6</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580</v>
      </c>
      <c r="H77" s="1227"/>
      <c r="I77" s="1232" t="s">
        <v>579</v>
      </c>
      <c r="J77" s="1232"/>
      <c r="K77" s="1233">
        <v>49.3</v>
      </c>
      <c r="L77" s="1233">
        <v>44.3</v>
      </c>
      <c r="M77" s="1220">
        <v>40.299999999999997</v>
      </c>
      <c r="N77" s="1220">
        <v>20.2</v>
      </c>
      <c r="O77" s="1220">
        <v>38.5</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583</v>
      </c>
      <c r="J79" s="1222"/>
      <c r="K79" s="1223">
        <v>11.5</v>
      </c>
      <c r="L79" s="1223">
        <v>10.6</v>
      </c>
      <c r="M79" s="1223">
        <v>9.8000000000000007</v>
      </c>
      <c r="N79" s="1223">
        <v>9.3000000000000007</v>
      </c>
      <c r="O79" s="1223">
        <v>9.1999999999999993</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41744</v>
      </c>
      <c r="E3" s="118"/>
      <c r="F3" s="119">
        <v>70582</v>
      </c>
      <c r="G3" s="120"/>
      <c r="H3" s="121"/>
    </row>
    <row r="4" spans="1:8" x14ac:dyDescent="0.15">
      <c r="A4" s="122"/>
      <c r="B4" s="123"/>
      <c r="C4" s="124"/>
      <c r="D4" s="125">
        <v>28229</v>
      </c>
      <c r="E4" s="126"/>
      <c r="F4" s="127">
        <v>36117</v>
      </c>
      <c r="G4" s="128"/>
      <c r="H4" s="129"/>
    </row>
    <row r="5" spans="1:8" x14ac:dyDescent="0.15">
      <c r="A5" s="110" t="s">
        <v>515</v>
      </c>
      <c r="B5" s="115"/>
      <c r="C5" s="116"/>
      <c r="D5" s="117">
        <v>21913</v>
      </c>
      <c r="E5" s="118"/>
      <c r="F5" s="119">
        <v>81990</v>
      </c>
      <c r="G5" s="120"/>
      <c r="H5" s="121"/>
    </row>
    <row r="6" spans="1:8" x14ac:dyDescent="0.15">
      <c r="A6" s="122"/>
      <c r="B6" s="123"/>
      <c r="C6" s="124"/>
      <c r="D6" s="125">
        <v>13893</v>
      </c>
      <c r="E6" s="126"/>
      <c r="F6" s="127">
        <v>34482</v>
      </c>
      <c r="G6" s="128"/>
      <c r="H6" s="129"/>
    </row>
    <row r="7" spans="1:8" x14ac:dyDescent="0.15">
      <c r="A7" s="110" t="s">
        <v>516</v>
      </c>
      <c r="B7" s="115"/>
      <c r="C7" s="116"/>
      <c r="D7" s="117">
        <v>48316</v>
      </c>
      <c r="E7" s="118"/>
      <c r="F7" s="119">
        <v>87551</v>
      </c>
      <c r="G7" s="120"/>
      <c r="H7" s="121"/>
    </row>
    <row r="8" spans="1:8" x14ac:dyDescent="0.15">
      <c r="A8" s="122"/>
      <c r="B8" s="123"/>
      <c r="C8" s="124"/>
      <c r="D8" s="125">
        <v>23947</v>
      </c>
      <c r="E8" s="126"/>
      <c r="F8" s="127">
        <v>43994</v>
      </c>
      <c r="G8" s="128"/>
      <c r="H8" s="129"/>
    </row>
    <row r="9" spans="1:8" x14ac:dyDescent="0.15">
      <c r="A9" s="110" t="s">
        <v>517</v>
      </c>
      <c r="B9" s="115"/>
      <c r="C9" s="116"/>
      <c r="D9" s="117">
        <v>112288</v>
      </c>
      <c r="E9" s="118"/>
      <c r="F9" s="119">
        <v>106092</v>
      </c>
      <c r="G9" s="120"/>
      <c r="H9" s="121"/>
    </row>
    <row r="10" spans="1:8" x14ac:dyDescent="0.15">
      <c r="A10" s="122"/>
      <c r="B10" s="123"/>
      <c r="C10" s="124"/>
      <c r="D10" s="125">
        <v>11492</v>
      </c>
      <c r="E10" s="126"/>
      <c r="F10" s="127">
        <v>44299</v>
      </c>
      <c r="G10" s="128"/>
      <c r="H10" s="129"/>
    </row>
    <row r="11" spans="1:8" x14ac:dyDescent="0.15">
      <c r="A11" s="110" t="s">
        <v>518</v>
      </c>
      <c r="B11" s="115"/>
      <c r="C11" s="116"/>
      <c r="D11" s="117">
        <v>41248</v>
      </c>
      <c r="E11" s="118"/>
      <c r="F11" s="119">
        <v>78903</v>
      </c>
      <c r="G11" s="120"/>
      <c r="H11" s="121"/>
    </row>
    <row r="12" spans="1:8" x14ac:dyDescent="0.15">
      <c r="A12" s="122"/>
      <c r="B12" s="123"/>
      <c r="C12" s="130"/>
      <c r="D12" s="125">
        <v>28929</v>
      </c>
      <c r="E12" s="126"/>
      <c r="F12" s="127">
        <v>49201</v>
      </c>
      <c r="G12" s="128"/>
      <c r="H12" s="129"/>
    </row>
    <row r="13" spans="1:8" x14ac:dyDescent="0.15">
      <c r="A13" s="110"/>
      <c r="B13" s="115"/>
      <c r="C13" s="131"/>
      <c r="D13" s="132">
        <v>53102</v>
      </c>
      <c r="E13" s="133"/>
      <c r="F13" s="134">
        <v>85024</v>
      </c>
      <c r="G13" s="135"/>
      <c r="H13" s="121"/>
    </row>
    <row r="14" spans="1:8" x14ac:dyDescent="0.15">
      <c r="A14" s="122"/>
      <c r="B14" s="123"/>
      <c r="C14" s="124"/>
      <c r="D14" s="125">
        <v>21298</v>
      </c>
      <c r="E14" s="126"/>
      <c r="F14" s="127">
        <v>41619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1.82</v>
      </c>
      <c r="C19" s="136">
        <f>ROUND(VALUE(SUBSTITUTE(実質収支比率等に係る経年分析!G$48,"▲","-")),2)</f>
        <v>2.0499999999999998</v>
      </c>
      <c r="D19" s="136">
        <f>ROUND(VALUE(SUBSTITUTE(実質収支比率等に係る経年分析!H$48,"▲","-")),2)</f>
        <v>1.82</v>
      </c>
      <c r="E19" s="136">
        <f>ROUND(VALUE(SUBSTITUTE(実質収支比率等に係る経年分析!I$48,"▲","-")),2)</f>
        <v>1.67</v>
      </c>
      <c r="F19" s="136">
        <f>ROUND(VALUE(SUBSTITUTE(実質収支比率等に係る経年分析!J$48,"▲","-")),2)</f>
        <v>1.68</v>
      </c>
    </row>
    <row r="20" spans="1:11" x14ac:dyDescent="0.15">
      <c r="A20" s="136" t="s">
        <v>44</v>
      </c>
      <c r="B20" s="136">
        <f>ROUND(VALUE(SUBSTITUTE(実質収支比率等に係る経年分析!F$47,"▲","-")),2)</f>
        <v>51.85</v>
      </c>
      <c r="C20" s="136">
        <f>ROUND(VALUE(SUBSTITUTE(実質収支比率等に係る経年分析!G$47,"▲","-")),2)</f>
        <v>52.49</v>
      </c>
      <c r="D20" s="136">
        <f>ROUND(VALUE(SUBSTITUTE(実質収支比率等に係る経年分析!H$47,"▲","-")),2)</f>
        <v>54.26</v>
      </c>
      <c r="E20" s="136">
        <f>ROUND(VALUE(SUBSTITUTE(実質収支比率等に係る経年分析!I$47,"▲","-")),2)</f>
        <v>57.64</v>
      </c>
      <c r="F20" s="136">
        <f>ROUND(VALUE(SUBSTITUTE(実質収支比率等に係る経年分析!J$47,"▲","-")),2)</f>
        <v>55</v>
      </c>
    </row>
    <row r="21" spans="1:11" x14ac:dyDescent="0.15">
      <c r="A21" s="136" t="s">
        <v>45</v>
      </c>
      <c r="B21" s="136">
        <f>IF(ISNUMBER(VALUE(SUBSTITUTE(実質収支比率等に係る経年分析!F$49,"▲","-"))),ROUND(VALUE(SUBSTITUTE(実質収支比率等に係る経年分析!F$49,"▲","-")),2),NA())</f>
        <v>3.31</v>
      </c>
      <c r="C21" s="136">
        <f>IF(ISNUMBER(VALUE(SUBSTITUTE(実質収支比率等に係る経年分析!G$49,"▲","-"))),ROUND(VALUE(SUBSTITUTE(実質収支比率等に係る経年分析!G$49,"▲","-")),2),NA())</f>
        <v>0.56000000000000005</v>
      </c>
      <c r="D21" s="136">
        <f>IF(ISNUMBER(VALUE(SUBSTITUTE(実質収支比率等に係る経年分析!H$49,"▲","-"))),ROUND(VALUE(SUBSTITUTE(実質収支比率等に係る経年分析!H$49,"▲","-")),2),NA())</f>
        <v>-0.05</v>
      </c>
      <c r="E21" s="136">
        <f>IF(ISNUMBER(VALUE(SUBSTITUTE(実質収支比率等に係る経年分析!I$49,"▲","-"))),ROUND(VALUE(SUBSTITUTE(実質収支比率等に係る経年分析!I$49,"▲","-")),2),NA())</f>
        <v>4.93</v>
      </c>
      <c r="F21" s="136">
        <f>IF(ISNUMBER(VALUE(SUBSTITUTE(実質収支比率等に係る経年分析!J$49,"▲","-"))),ROUND(VALUE(SUBSTITUTE(実質収支比率等に係る経年分析!J$49,"▲","-")),2),NA())</f>
        <v>-3.44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坂城町後期高齢者医療特別会計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坂城町工業地域開発事業特別会計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坂城町同和地区住宅新築資金等貸付事業特別会計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坂城町下水道事業特別会計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坂城町有線放送電話特別会計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坂城町介護保険特別会計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0.23</v>
      </c>
    </row>
    <row r="35" spans="1:16" x14ac:dyDescent="0.15">
      <c r="A35" s="137" t="str">
        <f>IF(連結実質赤字比率に係る赤字・黒字の構成分析!C$35="",NA(),連結実質赤字比率に係る赤字・黒字の構成分析!C$35)</f>
        <v>坂城町国民健康保険特別会計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7.0000000000000007E-2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683</v>
      </c>
      <c r="E42" s="138"/>
      <c r="F42" s="138"/>
      <c r="G42" s="138">
        <f>'実質公債費比率（分子）の構造'!L$52</f>
        <v>700</v>
      </c>
      <c r="H42" s="138"/>
      <c r="I42" s="138"/>
      <c r="J42" s="138">
        <f>'実質公債費比率（分子）の構造'!M$52</f>
        <v>751</v>
      </c>
      <c r="K42" s="138"/>
      <c r="L42" s="138"/>
      <c r="M42" s="138">
        <f>'実質公債費比率（分子）の構造'!N$52</f>
        <v>738</v>
      </c>
      <c r="N42" s="138"/>
      <c r="O42" s="138"/>
      <c r="P42" s="138">
        <f>'実質公債費比率（分子）の構造'!O$52</f>
        <v>734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56</v>
      </c>
      <c r="C44" s="138"/>
      <c r="D44" s="138"/>
      <c r="E44" s="138">
        <f>'実質公債費比率（分子）の構造'!L$50</f>
        <v>36</v>
      </c>
      <c r="F44" s="138"/>
      <c r="G44" s="138"/>
      <c r="H44" s="138">
        <f>'実質公債費比率（分子）の構造'!M$50</f>
        <v>15</v>
      </c>
      <c r="I44" s="138"/>
      <c r="J44" s="138"/>
      <c r="K44" s="138">
        <f>'実質公債費比率（分子）の構造'!N$50</f>
        <v>15</v>
      </c>
      <c r="L44" s="138"/>
      <c r="M44" s="138"/>
      <c r="N44" s="138">
        <f>'実質公債費比率（分子）の構造'!O$50</f>
        <v>14</v>
      </c>
      <c r="O44" s="138"/>
      <c r="P44" s="138"/>
    </row>
    <row r="45" spans="1:16" x14ac:dyDescent="0.15">
      <c r="A45" s="138" t="s">
        <v>55</v>
      </c>
      <c r="B45" s="138">
        <f>'実質公債費比率（分子）の構造'!K$49</f>
        <v>42</v>
      </c>
      <c r="C45" s="138"/>
      <c r="D45" s="138"/>
      <c r="E45" s="138">
        <f>'実質公債費比率（分子）の構造'!L$49</f>
        <v>17</v>
      </c>
      <c r="F45" s="138"/>
      <c r="G45" s="138"/>
      <c r="H45" s="138">
        <f>'実質公債費比率（分子）の構造'!M$49</f>
        <v>18</v>
      </c>
      <c r="I45" s="138"/>
      <c r="J45" s="138"/>
      <c r="K45" s="138">
        <f>'実質公債費比率（分子）の構造'!N$49</f>
        <v>20</v>
      </c>
      <c r="L45" s="138"/>
      <c r="M45" s="138"/>
      <c r="N45" s="138">
        <f>'実質公債費比率（分子）の構造'!O$49</f>
        <v>23</v>
      </c>
      <c r="O45" s="138"/>
      <c r="P45" s="138"/>
    </row>
    <row r="46" spans="1:16" x14ac:dyDescent="0.15">
      <c r="A46" s="138" t="s">
        <v>56</v>
      </c>
      <c r="B46" s="138">
        <f>'実質公債費比率（分子）の構造'!K$48</f>
        <v>299</v>
      </c>
      <c r="C46" s="138"/>
      <c r="D46" s="138"/>
      <c r="E46" s="138">
        <f>'実質公債費比率（分子）の構造'!L$48</f>
        <v>276</v>
      </c>
      <c r="F46" s="138"/>
      <c r="G46" s="138"/>
      <c r="H46" s="138">
        <f>'実質公債費比率（分子）の構造'!M$48</f>
        <v>261</v>
      </c>
      <c r="I46" s="138"/>
      <c r="J46" s="138"/>
      <c r="K46" s="138">
        <f>'実質公債費比率（分子）の構造'!N$48</f>
        <v>300</v>
      </c>
      <c r="L46" s="138"/>
      <c r="M46" s="138"/>
      <c r="N46" s="138">
        <f>'実質公債費比率（分子）の構造'!O$48</f>
        <v>300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771</v>
      </c>
      <c r="C49" s="138"/>
      <c r="D49" s="138"/>
      <c r="E49" s="138">
        <f>'実質公債費比率（分子）の構造'!L$45</f>
        <v>781</v>
      </c>
      <c r="F49" s="138"/>
      <c r="G49" s="138"/>
      <c r="H49" s="138">
        <f>'実質公債費比率（分子）の構造'!M$45</f>
        <v>746</v>
      </c>
      <c r="I49" s="138"/>
      <c r="J49" s="138"/>
      <c r="K49" s="138">
        <f>'実質公債費比率（分子）の構造'!N$45</f>
        <v>735</v>
      </c>
      <c r="L49" s="138"/>
      <c r="M49" s="138"/>
      <c r="N49" s="138">
        <f>'実質公債費比率（分子）の構造'!O$45</f>
        <v>695</v>
      </c>
      <c r="O49" s="138"/>
      <c r="P49" s="138"/>
    </row>
    <row r="50" spans="1:16" x14ac:dyDescent="0.15">
      <c r="A50" s="138" t="s">
        <v>60</v>
      </c>
      <c r="B50" s="138" t="e">
        <f>NA()</f>
        <v>#N/A</v>
      </c>
      <c r="C50" s="138">
        <f>IF(ISNUMBER('実質公債費比率（分子）の構造'!K$53),'実質公債費比率（分子）の構造'!K$53,NA())</f>
        <v>485</v>
      </c>
      <c r="D50" s="138" t="e">
        <f>NA()</f>
        <v>#N/A</v>
      </c>
      <c r="E50" s="138" t="e">
        <f>NA()</f>
        <v>#N/A</v>
      </c>
      <c r="F50" s="138">
        <f>IF(ISNUMBER('実質公債費比率（分子）の構造'!L$53),'実質公債費比率（分子）の構造'!L$53,NA())</f>
        <v>410</v>
      </c>
      <c r="G50" s="138" t="e">
        <f>NA()</f>
        <v>#N/A</v>
      </c>
      <c r="H50" s="138" t="e">
        <f>NA()</f>
        <v>#N/A</v>
      </c>
      <c r="I50" s="138">
        <f>IF(ISNUMBER('実質公債費比率（分子）の構造'!M$53),'実質公債費比率（分子）の構造'!M$53,NA())</f>
        <v>289</v>
      </c>
      <c r="J50" s="138" t="e">
        <f>NA()</f>
        <v>#N/A</v>
      </c>
      <c r="K50" s="138" t="e">
        <f>NA()</f>
        <v>#N/A</v>
      </c>
      <c r="L50" s="138">
        <f>IF(ISNUMBER('実質公債費比率（分子）の構造'!N$53),'実質公債費比率（分子）の構造'!N$53,NA())</f>
        <v>332</v>
      </c>
      <c r="M50" s="138" t="e">
        <f>NA()</f>
        <v>#N/A</v>
      </c>
      <c r="N50" s="138" t="e">
        <f>NA()</f>
        <v>#N/A</v>
      </c>
      <c r="O50" s="138">
        <f>IF(ISNUMBER('実質公債費比率（分子）の構造'!O$53),'実質公債費比率（分子）の構造'!O$53,NA())</f>
        <v>298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7804</v>
      </c>
      <c r="E56" s="137"/>
      <c r="F56" s="137"/>
      <c r="G56" s="137">
        <f>'将来負担比率（分子）の構造'!J$52</f>
        <v>7918</v>
      </c>
      <c r="H56" s="137"/>
      <c r="I56" s="137"/>
      <c r="J56" s="137">
        <f>'将来負担比率（分子）の構造'!K$52</f>
        <v>7863</v>
      </c>
      <c r="K56" s="137"/>
      <c r="L56" s="137"/>
      <c r="M56" s="137">
        <f>'将来負担比率（分子）の構造'!L$52</f>
        <v>7923</v>
      </c>
      <c r="N56" s="137"/>
      <c r="O56" s="137"/>
      <c r="P56" s="137">
        <f>'将来負担比率（分子）の構造'!M$52</f>
        <v>7729</v>
      </c>
    </row>
    <row r="57" spans="1:16" x14ac:dyDescent="0.15">
      <c r="A57" s="137" t="s">
        <v>36</v>
      </c>
      <c r="B57" s="137"/>
      <c r="C57" s="137"/>
      <c r="D57" s="137">
        <f>'将来負担比率（分子）の構造'!I$51</f>
        <v>378</v>
      </c>
      <c r="E57" s="137"/>
      <c r="F57" s="137"/>
      <c r="G57" s="137">
        <f>'将来負担比率（分子）の構造'!J$51</f>
        <v>376</v>
      </c>
      <c r="H57" s="137"/>
      <c r="I57" s="137"/>
      <c r="J57" s="137">
        <f>'将来負担比率（分子）の構造'!K$51</f>
        <v>352</v>
      </c>
      <c r="K57" s="137"/>
      <c r="L57" s="137"/>
      <c r="M57" s="137">
        <f>'将来負担比率（分子）の構造'!L$51</f>
        <v>327</v>
      </c>
      <c r="N57" s="137"/>
      <c r="O57" s="137"/>
      <c r="P57" s="137">
        <f>'将来負担比率（分子）の構造'!M$51</f>
        <v>302</v>
      </c>
    </row>
    <row r="58" spans="1:16" x14ac:dyDescent="0.15">
      <c r="A58" s="137" t="s">
        <v>35</v>
      </c>
      <c r="B58" s="137"/>
      <c r="C58" s="137"/>
      <c r="D58" s="137">
        <f>'将来負担比率（分子）の構造'!I$50</f>
        <v>4682</v>
      </c>
      <c r="E58" s="137"/>
      <c r="F58" s="137"/>
      <c r="G58" s="137">
        <f>'将来負担比率（分子）の構造'!J$50</f>
        <v>4914</v>
      </c>
      <c r="H58" s="137"/>
      <c r="I58" s="137"/>
      <c r="J58" s="137">
        <f>'将来負担比率（分子）の構造'!K$50</f>
        <v>5379</v>
      </c>
      <c r="K58" s="137"/>
      <c r="L58" s="137"/>
      <c r="M58" s="137">
        <f>'将来負担比率（分子）の構造'!L$50</f>
        <v>5177</v>
      </c>
      <c r="N58" s="137"/>
      <c r="O58" s="137"/>
      <c r="P58" s="137">
        <f>'将来負担比率（分子）の構造'!M$50</f>
        <v>5143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692</v>
      </c>
      <c r="C61" s="137"/>
      <c r="D61" s="137"/>
      <c r="E61" s="137">
        <f>'将来負担比率（分子）の構造'!J$46</f>
        <v>689</v>
      </c>
      <c r="F61" s="137"/>
      <c r="G61" s="137"/>
      <c r="H61" s="137">
        <f>'将来負担比率（分子）の構造'!K$46</f>
        <v>665</v>
      </c>
      <c r="I61" s="137"/>
      <c r="J61" s="137"/>
      <c r="K61" s="137">
        <f>'将来負担比率（分子）の構造'!L$46</f>
        <v>907</v>
      </c>
      <c r="L61" s="137"/>
      <c r="M61" s="137"/>
      <c r="N61" s="137">
        <f>'将来負担比率（分子）の構造'!M$46</f>
        <v>583</v>
      </c>
      <c r="O61" s="137"/>
      <c r="P61" s="137"/>
    </row>
    <row r="62" spans="1:16" x14ac:dyDescent="0.15">
      <c r="A62" s="137" t="s">
        <v>29</v>
      </c>
      <c r="B62" s="137">
        <f>'将来負担比率（分子）の構造'!I$45</f>
        <v>1462</v>
      </c>
      <c r="C62" s="137"/>
      <c r="D62" s="137"/>
      <c r="E62" s="137">
        <f>'将来負担比率（分子）の構造'!J$45</f>
        <v>1495</v>
      </c>
      <c r="F62" s="137"/>
      <c r="G62" s="137"/>
      <c r="H62" s="137">
        <f>'将来負担比率（分子）の構造'!K$45</f>
        <v>1439</v>
      </c>
      <c r="I62" s="137"/>
      <c r="J62" s="137"/>
      <c r="K62" s="137">
        <f>'将来負担比率（分子）の構造'!L$45</f>
        <v>1450</v>
      </c>
      <c r="L62" s="137"/>
      <c r="M62" s="137"/>
      <c r="N62" s="137">
        <f>'将来負担比率（分子）の構造'!M$45</f>
        <v>1448</v>
      </c>
      <c r="O62" s="137"/>
      <c r="P62" s="137"/>
    </row>
    <row r="63" spans="1:16" x14ac:dyDescent="0.15">
      <c r="A63" s="137" t="s">
        <v>28</v>
      </c>
      <c r="B63" s="137">
        <f>'将来負担比率（分子）の構造'!I$44</f>
        <v>93</v>
      </c>
      <c r="C63" s="137"/>
      <c r="D63" s="137"/>
      <c r="E63" s="137">
        <f>'将来負担比率（分子）の構造'!J$44</f>
        <v>82</v>
      </c>
      <c r="F63" s="137"/>
      <c r="G63" s="137"/>
      <c r="H63" s="137">
        <f>'将来負担比率（分子）の構造'!K$44</f>
        <v>97</v>
      </c>
      <c r="I63" s="137"/>
      <c r="J63" s="137"/>
      <c r="K63" s="137">
        <f>'将来負担比率（分子）の構造'!L$44</f>
        <v>168</v>
      </c>
      <c r="L63" s="137"/>
      <c r="M63" s="137"/>
      <c r="N63" s="137">
        <f>'将来負担比率（分子）の構造'!M$44</f>
        <v>220</v>
      </c>
      <c r="O63" s="137"/>
      <c r="P63" s="137"/>
    </row>
    <row r="64" spans="1:16" x14ac:dyDescent="0.15">
      <c r="A64" s="137" t="s">
        <v>27</v>
      </c>
      <c r="B64" s="137">
        <f>'将来負担比率（分子）の構造'!I$43</f>
        <v>4675</v>
      </c>
      <c r="C64" s="137"/>
      <c r="D64" s="137"/>
      <c r="E64" s="137">
        <f>'将来負担比率（分子）の構造'!J$43</f>
        <v>4863</v>
      </c>
      <c r="F64" s="137"/>
      <c r="G64" s="137"/>
      <c r="H64" s="137">
        <f>'将来負担比率（分子）の構造'!K$43</f>
        <v>4611</v>
      </c>
      <c r="I64" s="137"/>
      <c r="J64" s="137"/>
      <c r="K64" s="137">
        <f>'将来負担比率（分子）の構造'!L$43</f>
        <v>4405</v>
      </c>
      <c r="L64" s="137"/>
      <c r="M64" s="137"/>
      <c r="N64" s="137">
        <f>'将来負担比率（分子）の構造'!M$43</f>
        <v>4427</v>
      </c>
      <c r="O64" s="137"/>
      <c r="P64" s="137"/>
    </row>
    <row r="65" spans="1:16" x14ac:dyDescent="0.15">
      <c r="A65" s="137" t="s">
        <v>26</v>
      </c>
      <c r="B65" s="137">
        <f>'将来負担比率（分子）の構造'!I$42</f>
        <v>131</v>
      </c>
      <c r="C65" s="137"/>
      <c r="D65" s="137"/>
      <c r="E65" s="137">
        <f>'将来負担比率（分子）の構造'!J$42</f>
        <v>102</v>
      </c>
      <c r="F65" s="137"/>
      <c r="G65" s="137"/>
      <c r="H65" s="137">
        <f>'将来負担比率（分子）の構造'!K$42</f>
        <v>92</v>
      </c>
      <c r="I65" s="137"/>
      <c r="J65" s="137"/>
      <c r="K65" s="137">
        <f>'将来負担比率（分子）の構造'!L$42</f>
        <v>82</v>
      </c>
      <c r="L65" s="137"/>
      <c r="M65" s="137"/>
      <c r="N65" s="137">
        <f>'将来負担比率（分子）の構造'!M$42</f>
        <v>73</v>
      </c>
      <c r="O65" s="137"/>
      <c r="P65" s="137"/>
    </row>
    <row r="66" spans="1:16" x14ac:dyDescent="0.15">
      <c r="A66" s="137" t="s">
        <v>25</v>
      </c>
      <c r="B66" s="137">
        <f>'将来負担比率（分子）の構造'!I$41</f>
        <v>7075</v>
      </c>
      <c r="C66" s="137"/>
      <c r="D66" s="137"/>
      <c r="E66" s="137">
        <f>'将来負担比率（分子）の構造'!J$41</f>
        <v>6849</v>
      </c>
      <c r="F66" s="137"/>
      <c r="G66" s="137"/>
      <c r="H66" s="137">
        <f>'将来負担比率（分子）の構造'!K$41</f>
        <v>6746</v>
      </c>
      <c r="I66" s="137"/>
      <c r="J66" s="137"/>
      <c r="K66" s="137">
        <f>'将来負担比率（分子）の構造'!L$41</f>
        <v>6748</v>
      </c>
      <c r="L66" s="137"/>
      <c r="M66" s="137"/>
      <c r="N66" s="137">
        <f>'将来負担比率（分子）の構造'!M$41</f>
        <v>6409</v>
      </c>
      <c r="O66" s="137"/>
      <c r="P66" s="137"/>
    </row>
    <row r="67" spans="1:16" x14ac:dyDescent="0.15">
      <c r="A67" s="137" t="s">
        <v>64</v>
      </c>
      <c r="B67" s="137" t="e">
        <f>NA()</f>
        <v>#N/A</v>
      </c>
      <c r="C67" s="137">
        <f>IF(ISNUMBER('将来負担比率（分子）の構造'!I$53), IF('将来負担比率（分子）の構造'!I$53 &lt; 0, 0, '将来負担比率（分子）の構造'!I$53), NA())</f>
        <v>1264</v>
      </c>
      <c r="D67" s="137" t="e">
        <f>NA()</f>
        <v>#N/A</v>
      </c>
      <c r="E67" s="137" t="e">
        <f>NA()</f>
        <v>#N/A</v>
      </c>
      <c r="F67" s="137">
        <f>IF(ISNUMBER('将来負担比率（分子）の構造'!J$53), IF('将来負担比率（分子）の構造'!J$53 &lt; 0, 0, '将来負担比率（分子）の構造'!J$53), NA())</f>
        <v>872</v>
      </c>
      <c r="G67" s="137" t="e">
        <f>NA()</f>
        <v>#N/A</v>
      </c>
      <c r="H67" s="137" t="e">
        <f>NA()</f>
        <v>#N/A</v>
      </c>
      <c r="I67" s="137">
        <f>IF(ISNUMBER('将来負担比率（分子）の構造'!K$53), IF('将来負担比率（分子）の構造'!K$53 &lt; 0, 0, '将来負担比率（分子）の構造'!K$53), NA())</f>
        <v>55</v>
      </c>
      <c r="J67" s="137" t="e">
        <f>NA()</f>
        <v>#N/A</v>
      </c>
      <c r="K67" s="137" t="e">
        <f>NA()</f>
        <v>#N/A</v>
      </c>
      <c r="L67" s="137">
        <f>IF(ISNUMBER('将来負担比率（分子）の構造'!L$53), IF('将来負担比率（分子）の構造'!L$53 &lt; 0, 0, '将来負担比率（分子）の構造'!L$53), NA())</f>
        <v>334</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2595699</v>
      </c>
      <c r="S5" s="671"/>
      <c r="T5" s="671"/>
      <c r="U5" s="671"/>
      <c r="V5" s="671"/>
      <c r="W5" s="671"/>
      <c r="X5" s="671"/>
      <c r="Y5" s="718"/>
      <c r="Z5" s="731">
        <v>40.1</v>
      </c>
      <c r="AA5" s="731"/>
      <c r="AB5" s="731"/>
      <c r="AC5" s="731"/>
      <c r="AD5" s="732">
        <v>2595699</v>
      </c>
      <c r="AE5" s="732"/>
      <c r="AF5" s="732"/>
      <c r="AG5" s="732"/>
      <c r="AH5" s="732"/>
      <c r="AI5" s="732"/>
      <c r="AJ5" s="732"/>
      <c r="AK5" s="732"/>
      <c r="AL5" s="719">
        <v>66.8</v>
      </c>
      <c r="AM5" s="688"/>
      <c r="AN5" s="688"/>
      <c r="AO5" s="720"/>
      <c r="AP5" s="707" t="s">
        <v>211</v>
      </c>
      <c r="AQ5" s="708"/>
      <c r="AR5" s="708"/>
      <c r="AS5" s="708"/>
      <c r="AT5" s="708"/>
      <c r="AU5" s="708"/>
      <c r="AV5" s="708"/>
      <c r="AW5" s="708"/>
      <c r="AX5" s="708"/>
      <c r="AY5" s="708"/>
      <c r="AZ5" s="708"/>
      <c r="BA5" s="708"/>
      <c r="BB5" s="708"/>
      <c r="BC5" s="708"/>
      <c r="BD5" s="708"/>
      <c r="BE5" s="708"/>
      <c r="BF5" s="709"/>
      <c r="BG5" s="620">
        <v>2588918</v>
      </c>
      <c r="BH5" s="621"/>
      <c r="BI5" s="621"/>
      <c r="BJ5" s="621"/>
      <c r="BK5" s="621"/>
      <c r="BL5" s="621"/>
      <c r="BM5" s="621"/>
      <c r="BN5" s="622"/>
      <c r="BO5" s="673">
        <v>99.7</v>
      </c>
      <c r="BP5" s="673"/>
      <c r="BQ5" s="673"/>
      <c r="BR5" s="673"/>
      <c r="BS5" s="674">
        <v>70486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63051</v>
      </c>
      <c r="S6" s="621"/>
      <c r="T6" s="621"/>
      <c r="U6" s="621"/>
      <c r="V6" s="621"/>
      <c r="W6" s="621"/>
      <c r="X6" s="621"/>
      <c r="Y6" s="622"/>
      <c r="Z6" s="673">
        <v>1</v>
      </c>
      <c r="AA6" s="673"/>
      <c r="AB6" s="673"/>
      <c r="AC6" s="673"/>
      <c r="AD6" s="674">
        <v>63051</v>
      </c>
      <c r="AE6" s="674"/>
      <c r="AF6" s="674"/>
      <c r="AG6" s="674"/>
      <c r="AH6" s="674"/>
      <c r="AI6" s="674"/>
      <c r="AJ6" s="674"/>
      <c r="AK6" s="674"/>
      <c r="AL6" s="643">
        <v>1.6</v>
      </c>
      <c r="AM6" s="675"/>
      <c r="AN6" s="675"/>
      <c r="AO6" s="676"/>
      <c r="AP6" s="617" t="s">
        <v>216</v>
      </c>
      <c r="AQ6" s="618"/>
      <c r="AR6" s="618"/>
      <c r="AS6" s="618"/>
      <c r="AT6" s="618"/>
      <c r="AU6" s="618"/>
      <c r="AV6" s="618"/>
      <c r="AW6" s="618"/>
      <c r="AX6" s="618"/>
      <c r="AY6" s="618"/>
      <c r="AZ6" s="618"/>
      <c r="BA6" s="618"/>
      <c r="BB6" s="618"/>
      <c r="BC6" s="618"/>
      <c r="BD6" s="618"/>
      <c r="BE6" s="618"/>
      <c r="BF6" s="619"/>
      <c r="BG6" s="620">
        <v>2588918</v>
      </c>
      <c r="BH6" s="621"/>
      <c r="BI6" s="621"/>
      <c r="BJ6" s="621"/>
      <c r="BK6" s="621"/>
      <c r="BL6" s="621"/>
      <c r="BM6" s="621"/>
      <c r="BN6" s="622"/>
      <c r="BO6" s="673">
        <v>99.7</v>
      </c>
      <c r="BP6" s="673"/>
      <c r="BQ6" s="673"/>
      <c r="BR6" s="673"/>
      <c r="BS6" s="674">
        <v>70486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91086</v>
      </c>
      <c r="CS6" s="621"/>
      <c r="CT6" s="621"/>
      <c r="CU6" s="621"/>
      <c r="CV6" s="621"/>
      <c r="CW6" s="621"/>
      <c r="CX6" s="621"/>
      <c r="CY6" s="622"/>
      <c r="CZ6" s="673">
        <v>1.4</v>
      </c>
      <c r="DA6" s="673"/>
      <c r="DB6" s="673"/>
      <c r="DC6" s="673"/>
      <c r="DD6" s="626" t="s">
        <v>218</v>
      </c>
      <c r="DE6" s="621"/>
      <c r="DF6" s="621"/>
      <c r="DG6" s="621"/>
      <c r="DH6" s="621"/>
      <c r="DI6" s="621"/>
      <c r="DJ6" s="621"/>
      <c r="DK6" s="621"/>
      <c r="DL6" s="621"/>
      <c r="DM6" s="621"/>
      <c r="DN6" s="621"/>
      <c r="DO6" s="621"/>
      <c r="DP6" s="622"/>
      <c r="DQ6" s="626">
        <v>91086</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1899</v>
      </c>
      <c r="S7" s="621"/>
      <c r="T7" s="621"/>
      <c r="U7" s="621"/>
      <c r="V7" s="621"/>
      <c r="W7" s="621"/>
      <c r="X7" s="621"/>
      <c r="Y7" s="622"/>
      <c r="Z7" s="673">
        <v>0</v>
      </c>
      <c r="AA7" s="673"/>
      <c r="AB7" s="673"/>
      <c r="AC7" s="673"/>
      <c r="AD7" s="674">
        <v>1899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1137437</v>
      </c>
      <c r="BH7" s="621"/>
      <c r="BI7" s="621"/>
      <c r="BJ7" s="621"/>
      <c r="BK7" s="621"/>
      <c r="BL7" s="621"/>
      <c r="BM7" s="621"/>
      <c r="BN7" s="622"/>
      <c r="BO7" s="673">
        <v>43.8</v>
      </c>
      <c r="BP7" s="673"/>
      <c r="BQ7" s="673"/>
      <c r="BR7" s="673"/>
      <c r="BS7" s="674">
        <v>70486</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1004780</v>
      </c>
      <c r="CS7" s="621"/>
      <c r="CT7" s="621"/>
      <c r="CU7" s="621"/>
      <c r="CV7" s="621"/>
      <c r="CW7" s="621"/>
      <c r="CX7" s="621"/>
      <c r="CY7" s="622"/>
      <c r="CZ7" s="673">
        <v>15.7</v>
      </c>
      <c r="DA7" s="673"/>
      <c r="DB7" s="673"/>
      <c r="DC7" s="673"/>
      <c r="DD7" s="626">
        <v>17771</v>
      </c>
      <c r="DE7" s="621"/>
      <c r="DF7" s="621"/>
      <c r="DG7" s="621"/>
      <c r="DH7" s="621"/>
      <c r="DI7" s="621"/>
      <c r="DJ7" s="621"/>
      <c r="DK7" s="621"/>
      <c r="DL7" s="621"/>
      <c r="DM7" s="621"/>
      <c r="DN7" s="621"/>
      <c r="DO7" s="621"/>
      <c r="DP7" s="622"/>
      <c r="DQ7" s="626">
        <v>836441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5841</v>
      </c>
      <c r="S8" s="621"/>
      <c r="T8" s="621"/>
      <c r="U8" s="621"/>
      <c r="V8" s="621"/>
      <c r="W8" s="621"/>
      <c r="X8" s="621"/>
      <c r="Y8" s="622"/>
      <c r="Z8" s="673">
        <v>0.1</v>
      </c>
      <c r="AA8" s="673"/>
      <c r="AB8" s="673"/>
      <c r="AC8" s="673"/>
      <c r="AD8" s="674">
        <v>5841</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27510</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1769626</v>
      </c>
      <c r="CS8" s="621"/>
      <c r="CT8" s="621"/>
      <c r="CU8" s="621"/>
      <c r="CV8" s="621"/>
      <c r="CW8" s="621"/>
      <c r="CX8" s="621"/>
      <c r="CY8" s="622"/>
      <c r="CZ8" s="673">
        <v>27.7</v>
      </c>
      <c r="DA8" s="673"/>
      <c r="DB8" s="673"/>
      <c r="DC8" s="673"/>
      <c r="DD8" s="626">
        <v>7463</v>
      </c>
      <c r="DE8" s="621"/>
      <c r="DF8" s="621"/>
      <c r="DG8" s="621"/>
      <c r="DH8" s="621"/>
      <c r="DI8" s="621"/>
      <c r="DJ8" s="621"/>
      <c r="DK8" s="621"/>
      <c r="DL8" s="621"/>
      <c r="DM8" s="621"/>
      <c r="DN8" s="621"/>
      <c r="DO8" s="621"/>
      <c r="DP8" s="622"/>
      <c r="DQ8" s="626">
        <v>1045637</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3411</v>
      </c>
      <c r="S9" s="621"/>
      <c r="T9" s="621"/>
      <c r="U9" s="621"/>
      <c r="V9" s="621"/>
      <c r="W9" s="621"/>
      <c r="X9" s="621"/>
      <c r="Y9" s="622"/>
      <c r="Z9" s="673">
        <v>0.1</v>
      </c>
      <c r="AA9" s="673"/>
      <c r="AB9" s="673"/>
      <c r="AC9" s="673"/>
      <c r="AD9" s="674">
        <v>3411</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690029</v>
      </c>
      <c r="BH9" s="621"/>
      <c r="BI9" s="621"/>
      <c r="BJ9" s="621"/>
      <c r="BK9" s="621"/>
      <c r="BL9" s="621"/>
      <c r="BM9" s="621"/>
      <c r="BN9" s="622"/>
      <c r="BO9" s="673">
        <v>26.6</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350393</v>
      </c>
      <c r="CS9" s="621"/>
      <c r="CT9" s="621"/>
      <c r="CU9" s="621"/>
      <c r="CV9" s="621"/>
      <c r="CW9" s="621"/>
      <c r="CX9" s="621"/>
      <c r="CY9" s="622"/>
      <c r="CZ9" s="673">
        <v>5.5</v>
      </c>
      <c r="DA9" s="673"/>
      <c r="DB9" s="673"/>
      <c r="DC9" s="673"/>
      <c r="DD9" s="626">
        <v>1742</v>
      </c>
      <c r="DE9" s="621"/>
      <c r="DF9" s="621"/>
      <c r="DG9" s="621"/>
      <c r="DH9" s="621"/>
      <c r="DI9" s="621"/>
      <c r="DJ9" s="621"/>
      <c r="DK9" s="621"/>
      <c r="DL9" s="621"/>
      <c r="DM9" s="621"/>
      <c r="DN9" s="621"/>
      <c r="DO9" s="621"/>
      <c r="DP9" s="622"/>
      <c r="DQ9" s="626">
        <v>320649</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286086</v>
      </c>
      <c r="S10" s="621"/>
      <c r="T10" s="621"/>
      <c r="U10" s="621"/>
      <c r="V10" s="621"/>
      <c r="W10" s="621"/>
      <c r="X10" s="621"/>
      <c r="Y10" s="622"/>
      <c r="Z10" s="673">
        <v>4.4000000000000004</v>
      </c>
      <c r="AA10" s="673"/>
      <c r="AB10" s="673"/>
      <c r="AC10" s="673"/>
      <c r="AD10" s="674">
        <v>286086</v>
      </c>
      <c r="AE10" s="674"/>
      <c r="AF10" s="674"/>
      <c r="AG10" s="674"/>
      <c r="AH10" s="674"/>
      <c r="AI10" s="674"/>
      <c r="AJ10" s="674"/>
      <c r="AK10" s="674"/>
      <c r="AL10" s="643">
        <v>7.4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38587</v>
      </c>
      <c r="BH10" s="621"/>
      <c r="BI10" s="621"/>
      <c r="BJ10" s="621"/>
      <c r="BK10" s="621"/>
      <c r="BL10" s="621"/>
      <c r="BM10" s="621"/>
      <c r="BN10" s="622"/>
      <c r="BO10" s="673">
        <v>1.5</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29789</v>
      </c>
      <c r="CS10" s="621"/>
      <c r="CT10" s="621"/>
      <c r="CU10" s="621"/>
      <c r="CV10" s="621"/>
      <c r="CW10" s="621"/>
      <c r="CX10" s="621"/>
      <c r="CY10" s="622"/>
      <c r="CZ10" s="673">
        <v>0.5</v>
      </c>
      <c r="DA10" s="673"/>
      <c r="DB10" s="673"/>
      <c r="DC10" s="673"/>
      <c r="DD10" s="626" t="s">
        <v>113</v>
      </c>
      <c r="DE10" s="621"/>
      <c r="DF10" s="621"/>
      <c r="DG10" s="621"/>
      <c r="DH10" s="621"/>
      <c r="DI10" s="621"/>
      <c r="DJ10" s="621"/>
      <c r="DK10" s="621"/>
      <c r="DL10" s="621"/>
      <c r="DM10" s="621"/>
      <c r="DN10" s="621"/>
      <c r="DO10" s="621"/>
      <c r="DP10" s="622"/>
      <c r="DQ10" s="626">
        <v>22482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381311</v>
      </c>
      <c r="BH11" s="621"/>
      <c r="BI11" s="621"/>
      <c r="BJ11" s="621"/>
      <c r="BK11" s="621"/>
      <c r="BL11" s="621"/>
      <c r="BM11" s="621"/>
      <c r="BN11" s="622"/>
      <c r="BO11" s="673">
        <v>14.7</v>
      </c>
      <c r="BP11" s="673"/>
      <c r="BQ11" s="673"/>
      <c r="BR11" s="673"/>
      <c r="BS11" s="626">
        <v>70486</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197693</v>
      </c>
      <c r="CS11" s="621"/>
      <c r="CT11" s="621"/>
      <c r="CU11" s="621"/>
      <c r="CV11" s="621"/>
      <c r="CW11" s="621"/>
      <c r="CX11" s="621"/>
      <c r="CY11" s="622"/>
      <c r="CZ11" s="673">
        <v>3.1</v>
      </c>
      <c r="DA11" s="673"/>
      <c r="DB11" s="673"/>
      <c r="DC11" s="673"/>
      <c r="DD11" s="626">
        <v>21050</v>
      </c>
      <c r="DE11" s="621"/>
      <c r="DF11" s="621"/>
      <c r="DG11" s="621"/>
      <c r="DH11" s="621"/>
      <c r="DI11" s="621"/>
      <c r="DJ11" s="621"/>
      <c r="DK11" s="621"/>
      <c r="DL11" s="621"/>
      <c r="DM11" s="621"/>
      <c r="DN11" s="621"/>
      <c r="DO11" s="621"/>
      <c r="DP11" s="622"/>
      <c r="DQ11" s="626">
        <v>148211</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1297893</v>
      </c>
      <c r="BH12" s="621"/>
      <c r="BI12" s="621"/>
      <c r="BJ12" s="621"/>
      <c r="BK12" s="621"/>
      <c r="BL12" s="621"/>
      <c r="BM12" s="621"/>
      <c r="BN12" s="622"/>
      <c r="BO12" s="673">
        <v>50</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614990</v>
      </c>
      <c r="CS12" s="621"/>
      <c r="CT12" s="621"/>
      <c r="CU12" s="621"/>
      <c r="CV12" s="621"/>
      <c r="CW12" s="621"/>
      <c r="CX12" s="621"/>
      <c r="CY12" s="622"/>
      <c r="CZ12" s="673">
        <v>9.6</v>
      </c>
      <c r="DA12" s="673"/>
      <c r="DB12" s="673"/>
      <c r="DC12" s="673"/>
      <c r="DD12" s="626">
        <v>138080</v>
      </c>
      <c r="DE12" s="621"/>
      <c r="DF12" s="621"/>
      <c r="DG12" s="621"/>
      <c r="DH12" s="621"/>
      <c r="DI12" s="621"/>
      <c r="DJ12" s="621"/>
      <c r="DK12" s="621"/>
      <c r="DL12" s="621"/>
      <c r="DM12" s="621"/>
      <c r="DN12" s="621"/>
      <c r="DO12" s="621"/>
      <c r="DP12" s="622"/>
      <c r="DQ12" s="626">
        <v>118955</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11287</v>
      </c>
      <c r="S13" s="621"/>
      <c r="T13" s="621"/>
      <c r="U13" s="621"/>
      <c r="V13" s="621"/>
      <c r="W13" s="621"/>
      <c r="X13" s="621"/>
      <c r="Y13" s="622"/>
      <c r="Z13" s="673">
        <v>0.2</v>
      </c>
      <c r="AA13" s="673"/>
      <c r="AB13" s="673"/>
      <c r="AC13" s="673"/>
      <c r="AD13" s="674">
        <v>11287</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1292895</v>
      </c>
      <c r="BH13" s="621"/>
      <c r="BI13" s="621"/>
      <c r="BJ13" s="621"/>
      <c r="BK13" s="621"/>
      <c r="BL13" s="621"/>
      <c r="BM13" s="621"/>
      <c r="BN13" s="622"/>
      <c r="BO13" s="673">
        <v>49.8</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837611</v>
      </c>
      <c r="CS13" s="621"/>
      <c r="CT13" s="621"/>
      <c r="CU13" s="621"/>
      <c r="CV13" s="621"/>
      <c r="CW13" s="621"/>
      <c r="CX13" s="621"/>
      <c r="CY13" s="622"/>
      <c r="CZ13" s="673">
        <v>13.1</v>
      </c>
      <c r="DA13" s="673"/>
      <c r="DB13" s="673"/>
      <c r="DC13" s="673"/>
      <c r="DD13" s="626">
        <v>345973</v>
      </c>
      <c r="DE13" s="621"/>
      <c r="DF13" s="621"/>
      <c r="DG13" s="621"/>
      <c r="DH13" s="621"/>
      <c r="DI13" s="621"/>
      <c r="DJ13" s="621"/>
      <c r="DK13" s="621"/>
      <c r="DL13" s="621"/>
      <c r="DM13" s="621"/>
      <c r="DN13" s="621"/>
      <c r="DO13" s="621"/>
      <c r="DP13" s="622"/>
      <c r="DQ13" s="626">
        <v>539906</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48519</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230161</v>
      </c>
      <c r="CS14" s="621"/>
      <c r="CT14" s="621"/>
      <c r="CU14" s="621"/>
      <c r="CV14" s="621"/>
      <c r="CW14" s="621"/>
      <c r="CX14" s="621"/>
      <c r="CY14" s="622"/>
      <c r="CZ14" s="673">
        <v>3.6</v>
      </c>
      <c r="DA14" s="673"/>
      <c r="DB14" s="673"/>
      <c r="DC14" s="673"/>
      <c r="DD14" s="626">
        <v>14464</v>
      </c>
      <c r="DE14" s="621"/>
      <c r="DF14" s="621"/>
      <c r="DG14" s="621"/>
      <c r="DH14" s="621"/>
      <c r="DI14" s="621"/>
      <c r="DJ14" s="621"/>
      <c r="DK14" s="621"/>
      <c r="DL14" s="621"/>
      <c r="DM14" s="621"/>
      <c r="DN14" s="621"/>
      <c r="DO14" s="621"/>
      <c r="DP14" s="622"/>
      <c r="DQ14" s="626">
        <v>218438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6684</v>
      </c>
      <c r="S15" s="621"/>
      <c r="T15" s="621"/>
      <c r="U15" s="621"/>
      <c r="V15" s="621"/>
      <c r="W15" s="621"/>
      <c r="X15" s="621"/>
      <c r="Y15" s="622"/>
      <c r="Z15" s="673">
        <v>0.1</v>
      </c>
      <c r="AA15" s="673"/>
      <c r="AB15" s="673"/>
      <c r="AC15" s="673"/>
      <c r="AD15" s="674">
        <v>6684</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105069</v>
      </c>
      <c r="BH15" s="621"/>
      <c r="BI15" s="621"/>
      <c r="BJ15" s="621"/>
      <c r="BK15" s="621"/>
      <c r="BL15" s="621"/>
      <c r="BM15" s="621"/>
      <c r="BN15" s="622"/>
      <c r="BO15" s="673">
        <v>4</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560288</v>
      </c>
      <c r="CS15" s="621"/>
      <c r="CT15" s="621"/>
      <c r="CU15" s="621"/>
      <c r="CV15" s="621"/>
      <c r="CW15" s="621"/>
      <c r="CX15" s="621"/>
      <c r="CY15" s="622"/>
      <c r="CZ15" s="673">
        <v>8.8000000000000007</v>
      </c>
      <c r="DA15" s="673"/>
      <c r="DB15" s="673"/>
      <c r="DC15" s="673"/>
      <c r="DD15" s="626">
        <v>82114</v>
      </c>
      <c r="DE15" s="621"/>
      <c r="DF15" s="621"/>
      <c r="DG15" s="621"/>
      <c r="DH15" s="621"/>
      <c r="DI15" s="621"/>
      <c r="DJ15" s="621"/>
      <c r="DK15" s="621"/>
      <c r="DL15" s="621"/>
      <c r="DM15" s="621"/>
      <c r="DN15" s="621"/>
      <c r="DO15" s="621"/>
      <c r="DP15" s="622"/>
      <c r="DQ15" s="626">
        <v>385463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1016876</v>
      </c>
      <c r="S16" s="621"/>
      <c r="T16" s="621"/>
      <c r="U16" s="621"/>
      <c r="V16" s="621"/>
      <c r="W16" s="621"/>
      <c r="X16" s="621"/>
      <c r="Y16" s="622"/>
      <c r="Z16" s="673">
        <v>15.7</v>
      </c>
      <c r="AA16" s="673"/>
      <c r="AB16" s="673"/>
      <c r="AC16" s="673"/>
      <c r="AD16" s="674">
        <v>900113</v>
      </c>
      <c r="AE16" s="674"/>
      <c r="AF16" s="674"/>
      <c r="AG16" s="674"/>
      <c r="AH16" s="674"/>
      <c r="AI16" s="674"/>
      <c r="AJ16" s="674"/>
      <c r="AK16" s="674"/>
      <c r="AL16" s="643">
        <v>23.1</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900113</v>
      </c>
      <c r="S17" s="621"/>
      <c r="T17" s="621"/>
      <c r="U17" s="621"/>
      <c r="V17" s="621"/>
      <c r="W17" s="621"/>
      <c r="X17" s="621"/>
      <c r="Y17" s="622"/>
      <c r="Z17" s="673">
        <v>13.9</v>
      </c>
      <c r="AA17" s="673"/>
      <c r="AB17" s="673"/>
      <c r="AC17" s="673"/>
      <c r="AD17" s="674">
        <v>900113</v>
      </c>
      <c r="AE17" s="674"/>
      <c r="AF17" s="674"/>
      <c r="AG17" s="674"/>
      <c r="AH17" s="674"/>
      <c r="AI17" s="674"/>
      <c r="AJ17" s="674"/>
      <c r="AK17" s="674"/>
      <c r="AL17" s="643">
        <v>23.1</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695278</v>
      </c>
      <c r="CS17" s="621"/>
      <c r="CT17" s="621"/>
      <c r="CU17" s="621"/>
      <c r="CV17" s="621"/>
      <c r="CW17" s="621"/>
      <c r="CX17" s="621"/>
      <c r="CY17" s="622"/>
      <c r="CZ17" s="673">
        <v>10.9</v>
      </c>
      <c r="DA17" s="673"/>
      <c r="DB17" s="673"/>
      <c r="DC17" s="673"/>
      <c r="DD17" s="626" t="s">
        <v>113</v>
      </c>
      <c r="DE17" s="621"/>
      <c r="DF17" s="621"/>
      <c r="DG17" s="621"/>
      <c r="DH17" s="621"/>
      <c r="DI17" s="621"/>
      <c r="DJ17" s="621"/>
      <c r="DK17" s="621"/>
      <c r="DL17" s="621"/>
      <c r="DM17" s="621"/>
      <c r="DN17" s="621"/>
      <c r="DO17" s="621"/>
      <c r="DP17" s="622"/>
      <c r="DQ17" s="626">
        <v>673927</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116763</v>
      </c>
      <c r="S18" s="621"/>
      <c r="T18" s="621"/>
      <c r="U18" s="621"/>
      <c r="V18" s="621"/>
      <c r="W18" s="621"/>
      <c r="X18" s="621"/>
      <c r="Y18" s="622"/>
      <c r="Z18" s="673">
        <v>1.8</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6781</v>
      </c>
      <c r="BH19" s="621"/>
      <c r="BI19" s="621"/>
      <c r="BJ19" s="621"/>
      <c r="BK19" s="621"/>
      <c r="BL19" s="621"/>
      <c r="BM19" s="621"/>
      <c r="BN19" s="622"/>
      <c r="BO19" s="673">
        <v>0.3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3990834</v>
      </c>
      <c r="S20" s="621"/>
      <c r="T20" s="621"/>
      <c r="U20" s="621"/>
      <c r="V20" s="621"/>
      <c r="W20" s="621"/>
      <c r="X20" s="621"/>
      <c r="Y20" s="622"/>
      <c r="Z20" s="673">
        <v>61.6</v>
      </c>
      <c r="AA20" s="673"/>
      <c r="AB20" s="673"/>
      <c r="AC20" s="673"/>
      <c r="AD20" s="674">
        <v>3874071</v>
      </c>
      <c r="AE20" s="674"/>
      <c r="AF20" s="674"/>
      <c r="AG20" s="674"/>
      <c r="AH20" s="674"/>
      <c r="AI20" s="674"/>
      <c r="AJ20" s="674"/>
      <c r="AK20" s="674"/>
      <c r="AL20" s="643">
        <v>99.6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6781</v>
      </c>
      <c r="BH20" s="621"/>
      <c r="BI20" s="621"/>
      <c r="BJ20" s="621"/>
      <c r="BK20" s="621"/>
      <c r="BL20" s="621"/>
      <c r="BM20" s="621"/>
      <c r="BN20" s="622"/>
      <c r="BO20" s="673">
        <v>0.3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6381695</v>
      </c>
      <c r="CS20" s="621"/>
      <c r="CT20" s="621"/>
      <c r="CU20" s="621"/>
      <c r="CV20" s="621"/>
      <c r="CW20" s="621"/>
      <c r="CX20" s="621"/>
      <c r="CY20" s="622"/>
      <c r="CZ20" s="673">
        <v>100</v>
      </c>
      <c r="DA20" s="673"/>
      <c r="DB20" s="673"/>
      <c r="DC20" s="673"/>
      <c r="DD20" s="626">
        <v>628657</v>
      </c>
      <c r="DE20" s="621"/>
      <c r="DF20" s="621"/>
      <c r="DG20" s="621"/>
      <c r="DH20" s="621"/>
      <c r="DI20" s="621"/>
      <c r="DJ20" s="621"/>
      <c r="DK20" s="621"/>
      <c r="DL20" s="621"/>
      <c r="DM20" s="621"/>
      <c r="DN20" s="621"/>
      <c r="DO20" s="621"/>
      <c r="DP20" s="622"/>
      <c r="DQ20" s="626">
        <v>4401195</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2006</v>
      </c>
      <c r="S21" s="621"/>
      <c r="T21" s="621"/>
      <c r="U21" s="621"/>
      <c r="V21" s="621"/>
      <c r="W21" s="621"/>
      <c r="X21" s="621"/>
      <c r="Y21" s="622"/>
      <c r="Z21" s="673">
        <v>0</v>
      </c>
      <c r="AA21" s="673"/>
      <c r="AB21" s="673"/>
      <c r="AC21" s="673"/>
      <c r="AD21" s="674">
        <v>2006</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6781</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17636</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137753</v>
      </c>
      <c r="S23" s="621"/>
      <c r="T23" s="621"/>
      <c r="U23" s="621"/>
      <c r="V23" s="621"/>
      <c r="W23" s="621"/>
      <c r="X23" s="621"/>
      <c r="Y23" s="622"/>
      <c r="Z23" s="673">
        <v>2.1</v>
      </c>
      <c r="AA23" s="673"/>
      <c r="AB23" s="673"/>
      <c r="AC23" s="673"/>
      <c r="AD23" s="674">
        <v>5071</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20233</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2515217</v>
      </c>
      <c r="CS24" s="671"/>
      <c r="CT24" s="671"/>
      <c r="CU24" s="671"/>
      <c r="CV24" s="671"/>
      <c r="CW24" s="671"/>
      <c r="CX24" s="671"/>
      <c r="CY24" s="718"/>
      <c r="CZ24" s="722">
        <v>39.4</v>
      </c>
      <c r="DA24" s="723"/>
      <c r="DB24" s="723"/>
      <c r="DC24" s="724"/>
      <c r="DD24" s="717">
        <v>1834519</v>
      </c>
      <c r="DE24" s="671"/>
      <c r="DF24" s="671"/>
      <c r="DG24" s="671"/>
      <c r="DH24" s="671"/>
      <c r="DI24" s="671"/>
      <c r="DJ24" s="671"/>
      <c r="DK24" s="718"/>
      <c r="DL24" s="717">
        <v>1824968</v>
      </c>
      <c r="DM24" s="671"/>
      <c r="DN24" s="671"/>
      <c r="DO24" s="671"/>
      <c r="DP24" s="671"/>
      <c r="DQ24" s="671"/>
      <c r="DR24" s="671"/>
      <c r="DS24" s="671"/>
      <c r="DT24" s="671"/>
      <c r="DU24" s="671"/>
      <c r="DV24" s="718"/>
      <c r="DW24" s="719">
        <v>44.5</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532504</v>
      </c>
      <c r="S25" s="621"/>
      <c r="T25" s="621"/>
      <c r="U25" s="621"/>
      <c r="V25" s="621"/>
      <c r="W25" s="621"/>
      <c r="X25" s="621"/>
      <c r="Y25" s="622"/>
      <c r="Z25" s="673">
        <v>8.1999999999999993</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1103432</v>
      </c>
      <c r="CS25" s="639"/>
      <c r="CT25" s="639"/>
      <c r="CU25" s="639"/>
      <c r="CV25" s="639"/>
      <c r="CW25" s="639"/>
      <c r="CX25" s="639"/>
      <c r="CY25" s="640"/>
      <c r="CZ25" s="623">
        <v>17.3</v>
      </c>
      <c r="DA25" s="641"/>
      <c r="DB25" s="641"/>
      <c r="DC25" s="642"/>
      <c r="DD25" s="626">
        <v>973419</v>
      </c>
      <c r="DE25" s="639"/>
      <c r="DF25" s="639"/>
      <c r="DG25" s="639"/>
      <c r="DH25" s="639"/>
      <c r="DI25" s="639"/>
      <c r="DJ25" s="639"/>
      <c r="DK25" s="640"/>
      <c r="DL25" s="626">
        <v>973281</v>
      </c>
      <c r="DM25" s="639"/>
      <c r="DN25" s="639"/>
      <c r="DO25" s="639"/>
      <c r="DP25" s="639"/>
      <c r="DQ25" s="639"/>
      <c r="DR25" s="639"/>
      <c r="DS25" s="639"/>
      <c r="DT25" s="639"/>
      <c r="DU25" s="639"/>
      <c r="DV25" s="640"/>
      <c r="DW25" s="643">
        <v>23.7</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708421</v>
      </c>
      <c r="CS26" s="621"/>
      <c r="CT26" s="621"/>
      <c r="CU26" s="621"/>
      <c r="CV26" s="621"/>
      <c r="CW26" s="621"/>
      <c r="CX26" s="621"/>
      <c r="CY26" s="622"/>
      <c r="CZ26" s="623">
        <v>11.1</v>
      </c>
      <c r="DA26" s="641"/>
      <c r="DB26" s="641"/>
      <c r="DC26" s="642"/>
      <c r="DD26" s="626">
        <v>589759</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308161</v>
      </c>
      <c r="S27" s="621"/>
      <c r="T27" s="621"/>
      <c r="U27" s="621"/>
      <c r="V27" s="621"/>
      <c r="W27" s="621"/>
      <c r="X27" s="621"/>
      <c r="Y27" s="622"/>
      <c r="Z27" s="673">
        <v>4.8</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2595699</v>
      </c>
      <c r="BH27" s="621"/>
      <c r="BI27" s="621"/>
      <c r="BJ27" s="621"/>
      <c r="BK27" s="621"/>
      <c r="BL27" s="621"/>
      <c r="BM27" s="621"/>
      <c r="BN27" s="622"/>
      <c r="BO27" s="673">
        <v>100</v>
      </c>
      <c r="BP27" s="673"/>
      <c r="BQ27" s="673"/>
      <c r="BR27" s="673"/>
      <c r="BS27" s="626">
        <v>70486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716507</v>
      </c>
      <c r="CS27" s="639"/>
      <c r="CT27" s="639"/>
      <c r="CU27" s="639"/>
      <c r="CV27" s="639"/>
      <c r="CW27" s="639"/>
      <c r="CX27" s="639"/>
      <c r="CY27" s="640"/>
      <c r="CZ27" s="623">
        <v>11.2</v>
      </c>
      <c r="DA27" s="641"/>
      <c r="DB27" s="641"/>
      <c r="DC27" s="642"/>
      <c r="DD27" s="626">
        <v>187173</v>
      </c>
      <c r="DE27" s="639"/>
      <c r="DF27" s="639"/>
      <c r="DG27" s="639"/>
      <c r="DH27" s="639"/>
      <c r="DI27" s="639"/>
      <c r="DJ27" s="639"/>
      <c r="DK27" s="640"/>
      <c r="DL27" s="626">
        <v>177760</v>
      </c>
      <c r="DM27" s="639"/>
      <c r="DN27" s="639"/>
      <c r="DO27" s="639"/>
      <c r="DP27" s="639"/>
      <c r="DQ27" s="639"/>
      <c r="DR27" s="639"/>
      <c r="DS27" s="639"/>
      <c r="DT27" s="639"/>
      <c r="DU27" s="639"/>
      <c r="DV27" s="640"/>
      <c r="DW27" s="643">
        <v>4.3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169308</v>
      </c>
      <c r="S28" s="621"/>
      <c r="T28" s="621"/>
      <c r="U28" s="621"/>
      <c r="V28" s="621"/>
      <c r="W28" s="621"/>
      <c r="X28" s="621"/>
      <c r="Y28" s="622"/>
      <c r="Z28" s="673">
        <v>2.6</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695278</v>
      </c>
      <c r="CS28" s="621"/>
      <c r="CT28" s="621"/>
      <c r="CU28" s="621"/>
      <c r="CV28" s="621"/>
      <c r="CW28" s="621"/>
      <c r="CX28" s="621"/>
      <c r="CY28" s="622"/>
      <c r="CZ28" s="623">
        <v>10.9</v>
      </c>
      <c r="DA28" s="641"/>
      <c r="DB28" s="641"/>
      <c r="DC28" s="642"/>
      <c r="DD28" s="626">
        <v>673927</v>
      </c>
      <c r="DE28" s="621"/>
      <c r="DF28" s="621"/>
      <c r="DG28" s="621"/>
      <c r="DH28" s="621"/>
      <c r="DI28" s="621"/>
      <c r="DJ28" s="621"/>
      <c r="DK28" s="622"/>
      <c r="DL28" s="626">
        <v>673927</v>
      </c>
      <c r="DM28" s="621"/>
      <c r="DN28" s="621"/>
      <c r="DO28" s="621"/>
      <c r="DP28" s="621"/>
      <c r="DQ28" s="621"/>
      <c r="DR28" s="621"/>
      <c r="DS28" s="621"/>
      <c r="DT28" s="621"/>
      <c r="DU28" s="621"/>
      <c r="DV28" s="622"/>
      <c r="DW28" s="643">
        <v>16.399999999999999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32503</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695278</v>
      </c>
      <c r="CS29" s="639"/>
      <c r="CT29" s="639"/>
      <c r="CU29" s="639"/>
      <c r="CV29" s="639"/>
      <c r="CW29" s="639"/>
      <c r="CX29" s="639"/>
      <c r="CY29" s="640"/>
      <c r="CZ29" s="623">
        <v>10.9</v>
      </c>
      <c r="DA29" s="641"/>
      <c r="DB29" s="641"/>
      <c r="DC29" s="642"/>
      <c r="DD29" s="626">
        <v>673927</v>
      </c>
      <c r="DE29" s="639"/>
      <c r="DF29" s="639"/>
      <c r="DG29" s="639"/>
      <c r="DH29" s="639"/>
      <c r="DI29" s="639"/>
      <c r="DJ29" s="639"/>
      <c r="DK29" s="640"/>
      <c r="DL29" s="626">
        <v>673927</v>
      </c>
      <c r="DM29" s="639"/>
      <c r="DN29" s="639"/>
      <c r="DO29" s="639"/>
      <c r="DP29" s="639"/>
      <c r="DQ29" s="639"/>
      <c r="DR29" s="639"/>
      <c r="DS29" s="639"/>
      <c r="DT29" s="639"/>
      <c r="DU29" s="639"/>
      <c r="DV29" s="640"/>
      <c r="DW29" s="643">
        <v>16.399999999999999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419082</v>
      </c>
      <c r="S30" s="621"/>
      <c r="T30" s="621"/>
      <c r="U30" s="621"/>
      <c r="V30" s="621"/>
      <c r="W30" s="621"/>
      <c r="X30" s="621"/>
      <c r="Y30" s="622"/>
      <c r="Z30" s="673">
        <v>6.5</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99.4</v>
      </c>
      <c r="BH30" s="687"/>
      <c r="BI30" s="687"/>
      <c r="BJ30" s="687"/>
      <c r="BK30" s="687"/>
      <c r="BL30" s="687"/>
      <c r="BM30" s="688">
        <v>92</v>
      </c>
      <c r="BN30" s="687"/>
      <c r="BO30" s="687"/>
      <c r="BP30" s="687"/>
      <c r="BQ30" s="689"/>
      <c r="BR30" s="686">
        <v>99.4</v>
      </c>
      <c r="BS30" s="687"/>
      <c r="BT30" s="687"/>
      <c r="BU30" s="687"/>
      <c r="BV30" s="687"/>
      <c r="BW30" s="687"/>
      <c r="BX30" s="688">
        <v>91.6</v>
      </c>
      <c r="BY30" s="687"/>
      <c r="BZ30" s="687"/>
      <c r="CA30" s="687"/>
      <c r="CB30" s="689"/>
      <c r="CD30" s="692"/>
      <c r="CE30" s="693"/>
      <c r="CF30" s="657" t="s">
        <v>294</v>
      </c>
      <c r="CG30" s="654"/>
      <c r="CH30" s="654"/>
      <c r="CI30" s="654"/>
      <c r="CJ30" s="654"/>
      <c r="CK30" s="654"/>
      <c r="CL30" s="654"/>
      <c r="CM30" s="654"/>
      <c r="CN30" s="654"/>
      <c r="CO30" s="654"/>
      <c r="CP30" s="654"/>
      <c r="CQ30" s="655"/>
      <c r="CR30" s="620">
        <v>632212</v>
      </c>
      <c r="CS30" s="621"/>
      <c r="CT30" s="621"/>
      <c r="CU30" s="621"/>
      <c r="CV30" s="621"/>
      <c r="CW30" s="621"/>
      <c r="CX30" s="621"/>
      <c r="CY30" s="622"/>
      <c r="CZ30" s="623">
        <v>9.9</v>
      </c>
      <c r="DA30" s="641"/>
      <c r="DB30" s="641"/>
      <c r="DC30" s="642"/>
      <c r="DD30" s="626">
        <v>612408</v>
      </c>
      <c r="DE30" s="621"/>
      <c r="DF30" s="621"/>
      <c r="DG30" s="621"/>
      <c r="DH30" s="621"/>
      <c r="DI30" s="621"/>
      <c r="DJ30" s="621"/>
      <c r="DK30" s="622"/>
      <c r="DL30" s="626">
        <v>612408</v>
      </c>
      <c r="DM30" s="621"/>
      <c r="DN30" s="621"/>
      <c r="DO30" s="621"/>
      <c r="DP30" s="621"/>
      <c r="DQ30" s="621"/>
      <c r="DR30" s="621"/>
      <c r="DS30" s="621"/>
      <c r="DT30" s="621"/>
      <c r="DU30" s="621"/>
      <c r="DV30" s="622"/>
      <c r="DW30" s="643">
        <v>14.9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40928</v>
      </c>
      <c r="S31" s="621"/>
      <c r="T31" s="621"/>
      <c r="U31" s="621"/>
      <c r="V31" s="621"/>
      <c r="W31" s="621"/>
      <c r="X31" s="621"/>
      <c r="Y31" s="622"/>
      <c r="Z31" s="673">
        <v>0.6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99.6</v>
      </c>
      <c r="BH31" s="639"/>
      <c r="BI31" s="639"/>
      <c r="BJ31" s="639"/>
      <c r="BK31" s="639"/>
      <c r="BL31" s="639"/>
      <c r="BM31" s="675">
        <v>95.9</v>
      </c>
      <c r="BN31" s="685"/>
      <c r="BO31" s="685"/>
      <c r="BP31" s="685"/>
      <c r="BQ31" s="649"/>
      <c r="BR31" s="684">
        <v>99.7</v>
      </c>
      <c r="BS31" s="639"/>
      <c r="BT31" s="639"/>
      <c r="BU31" s="639"/>
      <c r="BV31" s="639"/>
      <c r="BW31" s="639"/>
      <c r="BX31" s="675">
        <v>95.8</v>
      </c>
      <c r="BY31" s="685"/>
      <c r="BZ31" s="685"/>
      <c r="CA31" s="685"/>
      <c r="CB31" s="649"/>
      <c r="CD31" s="692"/>
      <c r="CE31" s="693"/>
      <c r="CF31" s="657" t="s">
        <v>298</v>
      </c>
      <c r="CG31" s="654"/>
      <c r="CH31" s="654"/>
      <c r="CI31" s="654"/>
      <c r="CJ31" s="654"/>
      <c r="CK31" s="654"/>
      <c r="CL31" s="654"/>
      <c r="CM31" s="654"/>
      <c r="CN31" s="654"/>
      <c r="CO31" s="654"/>
      <c r="CP31" s="654"/>
      <c r="CQ31" s="655"/>
      <c r="CR31" s="620">
        <v>63066</v>
      </c>
      <c r="CS31" s="639"/>
      <c r="CT31" s="639"/>
      <c r="CU31" s="639"/>
      <c r="CV31" s="639"/>
      <c r="CW31" s="639"/>
      <c r="CX31" s="639"/>
      <c r="CY31" s="640"/>
      <c r="CZ31" s="623">
        <v>1</v>
      </c>
      <c r="DA31" s="641"/>
      <c r="DB31" s="641"/>
      <c r="DC31" s="642"/>
      <c r="DD31" s="626">
        <v>61519</v>
      </c>
      <c r="DE31" s="639"/>
      <c r="DF31" s="639"/>
      <c r="DG31" s="639"/>
      <c r="DH31" s="639"/>
      <c r="DI31" s="639"/>
      <c r="DJ31" s="639"/>
      <c r="DK31" s="640"/>
      <c r="DL31" s="626">
        <v>61519</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515293</v>
      </c>
      <c r="S32" s="621"/>
      <c r="T32" s="621"/>
      <c r="U32" s="621"/>
      <c r="V32" s="621"/>
      <c r="W32" s="621"/>
      <c r="X32" s="621"/>
      <c r="Y32" s="622"/>
      <c r="Z32" s="673">
        <v>8</v>
      </c>
      <c r="AA32" s="673"/>
      <c r="AB32" s="673"/>
      <c r="AC32" s="673"/>
      <c r="AD32" s="674">
        <v>7292</v>
      </c>
      <c r="AE32" s="674"/>
      <c r="AF32" s="674"/>
      <c r="AG32" s="674"/>
      <c r="AH32" s="674"/>
      <c r="AI32" s="674"/>
      <c r="AJ32" s="674"/>
      <c r="AK32" s="674"/>
      <c r="AL32" s="643">
        <v>0.2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99.1</v>
      </c>
      <c r="BH32" s="605"/>
      <c r="BI32" s="605"/>
      <c r="BJ32" s="605"/>
      <c r="BK32" s="605"/>
      <c r="BL32" s="605"/>
      <c r="BM32" s="668">
        <v>88.2</v>
      </c>
      <c r="BN32" s="605"/>
      <c r="BO32" s="605"/>
      <c r="BP32" s="605"/>
      <c r="BQ32" s="662"/>
      <c r="BR32" s="683">
        <v>98.9</v>
      </c>
      <c r="BS32" s="605"/>
      <c r="BT32" s="605"/>
      <c r="BU32" s="605"/>
      <c r="BV32" s="605"/>
      <c r="BW32" s="605"/>
      <c r="BX32" s="668">
        <v>86.9</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292856</v>
      </c>
      <c r="S33" s="621"/>
      <c r="T33" s="621"/>
      <c r="U33" s="621"/>
      <c r="V33" s="621"/>
      <c r="W33" s="621"/>
      <c r="X33" s="621"/>
      <c r="Y33" s="622"/>
      <c r="Z33" s="673">
        <v>4.5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3237821</v>
      </c>
      <c r="CS33" s="639"/>
      <c r="CT33" s="639"/>
      <c r="CU33" s="639"/>
      <c r="CV33" s="639"/>
      <c r="CW33" s="639"/>
      <c r="CX33" s="639"/>
      <c r="CY33" s="640"/>
      <c r="CZ33" s="623">
        <v>50.7</v>
      </c>
      <c r="DA33" s="641"/>
      <c r="DB33" s="641"/>
      <c r="DC33" s="642"/>
      <c r="DD33" s="626">
        <v>2445484</v>
      </c>
      <c r="DE33" s="639"/>
      <c r="DF33" s="639"/>
      <c r="DG33" s="639"/>
      <c r="DH33" s="639"/>
      <c r="DI33" s="639"/>
      <c r="DJ33" s="639"/>
      <c r="DK33" s="640"/>
      <c r="DL33" s="626">
        <v>1798888</v>
      </c>
      <c r="DM33" s="639"/>
      <c r="DN33" s="639"/>
      <c r="DO33" s="639"/>
      <c r="DP33" s="639"/>
      <c r="DQ33" s="639"/>
      <c r="DR33" s="639"/>
      <c r="DS33" s="639"/>
      <c r="DT33" s="639"/>
      <c r="DU33" s="639"/>
      <c r="DV33" s="640"/>
      <c r="DW33" s="643">
        <v>43.9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999024</v>
      </c>
      <c r="CS34" s="621"/>
      <c r="CT34" s="621"/>
      <c r="CU34" s="621"/>
      <c r="CV34" s="621"/>
      <c r="CW34" s="621"/>
      <c r="CX34" s="621"/>
      <c r="CY34" s="622"/>
      <c r="CZ34" s="623">
        <v>15.7</v>
      </c>
      <c r="DA34" s="641"/>
      <c r="DB34" s="641"/>
      <c r="DC34" s="642"/>
      <c r="DD34" s="626">
        <v>780840</v>
      </c>
      <c r="DE34" s="621"/>
      <c r="DF34" s="621"/>
      <c r="DG34" s="621"/>
      <c r="DH34" s="621"/>
      <c r="DI34" s="621"/>
      <c r="DJ34" s="621"/>
      <c r="DK34" s="622"/>
      <c r="DL34" s="626">
        <v>575339</v>
      </c>
      <c r="DM34" s="621"/>
      <c r="DN34" s="621"/>
      <c r="DO34" s="621"/>
      <c r="DP34" s="621"/>
      <c r="DQ34" s="621"/>
      <c r="DR34" s="621"/>
      <c r="DS34" s="621"/>
      <c r="DT34" s="621"/>
      <c r="DU34" s="621"/>
      <c r="DV34" s="622"/>
      <c r="DW34" s="643">
        <v>14</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210156</v>
      </c>
      <c r="S35" s="621"/>
      <c r="T35" s="621"/>
      <c r="U35" s="621"/>
      <c r="V35" s="621"/>
      <c r="W35" s="621"/>
      <c r="X35" s="621"/>
      <c r="Y35" s="622"/>
      <c r="Z35" s="673">
        <v>3.2</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630874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34097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15882</v>
      </c>
      <c r="CS35" s="639"/>
      <c r="CT35" s="639"/>
      <c r="CU35" s="639"/>
      <c r="CV35" s="639"/>
      <c r="CW35" s="639"/>
      <c r="CX35" s="639"/>
      <c r="CY35" s="640"/>
      <c r="CZ35" s="623">
        <v>0.2</v>
      </c>
      <c r="DA35" s="641"/>
      <c r="DB35" s="641"/>
      <c r="DC35" s="642"/>
      <c r="DD35" s="626">
        <v>13711</v>
      </c>
      <c r="DE35" s="639"/>
      <c r="DF35" s="639"/>
      <c r="DG35" s="639"/>
      <c r="DH35" s="639"/>
      <c r="DI35" s="639"/>
      <c r="DJ35" s="639"/>
      <c r="DK35" s="640"/>
      <c r="DL35" s="626">
        <v>1489</v>
      </c>
      <c r="DM35" s="639"/>
      <c r="DN35" s="639"/>
      <c r="DO35" s="639"/>
      <c r="DP35" s="639"/>
      <c r="DQ35" s="639"/>
      <c r="DR35" s="639"/>
      <c r="DS35" s="639"/>
      <c r="DT35" s="639"/>
      <c r="DU35" s="639"/>
      <c r="DV35" s="640"/>
      <c r="DW35" s="643">
        <v>0</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6479097</v>
      </c>
      <c r="S36" s="661"/>
      <c r="T36" s="661"/>
      <c r="U36" s="661"/>
      <c r="V36" s="661"/>
      <c r="W36" s="661"/>
      <c r="X36" s="661"/>
      <c r="Y36" s="664"/>
      <c r="Z36" s="665">
        <v>100</v>
      </c>
      <c r="AA36" s="665"/>
      <c r="AB36" s="665"/>
      <c r="AC36" s="665"/>
      <c r="AD36" s="666">
        <v>3888440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300000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25597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907460</v>
      </c>
      <c r="CS36" s="621"/>
      <c r="CT36" s="621"/>
      <c r="CU36" s="621"/>
      <c r="CV36" s="621"/>
      <c r="CW36" s="621"/>
      <c r="CX36" s="621"/>
      <c r="CY36" s="622"/>
      <c r="CZ36" s="623">
        <v>14.2</v>
      </c>
      <c r="DA36" s="641"/>
      <c r="DB36" s="641"/>
      <c r="DC36" s="642"/>
      <c r="DD36" s="626">
        <v>824354</v>
      </c>
      <c r="DE36" s="621"/>
      <c r="DF36" s="621"/>
      <c r="DG36" s="621"/>
      <c r="DH36" s="621"/>
      <c r="DI36" s="621"/>
      <c r="DJ36" s="621"/>
      <c r="DK36" s="622"/>
      <c r="DL36" s="626">
        <v>671381</v>
      </c>
      <c r="DM36" s="621"/>
      <c r="DN36" s="621"/>
      <c r="DO36" s="621"/>
      <c r="DP36" s="621"/>
      <c r="DQ36" s="621"/>
      <c r="DR36" s="621"/>
      <c r="DS36" s="621"/>
      <c r="DT36" s="621"/>
      <c r="DU36" s="621"/>
      <c r="DV36" s="622"/>
      <c r="DW36" s="643">
        <v>16.399999999999999</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2072</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378879</v>
      </c>
      <c r="CS37" s="639"/>
      <c r="CT37" s="639"/>
      <c r="CU37" s="639"/>
      <c r="CV37" s="639"/>
      <c r="CW37" s="639"/>
      <c r="CX37" s="639"/>
      <c r="CY37" s="640"/>
      <c r="CZ37" s="623">
        <v>5.9</v>
      </c>
      <c r="DA37" s="641"/>
      <c r="DB37" s="641"/>
      <c r="DC37" s="642"/>
      <c r="DD37" s="626">
        <v>368974</v>
      </c>
      <c r="DE37" s="639"/>
      <c r="DF37" s="639"/>
      <c r="DG37" s="639"/>
      <c r="DH37" s="639"/>
      <c r="DI37" s="639"/>
      <c r="DJ37" s="639"/>
      <c r="DK37" s="640"/>
      <c r="DL37" s="626">
        <v>368974</v>
      </c>
      <c r="DM37" s="639"/>
      <c r="DN37" s="639"/>
      <c r="DO37" s="639"/>
      <c r="DP37" s="639"/>
      <c r="DQ37" s="639"/>
      <c r="DR37" s="639"/>
      <c r="DS37" s="639"/>
      <c r="DT37" s="639"/>
      <c r="DU37" s="639"/>
      <c r="DV37" s="640"/>
      <c r="DW37" s="643">
        <v>9</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3399</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630874</v>
      </c>
      <c r="CS38" s="621"/>
      <c r="CT38" s="621"/>
      <c r="CU38" s="621"/>
      <c r="CV38" s="621"/>
      <c r="CW38" s="621"/>
      <c r="CX38" s="621"/>
      <c r="CY38" s="622"/>
      <c r="CZ38" s="623">
        <v>9.9</v>
      </c>
      <c r="DA38" s="641"/>
      <c r="DB38" s="641"/>
      <c r="DC38" s="642"/>
      <c r="DD38" s="626">
        <v>550679</v>
      </c>
      <c r="DE38" s="621"/>
      <c r="DF38" s="621"/>
      <c r="DG38" s="621"/>
      <c r="DH38" s="621"/>
      <c r="DI38" s="621"/>
      <c r="DJ38" s="621"/>
      <c r="DK38" s="622"/>
      <c r="DL38" s="626">
        <v>550679</v>
      </c>
      <c r="DM38" s="621"/>
      <c r="DN38" s="621"/>
      <c r="DO38" s="621"/>
      <c r="DP38" s="621"/>
      <c r="DQ38" s="621"/>
      <c r="DR38" s="621"/>
      <c r="DS38" s="621"/>
      <c r="DT38" s="621"/>
      <c r="DU38" s="621"/>
      <c r="DV38" s="622"/>
      <c r="DW38" s="643">
        <v>13.4</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91</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329302</v>
      </c>
      <c r="CS39" s="639"/>
      <c r="CT39" s="639"/>
      <c r="CU39" s="639"/>
      <c r="CV39" s="639"/>
      <c r="CW39" s="639"/>
      <c r="CX39" s="639"/>
      <c r="CY39" s="640"/>
      <c r="CZ39" s="623">
        <v>5.2</v>
      </c>
      <c r="DA39" s="641"/>
      <c r="DB39" s="641"/>
      <c r="DC39" s="642"/>
      <c r="DD39" s="626">
        <v>275820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100789</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116</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355279</v>
      </c>
      <c r="CS40" s="621"/>
      <c r="CT40" s="621"/>
      <c r="CU40" s="621"/>
      <c r="CV40" s="621"/>
      <c r="CW40" s="621"/>
      <c r="CX40" s="621"/>
      <c r="CY40" s="622"/>
      <c r="CZ40" s="623">
        <v>5.6</v>
      </c>
      <c r="DA40" s="641"/>
      <c r="DB40" s="641"/>
      <c r="DC40" s="642"/>
      <c r="DD40" s="626">
        <v>80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230085</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354</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628657</v>
      </c>
      <c r="CS42" s="621"/>
      <c r="CT42" s="621"/>
      <c r="CU42" s="621"/>
      <c r="CV42" s="621"/>
      <c r="CW42" s="621"/>
      <c r="CX42" s="621"/>
      <c r="CY42" s="622"/>
      <c r="CZ42" s="623">
        <v>9.9</v>
      </c>
      <c r="DA42" s="624"/>
      <c r="DB42" s="624"/>
      <c r="DC42" s="625"/>
      <c r="DD42" s="626">
        <v>121192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15357</v>
      </c>
      <c r="CS43" s="639"/>
      <c r="CT43" s="639"/>
      <c r="CU43" s="639"/>
      <c r="CV43" s="639"/>
      <c r="CW43" s="639"/>
      <c r="CX43" s="639"/>
      <c r="CY43" s="640"/>
      <c r="CZ43" s="623">
        <v>0.2</v>
      </c>
      <c r="DA43" s="641"/>
      <c r="DB43" s="641"/>
      <c r="DC43" s="642"/>
      <c r="DD43" s="626">
        <v>15357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628657</v>
      </c>
      <c r="CS44" s="621"/>
      <c r="CT44" s="621"/>
      <c r="CU44" s="621"/>
      <c r="CV44" s="621"/>
      <c r="CW44" s="621"/>
      <c r="CX44" s="621"/>
      <c r="CY44" s="622"/>
      <c r="CZ44" s="623">
        <v>9.9</v>
      </c>
      <c r="DA44" s="624"/>
      <c r="DB44" s="624"/>
      <c r="DC44" s="625"/>
      <c r="DD44" s="626">
        <v>121192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169828</v>
      </c>
      <c r="CS45" s="639"/>
      <c r="CT45" s="639"/>
      <c r="CU45" s="639"/>
      <c r="CV45" s="639"/>
      <c r="CW45" s="639"/>
      <c r="CX45" s="639"/>
      <c r="CY45" s="640"/>
      <c r="CZ45" s="623">
        <v>2.7</v>
      </c>
      <c r="DA45" s="641"/>
      <c r="DB45" s="641"/>
      <c r="DC45" s="642"/>
      <c r="DD45" s="626">
        <v>10038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440910</v>
      </c>
      <c r="CS46" s="621"/>
      <c r="CT46" s="621"/>
      <c r="CU46" s="621"/>
      <c r="CV46" s="621"/>
      <c r="CW46" s="621"/>
      <c r="CX46" s="621"/>
      <c r="CY46" s="622"/>
      <c r="CZ46" s="623">
        <v>6.9</v>
      </c>
      <c r="DA46" s="624"/>
      <c r="DB46" s="624"/>
      <c r="DC46" s="625"/>
      <c r="DD46" s="626">
        <v>107172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6381695</v>
      </c>
      <c r="CS49" s="605"/>
      <c r="CT49" s="605"/>
      <c r="CU49" s="605"/>
      <c r="CV49" s="605"/>
      <c r="CW49" s="605"/>
      <c r="CX49" s="605"/>
      <c r="CY49" s="606"/>
      <c r="CZ49" s="607">
        <v>100</v>
      </c>
      <c r="DA49" s="608"/>
      <c r="DB49" s="608"/>
      <c r="DC49" s="609"/>
      <c r="DD49" s="610">
        <v>4401195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3" t="s">
        <v>350</v>
      </c>
      <c r="B5" s="1024"/>
      <c r="C5" s="1024"/>
      <c r="D5" s="1024"/>
      <c r="E5" s="1024"/>
      <c r="F5" s="1024"/>
      <c r="G5" s="1024"/>
      <c r="H5" s="1024"/>
      <c r="I5" s="1024"/>
      <c r="J5" s="1024"/>
      <c r="K5" s="1024"/>
      <c r="L5" s="1024"/>
      <c r="M5" s="1024"/>
      <c r="N5" s="1024"/>
      <c r="O5" s="1024"/>
      <c r="P5" s="1025"/>
      <c r="Q5" s="1029" t="s">
        <v>351</v>
      </c>
      <c r="R5" s="1030"/>
      <c r="S5" s="1030"/>
      <c r="T5" s="1030"/>
      <c r="U5" s="1031"/>
      <c r="V5" s="1029" t="s">
        <v>352</v>
      </c>
      <c r="W5" s="1030"/>
      <c r="X5" s="1030"/>
      <c r="Y5" s="1030"/>
      <c r="Z5" s="1031"/>
      <c r="AA5" s="1029" t="s">
        <v>353</v>
      </c>
      <c r="AB5" s="1030"/>
      <c r="AC5" s="1030"/>
      <c r="AD5" s="1030"/>
      <c r="AE5" s="1030"/>
      <c r="AF5" s="1141" t="s">
        <v>354</v>
      </c>
      <c r="AG5" s="1030"/>
      <c r="AH5" s="1030"/>
      <c r="AI5" s="1030"/>
      <c r="AJ5" s="1045"/>
      <c r="AK5" s="1030" t="s">
        <v>355</v>
      </c>
      <c r="AL5" s="1030"/>
      <c r="AM5" s="1030"/>
      <c r="AN5" s="1030"/>
      <c r="AO5" s="1031"/>
      <c r="AP5" s="1029" t="s">
        <v>356</v>
      </c>
      <c r="AQ5" s="1030"/>
      <c r="AR5" s="1030"/>
      <c r="AS5" s="1030"/>
      <c r="AT5" s="1031"/>
      <c r="AU5" s="1029" t="s">
        <v>357</v>
      </c>
      <c r="AV5" s="1030"/>
      <c r="AW5" s="1030"/>
      <c r="AX5" s="1030"/>
      <c r="AY5" s="1045"/>
      <c r="AZ5" s="209"/>
      <c r="BA5" s="209"/>
      <c r="BB5" s="209"/>
      <c r="BC5" s="209"/>
      <c r="BD5" s="209"/>
      <c r="BE5" s="210"/>
      <c r="BF5" s="210"/>
      <c r="BG5" s="210"/>
      <c r="BH5" s="210"/>
      <c r="BI5" s="210"/>
      <c r="BJ5" s="210"/>
      <c r="BK5" s="210"/>
      <c r="BL5" s="210"/>
      <c r="BM5" s="210"/>
      <c r="BN5" s="210"/>
      <c r="BO5" s="210"/>
      <c r="BP5" s="210"/>
      <c r="BQ5" s="1023" t="s">
        <v>358</v>
      </c>
      <c r="BR5" s="1024"/>
      <c r="BS5" s="1024"/>
      <c r="BT5" s="1024"/>
      <c r="BU5" s="1024"/>
      <c r="BV5" s="1024"/>
      <c r="BW5" s="1024"/>
      <c r="BX5" s="1024"/>
      <c r="BY5" s="1024"/>
      <c r="BZ5" s="1024"/>
      <c r="CA5" s="1024"/>
      <c r="CB5" s="1024"/>
      <c r="CC5" s="1024"/>
      <c r="CD5" s="1024"/>
      <c r="CE5" s="1024"/>
      <c r="CF5" s="1024"/>
      <c r="CG5" s="1025"/>
      <c r="CH5" s="1029" t="s">
        <v>359</v>
      </c>
      <c r="CI5" s="1030"/>
      <c r="CJ5" s="1030"/>
      <c r="CK5" s="1030"/>
      <c r="CL5" s="1031"/>
      <c r="CM5" s="1029" t="s">
        <v>360</v>
      </c>
      <c r="CN5" s="1030"/>
      <c r="CO5" s="1030"/>
      <c r="CP5" s="1030"/>
      <c r="CQ5" s="1031"/>
      <c r="CR5" s="1029" t="s">
        <v>361</v>
      </c>
      <c r="CS5" s="1030"/>
      <c r="CT5" s="1030"/>
      <c r="CU5" s="1030"/>
      <c r="CV5" s="1031"/>
      <c r="CW5" s="1029" t="s">
        <v>362</v>
      </c>
      <c r="CX5" s="1030"/>
      <c r="CY5" s="1030"/>
      <c r="CZ5" s="1030"/>
      <c r="DA5" s="1031"/>
      <c r="DB5" s="1029" t="s">
        <v>363</v>
      </c>
      <c r="DC5" s="1030"/>
      <c r="DD5" s="1030"/>
      <c r="DE5" s="1030"/>
      <c r="DF5" s="1031"/>
      <c r="DG5" s="1126" t="s">
        <v>364</v>
      </c>
      <c r="DH5" s="1127"/>
      <c r="DI5" s="1127"/>
      <c r="DJ5" s="1127"/>
      <c r="DK5" s="1128"/>
      <c r="DL5" s="1126" t="s">
        <v>365</v>
      </c>
      <c r="DM5" s="1127"/>
      <c r="DN5" s="1127"/>
      <c r="DO5" s="1127"/>
      <c r="DP5" s="1128"/>
      <c r="DQ5" s="1029" t="s">
        <v>366</v>
      </c>
      <c r="DR5" s="1030"/>
      <c r="DS5" s="1030"/>
      <c r="DT5" s="1030"/>
      <c r="DU5" s="1031"/>
      <c r="DV5" s="1029" t="s">
        <v>357</v>
      </c>
      <c r="DW5" s="1030"/>
      <c r="DX5" s="1030"/>
      <c r="DY5" s="1030"/>
      <c r="DZ5" s="1045"/>
      <c r="EA5" s="207"/>
    </row>
    <row r="6" spans="1:131" s="20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5"/>
      <c r="BA6" s="205"/>
      <c r="BB6" s="205"/>
      <c r="BC6" s="205"/>
      <c r="BD6" s="205"/>
      <c r="BE6" s="206"/>
      <c r="BF6" s="206"/>
      <c r="BG6" s="206"/>
      <c r="BH6" s="206"/>
      <c r="BI6" s="206"/>
      <c r="BJ6" s="206"/>
      <c r="BK6" s="206"/>
      <c r="BL6" s="206"/>
      <c r="BM6" s="206"/>
      <c r="BN6" s="206"/>
      <c r="BO6" s="206"/>
      <c r="BP6" s="20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7"/>
    </row>
    <row r="7" spans="1:131" s="208" customFormat="1" ht="26.25" customHeight="1" thickTop="1" x14ac:dyDescent="0.15">
      <c r="A7" s="211">
        <v>1</v>
      </c>
      <c r="B7" s="1078" t="s">
        <v>367</v>
      </c>
      <c r="C7" s="1079"/>
      <c r="D7" s="1079"/>
      <c r="E7" s="1079"/>
      <c r="F7" s="1079"/>
      <c r="G7" s="1079"/>
      <c r="H7" s="1079"/>
      <c r="I7" s="1079"/>
      <c r="J7" s="1079"/>
      <c r="K7" s="1079"/>
      <c r="L7" s="1079"/>
      <c r="M7" s="1079"/>
      <c r="N7" s="1079"/>
      <c r="O7" s="1079"/>
      <c r="P7" s="1080"/>
      <c r="Q7" s="1132">
        <v>6315</v>
      </c>
      <c r="R7" s="1133"/>
      <c r="S7" s="1133"/>
      <c r="T7" s="1133"/>
      <c r="U7" s="1133"/>
      <c r="V7" s="1133">
        <v>6218</v>
      </c>
      <c r="W7" s="1133"/>
      <c r="X7" s="1133"/>
      <c r="Y7" s="1133"/>
      <c r="Z7" s="1133"/>
      <c r="AA7" s="1133">
        <v>97</v>
      </c>
      <c r="AB7" s="1133"/>
      <c r="AC7" s="1133"/>
      <c r="AD7" s="1133"/>
      <c r="AE7" s="1134"/>
      <c r="AF7" s="1135">
        <v>72</v>
      </c>
      <c r="AG7" s="1136"/>
      <c r="AH7" s="1136"/>
      <c r="AI7" s="1136"/>
      <c r="AJ7" s="1137"/>
      <c r="AK7" s="1119">
        <v>420</v>
      </c>
      <c r="AL7" s="1120"/>
      <c r="AM7" s="1120"/>
      <c r="AN7" s="1120"/>
      <c r="AO7" s="1120"/>
      <c r="AP7" s="1120">
        <v>6407</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538</v>
      </c>
      <c r="BT7" s="1124"/>
      <c r="BU7" s="1124"/>
      <c r="BV7" s="1124"/>
      <c r="BW7" s="1124"/>
      <c r="BX7" s="1124"/>
      <c r="BY7" s="1124"/>
      <c r="BZ7" s="1124"/>
      <c r="CA7" s="1124"/>
      <c r="CB7" s="1124"/>
      <c r="CC7" s="1124"/>
      <c r="CD7" s="1124"/>
      <c r="CE7" s="1124"/>
      <c r="CF7" s="1124"/>
      <c r="CG7" s="1125"/>
      <c r="CH7" s="1116">
        <v>-14</v>
      </c>
      <c r="CI7" s="1117"/>
      <c r="CJ7" s="1117"/>
      <c r="CK7" s="1117"/>
      <c r="CL7" s="1118"/>
      <c r="CM7" s="1116">
        <v>722</v>
      </c>
      <c r="CN7" s="1117"/>
      <c r="CO7" s="1117"/>
      <c r="CP7" s="1117"/>
      <c r="CQ7" s="1118"/>
      <c r="CR7" s="1116">
        <v>40</v>
      </c>
      <c r="CS7" s="1117"/>
      <c r="CT7" s="1117"/>
      <c r="CU7" s="1117"/>
      <c r="CV7" s="1118"/>
      <c r="CW7" s="1116">
        <v>40</v>
      </c>
      <c r="CX7" s="1117"/>
      <c r="CY7" s="1117"/>
      <c r="CZ7" s="1117"/>
      <c r="DA7" s="1118"/>
      <c r="DB7" s="1116" t="s">
        <v>555</v>
      </c>
      <c r="DC7" s="1117"/>
      <c r="DD7" s="1117"/>
      <c r="DE7" s="1117"/>
      <c r="DF7" s="1118"/>
      <c r="DG7" s="1116" t="s">
        <v>555</v>
      </c>
      <c r="DH7" s="1117"/>
      <c r="DI7" s="1117"/>
      <c r="DJ7" s="1117"/>
      <c r="DK7" s="1118"/>
      <c r="DL7" s="1116" t="s">
        <v>555</v>
      </c>
      <c r="DM7" s="1117"/>
      <c r="DN7" s="1117"/>
      <c r="DO7" s="1117"/>
      <c r="DP7" s="1118"/>
      <c r="DQ7" s="1116" t="s">
        <v>555</v>
      </c>
      <c r="DR7" s="1117"/>
      <c r="DS7" s="1117"/>
      <c r="DT7" s="1117"/>
      <c r="DU7" s="1118"/>
      <c r="DV7" s="1143"/>
      <c r="DW7" s="1144"/>
      <c r="DX7" s="1144"/>
      <c r="DY7" s="1144"/>
      <c r="DZ7" s="1145"/>
      <c r="EA7" s="207"/>
    </row>
    <row r="8" spans="1:131" s="208" customFormat="1" ht="26.25" customHeight="1" x14ac:dyDescent="0.15">
      <c r="A8" s="214">
        <v>2</v>
      </c>
      <c r="B8" s="1065" t="s">
        <v>368</v>
      </c>
      <c r="C8" s="1066"/>
      <c r="D8" s="1066"/>
      <c r="E8" s="1066"/>
      <c r="F8" s="1066"/>
      <c r="G8" s="1066"/>
      <c r="H8" s="1066"/>
      <c r="I8" s="1066"/>
      <c r="J8" s="1066"/>
      <c r="K8" s="1066"/>
      <c r="L8" s="1066"/>
      <c r="M8" s="1066"/>
      <c r="N8" s="1066"/>
      <c r="O8" s="1066"/>
      <c r="P8" s="1067"/>
      <c r="Q8" s="1071">
        <v>31</v>
      </c>
      <c r="R8" s="1072"/>
      <c r="S8" s="1072"/>
      <c r="T8" s="1072"/>
      <c r="U8" s="1072"/>
      <c r="V8" s="1072">
        <v>31</v>
      </c>
      <c r="W8" s="1072"/>
      <c r="X8" s="1072"/>
      <c r="Y8" s="1072"/>
      <c r="Z8" s="1072"/>
      <c r="AA8" s="1072">
        <v>1</v>
      </c>
      <c r="AB8" s="1072"/>
      <c r="AC8" s="1072"/>
      <c r="AD8" s="1072"/>
      <c r="AE8" s="1073"/>
      <c r="AF8" s="1047">
        <v>1</v>
      </c>
      <c r="AG8" s="1048"/>
      <c r="AH8" s="1048"/>
      <c r="AI8" s="1048"/>
      <c r="AJ8" s="1049"/>
      <c r="AK8" s="1114">
        <v>1</v>
      </c>
      <c r="AL8" s="1115"/>
      <c r="AM8" s="1115"/>
      <c r="AN8" s="1115"/>
      <c r="AO8" s="1115"/>
      <c r="AP8" s="1115" t="s">
        <v>555</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2" t="s">
        <v>539</v>
      </c>
      <c r="BT8" s="1043"/>
      <c r="BU8" s="1043"/>
      <c r="BV8" s="1043"/>
      <c r="BW8" s="1043"/>
      <c r="BX8" s="1043"/>
      <c r="BY8" s="1043"/>
      <c r="BZ8" s="1043"/>
      <c r="CA8" s="1043"/>
      <c r="CB8" s="1043"/>
      <c r="CC8" s="1043"/>
      <c r="CD8" s="1043"/>
      <c r="CE8" s="1043"/>
      <c r="CF8" s="1043"/>
      <c r="CG8" s="1044"/>
      <c r="CH8" s="1017">
        <v>-1</v>
      </c>
      <c r="CI8" s="1018"/>
      <c r="CJ8" s="1018"/>
      <c r="CK8" s="1018"/>
      <c r="CL8" s="1019"/>
      <c r="CM8" s="1017">
        <v>60</v>
      </c>
      <c r="CN8" s="1018"/>
      <c r="CO8" s="1018"/>
      <c r="CP8" s="1018"/>
      <c r="CQ8" s="1019"/>
      <c r="CR8" s="1017">
        <v>15</v>
      </c>
      <c r="CS8" s="1018"/>
      <c r="CT8" s="1018"/>
      <c r="CU8" s="1018"/>
      <c r="CV8" s="1019"/>
      <c r="CW8" s="1017">
        <v>5</v>
      </c>
      <c r="CX8" s="1018"/>
      <c r="CY8" s="1018"/>
      <c r="CZ8" s="1018"/>
      <c r="DA8" s="1019"/>
      <c r="DB8" s="1017" t="s">
        <v>555</v>
      </c>
      <c r="DC8" s="1018"/>
      <c r="DD8" s="1018"/>
      <c r="DE8" s="1018"/>
      <c r="DF8" s="1019"/>
      <c r="DG8" s="1017" t="s">
        <v>555</v>
      </c>
      <c r="DH8" s="1018"/>
      <c r="DI8" s="1018"/>
      <c r="DJ8" s="1018"/>
      <c r="DK8" s="1019"/>
      <c r="DL8" s="1017" t="s">
        <v>555</v>
      </c>
      <c r="DM8" s="1018"/>
      <c r="DN8" s="1018"/>
      <c r="DO8" s="1018"/>
      <c r="DP8" s="1019"/>
      <c r="DQ8" s="1017" t="s">
        <v>555</v>
      </c>
      <c r="DR8" s="1018"/>
      <c r="DS8" s="1018"/>
      <c r="DT8" s="1018"/>
      <c r="DU8" s="1019"/>
      <c r="DV8" s="1020"/>
      <c r="DW8" s="1021"/>
      <c r="DX8" s="1021"/>
      <c r="DY8" s="1021"/>
      <c r="DZ8" s="1022"/>
      <c r="EA8" s="207"/>
    </row>
    <row r="9" spans="1:131" s="208" customFormat="1" ht="26.25" customHeight="1" x14ac:dyDescent="0.15">
      <c r="A9" s="214">
        <v>3</v>
      </c>
      <c r="B9" s="1065" t="s">
        <v>369</v>
      </c>
      <c r="C9" s="1066"/>
      <c r="D9" s="1066"/>
      <c r="E9" s="1066"/>
      <c r="F9" s="1066"/>
      <c r="G9" s="1066"/>
      <c r="H9" s="1066"/>
      <c r="I9" s="1066"/>
      <c r="J9" s="1066"/>
      <c r="K9" s="1066"/>
      <c r="L9" s="1066"/>
      <c r="M9" s="1066"/>
      <c r="N9" s="1066"/>
      <c r="O9" s="1066"/>
      <c r="P9" s="1067"/>
      <c r="Q9" s="1071">
        <v>3</v>
      </c>
      <c r="R9" s="1072"/>
      <c r="S9" s="1072"/>
      <c r="T9" s="1072"/>
      <c r="U9" s="1072"/>
      <c r="V9" s="1072">
        <v>3</v>
      </c>
      <c r="W9" s="1072"/>
      <c r="X9" s="1072"/>
      <c r="Y9" s="1072"/>
      <c r="Z9" s="1072"/>
      <c r="AA9" s="1072">
        <v>0</v>
      </c>
      <c r="AB9" s="1072"/>
      <c r="AC9" s="1072"/>
      <c r="AD9" s="1072"/>
      <c r="AE9" s="1073"/>
      <c r="AF9" s="1047">
        <v>0</v>
      </c>
      <c r="AG9" s="1048"/>
      <c r="AH9" s="1048"/>
      <c r="AI9" s="1048"/>
      <c r="AJ9" s="1049"/>
      <c r="AK9" s="1114" t="s">
        <v>555</v>
      </c>
      <c r="AL9" s="1115"/>
      <c r="AM9" s="1115"/>
      <c r="AN9" s="1115"/>
      <c r="AO9" s="1115"/>
      <c r="AP9" s="1115">
        <v>1</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t="s">
        <v>543</v>
      </c>
      <c r="BS9" s="1042" t="s">
        <v>540</v>
      </c>
      <c r="BT9" s="1043"/>
      <c r="BU9" s="1043"/>
      <c r="BV9" s="1043"/>
      <c r="BW9" s="1043"/>
      <c r="BX9" s="1043"/>
      <c r="BY9" s="1043"/>
      <c r="BZ9" s="1043"/>
      <c r="CA9" s="1043"/>
      <c r="CB9" s="1043"/>
      <c r="CC9" s="1043"/>
      <c r="CD9" s="1043"/>
      <c r="CE9" s="1043"/>
      <c r="CF9" s="1043"/>
      <c r="CG9" s="1044"/>
      <c r="CH9" s="1017">
        <v>1</v>
      </c>
      <c r="CI9" s="1018"/>
      <c r="CJ9" s="1018"/>
      <c r="CK9" s="1018"/>
      <c r="CL9" s="1019"/>
      <c r="CM9" s="1017">
        <v>226</v>
      </c>
      <c r="CN9" s="1018"/>
      <c r="CO9" s="1018"/>
      <c r="CP9" s="1018"/>
      <c r="CQ9" s="1019"/>
      <c r="CR9" s="1017">
        <v>3</v>
      </c>
      <c r="CS9" s="1018"/>
      <c r="CT9" s="1018"/>
      <c r="CU9" s="1018"/>
      <c r="CV9" s="1019"/>
      <c r="CW9" s="1017" t="s">
        <v>555</v>
      </c>
      <c r="CX9" s="1018"/>
      <c r="CY9" s="1018"/>
      <c r="CZ9" s="1018"/>
      <c r="DA9" s="1019"/>
      <c r="DB9" s="1017" t="s">
        <v>555</v>
      </c>
      <c r="DC9" s="1018"/>
      <c r="DD9" s="1018"/>
      <c r="DE9" s="1018"/>
      <c r="DF9" s="1019"/>
      <c r="DG9" s="1017">
        <v>853</v>
      </c>
      <c r="DH9" s="1018"/>
      <c r="DI9" s="1018"/>
      <c r="DJ9" s="1018"/>
      <c r="DK9" s="1019"/>
      <c r="DL9" s="1017" t="s">
        <v>555</v>
      </c>
      <c r="DM9" s="1018"/>
      <c r="DN9" s="1018"/>
      <c r="DO9" s="1018"/>
      <c r="DP9" s="1019"/>
      <c r="DQ9" s="1017">
        <v>583</v>
      </c>
      <c r="DR9" s="1018"/>
      <c r="DS9" s="1018"/>
      <c r="DT9" s="1018"/>
      <c r="DU9" s="1019"/>
      <c r="DV9" s="1020"/>
      <c r="DW9" s="1021"/>
      <c r="DX9" s="1021"/>
      <c r="DY9" s="1021"/>
      <c r="DZ9" s="1022"/>
      <c r="EA9" s="207"/>
    </row>
    <row r="10" spans="1:131" s="208" customFormat="1" ht="26.25" customHeight="1" x14ac:dyDescent="0.15">
      <c r="A10" s="214">
        <v>4</v>
      </c>
      <c r="B10" s="1065" t="s">
        <v>370</v>
      </c>
      <c r="C10" s="1066"/>
      <c r="D10" s="1066"/>
      <c r="E10" s="1066"/>
      <c r="F10" s="1066"/>
      <c r="G10" s="1066"/>
      <c r="H10" s="1066"/>
      <c r="I10" s="1066"/>
      <c r="J10" s="1066"/>
      <c r="K10" s="1066"/>
      <c r="L10" s="1066"/>
      <c r="M10" s="1066"/>
      <c r="N10" s="1066"/>
      <c r="O10" s="1066"/>
      <c r="P10" s="1067"/>
      <c r="Q10" s="1071">
        <v>132</v>
      </c>
      <c r="R10" s="1072"/>
      <c r="S10" s="1072"/>
      <c r="T10" s="1072"/>
      <c r="U10" s="1072"/>
      <c r="V10" s="1072">
        <v>132</v>
      </c>
      <c r="W10" s="1072"/>
      <c r="X10" s="1072"/>
      <c r="Y10" s="1072"/>
      <c r="Z10" s="1072"/>
      <c r="AA10" s="1072" t="s">
        <v>556</v>
      </c>
      <c r="AB10" s="1072"/>
      <c r="AC10" s="1072"/>
      <c r="AD10" s="1072"/>
      <c r="AE10" s="1073"/>
      <c r="AF10" s="1047" t="s">
        <v>113</v>
      </c>
      <c r="AG10" s="1048"/>
      <c r="AH10" s="1048"/>
      <c r="AI10" s="1048"/>
      <c r="AJ10" s="1049"/>
      <c r="AK10" s="1114" t="s">
        <v>557</v>
      </c>
      <c r="AL10" s="1115"/>
      <c r="AM10" s="1115"/>
      <c r="AN10" s="1115"/>
      <c r="AO10" s="1115"/>
      <c r="AP10" s="1115" t="s">
        <v>555</v>
      </c>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2" t="s">
        <v>541</v>
      </c>
      <c r="BT10" s="1043"/>
      <c r="BU10" s="1043"/>
      <c r="BV10" s="1043"/>
      <c r="BW10" s="1043"/>
      <c r="BX10" s="1043"/>
      <c r="BY10" s="1043"/>
      <c r="BZ10" s="1043"/>
      <c r="CA10" s="1043"/>
      <c r="CB10" s="1043"/>
      <c r="CC10" s="1043"/>
      <c r="CD10" s="1043"/>
      <c r="CE10" s="1043"/>
      <c r="CF10" s="1043"/>
      <c r="CG10" s="1044"/>
      <c r="CH10" s="1017">
        <v>1</v>
      </c>
      <c r="CI10" s="1018"/>
      <c r="CJ10" s="1018"/>
      <c r="CK10" s="1018"/>
      <c r="CL10" s="1019"/>
      <c r="CM10" s="1017">
        <v>34</v>
      </c>
      <c r="CN10" s="1018"/>
      <c r="CO10" s="1018"/>
      <c r="CP10" s="1018"/>
      <c r="CQ10" s="1019"/>
      <c r="CR10" s="1017">
        <v>22</v>
      </c>
      <c r="CS10" s="1018"/>
      <c r="CT10" s="1018"/>
      <c r="CU10" s="1018"/>
      <c r="CV10" s="1019"/>
      <c r="CW10" s="1017">
        <v>3</v>
      </c>
      <c r="CX10" s="1018"/>
      <c r="CY10" s="1018"/>
      <c r="CZ10" s="1018"/>
      <c r="DA10" s="1019"/>
      <c r="DB10" s="1017" t="s">
        <v>555</v>
      </c>
      <c r="DC10" s="1018"/>
      <c r="DD10" s="1018"/>
      <c r="DE10" s="1018"/>
      <c r="DF10" s="1019"/>
      <c r="DG10" s="1017" t="s">
        <v>555</v>
      </c>
      <c r="DH10" s="1018"/>
      <c r="DI10" s="1018"/>
      <c r="DJ10" s="1018"/>
      <c r="DK10" s="1019"/>
      <c r="DL10" s="1017" t="s">
        <v>555</v>
      </c>
      <c r="DM10" s="1018"/>
      <c r="DN10" s="1018"/>
      <c r="DO10" s="1018"/>
      <c r="DP10" s="1019"/>
      <c r="DQ10" s="1017" t="s">
        <v>555</v>
      </c>
      <c r="DR10" s="1018"/>
      <c r="DS10" s="1018"/>
      <c r="DT10" s="1018"/>
      <c r="DU10" s="1019"/>
      <c r="DV10" s="1020"/>
      <c r="DW10" s="1021"/>
      <c r="DX10" s="1021"/>
      <c r="DY10" s="1021"/>
      <c r="DZ10" s="1022"/>
      <c r="EA10" s="207"/>
    </row>
    <row r="11" spans="1:131" s="208" customFormat="1" ht="26.25" customHeight="1" x14ac:dyDescent="0.15">
      <c r="A11" s="214">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2" t="s">
        <v>542</v>
      </c>
      <c r="BT11" s="1043"/>
      <c r="BU11" s="1043"/>
      <c r="BV11" s="1043"/>
      <c r="BW11" s="1043"/>
      <c r="BX11" s="1043"/>
      <c r="BY11" s="1043"/>
      <c r="BZ11" s="1043"/>
      <c r="CA11" s="1043"/>
      <c r="CB11" s="1043"/>
      <c r="CC11" s="1043"/>
      <c r="CD11" s="1043"/>
      <c r="CE11" s="1043"/>
      <c r="CF11" s="1043"/>
      <c r="CG11" s="1044"/>
      <c r="CH11" s="1017">
        <v>0</v>
      </c>
      <c r="CI11" s="1018"/>
      <c r="CJ11" s="1018"/>
      <c r="CK11" s="1018"/>
      <c r="CL11" s="1019"/>
      <c r="CM11" s="1017">
        <v>11</v>
      </c>
      <c r="CN11" s="1018"/>
      <c r="CO11" s="1018"/>
      <c r="CP11" s="1018"/>
      <c r="CQ11" s="1019"/>
      <c r="CR11" s="1017">
        <v>5</v>
      </c>
      <c r="CS11" s="1018"/>
      <c r="CT11" s="1018"/>
      <c r="CU11" s="1018"/>
      <c r="CV11" s="1019"/>
      <c r="CW11" s="1017" t="s">
        <v>555</v>
      </c>
      <c r="CX11" s="1018"/>
      <c r="CY11" s="1018"/>
      <c r="CZ11" s="1018"/>
      <c r="DA11" s="1019"/>
      <c r="DB11" s="1017" t="s">
        <v>555</v>
      </c>
      <c r="DC11" s="1018"/>
      <c r="DD11" s="1018"/>
      <c r="DE11" s="1018"/>
      <c r="DF11" s="1019"/>
      <c r="DG11" s="1017" t="s">
        <v>560</v>
      </c>
      <c r="DH11" s="1018"/>
      <c r="DI11" s="1018"/>
      <c r="DJ11" s="1018"/>
      <c r="DK11" s="1019"/>
      <c r="DL11" s="1017" t="s">
        <v>555</v>
      </c>
      <c r="DM11" s="1018"/>
      <c r="DN11" s="1018"/>
      <c r="DO11" s="1018"/>
      <c r="DP11" s="1019"/>
      <c r="DQ11" s="1017" t="s">
        <v>558</v>
      </c>
      <c r="DR11" s="1018"/>
      <c r="DS11" s="1018"/>
      <c r="DT11" s="1018"/>
      <c r="DU11" s="1019"/>
      <c r="DV11" s="1020"/>
      <c r="DW11" s="1021"/>
      <c r="DX11" s="1021"/>
      <c r="DY11" s="1021"/>
      <c r="DZ11" s="1022"/>
      <c r="EA11" s="207"/>
    </row>
    <row r="12" spans="1:131" s="208" customFormat="1" ht="26.25" customHeight="1" x14ac:dyDescent="0.15">
      <c r="A12" s="214">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2" t="s">
        <v>559</v>
      </c>
      <c r="BT12" s="1043"/>
      <c r="BU12" s="1043"/>
      <c r="BV12" s="1043"/>
      <c r="BW12" s="1043"/>
      <c r="BX12" s="1043"/>
      <c r="BY12" s="1043"/>
      <c r="BZ12" s="1043"/>
      <c r="CA12" s="1043"/>
      <c r="CB12" s="1043"/>
      <c r="CC12" s="1043"/>
      <c r="CD12" s="1043"/>
      <c r="CE12" s="1043"/>
      <c r="CF12" s="1043"/>
      <c r="CG12" s="1044"/>
      <c r="CH12" s="1017">
        <v>1</v>
      </c>
      <c r="CI12" s="1018"/>
      <c r="CJ12" s="1018"/>
      <c r="CK12" s="1018"/>
      <c r="CL12" s="1019"/>
      <c r="CM12" s="1017">
        <v>1</v>
      </c>
      <c r="CN12" s="1018"/>
      <c r="CO12" s="1018"/>
      <c r="CP12" s="1018"/>
      <c r="CQ12" s="1019"/>
      <c r="CR12" s="1017">
        <v>0</v>
      </c>
      <c r="CS12" s="1018"/>
      <c r="CT12" s="1018"/>
      <c r="CU12" s="1018"/>
      <c r="CV12" s="1019"/>
      <c r="CW12" s="1017">
        <v>3</v>
      </c>
      <c r="CX12" s="1018"/>
      <c r="CY12" s="1018"/>
      <c r="CZ12" s="1018"/>
      <c r="DA12" s="1019"/>
      <c r="DB12" s="1017" t="s">
        <v>557</v>
      </c>
      <c r="DC12" s="1018"/>
      <c r="DD12" s="1018"/>
      <c r="DE12" s="1018"/>
      <c r="DF12" s="1019"/>
      <c r="DG12" s="1017" t="s">
        <v>558</v>
      </c>
      <c r="DH12" s="1018"/>
      <c r="DI12" s="1018"/>
      <c r="DJ12" s="1018"/>
      <c r="DK12" s="1019"/>
      <c r="DL12" s="1017" t="s">
        <v>555</v>
      </c>
      <c r="DM12" s="1018"/>
      <c r="DN12" s="1018"/>
      <c r="DO12" s="1018"/>
      <c r="DP12" s="1019"/>
      <c r="DQ12" s="1017" t="s">
        <v>555</v>
      </c>
      <c r="DR12" s="1018"/>
      <c r="DS12" s="1018"/>
      <c r="DT12" s="1018"/>
      <c r="DU12" s="1019"/>
      <c r="DV12" s="1020"/>
      <c r="DW12" s="1021"/>
      <c r="DX12" s="1021"/>
      <c r="DY12" s="1021"/>
      <c r="DZ12" s="1022"/>
      <c r="EA12" s="207"/>
    </row>
    <row r="13" spans="1:131" s="208" customFormat="1" ht="26.25" customHeight="1" x14ac:dyDescent="0.15">
      <c r="A13" s="214">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7"/>
    </row>
    <row r="14" spans="1:131" s="208" customFormat="1" ht="26.25" customHeight="1" x14ac:dyDescent="0.15">
      <c r="A14" s="214">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7"/>
    </row>
    <row r="15" spans="1:131" s="208" customFormat="1" ht="26.25" customHeight="1" x14ac:dyDescent="0.15">
      <c r="A15" s="214">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7"/>
    </row>
    <row r="16" spans="1:131" s="208" customFormat="1" ht="26.25" customHeight="1" x14ac:dyDescent="0.15">
      <c r="A16" s="214">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7"/>
    </row>
    <row r="17" spans="1:131" s="208" customFormat="1" ht="26.25" customHeight="1" x14ac:dyDescent="0.15">
      <c r="A17" s="214">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7"/>
    </row>
    <row r="18" spans="1:131" s="208" customFormat="1" ht="26.25" customHeight="1" x14ac:dyDescent="0.15">
      <c r="A18" s="214">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7"/>
    </row>
    <row r="19" spans="1:131" s="208" customFormat="1" ht="26.25" customHeight="1" x14ac:dyDescent="0.15">
      <c r="A19" s="214">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7"/>
    </row>
    <row r="20" spans="1:131" s="208" customFormat="1" ht="26.25" customHeight="1" x14ac:dyDescent="0.15">
      <c r="A20" s="214">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7"/>
    </row>
    <row r="21" spans="1:131" s="208" customFormat="1" ht="26.25" customHeight="1" thickBot="1" x14ac:dyDescent="0.2">
      <c r="A21" s="214">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7"/>
    </row>
    <row r="22" spans="1:131" s="208" customFormat="1" ht="26.25" customHeight="1" x14ac:dyDescent="0.15">
      <c r="A22" s="214">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371</v>
      </c>
      <c r="BA22" s="1063"/>
      <c r="BB22" s="1063"/>
      <c r="BC22" s="1063"/>
      <c r="BD22" s="1064"/>
      <c r="BE22" s="206"/>
      <c r="BF22" s="206"/>
      <c r="BG22" s="206"/>
      <c r="BH22" s="206"/>
      <c r="BI22" s="206"/>
      <c r="BJ22" s="206"/>
      <c r="BK22" s="206"/>
      <c r="BL22" s="206"/>
      <c r="BM22" s="206"/>
      <c r="BN22" s="206"/>
      <c r="BO22" s="206"/>
      <c r="BP22" s="206"/>
      <c r="BQ22" s="215">
        <v>16</v>
      </c>
      <c r="BR22" s="216"/>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6">
        <v>6479</v>
      </c>
      <c r="R23" s="1097"/>
      <c r="S23" s="1097"/>
      <c r="T23" s="1097"/>
      <c r="U23" s="1097"/>
      <c r="V23" s="1097">
        <v>6382</v>
      </c>
      <c r="W23" s="1097"/>
      <c r="X23" s="1097"/>
      <c r="Y23" s="1097"/>
      <c r="Z23" s="1097"/>
      <c r="AA23" s="1097">
        <v>97</v>
      </c>
      <c r="AB23" s="1097"/>
      <c r="AC23" s="1097"/>
      <c r="AD23" s="1097"/>
      <c r="AE23" s="1098"/>
      <c r="AF23" s="1099">
        <v>73</v>
      </c>
      <c r="AG23" s="1097"/>
      <c r="AH23" s="1097"/>
      <c r="AI23" s="1097"/>
      <c r="AJ23" s="1100"/>
      <c r="AK23" s="1101"/>
      <c r="AL23" s="1102"/>
      <c r="AM23" s="1102"/>
      <c r="AN23" s="1102"/>
      <c r="AO23" s="1102"/>
      <c r="AP23" s="1097">
        <v>6409</v>
      </c>
      <c r="AQ23" s="1097"/>
      <c r="AR23" s="1097"/>
      <c r="AS23" s="1097"/>
      <c r="AT23" s="1097"/>
      <c r="AU23" s="1103"/>
      <c r="AV23" s="1103"/>
      <c r="AW23" s="1103"/>
      <c r="AX23" s="1103"/>
      <c r="AY23" s="1104"/>
      <c r="AZ23" s="1093" t="s">
        <v>113</v>
      </c>
      <c r="BA23" s="1094"/>
      <c r="BB23" s="1094"/>
      <c r="BC23" s="1094"/>
      <c r="BD23" s="1095"/>
      <c r="BE23" s="206"/>
      <c r="BF23" s="206"/>
      <c r="BG23" s="206"/>
      <c r="BH23" s="206"/>
      <c r="BI23" s="206"/>
      <c r="BJ23" s="206"/>
      <c r="BK23" s="206"/>
      <c r="BL23" s="206"/>
      <c r="BM23" s="206"/>
      <c r="BN23" s="206"/>
      <c r="BO23" s="206"/>
      <c r="BP23" s="206"/>
      <c r="BQ23" s="215">
        <v>17</v>
      </c>
      <c r="BR23" s="216"/>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7"/>
    </row>
    <row r="24" spans="1:131" s="208" customFormat="1" ht="26.25" customHeight="1" x14ac:dyDescent="0.15">
      <c r="A24" s="1092" t="s">
        <v>374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7"/>
    </row>
    <row r="25" spans="1:131" s="200" customFormat="1" ht="26.25" customHeight="1" thickBot="1" x14ac:dyDescent="0.2">
      <c r="A25" s="1091" t="s">
        <v>375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9"/>
    </row>
    <row r="26" spans="1:131" s="200" customFormat="1" ht="26.25" customHeight="1" x14ac:dyDescent="0.15">
      <c r="A26" s="1023" t="s">
        <v>350</v>
      </c>
      <c r="B26" s="1024"/>
      <c r="C26" s="1024"/>
      <c r="D26" s="1024"/>
      <c r="E26" s="1024"/>
      <c r="F26" s="1024"/>
      <c r="G26" s="1024"/>
      <c r="H26" s="1024"/>
      <c r="I26" s="1024"/>
      <c r="J26" s="1024"/>
      <c r="K26" s="1024"/>
      <c r="L26" s="1024"/>
      <c r="M26" s="1024"/>
      <c r="N26" s="1024"/>
      <c r="O26" s="1024"/>
      <c r="P26" s="1025"/>
      <c r="Q26" s="1029" t="s">
        <v>376</v>
      </c>
      <c r="R26" s="1030"/>
      <c r="S26" s="1030"/>
      <c r="T26" s="1030"/>
      <c r="U26" s="1031"/>
      <c r="V26" s="1029" t="s">
        <v>377</v>
      </c>
      <c r="W26" s="1030"/>
      <c r="X26" s="1030"/>
      <c r="Y26" s="1030"/>
      <c r="Z26" s="1031"/>
      <c r="AA26" s="1029" t="s">
        <v>378</v>
      </c>
      <c r="AB26" s="1030"/>
      <c r="AC26" s="1030"/>
      <c r="AD26" s="1030"/>
      <c r="AE26" s="1030"/>
      <c r="AF26" s="1087" t="s">
        <v>379</v>
      </c>
      <c r="AG26" s="1036"/>
      <c r="AH26" s="1036"/>
      <c r="AI26" s="1036"/>
      <c r="AJ26" s="1088"/>
      <c r="AK26" s="1030" t="s">
        <v>380</v>
      </c>
      <c r="AL26" s="1030"/>
      <c r="AM26" s="1030"/>
      <c r="AN26" s="1030"/>
      <c r="AO26" s="1031"/>
      <c r="AP26" s="1029" t="s">
        <v>381</v>
      </c>
      <c r="AQ26" s="1030"/>
      <c r="AR26" s="1030"/>
      <c r="AS26" s="1030"/>
      <c r="AT26" s="1031"/>
      <c r="AU26" s="1029" t="s">
        <v>382</v>
      </c>
      <c r="AV26" s="1030"/>
      <c r="AW26" s="1030"/>
      <c r="AX26" s="1030"/>
      <c r="AY26" s="1031"/>
      <c r="AZ26" s="1029" t="s">
        <v>383</v>
      </c>
      <c r="BA26" s="1030"/>
      <c r="BB26" s="1030"/>
      <c r="BC26" s="1030"/>
      <c r="BD26" s="1031"/>
      <c r="BE26" s="1029" t="s">
        <v>357</v>
      </c>
      <c r="BF26" s="1030"/>
      <c r="BG26" s="1030"/>
      <c r="BH26" s="1030"/>
      <c r="BI26" s="1045"/>
      <c r="BJ26" s="205"/>
      <c r="BK26" s="205"/>
      <c r="BL26" s="205"/>
      <c r="BM26" s="205"/>
      <c r="BN26" s="205"/>
      <c r="BO26" s="218"/>
      <c r="BP26" s="218"/>
      <c r="BQ26" s="215">
        <v>20</v>
      </c>
      <c r="BR26" s="216"/>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9"/>
    </row>
    <row r="27" spans="1:131" s="200"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5"/>
      <c r="BK27" s="205"/>
      <c r="BL27" s="205"/>
      <c r="BM27" s="205"/>
      <c r="BN27" s="205"/>
      <c r="BO27" s="218"/>
      <c r="BP27" s="218"/>
      <c r="BQ27" s="215">
        <v>21</v>
      </c>
      <c r="BR27" s="216"/>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9"/>
    </row>
    <row r="28" spans="1:131" s="200" customFormat="1" ht="26.25" customHeight="1" thickTop="1" x14ac:dyDescent="0.15">
      <c r="A28" s="219">
        <v>1</v>
      </c>
      <c r="B28" s="1078" t="s">
        <v>384</v>
      </c>
      <c r="C28" s="1079"/>
      <c r="D28" s="1079"/>
      <c r="E28" s="1079"/>
      <c r="F28" s="1079"/>
      <c r="G28" s="1079"/>
      <c r="H28" s="1079"/>
      <c r="I28" s="1079"/>
      <c r="J28" s="1079"/>
      <c r="K28" s="1079"/>
      <c r="L28" s="1079"/>
      <c r="M28" s="1079"/>
      <c r="N28" s="1079"/>
      <c r="O28" s="1079"/>
      <c r="P28" s="1080"/>
      <c r="Q28" s="1081">
        <v>1915</v>
      </c>
      <c r="R28" s="1082"/>
      <c r="S28" s="1082"/>
      <c r="T28" s="1082"/>
      <c r="U28" s="1082"/>
      <c r="V28" s="1082">
        <v>1881</v>
      </c>
      <c r="W28" s="1082"/>
      <c r="X28" s="1082"/>
      <c r="Y28" s="1082"/>
      <c r="Z28" s="1082"/>
      <c r="AA28" s="1082">
        <v>34</v>
      </c>
      <c r="AB28" s="1082"/>
      <c r="AC28" s="1082"/>
      <c r="AD28" s="1082"/>
      <c r="AE28" s="1083"/>
      <c r="AF28" s="1084">
        <v>34</v>
      </c>
      <c r="AG28" s="1082"/>
      <c r="AH28" s="1082"/>
      <c r="AI28" s="1082"/>
      <c r="AJ28" s="1085"/>
      <c r="AK28" s="1086">
        <v>107</v>
      </c>
      <c r="AL28" s="1074"/>
      <c r="AM28" s="1074"/>
      <c r="AN28" s="1074"/>
      <c r="AO28" s="1074"/>
      <c r="AP28" s="1074" t="s">
        <v>555</v>
      </c>
      <c r="AQ28" s="1074"/>
      <c r="AR28" s="1074"/>
      <c r="AS28" s="1074"/>
      <c r="AT28" s="1074"/>
      <c r="AU28" s="1074" t="s">
        <v>555</v>
      </c>
      <c r="AV28" s="1074"/>
      <c r="AW28" s="1074"/>
      <c r="AX28" s="1074"/>
      <c r="AY28" s="1074"/>
      <c r="AZ28" s="1075" t="s">
        <v>555</v>
      </c>
      <c r="BA28" s="1075"/>
      <c r="BB28" s="1075"/>
      <c r="BC28" s="1075"/>
      <c r="BD28" s="1075"/>
      <c r="BE28" s="1076"/>
      <c r="BF28" s="1076"/>
      <c r="BG28" s="1076"/>
      <c r="BH28" s="1076"/>
      <c r="BI28" s="1077"/>
      <c r="BJ28" s="205"/>
      <c r="BK28" s="205"/>
      <c r="BL28" s="205"/>
      <c r="BM28" s="205"/>
      <c r="BN28" s="205"/>
      <c r="BO28" s="218"/>
      <c r="BP28" s="218"/>
      <c r="BQ28" s="215">
        <v>22</v>
      </c>
      <c r="BR28" s="216"/>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9"/>
    </row>
    <row r="29" spans="1:131" s="200" customFormat="1" ht="26.25" customHeight="1" x14ac:dyDescent="0.15">
      <c r="A29" s="219">
        <v>2</v>
      </c>
      <c r="B29" s="1065" t="s">
        <v>385</v>
      </c>
      <c r="C29" s="1066"/>
      <c r="D29" s="1066"/>
      <c r="E29" s="1066"/>
      <c r="F29" s="1066"/>
      <c r="G29" s="1066"/>
      <c r="H29" s="1066"/>
      <c r="I29" s="1066"/>
      <c r="J29" s="1066"/>
      <c r="K29" s="1066"/>
      <c r="L29" s="1066"/>
      <c r="M29" s="1066"/>
      <c r="N29" s="1066"/>
      <c r="O29" s="1066"/>
      <c r="P29" s="1067"/>
      <c r="Q29" s="1071">
        <v>1292</v>
      </c>
      <c r="R29" s="1072"/>
      <c r="S29" s="1072"/>
      <c r="T29" s="1072"/>
      <c r="U29" s="1072"/>
      <c r="V29" s="1072">
        <v>1282</v>
      </c>
      <c r="W29" s="1072"/>
      <c r="X29" s="1072"/>
      <c r="Y29" s="1072"/>
      <c r="Z29" s="1072"/>
      <c r="AA29" s="1072">
        <v>10</v>
      </c>
      <c r="AB29" s="1072"/>
      <c r="AC29" s="1072"/>
      <c r="AD29" s="1072"/>
      <c r="AE29" s="1073"/>
      <c r="AF29" s="1047">
        <v>10</v>
      </c>
      <c r="AG29" s="1048"/>
      <c r="AH29" s="1048"/>
      <c r="AI29" s="1048"/>
      <c r="AJ29" s="1049"/>
      <c r="AK29" s="1009">
        <v>168</v>
      </c>
      <c r="AL29" s="1000"/>
      <c r="AM29" s="1000"/>
      <c r="AN29" s="1000"/>
      <c r="AO29" s="1000"/>
      <c r="AP29" s="1000" t="s">
        <v>558</v>
      </c>
      <c r="AQ29" s="1000"/>
      <c r="AR29" s="1000"/>
      <c r="AS29" s="1000"/>
      <c r="AT29" s="1000"/>
      <c r="AU29" s="1000" t="s">
        <v>558</v>
      </c>
      <c r="AV29" s="1000"/>
      <c r="AW29" s="1000"/>
      <c r="AX29" s="1000"/>
      <c r="AY29" s="1000"/>
      <c r="AZ29" s="1070" t="s">
        <v>555</v>
      </c>
      <c r="BA29" s="1070"/>
      <c r="BB29" s="1070"/>
      <c r="BC29" s="1070"/>
      <c r="BD29" s="1070"/>
      <c r="BE29" s="1060"/>
      <c r="BF29" s="1060"/>
      <c r="BG29" s="1060"/>
      <c r="BH29" s="1060"/>
      <c r="BI29" s="1061"/>
      <c r="BJ29" s="205"/>
      <c r="BK29" s="205"/>
      <c r="BL29" s="205"/>
      <c r="BM29" s="205"/>
      <c r="BN29" s="205"/>
      <c r="BO29" s="218"/>
      <c r="BP29" s="218"/>
      <c r="BQ29" s="215">
        <v>23</v>
      </c>
      <c r="BR29" s="216"/>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9"/>
    </row>
    <row r="30" spans="1:131" s="200" customFormat="1" ht="26.25" customHeight="1" x14ac:dyDescent="0.15">
      <c r="A30" s="219">
        <v>3</v>
      </c>
      <c r="B30" s="1065" t="s">
        <v>386</v>
      </c>
      <c r="C30" s="1066"/>
      <c r="D30" s="1066"/>
      <c r="E30" s="1066"/>
      <c r="F30" s="1066"/>
      <c r="G30" s="1066"/>
      <c r="H30" s="1066"/>
      <c r="I30" s="1066"/>
      <c r="J30" s="1066"/>
      <c r="K30" s="1066"/>
      <c r="L30" s="1066"/>
      <c r="M30" s="1066"/>
      <c r="N30" s="1066"/>
      <c r="O30" s="1066"/>
      <c r="P30" s="1067"/>
      <c r="Q30" s="1071">
        <v>188</v>
      </c>
      <c r="R30" s="1072"/>
      <c r="S30" s="1072"/>
      <c r="T30" s="1072"/>
      <c r="U30" s="1072"/>
      <c r="V30" s="1072">
        <v>188</v>
      </c>
      <c r="W30" s="1072"/>
      <c r="X30" s="1072"/>
      <c r="Y30" s="1072"/>
      <c r="Z30" s="1072"/>
      <c r="AA30" s="1072" t="s">
        <v>555</v>
      </c>
      <c r="AB30" s="1072"/>
      <c r="AC30" s="1072"/>
      <c r="AD30" s="1072"/>
      <c r="AE30" s="1073"/>
      <c r="AF30" s="1047" t="s">
        <v>113</v>
      </c>
      <c r="AG30" s="1048"/>
      <c r="AH30" s="1048"/>
      <c r="AI30" s="1048"/>
      <c r="AJ30" s="1049"/>
      <c r="AK30" s="1009">
        <v>42</v>
      </c>
      <c r="AL30" s="1000"/>
      <c r="AM30" s="1000"/>
      <c r="AN30" s="1000"/>
      <c r="AO30" s="1000"/>
      <c r="AP30" s="1000" t="s">
        <v>558</v>
      </c>
      <c r="AQ30" s="1000"/>
      <c r="AR30" s="1000"/>
      <c r="AS30" s="1000"/>
      <c r="AT30" s="1000"/>
      <c r="AU30" s="1000" t="s">
        <v>558</v>
      </c>
      <c r="AV30" s="1000"/>
      <c r="AW30" s="1000"/>
      <c r="AX30" s="1000"/>
      <c r="AY30" s="1000"/>
      <c r="AZ30" s="1070" t="s">
        <v>555</v>
      </c>
      <c r="BA30" s="1070"/>
      <c r="BB30" s="1070"/>
      <c r="BC30" s="1070"/>
      <c r="BD30" s="1070"/>
      <c r="BE30" s="1060"/>
      <c r="BF30" s="1060"/>
      <c r="BG30" s="1060"/>
      <c r="BH30" s="1060"/>
      <c r="BI30" s="1061"/>
      <c r="BJ30" s="205"/>
      <c r="BK30" s="205"/>
      <c r="BL30" s="205"/>
      <c r="BM30" s="205"/>
      <c r="BN30" s="205"/>
      <c r="BO30" s="218"/>
      <c r="BP30" s="218"/>
      <c r="BQ30" s="215">
        <v>24</v>
      </c>
      <c r="BR30" s="216"/>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9"/>
    </row>
    <row r="31" spans="1:131" s="200" customFormat="1" ht="26.25" customHeight="1" x14ac:dyDescent="0.15">
      <c r="A31" s="219">
        <v>4</v>
      </c>
      <c r="B31" s="1065" t="s">
        <v>387</v>
      </c>
      <c r="C31" s="1066"/>
      <c r="D31" s="1066"/>
      <c r="E31" s="1066"/>
      <c r="F31" s="1066"/>
      <c r="G31" s="1066"/>
      <c r="H31" s="1066"/>
      <c r="I31" s="1066"/>
      <c r="J31" s="1066"/>
      <c r="K31" s="1066"/>
      <c r="L31" s="1066"/>
      <c r="M31" s="1066"/>
      <c r="N31" s="1066"/>
      <c r="O31" s="1066"/>
      <c r="P31" s="1067"/>
      <c r="Q31" s="1071">
        <v>935</v>
      </c>
      <c r="R31" s="1072"/>
      <c r="S31" s="1072"/>
      <c r="T31" s="1072"/>
      <c r="U31" s="1072"/>
      <c r="V31" s="1072">
        <v>912</v>
      </c>
      <c r="W31" s="1072"/>
      <c r="X31" s="1072"/>
      <c r="Y31" s="1072"/>
      <c r="Z31" s="1072"/>
      <c r="AA31" s="1072">
        <v>23</v>
      </c>
      <c r="AB31" s="1072"/>
      <c r="AC31" s="1072"/>
      <c r="AD31" s="1072"/>
      <c r="AE31" s="1073"/>
      <c r="AF31" s="1047">
        <v>0</v>
      </c>
      <c r="AG31" s="1048"/>
      <c r="AH31" s="1048"/>
      <c r="AI31" s="1048"/>
      <c r="AJ31" s="1049"/>
      <c r="AK31" s="1009">
        <v>300</v>
      </c>
      <c r="AL31" s="1000"/>
      <c r="AM31" s="1000"/>
      <c r="AN31" s="1000"/>
      <c r="AO31" s="1000"/>
      <c r="AP31" s="1000">
        <v>5289</v>
      </c>
      <c r="AQ31" s="1000"/>
      <c r="AR31" s="1000"/>
      <c r="AS31" s="1000"/>
      <c r="AT31" s="1000"/>
      <c r="AU31" s="1000">
        <v>4427</v>
      </c>
      <c r="AV31" s="1000"/>
      <c r="AW31" s="1000"/>
      <c r="AX31" s="1000"/>
      <c r="AY31" s="1000"/>
      <c r="AZ31" s="1070" t="s">
        <v>557</v>
      </c>
      <c r="BA31" s="1070"/>
      <c r="BB31" s="1070"/>
      <c r="BC31" s="1070"/>
      <c r="BD31" s="1070"/>
      <c r="BE31" s="1060" t="s">
        <v>388</v>
      </c>
      <c r="BF31" s="1060"/>
      <c r="BG31" s="1060"/>
      <c r="BH31" s="1060"/>
      <c r="BI31" s="1061"/>
      <c r="BJ31" s="205"/>
      <c r="BK31" s="205"/>
      <c r="BL31" s="205"/>
      <c r="BM31" s="205"/>
      <c r="BN31" s="205"/>
      <c r="BO31" s="218"/>
      <c r="BP31" s="218"/>
      <c r="BQ31" s="215">
        <v>25</v>
      </c>
      <c r="BR31" s="216"/>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9"/>
    </row>
    <row r="32" spans="1:131" s="200" customFormat="1" ht="26.25" customHeight="1" x14ac:dyDescent="0.15">
      <c r="A32" s="219">
        <v>5</v>
      </c>
      <c r="B32" s="1065"/>
      <c r="C32" s="1066"/>
      <c r="D32" s="1066"/>
      <c r="E32" s="1066"/>
      <c r="F32" s="1066"/>
      <c r="G32" s="1066"/>
      <c r="H32" s="1066"/>
      <c r="I32" s="1066"/>
      <c r="J32" s="1066"/>
      <c r="K32" s="1066"/>
      <c r="L32" s="1066"/>
      <c r="M32" s="1066"/>
      <c r="N32" s="1066"/>
      <c r="O32" s="1066"/>
      <c r="P32" s="1067"/>
      <c r="Q32" s="1071"/>
      <c r="R32" s="1072"/>
      <c r="S32" s="1072"/>
      <c r="T32" s="1072"/>
      <c r="U32" s="1072"/>
      <c r="V32" s="1072"/>
      <c r="W32" s="1072"/>
      <c r="X32" s="1072"/>
      <c r="Y32" s="1072"/>
      <c r="Z32" s="1072"/>
      <c r="AA32" s="1072"/>
      <c r="AB32" s="1072"/>
      <c r="AC32" s="1072"/>
      <c r="AD32" s="1072"/>
      <c r="AE32" s="1073"/>
      <c r="AF32" s="1047"/>
      <c r="AG32" s="1048"/>
      <c r="AH32" s="1048"/>
      <c r="AI32" s="1048"/>
      <c r="AJ32" s="1049"/>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60"/>
      <c r="BF32" s="1060"/>
      <c r="BG32" s="1060"/>
      <c r="BH32" s="1060"/>
      <c r="BI32" s="1061"/>
      <c r="BJ32" s="205"/>
      <c r="BK32" s="205"/>
      <c r="BL32" s="205"/>
      <c r="BM32" s="205"/>
      <c r="BN32" s="205"/>
      <c r="BO32" s="218"/>
      <c r="BP32" s="218"/>
      <c r="BQ32" s="215">
        <v>26</v>
      </c>
      <c r="BR32" s="216"/>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9"/>
    </row>
    <row r="33" spans="1:131" s="200" customFormat="1" ht="26.25" customHeight="1" x14ac:dyDescent="0.15">
      <c r="A33" s="219">
        <v>6</v>
      </c>
      <c r="B33" s="1065"/>
      <c r="C33" s="1066"/>
      <c r="D33" s="1066"/>
      <c r="E33" s="1066"/>
      <c r="F33" s="1066"/>
      <c r="G33" s="1066"/>
      <c r="H33" s="1066"/>
      <c r="I33" s="1066"/>
      <c r="J33" s="1066"/>
      <c r="K33" s="1066"/>
      <c r="L33" s="1066"/>
      <c r="M33" s="1066"/>
      <c r="N33" s="1066"/>
      <c r="O33" s="1066"/>
      <c r="P33" s="1067"/>
      <c r="Q33" s="1071"/>
      <c r="R33" s="1072"/>
      <c r="S33" s="1072"/>
      <c r="T33" s="1072"/>
      <c r="U33" s="1072"/>
      <c r="V33" s="1072"/>
      <c r="W33" s="1072"/>
      <c r="X33" s="1072"/>
      <c r="Y33" s="1072"/>
      <c r="Z33" s="1072"/>
      <c r="AA33" s="1072"/>
      <c r="AB33" s="1072"/>
      <c r="AC33" s="1072"/>
      <c r="AD33" s="1072"/>
      <c r="AE33" s="1073"/>
      <c r="AF33" s="1047"/>
      <c r="AG33" s="1048"/>
      <c r="AH33" s="1048"/>
      <c r="AI33" s="1048"/>
      <c r="AJ33" s="1049"/>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60"/>
      <c r="BF33" s="1060"/>
      <c r="BG33" s="1060"/>
      <c r="BH33" s="1060"/>
      <c r="BI33" s="1061"/>
      <c r="BJ33" s="205"/>
      <c r="BK33" s="205"/>
      <c r="BL33" s="205"/>
      <c r="BM33" s="205"/>
      <c r="BN33" s="205"/>
      <c r="BO33" s="218"/>
      <c r="BP33" s="218"/>
      <c r="BQ33" s="215">
        <v>27</v>
      </c>
      <c r="BR33" s="216"/>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9"/>
    </row>
    <row r="34" spans="1:131" s="200" customFormat="1" ht="26.25" customHeight="1" x14ac:dyDescent="0.15">
      <c r="A34" s="219">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60"/>
      <c r="BF34" s="1060"/>
      <c r="BG34" s="1060"/>
      <c r="BH34" s="1060"/>
      <c r="BI34" s="1061"/>
      <c r="BJ34" s="205"/>
      <c r="BK34" s="205"/>
      <c r="BL34" s="205"/>
      <c r="BM34" s="205"/>
      <c r="BN34" s="205"/>
      <c r="BO34" s="218"/>
      <c r="BP34" s="218"/>
      <c r="BQ34" s="215">
        <v>28</v>
      </c>
      <c r="BR34" s="216"/>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9"/>
    </row>
    <row r="35" spans="1:131" s="200" customFormat="1" ht="26.25" customHeight="1" x14ac:dyDescent="0.15">
      <c r="A35" s="219">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60"/>
      <c r="BF35" s="1060"/>
      <c r="BG35" s="1060"/>
      <c r="BH35" s="1060"/>
      <c r="BI35" s="1061"/>
      <c r="BJ35" s="205"/>
      <c r="BK35" s="205"/>
      <c r="BL35" s="205"/>
      <c r="BM35" s="205"/>
      <c r="BN35" s="205"/>
      <c r="BO35" s="218"/>
      <c r="BP35" s="218"/>
      <c r="BQ35" s="215">
        <v>29</v>
      </c>
      <c r="BR35" s="216"/>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9"/>
    </row>
    <row r="36" spans="1:131" s="200" customFormat="1" ht="26.25" customHeight="1" x14ac:dyDescent="0.15">
      <c r="A36" s="219">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60"/>
      <c r="BF36" s="1060"/>
      <c r="BG36" s="1060"/>
      <c r="BH36" s="1060"/>
      <c r="BI36" s="1061"/>
      <c r="BJ36" s="205"/>
      <c r="BK36" s="205"/>
      <c r="BL36" s="205"/>
      <c r="BM36" s="205"/>
      <c r="BN36" s="205"/>
      <c r="BO36" s="218"/>
      <c r="BP36" s="218"/>
      <c r="BQ36" s="215">
        <v>30</v>
      </c>
      <c r="BR36" s="216"/>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9"/>
    </row>
    <row r="37" spans="1:131" s="200" customFormat="1" ht="26.25" customHeight="1" x14ac:dyDescent="0.15">
      <c r="A37" s="219">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60"/>
      <c r="BF37" s="1060"/>
      <c r="BG37" s="1060"/>
      <c r="BH37" s="1060"/>
      <c r="BI37" s="1061"/>
      <c r="BJ37" s="205"/>
      <c r="BK37" s="205"/>
      <c r="BL37" s="205"/>
      <c r="BM37" s="205"/>
      <c r="BN37" s="205"/>
      <c r="BO37" s="218"/>
      <c r="BP37" s="218"/>
      <c r="BQ37" s="215">
        <v>31</v>
      </c>
      <c r="BR37" s="216"/>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9"/>
    </row>
    <row r="38" spans="1:131" s="200" customFormat="1" ht="26.25" customHeight="1" x14ac:dyDescent="0.15">
      <c r="A38" s="219">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60"/>
      <c r="BF38" s="1060"/>
      <c r="BG38" s="1060"/>
      <c r="BH38" s="1060"/>
      <c r="BI38" s="1061"/>
      <c r="BJ38" s="205"/>
      <c r="BK38" s="205"/>
      <c r="BL38" s="205"/>
      <c r="BM38" s="205"/>
      <c r="BN38" s="205"/>
      <c r="BO38" s="218"/>
      <c r="BP38" s="218"/>
      <c r="BQ38" s="215">
        <v>32</v>
      </c>
      <c r="BR38" s="216"/>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9"/>
    </row>
    <row r="39" spans="1:131" s="200" customFormat="1" ht="26.25" customHeight="1" x14ac:dyDescent="0.15">
      <c r="A39" s="219">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60"/>
      <c r="BF39" s="1060"/>
      <c r="BG39" s="1060"/>
      <c r="BH39" s="1060"/>
      <c r="BI39" s="1061"/>
      <c r="BJ39" s="205"/>
      <c r="BK39" s="205"/>
      <c r="BL39" s="205"/>
      <c r="BM39" s="205"/>
      <c r="BN39" s="205"/>
      <c r="BO39" s="218"/>
      <c r="BP39" s="218"/>
      <c r="BQ39" s="215">
        <v>33</v>
      </c>
      <c r="BR39" s="216"/>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9"/>
    </row>
    <row r="40" spans="1:131" s="200" customFormat="1" ht="26.25" customHeight="1" x14ac:dyDescent="0.15">
      <c r="A40" s="214">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60"/>
      <c r="BF40" s="1060"/>
      <c r="BG40" s="1060"/>
      <c r="BH40" s="1060"/>
      <c r="BI40" s="1061"/>
      <c r="BJ40" s="205"/>
      <c r="BK40" s="205"/>
      <c r="BL40" s="205"/>
      <c r="BM40" s="205"/>
      <c r="BN40" s="205"/>
      <c r="BO40" s="218"/>
      <c r="BP40" s="218"/>
      <c r="BQ40" s="215">
        <v>34</v>
      </c>
      <c r="BR40" s="216"/>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9"/>
    </row>
    <row r="41" spans="1:131" s="200" customFormat="1" ht="26.25" customHeight="1" x14ac:dyDescent="0.15">
      <c r="A41" s="214">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60"/>
      <c r="BF41" s="1060"/>
      <c r="BG41" s="1060"/>
      <c r="BH41" s="1060"/>
      <c r="BI41" s="1061"/>
      <c r="BJ41" s="205"/>
      <c r="BK41" s="205"/>
      <c r="BL41" s="205"/>
      <c r="BM41" s="205"/>
      <c r="BN41" s="205"/>
      <c r="BO41" s="218"/>
      <c r="BP41" s="218"/>
      <c r="BQ41" s="215">
        <v>35</v>
      </c>
      <c r="BR41" s="216"/>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9"/>
    </row>
    <row r="42" spans="1:131" s="200" customFormat="1" ht="26.25" customHeight="1" x14ac:dyDescent="0.15">
      <c r="A42" s="214">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60"/>
      <c r="BF42" s="1060"/>
      <c r="BG42" s="1060"/>
      <c r="BH42" s="1060"/>
      <c r="BI42" s="1061"/>
      <c r="BJ42" s="205"/>
      <c r="BK42" s="205"/>
      <c r="BL42" s="205"/>
      <c r="BM42" s="205"/>
      <c r="BN42" s="205"/>
      <c r="BO42" s="218"/>
      <c r="BP42" s="218"/>
      <c r="BQ42" s="215">
        <v>36</v>
      </c>
      <c r="BR42" s="216"/>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9"/>
    </row>
    <row r="43" spans="1:131" s="200" customFormat="1" ht="26.25" customHeight="1" x14ac:dyDescent="0.15">
      <c r="A43" s="214">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60"/>
      <c r="BF43" s="1060"/>
      <c r="BG43" s="1060"/>
      <c r="BH43" s="1060"/>
      <c r="BI43" s="1061"/>
      <c r="BJ43" s="205"/>
      <c r="BK43" s="205"/>
      <c r="BL43" s="205"/>
      <c r="BM43" s="205"/>
      <c r="BN43" s="205"/>
      <c r="BO43" s="218"/>
      <c r="BP43" s="218"/>
      <c r="BQ43" s="215">
        <v>37</v>
      </c>
      <c r="BR43" s="216"/>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9"/>
    </row>
    <row r="44" spans="1:131" s="200" customFormat="1" ht="26.25" customHeight="1" x14ac:dyDescent="0.15">
      <c r="A44" s="214">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60"/>
      <c r="BF44" s="1060"/>
      <c r="BG44" s="1060"/>
      <c r="BH44" s="1060"/>
      <c r="BI44" s="1061"/>
      <c r="BJ44" s="205"/>
      <c r="BK44" s="205"/>
      <c r="BL44" s="205"/>
      <c r="BM44" s="205"/>
      <c r="BN44" s="205"/>
      <c r="BO44" s="218"/>
      <c r="BP44" s="218"/>
      <c r="BQ44" s="215">
        <v>38</v>
      </c>
      <c r="BR44" s="216"/>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9"/>
    </row>
    <row r="45" spans="1:131" s="200" customFormat="1" ht="26.25" customHeight="1" x14ac:dyDescent="0.15">
      <c r="A45" s="214">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60"/>
      <c r="BF45" s="1060"/>
      <c r="BG45" s="1060"/>
      <c r="BH45" s="1060"/>
      <c r="BI45" s="1061"/>
      <c r="BJ45" s="205"/>
      <c r="BK45" s="205"/>
      <c r="BL45" s="205"/>
      <c r="BM45" s="205"/>
      <c r="BN45" s="205"/>
      <c r="BO45" s="218"/>
      <c r="BP45" s="218"/>
      <c r="BQ45" s="215">
        <v>39</v>
      </c>
      <c r="BR45" s="216"/>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9"/>
    </row>
    <row r="46" spans="1:131" s="200" customFormat="1" ht="26.25" customHeight="1" x14ac:dyDescent="0.15">
      <c r="A46" s="214">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60"/>
      <c r="BF46" s="1060"/>
      <c r="BG46" s="1060"/>
      <c r="BH46" s="1060"/>
      <c r="BI46" s="1061"/>
      <c r="BJ46" s="205"/>
      <c r="BK46" s="205"/>
      <c r="BL46" s="205"/>
      <c r="BM46" s="205"/>
      <c r="BN46" s="205"/>
      <c r="BO46" s="218"/>
      <c r="BP46" s="218"/>
      <c r="BQ46" s="215">
        <v>40</v>
      </c>
      <c r="BR46" s="216"/>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9"/>
    </row>
    <row r="47" spans="1:131" s="200" customFormat="1" ht="26.25" customHeight="1" x14ac:dyDescent="0.15">
      <c r="A47" s="214">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60"/>
      <c r="BF47" s="1060"/>
      <c r="BG47" s="1060"/>
      <c r="BH47" s="1060"/>
      <c r="BI47" s="1061"/>
      <c r="BJ47" s="205"/>
      <c r="BK47" s="205"/>
      <c r="BL47" s="205"/>
      <c r="BM47" s="205"/>
      <c r="BN47" s="205"/>
      <c r="BO47" s="218"/>
      <c r="BP47" s="218"/>
      <c r="BQ47" s="215">
        <v>41</v>
      </c>
      <c r="BR47" s="216"/>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9"/>
    </row>
    <row r="48" spans="1:131" s="200" customFormat="1" ht="26.25" customHeight="1" x14ac:dyDescent="0.15">
      <c r="A48" s="214">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60"/>
      <c r="BF48" s="1060"/>
      <c r="BG48" s="1060"/>
      <c r="BH48" s="1060"/>
      <c r="BI48" s="1061"/>
      <c r="BJ48" s="205"/>
      <c r="BK48" s="205"/>
      <c r="BL48" s="205"/>
      <c r="BM48" s="205"/>
      <c r="BN48" s="205"/>
      <c r="BO48" s="218"/>
      <c r="BP48" s="218"/>
      <c r="BQ48" s="215">
        <v>42</v>
      </c>
      <c r="BR48" s="216"/>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9"/>
    </row>
    <row r="49" spans="1:131" s="200" customFormat="1" ht="26.25" customHeight="1" x14ac:dyDescent="0.15">
      <c r="A49" s="214">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60"/>
      <c r="BF49" s="1060"/>
      <c r="BG49" s="1060"/>
      <c r="BH49" s="1060"/>
      <c r="BI49" s="1061"/>
      <c r="BJ49" s="205"/>
      <c r="BK49" s="205"/>
      <c r="BL49" s="205"/>
      <c r="BM49" s="205"/>
      <c r="BN49" s="205"/>
      <c r="BO49" s="218"/>
      <c r="BP49" s="218"/>
      <c r="BQ49" s="215">
        <v>43</v>
      </c>
      <c r="BR49" s="216"/>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9"/>
    </row>
    <row r="50" spans="1:131" s="200" customFormat="1" ht="26.25" customHeight="1" x14ac:dyDescent="0.15">
      <c r="A50" s="214">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5"/>
      <c r="BK50" s="205"/>
      <c r="BL50" s="205"/>
      <c r="BM50" s="205"/>
      <c r="BN50" s="205"/>
      <c r="BO50" s="218"/>
      <c r="BP50" s="218"/>
      <c r="BQ50" s="215">
        <v>44</v>
      </c>
      <c r="BR50" s="216"/>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9"/>
    </row>
    <row r="51" spans="1:131" s="200" customFormat="1" ht="26.25" customHeight="1" x14ac:dyDescent="0.15">
      <c r="A51" s="214">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5"/>
      <c r="BK51" s="205"/>
      <c r="BL51" s="205"/>
      <c r="BM51" s="205"/>
      <c r="BN51" s="205"/>
      <c r="BO51" s="218"/>
      <c r="BP51" s="218"/>
      <c r="BQ51" s="215">
        <v>45</v>
      </c>
      <c r="BR51" s="216"/>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9"/>
    </row>
    <row r="52" spans="1:131" s="200" customFormat="1" ht="26.25" customHeight="1" x14ac:dyDescent="0.15">
      <c r="A52" s="214">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5"/>
      <c r="BK52" s="205"/>
      <c r="BL52" s="205"/>
      <c r="BM52" s="205"/>
      <c r="BN52" s="205"/>
      <c r="BO52" s="218"/>
      <c r="BP52" s="218"/>
      <c r="BQ52" s="215">
        <v>46</v>
      </c>
      <c r="BR52" s="216"/>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9"/>
    </row>
    <row r="53" spans="1:131" s="200" customFormat="1" ht="26.25" customHeight="1" x14ac:dyDescent="0.15">
      <c r="A53" s="214">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5"/>
      <c r="BK53" s="205"/>
      <c r="BL53" s="205"/>
      <c r="BM53" s="205"/>
      <c r="BN53" s="205"/>
      <c r="BO53" s="218"/>
      <c r="BP53" s="218"/>
      <c r="BQ53" s="215">
        <v>47</v>
      </c>
      <c r="BR53" s="216"/>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9"/>
    </row>
    <row r="54" spans="1:131" s="200" customFormat="1" ht="26.25" customHeight="1" x14ac:dyDescent="0.15">
      <c r="A54" s="214">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5"/>
      <c r="BK54" s="205"/>
      <c r="BL54" s="205"/>
      <c r="BM54" s="205"/>
      <c r="BN54" s="205"/>
      <c r="BO54" s="218"/>
      <c r="BP54" s="218"/>
      <c r="BQ54" s="215">
        <v>48</v>
      </c>
      <c r="BR54" s="216"/>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9"/>
    </row>
    <row r="55" spans="1:131" s="200" customFormat="1" ht="26.25" customHeight="1" x14ac:dyDescent="0.15">
      <c r="A55" s="214">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5"/>
      <c r="BK55" s="205"/>
      <c r="BL55" s="205"/>
      <c r="BM55" s="205"/>
      <c r="BN55" s="205"/>
      <c r="BO55" s="218"/>
      <c r="BP55" s="218"/>
      <c r="BQ55" s="215">
        <v>49</v>
      </c>
      <c r="BR55" s="216"/>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9"/>
    </row>
    <row r="56" spans="1:131" s="200" customFormat="1" ht="26.25" customHeight="1" x14ac:dyDescent="0.15">
      <c r="A56" s="214">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5"/>
      <c r="BK56" s="205"/>
      <c r="BL56" s="205"/>
      <c r="BM56" s="205"/>
      <c r="BN56" s="205"/>
      <c r="BO56" s="218"/>
      <c r="BP56" s="218"/>
      <c r="BQ56" s="215">
        <v>50</v>
      </c>
      <c r="BR56" s="216"/>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9"/>
    </row>
    <row r="57" spans="1:131" s="200" customFormat="1" ht="26.25" customHeight="1" x14ac:dyDescent="0.15">
      <c r="A57" s="214">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5"/>
      <c r="BK57" s="205"/>
      <c r="BL57" s="205"/>
      <c r="BM57" s="205"/>
      <c r="BN57" s="205"/>
      <c r="BO57" s="218"/>
      <c r="BP57" s="218"/>
      <c r="BQ57" s="215">
        <v>51</v>
      </c>
      <c r="BR57" s="216"/>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9"/>
    </row>
    <row r="58" spans="1:131" s="200" customFormat="1" ht="26.25" customHeight="1" x14ac:dyDescent="0.15">
      <c r="A58" s="214">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5"/>
      <c r="BK58" s="205"/>
      <c r="BL58" s="205"/>
      <c r="BM58" s="205"/>
      <c r="BN58" s="205"/>
      <c r="BO58" s="218"/>
      <c r="BP58" s="218"/>
      <c r="BQ58" s="215">
        <v>52</v>
      </c>
      <c r="BR58" s="216"/>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9"/>
    </row>
    <row r="59" spans="1:131" s="200" customFormat="1" ht="26.25" customHeight="1" x14ac:dyDescent="0.15">
      <c r="A59" s="214">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5"/>
      <c r="BK59" s="205"/>
      <c r="BL59" s="205"/>
      <c r="BM59" s="205"/>
      <c r="BN59" s="205"/>
      <c r="BO59" s="218"/>
      <c r="BP59" s="218"/>
      <c r="BQ59" s="215">
        <v>53</v>
      </c>
      <c r="BR59" s="216"/>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9"/>
    </row>
    <row r="60" spans="1:131" s="200" customFormat="1" ht="26.25" customHeight="1" x14ac:dyDescent="0.15">
      <c r="A60" s="214">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5"/>
      <c r="BK60" s="205"/>
      <c r="BL60" s="205"/>
      <c r="BM60" s="205"/>
      <c r="BN60" s="205"/>
      <c r="BO60" s="218"/>
      <c r="BP60" s="218"/>
      <c r="BQ60" s="215">
        <v>54</v>
      </c>
      <c r="BR60" s="216"/>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9"/>
    </row>
    <row r="61" spans="1:131" s="200" customFormat="1" ht="26.25" customHeight="1" thickBot="1" x14ac:dyDescent="0.2">
      <c r="A61" s="214">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5"/>
      <c r="BK61" s="205"/>
      <c r="BL61" s="205"/>
      <c r="BM61" s="205"/>
      <c r="BN61" s="205"/>
      <c r="BO61" s="218"/>
      <c r="BP61" s="218"/>
      <c r="BQ61" s="215">
        <v>55</v>
      </c>
      <c r="BR61" s="216"/>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9"/>
    </row>
    <row r="62" spans="1:131" s="200" customFormat="1" ht="26.25" customHeight="1" x14ac:dyDescent="0.15">
      <c r="A62" s="214">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389</v>
      </c>
      <c r="BK62" s="1063"/>
      <c r="BL62" s="1063"/>
      <c r="BM62" s="1063"/>
      <c r="BN62" s="1064"/>
      <c r="BO62" s="218"/>
      <c r="BP62" s="218"/>
      <c r="BQ62" s="215">
        <v>56</v>
      </c>
      <c r="BR62" s="216"/>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9"/>
    </row>
    <row r="63" spans="1:131" s="200" customFormat="1" ht="26.25" customHeight="1" thickBot="1" x14ac:dyDescent="0.2">
      <c r="A63" s="217" t="s">
        <v>372</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6"/>
      <c r="AF63" s="1057">
        <v>44</v>
      </c>
      <c r="AG63" s="988"/>
      <c r="AH63" s="988"/>
      <c r="AI63" s="988"/>
      <c r="AJ63" s="1058"/>
      <c r="AK63" s="1059"/>
      <c r="AL63" s="992"/>
      <c r="AM63" s="992"/>
      <c r="AN63" s="992"/>
      <c r="AO63" s="992"/>
      <c r="AP63" s="988">
        <v>5289</v>
      </c>
      <c r="AQ63" s="988"/>
      <c r="AR63" s="988"/>
      <c r="AS63" s="988"/>
      <c r="AT63" s="988"/>
      <c r="AU63" s="988">
        <v>4427</v>
      </c>
      <c r="AV63" s="988"/>
      <c r="AW63" s="988"/>
      <c r="AX63" s="988"/>
      <c r="AY63" s="988"/>
      <c r="AZ63" s="1053"/>
      <c r="BA63" s="1053"/>
      <c r="BB63" s="1053"/>
      <c r="BC63" s="1053"/>
      <c r="BD63" s="1053"/>
      <c r="BE63" s="989"/>
      <c r="BF63" s="989"/>
      <c r="BG63" s="989"/>
      <c r="BH63" s="989"/>
      <c r="BI63" s="990"/>
      <c r="BJ63" s="1054" t="s">
        <v>113</v>
      </c>
      <c r="BK63" s="980"/>
      <c r="BL63" s="980"/>
      <c r="BM63" s="980"/>
      <c r="BN63" s="1055"/>
      <c r="BO63" s="218"/>
      <c r="BP63" s="218"/>
      <c r="BQ63" s="215">
        <v>57</v>
      </c>
      <c r="BR63" s="216"/>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9"/>
    </row>
    <row r="66" spans="1:131" s="200" customFormat="1" ht="26.25" customHeight="1" x14ac:dyDescent="0.15">
      <c r="A66" s="1023" t="s">
        <v>392</v>
      </c>
      <c r="B66" s="1024"/>
      <c r="C66" s="1024"/>
      <c r="D66" s="1024"/>
      <c r="E66" s="1024"/>
      <c r="F66" s="1024"/>
      <c r="G66" s="1024"/>
      <c r="H66" s="1024"/>
      <c r="I66" s="1024"/>
      <c r="J66" s="1024"/>
      <c r="K66" s="1024"/>
      <c r="L66" s="1024"/>
      <c r="M66" s="1024"/>
      <c r="N66" s="1024"/>
      <c r="O66" s="1024"/>
      <c r="P66" s="1025"/>
      <c r="Q66" s="1029" t="s">
        <v>376</v>
      </c>
      <c r="R66" s="1030"/>
      <c r="S66" s="1030"/>
      <c r="T66" s="1030"/>
      <c r="U66" s="1031"/>
      <c r="V66" s="1029" t="s">
        <v>377</v>
      </c>
      <c r="W66" s="1030"/>
      <c r="X66" s="1030"/>
      <c r="Y66" s="1030"/>
      <c r="Z66" s="1031"/>
      <c r="AA66" s="1029" t="s">
        <v>378</v>
      </c>
      <c r="AB66" s="1030"/>
      <c r="AC66" s="1030"/>
      <c r="AD66" s="1030"/>
      <c r="AE66" s="1031"/>
      <c r="AF66" s="1035" t="s">
        <v>379</v>
      </c>
      <c r="AG66" s="1036"/>
      <c r="AH66" s="1036"/>
      <c r="AI66" s="1036"/>
      <c r="AJ66" s="1037"/>
      <c r="AK66" s="1029" t="s">
        <v>380</v>
      </c>
      <c r="AL66" s="1024"/>
      <c r="AM66" s="1024"/>
      <c r="AN66" s="1024"/>
      <c r="AO66" s="1025"/>
      <c r="AP66" s="1029" t="s">
        <v>381</v>
      </c>
      <c r="AQ66" s="1030"/>
      <c r="AR66" s="1030"/>
      <c r="AS66" s="1030"/>
      <c r="AT66" s="1031"/>
      <c r="AU66" s="1029" t="s">
        <v>393</v>
      </c>
      <c r="AV66" s="1030"/>
      <c r="AW66" s="1030"/>
      <c r="AX66" s="1030"/>
      <c r="AY66" s="1031"/>
      <c r="AZ66" s="1029" t="s">
        <v>357</v>
      </c>
      <c r="BA66" s="1030"/>
      <c r="BB66" s="1030"/>
      <c r="BC66" s="1030"/>
      <c r="BD66" s="1045"/>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06">
        <v>705</v>
      </c>
      <c r="R68" s="1000"/>
      <c r="S68" s="1000"/>
      <c r="T68" s="1000"/>
      <c r="U68" s="1000"/>
      <c r="V68" s="1000">
        <v>505</v>
      </c>
      <c r="W68" s="1000"/>
      <c r="X68" s="1000"/>
      <c r="Y68" s="1000"/>
      <c r="Z68" s="1000"/>
      <c r="AA68" s="1000">
        <v>201</v>
      </c>
      <c r="AB68" s="1000"/>
      <c r="AC68" s="1000"/>
      <c r="AD68" s="1000"/>
      <c r="AE68" s="1000"/>
      <c r="AF68" s="1011">
        <v>201</v>
      </c>
      <c r="AG68" s="1011"/>
      <c r="AH68" s="1011"/>
      <c r="AI68" s="1011"/>
      <c r="AJ68" s="1011"/>
      <c r="AK68" s="1011">
        <v>41</v>
      </c>
      <c r="AL68" s="1011"/>
      <c r="AM68" s="1011"/>
      <c r="AN68" s="1011"/>
      <c r="AO68" s="1011"/>
      <c r="AP68" s="1011" t="s">
        <v>555</v>
      </c>
      <c r="AQ68" s="1011"/>
      <c r="AR68" s="1011"/>
      <c r="AS68" s="1011"/>
      <c r="AT68" s="1011"/>
      <c r="AU68" s="1011" t="s">
        <v>555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568</v>
      </c>
      <c r="C69" s="1004"/>
      <c r="D69" s="1004"/>
      <c r="E69" s="1004"/>
      <c r="F69" s="1004"/>
      <c r="G69" s="1004"/>
      <c r="H69" s="1004"/>
      <c r="I69" s="1004"/>
      <c r="J69" s="1004"/>
      <c r="K69" s="1004"/>
      <c r="L69" s="1004"/>
      <c r="M69" s="1004"/>
      <c r="N69" s="1004"/>
      <c r="O69" s="1004"/>
      <c r="P69" s="1005"/>
      <c r="Q69" s="1006">
        <v>3044</v>
      </c>
      <c r="R69" s="1000"/>
      <c r="S69" s="1000"/>
      <c r="T69" s="1000"/>
      <c r="U69" s="1000"/>
      <c r="V69" s="1000">
        <v>2978</v>
      </c>
      <c r="W69" s="1000"/>
      <c r="X69" s="1000"/>
      <c r="Y69" s="1000"/>
      <c r="Z69" s="1000"/>
      <c r="AA69" s="1000">
        <v>66</v>
      </c>
      <c r="AB69" s="1000"/>
      <c r="AC69" s="1000"/>
      <c r="AD69" s="1000"/>
      <c r="AE69" s="1000"/>
      <c r="AF69" s="1000">
        <v>66</v>
      </c>
      <c r="AG69" s="1000"/>
      <c r="AH69" s="1000"/>
      <c r="AI69" s="1000"/>
      <c r="AJ69" s="1000"/>
      <c r="AK69" s="1000" t="s">
        <v>555</v>
      </c>
      <c r="AL69" s="1000"/>
      <c r="AM69" s="1000"/>
      <c r="AN69" s="1000"/>
      <c r="AO69" s="1000"/>
      <c r="AP69" s="1000" t="s">
        <v>555</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569</v>
      </c>
      <c r="C70" s="1004"/>
      <c r="D70" s="1004"/>
      <c r="E70" s="1004"/>
      <c r="F70" s="1004"/>
      <c r="G70" s="1004"/>
      <c r="H70" s="1004"/>
      <c r="I70" s="1004"/>
      <c r="J70" s="1004"/>
      <c r="K70" s="1004"/>
      <c r="L70" s="1004"/>
      <c r="M70" s="1004"/>
      <c r="N70" s="1004"/>
      <c r="O70" s="1004"/>
      <c r="P70" s="1005"/>
      <c r="Q70" s="1006">
        <v>20</v>
      </c>
      <c r="R70" s="1000"/>
      <c r="S70" s="1000"/>
      <c r="T70" s="1000"/>
      <c r="U70" s="1000"/>
      <c r="V70" s="1000">
        <v>12</v>
      </c>
      <c r="W70" s="1000"/>
      <c r="X70" s="1000"/>
      <c r="Y70" s="1000"/>
      <c r="Z70" s="1000"/>
      <c r="AA70" s="1000">
        <v>8</v>
      </c>
      <c r="AB70" s="1000"/>
      <c r="AC70" s="1000"/>
      <c r="AD70" s="1000"/>
      <c r="AE70" s="1000"/>
      <c r="AF70" s="1000">
        <v>8</v>
      </c>
      <c r="AG70" s="1000"/>
      <c r="AH70" s="1000"/>
      <c r="AI70" s="1000"/>
      <c r="AJ70" s="1000"/>
      <c r="AK70" s="1000" t="s">
        <v>555</v>
      </c>
      <c r="AL70" s="1000"/>
      <c r="AM70" s="1000"/>
      <c r="AN70" s="1000"/>
      <c r="AO70" s="1000"/>
      <c r="AP70" s="1000" t="s">
        <v>555</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570</v>
      </c>
      <c r="C71" s="1004"/>
      <c r="D71" s="1004"/>
      <c r="E71" s="1004"/>
      <c r="F71" s="1004"/>
      <c r="G71" s="1004"/>
      <c r="H71" s="1004"/>
      <c r="I71" s="1004"/>
      <c r="J71" s="1004"/>
      <c r="K71" s="1004"/>
      <c r="L71" s="1004"/>
      <c r="M71" s="1004"/>
      <c r="N71" s="1004"/>
      <c r="O71" s="1004"/>
      <c r="P71" s="1005"/>
      <c r="Q71" s="1006">
        <v>2677</v>
      </c>
      <c r="R71" s="1000"/>
      <c r="S71" s="1000"/>
      <c r="T71" s="1000"/>
      <c r="U71" s="1000"/>
      <c r="V71" s="1000">
        <v>2436</v>
      </c>
      <c r="W71" s="1000"/>
      <c r="X71" s="1000"/>
      <c r="Y71" s="1000"/>
      <c r="Z71" s="1000"/>
      <c r="AA71" s="1000">
        <v>242</v>
      </c>
      <c r="AB71" s="1000"/>
      <c r="AC71" s="1000"/>
      <c r="AD71" s="1000"/>
      <c r="AE71" s="1000"/>
      <c r="AF71" s="1000">
        <v>242</v>
      </c>
      <c r="AG71" s="1000"/>
      <c r="AH71" s="1000"/>
      <c r="AI71" s="1000"/>
      <c r="AJ71" s="1000"/>
      <c r="AK71" s="1000" t="s">
        <v>555</v>
      </c>
      <c r="AL71" s="1000"/>
      <c r="AM71" s="1000"/>
      <c r="AN71" s="1000"/>
      <c r="AO71" s="1000"/>
      <c r="AP71" s="1000" t="s">
        <v>555</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2087</v>
      </c>
      <c r="R72" s="1000"/>
      <c r="S72" s="1000"/>
      <c r="T72" s="1000"/>
      <c r="U72" s="1000"/>
      <c r="V72" s="1000">
        <v>1968</v>
      </c>
      <c r="W72" s="1000"/>
      <c r="X72" s="1000"/>
      <c r="Y72" s="1000"/>
      <c r="Z72" s="1000"/>
      <c r="AA72" s="1000">
        <v>119</v>
      </c>
      <c r="AB72" s="1000"/>
      <c r="AC72" s="1000"/>
      <c r="AD72" s="1000"/>
      <c r="AE72" s="1000"/>
      <c r="AF72" s="1000">
        <v>119</v>
      </c>
      <c r="AG72" s="1000"/>
      <c r="AH72" s="1000"/>
      <c r="AI72" s="1000"/>
      <c r="AJ72" s="1000"/>
      <c r="AK72" s="1000">
        <v>1</v>
      </c>
      <c r="AL72" s="1000"/>
      <c r="AM72" s="1000"/>
      <c r="AN72" s="1000"/>
      <c r="AO72" s="1000"/>
      <c r="AP72" s="1000" t="s">
        <v>555</v>
      </c>
      <c r="AQ72" s="1000"/>
      <c r="AR72" s="1000"/>
      <c r="AS72" s="1000"/>
      <c r="AT72" s="1000"/>
      <c r="AU72" s="1000" t="s">
        <v>555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571</v>
      </c>
      <c r="C73" s="1004"/>
      <c r="D73" s="1004"/>
      <c r="E73" s="1004"/>
      <c r="F73" s="1004"/>
      <c r="G73" s="1004"/>
      <c r="H73" s="1004"/>
      <c r="I73" s="1004"/>
      <c r="J73" s="1004"/>
      <c r="K73" s="1004"/>
      <c r="L73" s="1004"/>
      <c r="M73" s="1004"/>
      <c r="N73" s="1004"/>
      <c r="O73" s="1004"/>
      <c r="P73" s="1005"/>
      <c r="Q73" s="1006">
        <v>109</v>
      </c>
      <c r="R73" s="1000"/>
      <c r="S73" s="1000"/>
      <c r="T73" s="1000"/>
      <c r="U73" s="1000"/>
      <c r="V73" s="1000">
        <v>39</v>
      </c>
      <c r="W73" s="1000"/>
      <c r="X73" s="1000"/>
      <c r="Y73" s="1000"/>
      <c r="Z73" s="1000"/>
      <c r="AA73" s="1000">
        <v>70</v>
      </c>
      <c r="AB73" s="1000"/>
      <c r="AC73" s="1000"/>
      <c r="AD73" s="1000"/>
      <c r="AE73" s="1000"/>
      <c r="AF73" s="1000">
        <v>70</v>
      </c>
      <c r="AG73" s="1000"/>
      <c r="AH73" s="1000"/>
      <c r="AI73" s="1000"/>
      <c r="AJ73" s="1000"/>
      <c r="AK73" s="1000">
        <v>90</v>
      </c>
      <c r="AL73" s="1000"/>
      <c r="AM73" s="1000"/>
      <c r="AN73" s="1000"/>
      <c r="AO73" s="1000"/>
      <c r="AP73" s="1000" t="s">
        <v>558</v>
      </c>
      <c r="AQ73" s="1000"/>
      <c r="AR73" s="1000"/>
      <c r="AS73" s="1000"/>
      <c r="AT73" s="1000"/>
      <c r="AU73" s="1000" t="s">
        <v>555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7">
        <v>2125</v>
      </c>
      <c r="R74" s="1008"/>
      <c r="S74" s="1008"/>
      <c r="T74" s="1008"/>
      <c r="U74" s="1009"/>
      <c r="V74" s="1010">
        <v>2067</v>
      </c>
      <c r="W74" s="1008"/>
      <c r="X74" s="1008"/>
      <c r="Y74" s="1008"/>
      <c r="Z74" s="1009"/>
      <c r="AA74" s="1010">
        <v>58</v>
      </c>
      <c r="AB74" s="1008"/>
      <c r="AC74" s="1008"/>
      <c r="AD74" s="1008"/>
      <c r="AE74" s="1009"/>
      <c r="AF74" s="1010">
        <v>58</v>
      </c>
      <c r="AG74" s="1008"/>
      <c r="AH74" s="1008"/>
      <c r="AI74" s="1008"/>
      <c r="AJ74" s="1009"/>
      <c r="AK74" s="1010">
        <v>125</v>
      </c>
      <c r="AL74" s="1008"/>
      <c r="AM74" s="1008"/>
      <c r="AN74" s="1008"/>
      <c r="AO74" s="1009"/>
      <c r="AP74" s="1000" t="s">
        <v>563</v>
      </c>
      <c r="AQ74" s="1000"/>
      <c r="AR74" s="1000"/>
      <c r="AS74" s="1000"/>
      <c r="AT74" s="1000"/>
      <c r="AU74" s="1000" t="s">
        <v>563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572</v>
      </c>
      <c r="C75" s="1004"/>
      <c r="D75" s="1004"/>
      <c r="E75" s="1004"/>
      <c r="F75" s="1004"/>
      <c r="G75" s="1004"/>
      <c r="H75" s="1004"/>
      <c r="I75" s="1004"/>
      <c r="J75" s="1004"/>
      <c r="K75" s="1004"/>
      <c r="L75" s="1004"/>
      <c r="M75" s="1004"/>
      <c r="N75" s="1004"/>
      <c r="O75" s="1004"/>
      <c r="P75" s="1005"/>
      <c r="Q75" s="1007">
        <v>273707</v>
      </c>
      <c r="R75" s="1008"/>
      <c r="S75" s="1008"/>
      <c r="T75" s="1008"/>
      <c r="U75" s="1009"/>
      <c r="V75" s="1010">
        <v>260942</v>
      </c>
      <c r="W75" s="1008"/>
      <c r="X75" s="1008"/>
      <c r="Y75" s="1008"/>
      <c r="Z75" s="1009"/>
      <c r="AA75" s="1010">
        <v>12765</v>
      </c>
      <c r="AB75" s="1008"/>
      <c r="AC75" s="1008"/>
      <c r="AD75" s="1008"/>
      <c r="AE75" s="1009"/>
      <c r="AF75" s="1010">
        <v>12765</v>
      </c>
      <c r="AG75" s="1008"/>
      <c r="AH75" s="1008"/>
      <c r="AI75" s="1008"/>
      <c r="AJ75" s="1009"/>
      <c r="AK75" s="1010">
        <v>1788</v>
      </c>
      <c r="AL75" s="1008"/>
      <c r="AM75" s="1008"/>
      <c r="AN75" s="1008"/>
      <c r="AO75" s="1009"/>
      <c r="AP75" s="1000" t="s">
        <v>563</v>
      </c>
      <c r="AQ75" s="1000"/>
      <c r="AR75" s="1000"/>
      <c r="AS75" s="1000"/>
      <c r="AT75" s="1000"/>
      <c r="AU75" s="1000" t="s">
        <v>563</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547</v>
      </c>
      <c r="C76" s="1004"/>
      <c r="D76" s="1004"/>
      <c r="E76" s="1004"/>
      <c r="F76" s="1004"/>
      <c r="G76" s="1004"/>
      <c r="H76" s="1004"/>
      <c r="I76" s="1004"/>
      <c r="J76" s="1004"/>
      <c r="K76" s="1004"/>
      <c r="L76" s="1004"/>
      <c r="M76" s="1004"/>
      <c r="N76" s="1004"/>
      <c r="O76" s="1004"/>
      <c r="P76" s="1005"/>
      <c r="Q76" s="1006">
        <v>455</v>
      </c>
      <c r="R76" s="1000"/>
      <c r="S76" s="1000"/>
      <c r="T76" s="1000"/>
      <c r="U76" s="1000"/>
      <c r="V76" s="1000">
        <v>429</v>
      </c>
      <c r="W76" s="1000"/>
      <c r="X76" s="1000"/>
      <c r="Y76" s="1000"/>
      <c r="Z76" s="1000"/>
      <c r="AA76" s="1000">
        <v>26</v>
      </c>
      <c r="AB76" s="1000"/>
      <c r="AC76" s="1000"/>
      <c r="AD76" s="1000"/>
      <c r="AE76" s="1000"/>
      <c r="AF76" s="1000">
        <v>26</v>
      </c>
      <c r="AG76" s="1000"/>
      <c r="AH76" s="1000"/>
      <c r="AI76" s="1000"/>
      <c r="AJ76" s="1000"/>
      <c r="AK76" s="1000" t="s">
        <v>563</v>
      </c>
      <c r="AL76" s="1000"/>
      <c r="AM76" s="1000"/>
      <c r="AN76" s="1000"/>
      <c r="AO76" s="1000"/>
      <c r="AP76" s="1000" t="s">
        <v>563</v>
      </c>
      <c r="AQ76" s="1000"/>
      <c r="AR76" s="1000"/>
      <c r="AS76" s="1000"/>
      <c r="AT76" s="1000"/>
      <c r="AU76" s="1000" t="s">
        <v>563</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548</v>
      </c>
      <c r="C77" s="1004"/>
      <c r="D77" s="1004"/>
      <c r="E77" s="1004"/>
      <c r="F77" s="1004"/>
      <c r="G77" s="1004"/>
      <c r="H77" s="1004"/>
      <c r="I77" s="1004"/>
      <c r="J77" s="1004"/>
      <c r="K77" s="1004"/>
      <c r="L77" s="1004"/>
      <c r="M77" s="1004"/>
      <c r="N77" s="1004"/>
      <c r="O77" s="1004"/>
      <c r="P77" s="1005"/>
      <c r="Q77" s="1007">
        <v>6977</v>
      </c>
      <c r="R77" s="1008"/>
      <c r="S77" s="1008"/>
      <c r="T77" s="1008"/>
      <c r="U77" s="1009"/>
      <c r="V77" s="1010">
        <v>6240</v>
      </c>
      <c r="W77" s="1008"/>
      <c r="X77" s="1008"/>
      <c r="Y77" s="1008"/>
      <c r="Z77" s="1009"/>
      <c r="AA77" s="1010">
        <v>737</v>
      </c>
      <c r="AB77" s="1008"/>
      <c r="AC77" s="1008"/>
      <c r="AD77" s="1008"/>
      <c r="AE77" s="1009"/>
      <c r="AF77" s="1010">
        <v>737</v>
      </c>
      <c r="AG77" s="1008"/>
      <c r="AH77" s="1008"/>
      <c r="AI77" s="1008"/>
      <c r="AJ77" s="1009"/>
      <c r="AK77" s="1010">
        <v>630</v>
      </c>
      <c r="AL77" s="1008"/>
      <c r="AM77" s="1008"/>
      <c r="AN77" s="1008"/>
      <c r="AO77" s="1009"/>
      <c r="AP77" s="1010" t="s">
        <v>555</v>
      </c>
      <c r="AQ77" s="1008"/>
      <c r="AR77" s="1008"/>
      <c r="AS77" s="1008"/>
      <c r="AT77" s="1009"/>
      <c r="AU77" s="1010" t="s">
        <v>555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573</v>
      </c>
      <c r="C78" s="1004"/>
      <c r="D78" s="1004"/>
      <c r="E78" s="1004"/>
      <c r="F78" s="1004"/>
      <c r="G78" s="1004"/>
      <c r="H78" s="1004"/>
      <c r="I78" s="1004"/>
      <c r="J78" s="1004"/>
      <c r="K78" s="1004"/>
      <c r="L78" s="1004"/>
      <c r="M78" s="1004"/>
      <c r="N78" s="1004"/>
      <c r="O78" s="1004"/>
      <c r="P78" s="1005"/>
      <c r="Q78" s="1006">
        <v>15</v>
      </c>
      <c r="R78" s="1000"/>
      <c r="S78" s="1000"/>
      <c r="T78" s="1000"/>
      <c r="U78" s="1000"/>
      <c r="V78" s="1000">
        <v>13</v>
      </c>
      <c r="W78" s="1000"/>
      <c r="X78" s="1000"/>
      <c r="Y78" s="1000"/>
      <c r="Z78" s="1000"/>
      <c r="AA78" s="1000">
        <v>2</v>
      </c>
      <c r="AB78" s="1000"/>
      <c r="AC78" s="1000"/>
      <c r="AD78" s="1000"/>
      <c r="AE78" s="1000"/>
      <c r="AF78" s="1000">
        <v>2</v>
      </c>
      <c r="AG78" s="1000"/>
      <c r="AH78" s="1000"/>
      <c r="AI78" s="1000"/>
      <c r="AJ78" s="1000"/>
      <c r="AK78" s="1000">
        <v>9</v>
      </c>
      <c r="AL78" s="1000"/>
      <c r="AM78" s="1000"/>
      <c r="AN78" s="1000"/>
      <c r="AO78" s="1000"/>
      <c r="AP78" s="1000" t="s">
        <v>557</v>
      </c>
      <c r="AQ78" s="1000"/>
      <c r="AR78" s="1000"/>
      <c r="AS78" s="1000"/>
      <c r="AT78" s="1000"/>
      <c r="AU78" s="1000" t="s">
        <v>555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549</v>
      </c>
      <c r="C79" s="1004"/>
      <c r="D79" s="1004"/>
      <c r="E79" s="1004"/>
      <c r="F79" s="1004"/>
      <c r="G79" s="1004"/>
      <c r="H79" s="1004"/>
      <c r="I79" s="1004"/>
      <c r="J79" s="1004"/>
      <c r="K79" s="1004"/>
      <c r="L79" s="1004"/>
      <c r="M79" s="1004"/>
      <c r="N79" s="1004"/>
      <c r="O79" s="1004"/>
      <c r="P79" s="1005"/>
      <c r="Q79" s="1006">
        <v>193</v>
      </c>
      <c r="R79" s="1000"/>
      <c r="S79" s="1000"/>
      <c r="T79" s="1000"/>
      <c r="U79" s="1000"/>
      <c r="V79" s="1000">
        <v>181</v>
      </c>
      <c r="W79" s="1000"/>
      <c r="X79" s="1000"/>
      <c r="Y79" s="1000"/>
      <c r="Z79" s="1000"/>
      <c r="AA79" s="1000">
        <v>12</v>
      </c>
      <c r="AB79" s="1000"/>
      <c r="AC79" s="1000"/>
      <c r="AD79" s="1000"/>
      <c r="AE79" s="1000"/>
      <c r="AF79" s="1000">
        <v>12</v>
      </c>
      <c r="AG79" s="1000"/>
      <c r="AH79" s="1000"/>
      <c r="AI79" s="1000"/>
      <c r="AJ79" s="1000"/>
      <c r="AK79" s="1000" t="s">
        <v>563</v>
      </c>
      <c r="AL79" s="1000"/>
      <c r="AM79" s="1000"/>
      <c r="AN79" s="1000"/>
      <c r="AO79" s="1000"/>
      <c r="AP79" s="1000" t="s">
        <v>563</v>
      </c>
      <c r="AQ79" s="1000"/>
      <c r="AR79" s="1000"/>
      <c r="AS79" s="1000"/>
      <c r="AT79" s="1000"/>
      <c r="AU79" s="1000" t="s">
        <v>563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550</v>
      </c>
      <c r="C80" s="1004"/>
      <c r="D80" s="1004"/>
      <c r="E80" s="1004"/>
      <c r="F80" s="1004"/>
      <c r="G80" s="1004"/>
      <c r="H80" s="1004"/>
      <c r="I80" s="1004"/>
      <c r="J80" s="1004"/>
      <c r="K80" s="1004"/>
      <c r="L80" s="1004"/>
      <c r="M80" s="1004"/>
      <c r="N80" s="1004"/>
      <c r="O80" s="1004"/>
      <c r="P80" s="1005"/>
      <c r="Q80" s="1007">
        <v>1255</v>
      </c>
      <c r="R80" s="1008"/>
      <c r="S80" s="1008"/>
      <c r="T80" s="1008"/>
      <c r="U80" s="1009"/>
      <c r="V80" s="1010">
        <v>1204</v>
      </c>
      <c r="W80" s="1008"/>
      <c r="X80" s="1008"/>
      <c r="Y80" s="1008"/>
      <c r="Z80" s="1009"/>
      <c r="AA80" s="1010">
        <v>51</v>
      </c>
      <c r="AB80" s="1008"/>
      <c r="AC80" s="1008"/>
      <c r="AD80" s="1008"/>
      <c r="AE80" s="1009"/>
      <c r="AF80" s="1000">
        <v>51</v>
      </c>
      <c r="AG80" s="1000"/>
      <c r="AH80" s="1000"/>
      <c r="AI80" s="1000"/>
      <c r="AJ80" s="1000"/>
      <c r="AK80" s="1000">
        <v>37</v>
      </c>
      <c r="AL80" s="1000"/>
      <c r="AM80" s="1000"/>
      <c r="AN80" s="1000"/>
      <c r="AO80" s="1000"/>
      <c r="AP80" s="1000">
        <v>855</v>
      </c>
      <c r="AQ80" s="1000"/>
      <c r="AR80" s="1000"/>
      <c r="AS80" s="1000"/>
      <c r="AT80" s="1000"/>
      <c r="AU80" s="1000">
        <v>186</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551</v>
      </c>
      <c r="C81" s="1004"/>
      <c r="D81" s="1004"/>
      <c r="E81" s="1004"/>
      <c r="F81" s="1004"/>
      <c r="G81" s="1004"/>
      <c r="H81" s="1004"/>
      <c r="I81" s="1004"/>
      <c r="J81" s="1004"/>
      <c r="K81" s="1004"/>
      <c r="L81" s="1004"/>
      <c r="M81" s="1004"/>
      <c r="N81" s="1004"/>
      <c r="O81" s="1004"/>
      <c r="P81" s="1005"/>
      <c r="Q81" s="1006">
        <v>293</v>
      </c>
      <c r="R81" s="1000"/>
      <c r="S81" s="1000"/>
      <c r="T81" s="1000"/>
      <c r="U81" s="1000"/>
      <c r="V81" s="1000">
        <v>283</v>
      </c>
      <c r="W81" s="1000"/>
      <c r="X81" s="1000"/>
      <c r="Y81" s="1000"/>
      <c r="Z81" s="1000"/>
      <c r="AA81" s="1000">
        <v>15</v>
      </c>
      <c r="AB81" s="1000"/>
      <c r="AC81" s="1000"/>
      <c r="AD81" s="1000"/>
      <c r="AE81" s="1000"/>
      <c r="AF81" s="1000">
        <v>15</v>
      </c>
      <c r="AG81" s="1000"/>
      <c r="AH81" s="1000"/>
      <c r="AI81" s="1000"/>
      <c r="AJ81" s="1000"/>
      <c r="AK81" s="1000" t="s">
        <v>564</v>
      </c>
      <c r="AL81" s="1000"/>
      <c r="AM81" s="1000"/>
      <c r="AN81" s="1000"/>
      <c r="AO81" s="1000"/>
      <c r="AP81" s="1000">
        <v>250</v>
      </c>
      <c r="AQ81" s="1000"/>
      <c r="AR81" s="1000"/>
      <c r="AS81" s="1000"/>
      <c r="AT81" s="1000"/>
      <c r="AU81" s="1000">
        <v>33</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552</v>
      </c>
      <c r="C82" s="1004"/>
      <c r="D82" s="1004"/>
      <c r="E82" s="1004"/>
      <c r="F82" s="1004"/>
      <c r="G82" s="1004"/>
      <c r="H82" s="1004"/>
      <c r="I82" s="1004"/>
      <c r="J82" s="1004"/>
      <c r="K82" s="1004"/>
      <c r="L82" s="1004"/>
      <c r="M82" s="1004"/>
      <c r="N82" s="1004"/>
      <c r="O82" s="1004"/>
      <c r="P82" s="1005"/>
      <c r="Q82" s="1006">
        <v>21</v>
      </c>
      <c r="R82" s="1000"/>
      <c r="S82" s="1000"/>
      <c r="T82" s="1000"/>
      <c r="U82" s="1000"/>
      <c r="V82" s="1000">
        <v>18</v>
      </c>
      <c r="W82" s="1000"/>
      <c r="X82" s="1000"/>
      <c r="Y82" s="1000"/>
      <c r="Z82" s="1000"/>
      <c r="AA82" s="1000">
        <v>2</v>
      </c>
      <c r="AB82" s="1000"/>
      <c r="AC82" s="1000"/>
      <c r="AD82" s="1000"/>
      <c r="AE82" s="1000"/>
      <c r="AF82" s="1000">
        <v>2</v>
      </c>
      <c r="AG82" s="1000"/>
      <c r="AH82" s="1000"/>
      <c r="AI82" s="1000"/>
      <c r="AJ82" s="1000"/>
      <c r="AK82" s="1000" t="s">
        <v>564</v>
      </c>
      <c r="AL82" s="1000"/>
      <c r="AM82" s="1000"/>
      <c r="AN82" s="1000"/>
      <c r="AO82" s="1000"/>
      <c r="AP82" s="1000" t="s">
        <v>558</v>
      </c>
      <c r="AQ82" s="1000"/>
      <c r="AR82" s="1000"/>
      <c r="AS82" s="1000"/>
      <c r="AT82" s="1000"/>
      <c r="AU82" s="1000" t="s">
        <v>558</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553</v>
      </c>
      <c r="C83" s="1004"/>
      <c r="D83" s="1004"/>
      <c r="E83" s="1004"/>
      <c r="F83" s="1004"/>
      <c r="G83" s="1004"/>
      <c r="H83" s="1004"/>
      <c r="I83" s="1004"/>
      <c r="J83" s="1004"/>
      <c r="K83" s="1004"/>
      <c r="L83" s="1004"/>
      <c r="M83" s="1004"/>
      <c r="N83" s="1004"/>
      <c r="O83" s="1004"/>
      <c r="P83" s="1005"/>
      <c r="Q83" s="1006">
        <v>656</v>
      </c>
      <c r="R83" s="1000"/>
      <c r="S83" s="1000"/>
      <c r="T83" s="1000"/>
      <c r="U83" s="1000"/>
      <c r="V83" s="1000">
        <v>605</v>
      </c>
      <c r="W83" s="1000"/>
      <c r="X83" s="1000"/>
      <c r="Y83" s="1000"/>
      <c r="Z83" s="1000"/>
      <c r="AA83" s="1000">
        <v>51</v>
      </c>
      <c r="AB83" s="1000"/>
      <c r="AC83" s="1000"/>
      <c r="AD83" s="1000"/>
      <c r="AE83" s="1000"/>
      <c r="AF83" s="1000">
        <v>51</v>
      </c>
      <c r="AG83" s="1000"/>
      <c r="AH83" s="1000"/>
      <c r="AI83" s="1000"/>
      <c r="AJ83" s="1000"/>
      <c r="AK83" s="1000">
        <v>4</v>
      </c>
      <c r="AL83" s="1000"/>
      <c r="AM83" s="1000"/>
      <c r="AN83" s="1000"/>
      <c r="AO83" s="1000"/>
      <c r="AP83" s="1000">
        <v>8</v>
      </c>
      <c r="AQ83" s="1000"/>
      <c r="AR83" s="1000"/>
      <c r="AS83" s="1000"/>
      <c r="AT83" s="1000"/>
      <c r="AU83" s="1000">
        <v>2</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567</v>
      </c>
      <c r="C84" s="1004"/>
      <c r="D84" s="1004"/>
      <c r="E84" s="1004"/>
      <c r="F84" s="1004"/>
      <c r="G84" s="1004"/>
      <c r="H84" s="1004"/>
      <c r="I84" s="1004"/>
      <c r="J84" s="1004"/>
      <c r="K84" s="1004"/>
      <c r="L84" s="1004"/>
      <c r="M84" s="1004"/>
      <c r="N84" s="1004"/>
      <c r="O84" s="1004"/>
      <c r="P84" s="1005"/>
      <c r="Q84" s="1006">
        <v>19</v>
      </c>
      <c r="R84" s="1000"/>
      <c r="S84" s="1000"/>
      <c r="T84" s="1000"/>
      <c r="U84" s="1000"/>
      <c r="V84" s="1000">
        <v>15</v>
      </c>
      <c r="W84" s="1000"/>
      <c r="X84" s="1000"/>
      <c r="Y84" s="1000"/>
      <c r="Z84" s="1000"/>
      <c r="AA84" s="1000">
        <v>4</v>
      </c>
      <c r="AB84" s="1000"/>
      <c r="AC84" s="1000"/>
      <c r="AD84" s="1000"/>
      <c r="AE84" s="1000"/>
      <c r="AF84" s="1000">
        <v>4</v>
      </c>
      <c r="AG84" s="1000"/>
      <c r="AH84" s="1000"/>
      <c r="AI84" s="1000"/>
      <c r="AJ84" s="1000"/>
      <c r="AK84" s="1000" t="s">
        <v>565</v>
      </c>
      <c r="AL84" s="1000"/>
      <c r="AM84" s="1000"/>
      <c r="AN84" s="1000"/>
      <c r="AO84" s="1000"/>
      <c r="AP84" s="1000" t="s">
        <v>555</v>
      </c>
      <c r="AQ84" s="1000"/>
      <c r="AR84" s="1000"/>
      <c r="AS84" s="1000"/>
      <c r="AT84" s="1000"/>
      <c r="AU84" s="1000" t="s">
        <v>558</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554</v>
      </c>
      <c r="C85" s="1004"/>
      <c r="D85" s="1004"/>
      <c r="E85" s="1004"/>
      <c r="F85" s="1004"/>
      <c r="G85" s="1004"/>
      <c r="H85" s="1004"/>
      <c r="I85" s="1004"/>
      <c r="J85" s="1004"/>
      <c r="K85" s="1004"/>
      <c r="L85" s="1004"/>
      <c r="M85" s="1004"/>
      <c r="N85" s="1004"/>
      <c r="O85" s="1004"/>
      <c r="P85" s="1005"/>
      <c r="Q85" s="1006">
        <v>65</v>
      </c>
      <c r="R85" s="1000"/>
      <c r="S85" s="1000"/>
      <c r="T85" s="1000"/>
      <c r="U85" s="1000"/>
      <c r="V85" s="1000">
        <v>55</v>
      </c>
      <c r="W85" s="1000"/>
      <c r="X85" s="1000"/>
      <c r="Y85" s="1000"/>
      <c r="Z85" s="1000"/>
      <c r="AA85" s="1000">
        <v>9</v>
      </c>
      <c r="AB85" s="1000"/>
      <c r="AC85" s="1000"/>
      <c r="AD85" s="1000"/>
      <c r="AE85" s="1000"/>
      <c r="AF85" s="1000">
        <v>5</v>
      </c>
      <c r="AG85" s="1000"/>
      <c r="AH85" s="1000"/>
      <c r="AI85" s="1000"/>
      <c r="AJ85" s="1000"/>
      <c r="AK85" s="1000">
        <v>17</v>
      </c>
      <c r="AL85" s="1000"/>
      <c r="AM85" s="1000"/>
      <c r="AN85" s="1000"/>
      <c r="AO85" s="1000"/>
      <c r="AP85" s="1000" t="s">
        <v>566</v>
      </c>
      <c r="AQ85" s="1000"/>
      <c r="AR85" s="1000"/>
      <c r="AS85" s="1000"/>
      <c r="AT85" s="1000"/>
      <c r="AU85" s="1000" t="s">
        <v>566</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14434</v>
      </c>
      <c r="AG88" s="988"/>
      <c r="AH88" s="988"/>
      <c r="AI88" s="988"/>
      <c r="AJ88" s="988"/>
      <c r="AK88" s="992"/>
      <c r="AL88" s="992"/>
      <c r="AM88" s="992"/>
      <c r="AN88" s="992"/>
      <c r="AO88" s="992"/>
      <c r="AP88" s="988">
        <v>1113</v>
      </c>
      <c r="AQ88" s="988"/>
      <c r="AR88" s="988"/>
      <c r="AS88" s="988"/>
      <c r="AT88" s="988"/>
      <c r="AU88" s="988">
        <v>221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85</v>
      </c>
      <c r="CS102" s="980"/>
      <c r="CT102" s="980"/>
      <c r="CU102" s="980"/>
      <c r="CV102" s="981"/>
      <c r="CW102" s="979">
        <v>51</v>
      </c>
      <c r="CX102" s="980"/>
      <c r="CY102" s="980"/>
      <c r="CZ102" s="980"/>
      <c r="DA102" s="981"/>
      <c r="DB102" s="979" t="s">
        <v>561</v>
      </c>
      <c r="DC102" s="980"/>
      <c r="DD102" s="980"/>
      <c r="DE102" s="980"/>
      <c r="DF102" s="981"/>
      <c r="DG102" s="979">
        <v>853</v>
      </c>
      <c r="DH102" s="980"/>
      <c r="DI102" s="980"/>
      <c r="DJ102" s="980"/>
      <c r="DK102" s="981"/>
      <c r="DL102" s="979" t="s">
        <v>562</v>
      </c>
      <c r="DM102" s="980"/>
      <c r="DN102" s="980"/>
      <c r="DO102" s="980"/>
      <c r="DP102" s="981"/>
      <c r="DQ102" s="979">
        <v>583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745807</v>
      </c>
      <c r="AB110" s="916"/>
      <c r="AC110" s="916"/>
      <c r="AD110" s="916"/>
      <c r="AE110" s="917"/>
      <c r="AF110" s="918">
        <v>734691</v>
      </c>
      <c r="AG110" s="916"/>
      <c r="AH110" s="916"/>
      <c r="AI110" s="916"/>
      <c r="AJ110" s="917"/>
      <c r="AK110" s="918">
        <v>695278</v>
      </c>
      <c r="AL110" s="916"/>
      <c r="AM110" s="916"/>
      <c r="AN110" s="916"/>
      <c r="AO110" s="917"/>
      <c r="AP110" s="919">
        <v>19.2</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6745752</v>
      </c>
      <c r="BR110" s="863"/>
      <c r="BS110" s="863"/>
      <c r="BT110" s="863"/>
      <c r="BU110" s="863"/>
      <c r="BV110" s="863">
        <v>6748068</v>
      </c>
      <c r="BW110" s="863"/>
      <c r="BX110" s="863"/>
      <c r="BY110" s="863"/>
      <c r="BZ110" s="863"/>
      <c r="CA110" s="863">
        <v>6408712</v>
      </c>
      <c r="CB110" s="863"/>
      <c r="CC110" s="863"/>
      <c r="CD110" s="863"/>
      <c r="CE110" s="863"/>
      <c r="CF110" s="887">
        <v>177</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91533</v>
      </c>
      <c r="BR111" s="835"/>
      <c r="BS111" s="835"/>
      <c r="BT111" s="835"/>
      <c r="BU111" s="835"/>
      <c r="BV111" s="835">
        <v>82434</v>
      </c>
      <c r="BW111" s="835"/>
      <c r="BX111" s="835"/>
      <c r="BY111" s="835"/>
      <c r="BZ111" s="835"/>
      <c r="CA111" s="835">
        <v>72848</v>
      </c>
      <c r="CB111" s="835"/>
      <c r="CC111" s="835"/>
      <c r="CD111" s="835"/>
      <c r="CE111" s="835"/>
      <c r="CF111" s="896">
        <v>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4611258</v>
      </c>
      <c r="BR112" s="835"/>
      <c r="BS112" s="835"/>
      <c r="BT112" s="835"/>
      <c r="BU112" s="835"/>
      <c r="BV112" s="835">
        <v>4404816</v>
      </c>
      <c r="BW112" s="835"/>
      <c r="BX112" s="835"/>
      <c r="BY112" s="835"/>
      <c r="BZ112" s="835"/>
      <c r="CA112" s="835">
        <v>4426677</v>
      </c>
      <c r="CB112" s="835"/>
      <c r="CC112" s="835"/>
      <c r="CD112" s="835"/>
      <c r="CE112" s="835"/>
      <c r="CF112" s="896">
        <v>122.2</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260860</v>
      </c>
      <c r="AB113" s="944"/>
      <c r="AC113" s="944"/>
      <c r="AD113" s="944"/>
      <c r="AE113" s="945"/>
      <c r="AF113" s="946">
        <v>300000</v>
      </c>
      <c r="AG113" s="944"/>
      <c r="AH113" s="944"/>
      <c r="AI113" s="944"/>
      <c r="AJ113" s="945"/>
      <c r="AK113" s="946">
        <v>300000</v>
      </c>
      <c r="AL113" s="944"/>
      <c r="AM113" s="944"/>
      <c r="AN113" s="944"/>
      <c r="AO113" s="945"/>
      <c r="AP113" s="947">
        <v>8.3000000000000007</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97033</v>
      </c>
      <c r="BR113" s="835"/>
      <c r="BS113" s="835"/>
      <c r="BT113" s="835"/>
      <c r="BU113" s="835"/>
      <c r="BV113" s="835">
        <v>167515</v>
      </c>
      <c r="BW113" s="835"/>
      <c r="BX113" s="835"/>
      <c r="BY113" s="835"/>
      <c r="BZ113" s="835"/>
      <c r="CA113" s="835">
        <v>220228</v>
      </c>
      <c r="CB113" s="835"/>
      <c r="CC113" s="835"/>
      <c r="CD113" s="835"/>
      <c r="CE113" s="835"/>
      <c r="CF113" s="896">
        <v>6.1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18368</v>
      </c>
      <c r="AB114" s="798"/>
      <c r="AC114" s="798"/>
      <c r="AD114" s="798"/>
      <c r="AE114" s="799"/>
      <c r="AF114" s="800">
        <v>20024</v>
      </c>
      <c r="AG114" s="798"/>
      <c r="AH114" s="798"/>
      <c r="AI114" s="798"/>
      <c r="AJ114" s="799"/>
      <c r="AK114" s="800">
        <v>23044</v>
      </c>
      <c r="AL114" s="798"/>
      <c r="AM114" s="798"/>
      <c r="AN114" s="798"/>
      <c r="AO114" s="799"/>
      <c r="AP114" s="845">
        <v>0.6</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1438604</v>
      </c>
      <c r="BR114" s="835"/>
      <c r="BS114" s="835"/>
      <c r="BT114" s="835"/>
      <c r="BU114" s="835"/>
      <c r="BV114" s="835">
        <v>1450142</v>
      </c>
      <c r="BW114" s="835"/>
      <c r="BX114" s="835"/>
      <c r="BY114" s="835"/>
      <c r="BZ114" s="835"/>
      <c r="CA114" s="835">
        <v>1448028</v>
      </c>
      <c r="CB114" s="835"/>
      <c r="CC114" s="835"/>
      <c r="CD114" s="835"/>
      <c r="CE114" s="835"/>
      <c r="CF114" s="896">
        <v>40</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15231</v>
      </c>
      <c r="AB115" s="944"/>
      <c r="AC115" s="944"/>
      <c r="AD115" s="944"/>
      <c r="AE115" s="945"/>
      <c r="AF115" s="946">
        <v>15380</v>
      </c>
      <c r="AG115" s="944"/>
      <c r="AH115" s="944"/>
      <c r="AI115" s="944"/>
      <c r="AJ115" s="945"/>
      <c r="AK115" s="946">
        <v>14268</v>
      </c>
      <c r="AL115" s="944"/>
      <c r="AM115" s="944"/>
      <c r="AN115" s="944"/>
      <c r="AO115" s="945"/>
      <c r="AP115" s="947">
        <v>0.4</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664689</v>
      </c>
      <c r="BR115" s="835"/>
      <c r="BS115" s="835"/>
      <c r="BT115" s="835"/>
      <c r="BU115" s="835"/>
      <c r="BV115" s="835">
        <v>907322</v>
      </c>
      <c r="BW115" s="835"/>
      <c r="BX115" s="835"/>
      <c r="BY115" s="835"/>
      <c r="BZ115" s="835"/>
      <c r="CA115" s="835">
        <v>582925</v>
      </c>
      <c r="CB115" s="835"/>
      <c r="CC115" s="835"/>
      <c r="CD115" s="835"/>
      <c r="CE115" s="835"/>
      <c r="CF115" s="896">
        <v>16.100000000000001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1040266</v>
      </c>
      <c r="AB117" s="930"/>
      <c r="AC117" s="930"/>
      <c r="AD117" s="930"/>
      <c r="AE117" s="931"/>
      <c r="AF117" s="932">
        <v>1070095</v>
      </c>
      <c r="AG117" s="930"/>
      <c r="AH117" s="930"/>
      <c r="AI117" s="930"/>
      <c r="AJ117" s="931"/>
      <c r="AK117" s="932">
        <v>1032590</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13648869</v>
      </c>
      <c r="BR119" s="866"/>
      <c r="BS119" s="866"/>
      <c r="BT119" s="866"/>
      <c r="BU119" s="866"/>
      <c r="BV119" s="866">
        <v>13760297</v>
      </c>
      <c r="BW119" s="866"/>
      <c r="BX119" s="866"/>
      <c r="BY119" s="866"/>
      <c r="BZ119" s="866"/>
      <c r="CA119" s="866">
        <v>13159418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91533</v>
      </c>
      <c r="DH119" s="781"/>
      <c r="DI119" s="781"/>
      <c r="DJ119" s="781"/>
      <c r="DK119" s="782"/>
      <c r="DL119" s="783">
        <v>82434</v>
      </c>
      <c r="DM119" s="781"/>
      <c r="DN119" s="781"/>
      <c r="DO119" s="781"/>
      <c r="DP119" s="782"/>
      <c r="DQ119" s="783">
        <v>72848</v>
      </c>
      <c r="DR119" s="781"/>
      <c r="DS119" s="781"/>
      <c r="DT119" s="781"/>
      <c r="DU119" s="782"/>
      <c r="DV119" s="869">
        <v>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5379217</v>
      </c>
      <c r="BR120" s="863"/>
      <c r="BS120" s="863"/>
      <c r="BT120" s="863"/>
      <c r="BU120" s="863"/>
      <c r="BV120" s="863">
        <v>5176952</v>
      </c>
      <c r="BW120" s="863"/>
      <c r="BX120" s="863"/>
      <c r="BY120" s="863"/>
      <c r="BZ120" s="863"/>
      <c r="CA120" s="863">
        <v>5142749</v>
      </c>
      <c r="CB120" s="863"/>
      <c r="CC120" s="863"/>
      <c r="CD120" s="863"/>
      <c r="CE120" s="863"/>
      <c r="CF120" s="887">
        <v>142</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4611258</v>
      </c>
      <c r="DH120" s="863"/>
      <c r="DI120" s="863"/>
      <c r="DJ120" s="863"/>
      <c r="DK120" s="863"/>
      <c r="DL120" s="863">
        <v>4404816</v>
      </c>
      <c r="DM120" s="863"/>
      <c r="DN120" s="863"/>
      <c r="DO120" s="863"/>
      <c r="DP120" s="863"/>
      <c r="DQ120" s="863">
        <v>4426677</v>
      </c>
      <c r="DR120" s="863"/>
      <c r="DS120" s="863"/>
      <c r="DT120" s="863"/>
      <c r="DU120" s="863"/>
      <c r="DV120" s="864">
        <v>122.2</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351845</v>
      </c>
      <c r="BR121" s="835"/>
      <c r="BS121" s="835"/>
      <c r="BT121" s="835"/>
      <c r="BU121" s="835"/>
      <c r="BV121" s="835">
        <v>326951</v>
      </c>
      <c r="BW121" s="835"/>
      <c r="BX121" s="835"/>
      <c r="BY121" s="835"/>
      <c r="BZ121" s="835"/>
      <c r="CA121" s="835">
        <v>301618</v>
      </c>
      <c r="CB121" s="835"/>
      <c r="CC121" s="835"/>
      <c r="CD121" s="835"/>
      <c r="CE121" s="835"/>
      <c r="CF121" s="896">
        <v>8.3000000000000007</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7862917</v>
      </c>
      <c r="BR122" s="866"/>
      <c r="BS122" s="866"/>
      <c r="BT122" s="866"/>
      <c r="BU122" s="866"/>
      <c r="BV122" s="866">
        <v>7922511</v>
      </c>
      <c r="BW122" s="866"/>
      <c r="BX122" s="866"/>
      <c r="BY122" s="866"/>
      <c r="BZ122" s="866"/>
      <c r="CA122" s="866">
        <v>7728947</v>
      </c>
      <c r="CB122" s="866"/>
      <c r="CC122" s="866"/>
      <c r="CD122" s="866"/>
      <c r="CE122" s="866"/>
      <c r="CF122" s="867">
        <v>213.4</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13593979</v>
      </c>
      <c r="BR123" s="854"/>
      <c r="BS123" s="854"/>
      <c r="BT123" s="854"/>
      <c r="BU123" s="854"/>
      <c r="BV123" s="854">
        <v>13426414</v>
      </c>
      <c r="BW123" s="854"/>
      <c r="BX123" s="854"/>
      <c r="BY123" s="854"/>
      <c r="BZ123" s="854"/>
      <c r="CA123" s="854">
        <v>13173314</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v>
      </c>
      <c r="BR124" s="852"/>
      <c r="BS124" s="852"/>
      <c r="BT124" s="852"/>
      <c r="BU124" s="852"/>
      <c r="BV124" s="852">
        <v>9.1999999999999993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15231</v>
      </c>
      <c r="AB126" s="798"/>
      <c r="AC126" s="798"/>
      <c r="AD126" s="798"/>
      <c r="AE126" s="799"/>
      <c r="AF126" s="800">
        <v>15380</v>
      </c>
      <c r="AG126" s="798"/>
      <c r="AH126" s="798"/>
      <c r="AI126" s="798"/>
      <c r="AJ126" s="799"/>
      <c r="AK126" s="800">
        <v>14268</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v>664689</v>
      </c>
      <c r="DH126" s="835"/>
      <c r="DI126" s="835"/>
      <c r="DJ126" s="835"/>
      <c r="DK126" s="835"/>
      <c r="DL126" s="835">
        <v>907322</v>
      </c>
      <c r="DM126" s="835"/>
      <c r="DN126" s="835"/>
      <c r="DO126" s="835"/>
      <c r="DP126" s="835"/>
      <c r="DQ126" s="835">
        <v>582925</v>
      </c>
      <c r="DR126" s="835"/>
      <c r="DS126" s="835"/>
      <c r="DT126" s="835"/>
      <c r="DU126" s="835"/>
      <c r="DV126" s="812">
        <v>16.100000000000001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29414</v>
      </c>
      <c r="AB128" s="819"/>
      <c r="AC128" s="819"/>
      <c r="AD128" s="819"/>
      <c r="AE128" s="820"/>
      <c r="AF128" s="821">
        <v>29169</v>
      </c>
      <c r="AG128" s="819"/>
      <c r="AH128" s="819"/>
      <c r="AI128" s="819"/>
      <c r="AJ128" s="820"/>
      <c r="AK128" s="821">
        <v>21351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457</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4130618</v>
      </c>
      <c r="AB129" s="798"/>
      <c r="AC129" s="798"/>
      <c r="AD129" s="798"/>
      <c r="AE129" s="799"/>
      <c r="AF129" s="800">
        <v>4332503</v>
      </c>
      <c r="AG129" s="798"/>
      <c r="AH129" s="798"/>
      <c r="AI129" s="798"/>
      <c r="AJ129" s="799"/>
      <c r="AK129" s="800">
        <v>4334206</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461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722372</v>
      </c>
      <c r="AB130" s="798"/>
      <c r="AC130" s="798"/>
      <c r="AD130" s="798"/>
      <c r="AE130" s="799"/>
      <c r="AF130" s="800">
        <v>708360</v>
      </c>
      <c r="AG130" s="798"/>
      <c r="AH130" s="798"/>
      <c r="AI130" s="798"/>
      <c r="AJ130" s="799"/>
      <c r="AK130" s="800">
        <v>712922</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8.6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3408246</v>
      </c>
      <c r="AB131" s="781"/>
      <c r="AC131" s="781"/>
      <c r="AD131" s="781"/>
      <c r="AE131" s="782"/>
      <c r="AF131" s="783">
        <v>3624143</v>
      </c>
      <c r="AG131" s="781"/>
      <c r="AH131" s="781"/>
      <c r="AI131" s="781"/>
      <c r="AJ131" s="782"/>
      <c r="AK131" s="783">
        <v>3621284</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8.4641777620000003</v>
      </c>
      <c r="AB132" s="761"/>
      <c r="AC132" s="761"/>
      <c r="AD132" s="761"/>
      <c r="AE132" s="762"/>
      <c r="AF132" s="763">
        <v>9.1764039109999995</v>
      </c>
      <c r="AG132" s="761"/>
      <c r="AH132" s="761"/>
      <c r="AI132" s="761"/>
      <c r="AJ132" s="762"/>
      <c r="AK132" s="763">
        <v>8.2378791610000004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11.3</v>
      </c>
      <c r="AB133" s="740"/>
      <c r="AC133" s="740"/>
      <c r="AD133" s="740"/>
      <c r="AE133" s="741"/>
      <c r="AF133" s="739">
        <v>9.6999999999999993</v>
      </c>
      <c r="AG133" s="740"/>
      <c r="AH133" s="740"/>
      <c r="AI133" s="740"/>
      <c r="AJ133" s="741"/>
      <c r="AK133" s="739">
        <v>8.6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1" t="s">
        <v>472</v>
      </c>
      <c r="L7" s="256"/>
      <c r="M7" s="257" t="s">
        <v>473</v>
      </c>
      <c r="N7" s="258"/>
    </row>
    <row r="8" spans="1:16" x14ac:dyDescent="0.15">
      <c r="A8" s="250"/>
      <c r="B8" s="246"/>
      <c r="C8" s="246"/>
      <c r="D8" s="246"/>
      <c r="E8" s="246"/>
      <c r="F8" s="246"/>
      <c r="G8" s="259"/>
      <c r="H8" s="260"/>
      <c r="I8" s="260"/>
      <c r="J8" s="261"/>
      <c r="K8" s="1152"/>
      <c r="L8" s="262" t="s">
        <v>474</v>
      </c>
      <c r="M8" s="263" t="s">
        <v>475</v>
      </c>
      <c r="N8" s="264" t="s">
        <v>476</v>
      </c>
    </row>
    <row r="9" spans="1:16" x14ac:dyDescent="0.15">
      <c r="A9" s="250"/>
      <c r="B9" s="246"/>
      <c r="C9" s="246"/>
      <c r="D9" s="246"/>
      <c r="E9" s="246"/>
      <c r="F9" s="246"/>
      <c r="G9" s="1165" t="s">
        <v>477</v>
      </c>
      <c r="H9" s="1166"/>
      <c r="I9" s="1166"/>
      <c r="J9" s="1167"/>
      <c r="K9" s="265">
        <v>1103432</v>
      </c>
      <c r="L9" s="266">
        <v>72399</v>
      </c>
      <c r="M9" s="267">
        <v>85150</v>
      </c>
      <c r="N9" s="268">
        <v>-15</v>
      </c>
    </row>
    <row r="10" spans="1:16" x14ac:dyDescent="0.15">
      <c r="A10" s="250"/>
      <c r="B10" s="246"/>
      <c r="C10" s="246"/>
      <c r="D10" s="246"/>
      <c r="E10" s="246"/>
      <c r="F10" s="246"/>
      <c r="G10" s="1165" t="s">
        <v>478</v>
      </c>
      <c r="H10" s="1166"/>
      <c r="I10" s="1166"/>
      <c r="J10" s="1167"/>
      <c r="K10" s="269">
        <v>141816</v>
      </c>
      <c r="L10" s="270">
        <v>9305</v>
      </c>
      <c r="M10" s="271">
        <v>9032</v>
      </c>
      <c r="N10" s="272">
        <v>3</v>
      </c>
    </row>
    <row r="11" spans="1:16" ht="13.5" customHeight="1" x14ac:dyDescent="0.15">
      <c r="A11" s="250"/>
      <c r="B11" s="246"/>
      <c r="C11" s="246"/>
      <c r="D11" s="246"/>
      <c r="E11" s="246"/>
      <c r="F11" s="246"/>
      <c r="G11" s="1165" t="s">
        <v>479</v>
      </c>
      <c r="H11" s="1166"/>
      <c r="I11" s="1166"/>
      <c r="J11" s="1167"/>
      <c r="K11" s="269">
        <v>206157</v>
      </c>
      <c r="L11" s="270">
        <v>13526</v>
      </c>
      <c r="M11" s="271">
        <v>13711</v>
      </c>
      <c r="N11" s="272">
        <v>-1.3</v>
      </c>
    </row>
    <row r="12" spans="1:16" ht="13.5" customHeight="1" x14ac:dyDescent="0.15">
      <c r="A12" s="250"/>
      <c r="B12" s="246"/>
      <c r="C12" s="246"/>
      <c r="D12" s="246"/>
      <c r="E12" s="246"/>
      <c r="F12" s="246"/>
      <c r="G12" s="1165" t="s">
        <v>480</v>
      </c>
      <c r="H12" s="1166"/>
      <c r="I12" s="1166"/>
      <c r="J12" s="1167"/>
      <c r="K12" s="269" t="s">
        <v>481</v>
      </c>
      <c r="L12" s="270" t="s">
        <v>481</v>
      </c>
      <c r="M12" s="271">
        <v>641</v>
      </c>
      <c r="N12" s="272" t="s">
        <v>481</v>
      </c>
    </row>
    <row r="13" spans="1:16" ht="13.5" customHeight="1" x14ac:dyDescent="0.15">
      <c r="A13" s="250"/>
      <c r="B13" s="246"/>
      <c r="C13" s="246"/>
      <c r="D13" s="246"/>
      <c r="E13" s="246"/>
      <c r="F13" s="246"/>
      <c r="G13" s="1165" t="s">
        <v>482</v>
      </c>
      <c r="H13" s="1166"/>
      <c r="I13" s="1166"/>
      <c r="J13" s="1167"/>
      <c r="K13" s="269" t="s">
        <v>481</v>
      </c>
      <c r="L13" s="270" t="s">
        <v>481</v>
      </c>
      <c r="M13" s="271" t="s">
        <v>481</v>
      </c>
      <c r="N13" s="272" t="s">
        <v>481</v>
      </c>
    </row>
    <row r="14" spans="1:16" ht="13.5" customHeight="1" x14ac:dyDescent="0.15">
      <c r="A14" s="250"/>
      <c r="B14" s="246"/>
      <c r="C14" s="246"/>
      <c r="D14" s="246"/>
      <c r="E14" s="246"/>
      <c r="F14" s="246"/>
      <c r="G14" s="1165" t="s">
        <v>483</v>
      </c>
      <c r="H14" s="1166"/>
      <c r="I14" s="1166"/>
      <c r="J14" s="1167"/>
      <c r="K14" s="269">
        <v>36642</v>
      </c>
      <c r="L14" s="270">
        <v>2404</v>
      </c>
      <c r="M14" s="271">
        <v>4184</v>
      </c>
      <c r="N14" s="272">
        <v>-42.5</v>
      </c>
    </row>
    <row r="15" spans="1:16" ht="13.5" customHeight="1" x14ac:dyDescent="0.15">
      <c r="A15" s="250"/>
      <c r="B15" s="246"/>
      <c r="C15" s="246"/>
      <c r="D15" s="246"/>
      <c r="E15" s="246"/>
      <c r="F15" s="246"/>
      <c r="G15" s="1165" t="s">
        <v>484</v>
      </c>
      <c r="H15" s="1166"/>
      <c r="I15" s="1166"/>
      <c r="J15" s="1167"/>
      <c r="K15" s="269">
        <v>15357</v>
      </c>
      <c r="L15" s="270">
        <v>1008</v>
      </c>
      <c r="M15" s="271">
        <v>2000</v>
      </c>
      <c r="N15" s="272">
        <v>-49.6</v>
      </c>
    </row>
    <row r="16" spans="1:16" x14ac:dyDescent="0.15">
      <c r="A16" s="250"/>
      <c r="B16" s="246"/>
      <c r="C16" s="246"/>
      <c r="D16" s="246"/>
      <c r="E16" s="246"/>
      <c r="F16" s="246"/>
      <c r="G16" s="1168" t="s">
        <v>485</v>
      </c>
      <c r="H16" s="1169"/>
      <c r="I16" s="1169"/>
      <c r="J16" s="1170"/>
      <c r="K16" s="270">
        <v>-86728</v>
      </c>
      <c r="L16" s="270">
        <v>-5690</v>
      </c>
      <c r="M16" s="271">
        <v>-8546</v>
      </c>
      <c r="N16" s="272">
        <v>-33.4</v>
      </c>
    </row>
    <row r="17" spans="1:16" x14ac:dyDescent="0.15">
      <c r="A17" s="250"/>
      <c r="B17" s="246"/>
      <c r="C17" s="246"/>
      <c r="D17" s="246"/>
      <c r="E17" s="246"/>
      <c r="F17" s="246"/>
      <c r="G17" s="1168" t="s">
        <v>172</v>
      </c>
      <c r="H17" s="1169"/>
      <c r="I17" s="1169"/>
      <c r="J17" s="1170"/>
      <c r="K17" s="270">
        <v>1416676</v>
      </c>
      <c r="L17" s="270">
        <v>92952</v>
      </c>
      <c r="M17" s="271">
        <v>106172</v>
      </c>
      <c r="N17" s="272">
        <v>-12.5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2" t="s">
        <v>490</v>
      </c>
      <c r="H21" s="1163"/>
      <c r="I21" s="1163"/>
      <c r="J21" s="1164"/>
      <c r="K21" s="282">
        <v>8.7899999999999991</v>
      </c>
      <c r="L21" s="283">
        <v>10.19</v>
      </c>
      <c r="M21" s="284">
        <v>-1.4</v>
      </c>
      <c r="N21" s="251"/>
      <c r="O21" s="285"/>
      <c r="P21" s="281"/>
    </row>
    <row r="22" spans="1:16" s="286" customFormat="1" x14ac:dyDescent="0.15">
      <c r="A22" s="281"/>
      <c r="B22" s="251"/>
      <c r="C22" s="251"/>
      <c r="D22" s="251"/>
      <c r="E22" s="251"/>
      <c r="F22" s="251"/>
      <c r="G22" s="1162" t="s">
        <v>491</v>
      </c>
      <c r="H22" s="1163"/>
      <c r="I22" s="1163"/>
      <c r="J22" s="1164"/>
      <c r="K22" s="287">
        <v>94.6</v>
      </c>
      <c r="L22" s="288">
        <v>96.4</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1" t="s">
        <v>472</v>
      </c>
      <c r="L30" s="256"/>
      <c r="M30" s="257" t="s">
        <v>473</v>
      </c>
      <c r="N30" s="258"/>
    </row>
    <row r="31" spans="1:16" x14ac:dyDescent="0.15">
      <c r="A31" s="250"/>
      <c r="B31" s="246"/>
      <c r="C31" s="246"/>
      <c r="D31" s="246"/>
      <c r="E31" s="246"/>
      <c r="F31" s="246"/>
      <c r="G31" s="259"/>
      <c r="H31" s="260"/>
      <c r="I31" s="260"/>
      <c r="J31" s="261"/>
      <c r="K31" s="1152"/>
      <c r="L31" s="262" t="s">
        <v>474</v>
      </c>
      <c r="M31" s="263" t="s">
        <v>475</v>
      </c>
      <c r="N31" s="264" t="s">
        <v>476</v>
      </c>
    </row>
    <row r="32" spans="1:16" ht="27" customHeight="1" x14ac:dyDescent="0.15">
      <c r="A32" s="250"/>
      <c r="B32" s="246"/>
      <c r="C32" s="246"/>
      <c r="D32" s="246"/>
      <c r="E32" s="246"/>
      <c r="F32" s="246"/>
      <c r="G32" s="1153" t="s">
        <v>495</v>
      </c>
      <c r="H32" s="1154"/>
      <c r="I32" s="1154"/>
      <c r="J32" s="1155"/>
      <c r="K32" s="296">
        <v>695278</v>
      </c>
      <c r="L32" s="296">
        <v>45619</v>
      </c>
      <c r="M32" s="297">
        <v>58921</v>
      </c>
      <c r="N32" s="298">
        <v>-22.6</v>
      </c>
    </row>
    <row r="33" spans="1:16" ht="13.5" customHeight="1" x14ac:dyDescent="0.15">
      <c r="A33" s="250"/>
      <c r="B33" s="246"/>
      <c r="C33" s="246"/>
      <c r="D33" s="246"/>
      <c r="E33" s="246"/>
      <c r="F33" s="246"/>
      <c r="G33" s="1153" t="s">
        <v>496</v>
      </c>
      <c r="H33" s="1154"/>
      <c r="I33" s="1154"/>
      <c r="J33" s="1155"/>
      <c r="K33" s="296" t="s">
        <v>481</v>
      </c>
      <c r="L33" s="296" t="s">
        <v>481</v>
      </c>
      <c r="M33" s="297" t="s">
        <v>481</v>
      </c>
      <c r="N33" s="298" t="s">
        <v>481</v>
      </c>
    </row>
    <row r="34" spans="1:16" ht="27" customHeight="1" x14ac:dyDescent="0.15">
      <c r="A34" s="250"/>
      <c r="B34" s="246"/>
      <c r="C34" s="246"/>
      <c r="D34" s="246"/>
      <c r="E34" s="246"/>
      <c r="F34" s="246"/>
      <c r="G34" s="1153" t="s">
        <v>497</v>
      </c>
      <c r="H34" s="1154"/>
      <c r="I34" s="1154"/>
      <c r="J34" s="1155"/>
      <c r="K34" s="296" t="s">
        <v>481</v>
      </c>
      <c r="L34" s="296" t="s">
        <v>481</v>
      </c>
      <c r="M34" s="297">
        <v>1</v>
      </c>
      <c r="N34" s="298" t="s">
        <v>481</v>
      </c>
    </row>
    <row r="35" spans="1:16" ht="27" customHeight="1" x14ac:dyDescent="0.15">
      <c r="A35" s="250"/>
      <c r="B35" s="246"/>
      <c r="C35" s="246"/>
      <c r="D35" s="246"/>
      <c r="E35" s="246"/>
      <c r="F35" s="246"/>
      <c r="G35" s="1153" t="s">
        <v>498</v>
      </c>
      <c r="H35" s="1154"/>
      <c r="I35" s="1154"/>
      <c r="J35" s="1155"/>
      <c r="K35" s="296">
        <v>300000</v>
      </c>
      <c r="L35" s="296">
        <v>19684</v>
      </c>
      <c r="M35" s="297">
        <v>21946</v>
      </c>
      <c r="N35" s="298">
        <v>-10.3</v>
      </c>
    </row>
    <row r="36" spans="1:16" ht="27" customHeight="1" x14ac:dyDescent="0.15">
      <c r="A36" s="250"/>
      <c r="B36" s="246"/>
      <c r="C36" s="246"/>
      <c r="D36" s="246"/>
      <c r="E36" s="246"/>
      <c r="F36" s="246"/>
      <c r="G36" s="1153" t="s">
        <v>499</v>
      </c>
      <c r="H36" s="1154"/>
      <c r="I36" s="1154"/>
      <c r="J36" s="1155"/>
      <c r="K36" s="296">
        <v>23044</v>
      </c>
      <c r="L36" s="296">
        <v>1512</v>
      </c>
      <c r="M36" s="297">
        <v>3467</v>
      </c>
      <c r="N36" s="298">
        <v>-56.4</v>
      </c>
    </row>
    <row r="37" spans="1:16" ht="13.5" customHeight="1" x14ac:dyDescent="0.15">
      <c r="A37" s="250"/>
      <c r="B37" s="246"/>
      <c r="C37" s="246"/>
      <c r="D37" s="246"/>
      <c r="E37" s="246"/>
      <c r="F37" s="246"/>
      <c r="G37" s="1153" t="s">
        <v>500</v>
      </c>
      <c r="H37" s="1154"/>
      <c r="I37" s="1154"/>
      <c r="J37" s="1155"/>
      <c r="K37" s="296">
        <v>14268</v>
      </c>
      <c r="L37" s="296">
        <v>936</v>
      </c>
      <c r="M37" s="297">
        <v>1242</v>
      </c>
      <c r="N37" s="298">
        <v>-24.6</v>
      </c>
    </row>
    <row r="38" spans="1:16" ht="27" customHeight="1" x14ac:dyDescent="0.15">
      <c r="A38" s="250"/>
      <c r="B38" s="246"/>
      <c r="C38" s="246"/>
      <c r="D38" s="246"/>
      <c r="E38" s="246"/>
      <c r="F38" s="246"/>
      <c r="G38" s="1156" t="s">
        <v>501</v>
      </c>
      <c r="H38" s="1157"/>
      <c r="I38" s="1157"/>
      <c r="J38" s="1158"/>
      <c r="K38" s="299" t="s">
        <v>481</v>
      </c>
      <c r="L38" s="299" t="s">
        <v>481</v>
      </c>
      <c r="M38" s="300">
        <v>1</v>
      </c>
      <c r="N38" s="301" t="s">
        <v>481</v>
      </c>
      <c r="O38" s="295"/>
    </row>
    <row r="39" spans="1:16" x14ac:dyDescent="0.15">
      <c r="A39" s="250"/>
      <c r="B39" s="246"/>
      <c r="C39" s="246"/>
      <c r="D39" s="246"/>
      <c r="E39" s="246"/>
      <c r="F39" s="246"/>
      <c r="G39" s="1156" t="s">
        <v>502</v>
      </c>
      <c r="H39" s="1157"/>
      <c r="I39" s="1157"/>
      <c r="J39" s="1158"/>
      <c r="K39" s="302">
        <v>-21351</v>
      </c>
      <c r="L39" s="302">
        <v>-1401</v>
      </c>
      <c r="M39" s="303">
        <v>-1780</v>
      </c>
      <c r="N39" s="304">
        <v>-21.3</v>
      </c>
      <c r="O39" s="295"/>
    </row>
    <row r="40" spans="1:16" ht="27" customHeight="1" x14ac:dyDescent="0.15">
      <c r="A40" s="250"/>
      <c r="B40" s="246"/>
      <c r="C40" s="246"/>
      <c r="D40" s="246"/>
      <c r="E40" s="246"/>
      <c r="F40" s="246"/>
      <c r="G40" s="1153" t="s">
        <v>503</v>
      </c>
      <c r="H40" s="1154"/>
      <c r="I40" s="1154"/>
      <c r="J40" s="1155"/>
      <c r="K40" s="302">
        <v>-712922</v>
      </c>
      <c r="L40" s="302">
        <v>-46777</v>
      </c>
      <c r="M40" s="303">
        <v>-57269</v>
      </c>
      <c r="N40" s="304">
        <v>-18.3</v>
      </c>
      <c r="O40" s="295"/>
    </row>
    <row r="41" spans="1:16" x14ac:dyDescent="0.15">
      <c r="A41" s="250"/>
      <c r="B41" s="246"/>
      <c r="C41" s="246"/>
      <c r="D41" s="246"/>
      <c r="E41" s="246"/>
      <c r="F41" s="246"/>
      <c r="G41" s="1159" t="s">
        <v>283</v>
      </c>
      <c r="H41" s="1160"/>
      <c r="I41" s="1160"/>
      <c r="J41" s="1161"/>
      <c r="K41" s="296">
        <v>298317</v>
      </c>
      <c r="L41" s="302">
        <v>19573</v>
      </c>
      <c r="M41" s="303">
        <v>26530</v>
      </c>
      <c r="N41" s="304">
        <v>-26.2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6" t="s">
        <v>472</v>
      </c>
      <c r="J49" s="1148" t="s">
        <v>507</v>
      </c>
      <c r="K49" s="1149"/>
      <c r="L49" s="1149"/>
      <c r="M49" s="1149"/>
      <c r="N49" s="1150"/>
    </row>
    <row r="50" spans="1:14" x14ac:dyDescent="0.15">
      <c r="A50" s="250"/>
      <c r="B50" s="246"/>
      <c r="C50" s="246"/>
      <c r="D50" s="246"/>
      <c r="E50" s="246"/>
      <c r="F50" s="246"/>
      <c r="G50" s="314"/>
      <c r="H50" s="315"/>
      <c r="I50" s="1147"/>
      <c r="J50" s="316" t="s">
        <v>508</v>
      </c>
      <c r="K50" s="317" t="s">
        <v>509</v>
      </c>
      <c r="L50" s="318" t="s">
        <v>510</v>
      </c>
      <c r="M50" s="319" t="s">
        <v>511</v>
      </c>
      <c r="N50" s="320" t="s">
        <v>512</v>
      </c>
    </row>
    <row r="51" spans="1:14" x14ac:dyDescent="0.15">
      <c r="A51" s="250"/>
      <c r="B51" s="246"/>
      <c r="C51" s="246"/>
      <c r="D51" s="246"/>
      <c r="E51" s="246"/>
      <c r="F51" s="246"/>
      <c r="G51" s="312" t="s">
        <v>513</v>
      </c>
      <c r="H51" s="313"/>
      <c r="I51" s="321">
        <v>663644</v>
      </c>
      <c r="J51" s="322">
        <v>41744</v>
      </c>
      <c r="K51" s="323">
        <v>74.400000000000006</v>
      </c>
      <c r="L51" s="324">
        <v>70582</v>
      </c>
      <c r="M51" s="325">
        <v>18</v>
      </c>
      <c r="N51" s="326">
        <v>56.4</v>
      </c>
    </row>
    <row r="52" spans="1:14" x14ac:dyDescent="0.15">
      <c r="A52" s="250"/>
      <c r="B52" s="246"/>
      <c r="C52" s="246"/>
      <c r="D52" s="246"/>
      <c r="E52" s="246"/>
      <c r="F52" s="246"/>
      <c r="G52" s="327"/>
      <c r="H52" s="328" t="s">
        <v>514</v>
      </c>
      <c r="I52" s="329">
        <v>448783</v>
      </c>
      <c r="J52" s="330">
        <v>28229</v>
      </c>
      <c r="K52" s="331">
        <v>86.6</v>
      </c>
      <c r="L52" s="332">
        <v>36117</v>
      </c>
      <c r="M52" s="333">
        <v>7.3</v>
      </c>
      <c r="N52" s="334">
        <v>79.3</v>
      </c>
    </row>
    <row r="53" spans="1:14" x14ac:dyDescent="0.15">
      <c r="A53" s="250"/>
      <c r="B53" s="246"/>
      <c r="C53" s="246"/>
      <c r="D53" s="246"/>
      <c r="E53" s="246"/>
      <c r="F53" s="246"/>
      <c r="G53" s="312" t="s">
        <v>515</v>
      </c>
      <c r="H53" s="313"/>
      <c r="I53" s="321">
        <v>345814</v>
      </c>
      <c r="J53" s="322">
        <v>21913</v>
      </c>
      <c r="K53" s="323">
        <v>-47.5</v>
      </c>
      <c r="L53" s="324">
        <v>81990</v>
      </c>
      <c r="M53" s="325">
        <v>16.2</v>
      </c>
      <c r="N53" s="326">
        <v>-63.7</v>
      </c>
    </row>
    <row r="54" spans="1:14" x14ac:dyDescent="0.15">
      <c r="A54" s="250"/>
      <c r="B54" s="246"/>
      <c r="C54" s="246"/>
      <c r="D54" s="246"/>
      <c r="E54" s="246"/>
      <c r="F54" s="246"/>
      <c r="G54" s="327"/>
      <c r="H54" s="328" t="s">
        <v>514</v>
      </c>
      <c r="I54" s="329">
        <v>219244</v>
      </c>
      <c r="J54" s="330">
        <v>13893</v>
      </c>
      <c r="K54" s="331">
        <v>-50.8</v>
      </c>
      <c r="L54" s="332">
        <v>34482</v>
      </c>
      <c r="M54" s="333">
        <v>-4.5</v>
      </c>
      <c r="N54" s="334">
        <v>-46.3</v>
      </c>
    </row>
    <row r="55" spans="1:14" x14ac:dyDescent="0.15">
      <c r="A55" s="250"/>
      <c r="B55" s="246"/>
      <c r="C55" s="246"/>
      <c r="D55" s="246"/>
      <c r="E55" s="246"/>
      <c r="F55" s="246"/>
      <c r="G55" s="312" t="s">
        <v>516</v>
      </c>
      <c r="H55" s="313"/>
      <c r="I55" s="321">
        <v>757359</v>
      </c>
      <c r="J55" s="322">
        <v>48316</v>
      </c>
      <c r="K55" s="323">
        <v>120.5</v>
      </c>
      <c r="L55" s="324">
        <v>87551</v>
      </c>
      <c r="M55" s="325">
        <v>6.8</v>
      </c>
      <c r="N55" s="326">
        <v>113.7</v>
      </c>
    </row>
    <row r="56" spans="1:14" x14ac:dyDescent="0.15">
      <c r="A56" s="250"/>
      <c r="B56" s="246"/>
      <c r="C56" s="246"/>
      <c r="D56" s="246"/>
      <c r="E56" s="246"/>
      <c r="F56" s="246"/>
      <c r="G56" s="327"/>
      <c r="H56" s="328" t="s">
        <v>514</v>
      </c>
      <c r="I56" s="329">
        <v>375376</v>
      </c>
      <c r="J56" s="330">
        <v>23947</v>
      </c>
      <c r="K56" s="331">
        <v>72.400000000000006</v>
      </c>
      <c r="L56" s="332">
        <v>43994</v>
      </c>
      <c r="M56" s="333">
        <v>27.6</v>
      </c>
      <c r="N56" s="334">
        <v>44.8</v>
      </c>
    </row>
    <row r="57" spans="1:14" x14ac:dyDescent="0.15">
      <c r="A57" s="250"/>
      <c r="B57" s="246"/>
      <c r="C57" s="246"/>
      <c r="D57" s="246"/>
      <c r="E57" s="246"/>
      <c r="F57" s="246"/>
      <c r="G57" s="312" t="s">
        <v>517</v>
      </c>
      <c r="H57" s="313"/>
      <c r="I57" s="321">
        <v>1741018</v>
      </c>
      <c r="J57" s="322">
        <v>112288</v>
      </c>
      <c r="K57" s="323">
        <v>132.4</v>
      </c>
      <c r="L57" s="324">
        <v>106092</v>
      </c>
      <c r="M57" s="325">
        <v>21.2</v>
      </c>
      <c r="N57" s="326">
        <v>111.2</v>
      </c>
    </row>
    <row r="58" spans="1:14" x14ac:dyDescent="0.15">
      <c r="A58" s="250"/>
      <c r="B58" s="246"/>
      <c r="C58" s="246"/>
      <c r="D58" s="246"/>
      <c r="E58" s="246"/>
      <c r="F58" s="246"/>
      <c r="G58" s="327"/>
      <c r="H58" s="328" t="s">
        <v>514</v>
      </c>
      <c r="I58" s="329">
        <v>178183</v>
      </c>
      <c r="J58" s="330">
        <v>11492</v>
      </c>
      <c r="K58" s="331">
        <v>-52</v>
      </c>
      <c r="L58" s="332">
        <v>44299</v>
      </c>
      <c r="M58" s="333">
        <v>0.7</v>
      </c>
      <c r="N58" s="334">
        <v>-52.7</v>
      </c>
    </row>
    <row r="59" spans="1:14" x14ac:dyDescent="0.15">
      <c r="A59" s="250"/>
      <c r="B59" s="246"/>
      <c r="C59" s="246"/>
      <c r="D59" s="246"/>
      <c r="E59" s="246"/>
      <c r="F59" s="246"/>
      <c r="G59" s="312" t="s">
        <v>518</v>
      </c>
      <c r="H59" s="313"/>
      <c r="I59" s="321">
        <v>628657</v>
      </c>
      <c r="J59" s="322">
        <v>41248</v>
      </c>
      <c r="K59" s="323">
        <v>-63.3</v>
      </c>
      <c r="L59" s="324">
        <v>78903</v>
      </c>
      <c r="M59" s="325">
        <v>-25.6</v>
      </c>
      <c r="N59" s="326">
        <v>-37.700000000000003</v>
      </c>
    </row>
    <row r="60" spans="1:14" x14ac:dyDescent="0.15">
      <c r="A60" s="250"/>
      <c r="B60" s="246"/>
      <c r="C60" s="246"/>
      <c r="D60" s="246"/>
      <c r="E60" s="246"/>
      <c r="F60" s="246"/>
      <c r="G60" s="327"/>
      <c r="H60" s="328" t="s">
        <v>514</v>
      </c>
      <c r="I60" s="335">
        <v>440910</v>
      </c>
      <c r="J60" s="330">
        <v>28929</v>
      </c>
      <c r="K60" s="331">
        <v>151.69999999999999</v>
      </c>
      <c r="L60" s="332">
        <v>49201</v>
      </c>
      <c r="M60" s="333">
        <v>11.1</v>
      </c>
      <c r="N60" s="334">
        <v>140.6</v>
      </c>
    </row>
    <row r="61" spans="1:14" x14ac:dyDescent="0.15">
      <c r="A61" s="250"/>
      <c r="B61" s="246"/>
      <c r="C61" s="246"/>
      <c r="D61" s="246"/>
      <c r="E61" s="246"/>
      <c r="F61" s="246"/>
      <c r="G61" s="312" t="s">
        <v>519</v>
      </c>
      <c r="H61" s="336"/>
      <c r="I61" s="337">
        <v>827298</v>
      </c>
      <c r="J61" s="338">
        <v>53102</v>
      </c>
      <c r="K61" s="339">
        <v>43.3</v>
      </c>
      <c r="L61" s="340">
        <v>85024</v>
      </c>
      <c r="M61" s="341">
        <v>7.3</v>
      </c>
      <c r="N61" s="326">
        <v>36</v>
      </c>
    </row>
    <row r="62" spans="1:14" x14ac:dyDescent="0.15">
      <c r="A62" s="250"/>
      <c r="B62" s="246"/>
      <c r="C62" s="246"/>
      <c r="D62" s="246"/>
      <c r="E62" s="246"/>
      <c r="F62" s="246"/>
      <c r="G62" s="327"/>
      <c r="H62" s="328" t="s">
        <v>514</v>
      </c>
      <c r="I62" s="329">
        <v>332499</v>
      </c>
      <c r="J62" s="330">
        <v>21298</v>
      </c>
      <c r="K62" s="331">
        <v>41.6</v>
      </c>
      <c r="L62" s="332">
        <v>41619</v>
      </c>
      <c r="M62" s="333">
        <v>8.4</v>
      </c>
      <c r="N62" s="334">
        <v>33.200000000000003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1" t="s">
        <v>3</v>
      </c>
      <c r="D47" s="1171"/>
      <c r="E47" s="1172"/>
      <c r="F47" s="11">
        <v>51.85</v>
      </c>
      <c r="G47" s="12">
        <v>52.49</v>
      </c>
      <c r="H47" s="12">
        <v>54.26</v>
      </c>
      <c r="I47" s="12">
        <v>57.64</v>
      </c>
      <c r="J47" s="13">
        <v>55</v>
      </c>
    </row>
    <row r="48" spans="2:10" ht="57.75" customHeight="1" x14ac:dyDescent="0.15">
      <c r="B48" s="14"/>
      <c r="C48" s="1173" t="s">
        <v>4</v>
      </c>
      <c r="D48" s="1173"/>
      <c r="E48" s="1174"/>
      <c r="F48" s="15">
        <v>1.82</v>
      </c>
      <c r="G48" s="16">
        <v>2.0499999999999998</v>
      </c>
      <c r="H48" s="16">
        <v>1.82</v>
      </c>
      <c r="I48" s="16">
        <v>1.67</v>
      </c>
      <c r="J48" s="17">
        <v>1.68</v>
      </c>
    </row>
    <row r="49" spans="2:10" ht="57.75" customHeight="1" thickBot="1" x14ac:dyDescent="0.2">
      <c r="B49" s="18"/>
      <c r="C49" s="1175" t="s">
        <v>5</v>
      </c>
      <c r="D49" s="1175"/>
      <c r="E49" s="1176"/>
      <c r="F49" s="19">
        <v>3.31</v>
      </c>
      <c r="G49" s="20">
        <v>0.56000000000000005</v>
      </c>
      <c r="H49" s="20" t="s">
        <v>526</v>
      </c>
      <c r="I49" s="20">
        <v>4.93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2018-04-16T02:54:11Z</cp:lastPrinted>
  <dcterms:created xsi:type="dcterms:W3CDTF">2018-01-24T05:01:58Z</dcterms:created>
  <dcterms:modified xsi:type="dcterms:W3CDTF">2018-10-30T07:32:40Z</dcterms:modified>
</cp:coreProperties>
</file>