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825" yWindow="-45" windowWidth="20550" windowHeight="41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AM34" i="9"/>
  <c r="C34" i="9"/>
  <c r="U34" i="9" s="1"/>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BE34" i="9"/>
  <c r="BE35" i="9" s="1"/>
  <c r="BE36" i="9" s="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<sst xmlns="http://schemas.openxmlformats.org/spreadsheetml/2006/main" count="1145" uniqueCount="573">
  <si>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</si>
  <si>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</si>
  <si>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</si>
  <si>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</si>
  <si>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</si>
  <si>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</si>
  <si>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</si>
  <si>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</si>
  <si>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</si>
  <si>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</si>
  <si>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</si>
  <si>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</si>
  <si>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</si>
  <si>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</si>
  <si>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</si>
  <si>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</si>
  <si>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</si>
  <si>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</si>
  <si>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</si>
  <si>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</si>
  <si>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</si>
  <si>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</si>
  <si>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</si>
  <si>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</si>
  <si>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</si>
  <si>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</si>
  <si>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</si>
  <si>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</si>
  <si>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</si>
  <si>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</si>
  <si>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</si>
  <si>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</si>
  <si>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</si>
  <si>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</si>
  <si>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</si>
  <si>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</si>
  <si>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</si>
  <si>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</si>
  <si>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</si>
  <si>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</si>
  <si>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</si>
  <si>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</si>
  <si>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</si>
  <si>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</si>
  <si>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</si>
  <si>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</si>
  <si>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</si>
  <si>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</si>
  <si>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</si>
  <si>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</si>
  <si>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</si>
  <si>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</si>
  <si>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</si>
  <si>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</si>
  <si>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</si>
  <si>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</si>
  <si>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</si>
  <si>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</si>
  <si>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</si>
  <si>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</si>
  <si>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</si>
  <si>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</si>
  <si>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</si>
  <si>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</si>
  <si>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</si>
  <si>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</si>
  <si>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</si>
  <si>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</si>
  <si>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</si>
  <si>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</si>
  <si>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</si>
  <si>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</si>
  <si>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</si>
  <si>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</si>
  <si>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</si>
  <si>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</si>
  <si>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</si>
  <si>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</si>
  <si>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</si>
  <si>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</si>
  <si>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</si>
  <si>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</si>
  <si>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</si>
  <si>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</si>
  <si>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</si>
  <si>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</si>
  <si>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</si>
  <si>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</si>
  <si>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</si>
  <si>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</si>
  <si>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</si>
  <si>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</si>
  <si>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</si>
  <si>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</si>
  <si>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</si>
  <si>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</si>
  <si>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</si>
  <si>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</si>
  <si>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</si>
  <si>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</si>
  <si>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</si>
  <si>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</si>
  <si>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</si>
  <si>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</si>
  <si>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</si>
  <si>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</si>
  <si>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</si>
  <si>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</si>
  <si>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</si>
  <si>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</si>
  <si>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</si>
  <si>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</si>
  <si>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</si>
  <si>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</si>
  <si>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</si>
  <si>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</si>
  <si>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</si>
  <si>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</si>
  <si>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</si>
  <si>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</si>
  <si>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</si>
  <si>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</si>
  <si>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</si>
  <si>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</si>
  <si>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</si>
  <si>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</si>
  <si>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</si>
  <si>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</si>
  <si>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</si>
  <si>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</si>
  <si>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</si>
  <si>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</si>
  <si>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</si>
  <si>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</si>
  <si>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</si>
  <si>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</si>
  <si>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</si>
  <si>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</si>
  <si>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</si>
  <si>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</si>
  <si>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</si>
  <si>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</si>
  <si>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</si>
  <si>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</si>
  <si>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</si>
  <si>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</si>
  <si>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</si>
  <si>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</si>
  <si>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</si>
  <si>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</si>
  <si>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</si>
  <si>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</si>
  <si>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</si>
  <si>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</si>
  <si>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</si>
  <si>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</si>
  <si>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</si>
  <si>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</si>
  <si>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</si>
  <si>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</si>
  <si>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</si>
  <si>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</si>
  <si>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</si>
  <si>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</si>
  <si>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</si>
  <si>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</si>
  <si>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</si>
  <si>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</si>
  <si>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</si>
  <si>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</si>
  <si>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</si>
  <si>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</si>
  <si>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</si>
  <si>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</si>
  <si>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</si>
  <si>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</si>
  <si>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</si>
  <si>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</si>
  <si>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</si>
  <si>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</si>
  <si>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</si>
  <si>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</si>
  <si>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</si>
  <si>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</si>
  <si>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</si>
  <si>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</si>
  <si>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</si>
  <si>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</si>
  <si>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</si>
  <si>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</si>
  <si>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</si>
  <si>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</si>
  <si>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</si>
  <si>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</si>
  <si>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</si>
  <si>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</si>
  <si>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</si>
  <si>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長野県麻績村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</si>
  <si>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</si>
  <si>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</si>
  <si>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</si>
  <si>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</si>
  <si>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</si>
  <si>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</si>
  <si>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</si>
  <si>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</si>
  <si>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</si>
  <si>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</si>
  <si>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</si>
  <si>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</si>
  <si>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</si>
  <si>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</si>
  <si>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</si>
  <si>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</si>
  <si>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</si>
  <si>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</si>
  <si>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</si>
  <si>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</si>
  <si>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</si>
  <si>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</si>
  <si>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</si>
  <si>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</si>
  <si>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</si>
  <si>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</si>
  <si>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</si>
  <si>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</si>
  <si>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</si>
  <si>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</si>
  <si>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</si>
  <si>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</si>
  <si>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</si>
  <si>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</si>
  <si>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</si>
  <si>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</si>
  <si>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</si>
  <si>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</si>
  <si>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</si>
  <si>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</si>
  <si>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</si>
  <si>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</si>
  <si>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</si>
  <si>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</si>
  <si>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</si>
  <si>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</si>
  <si>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</si>
  <si>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</si>
  <si>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</si>
  <si>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</si>
  <si>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</si>
  <si>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</si>
  <si>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</si>
  <si>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</si>
  <si>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</si>
  <si>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</si>
  <si>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</si>
  <si>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</si>
  <si>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</si>
  <si>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</si>
  <si>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</si>
  <si>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</si>
  <si>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</si>
  <si>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</si>
  <si>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</si>
  <si>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</si>
  <si>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</si>
  <si>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</si>
  <si>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</si>
  <si>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</si>
  <si>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</si>
  <si>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</si>
  <si>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</si>
  <si>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</si>
  <si>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</si>
  <si>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</si>
  <si>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</si>
  <si>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</si>
  <si>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</si>
  <si>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</si>
  <si>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</si>
  <si>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</si>
  <si>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</si>
  <si>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</si>
  <si>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</si>
  <si>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</si>
  <si>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</si>
  <si>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</si>
  <si>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</si>
  <si>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</si>
  <si>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</si>
  <si>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</si>
  <si>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</si>
  <si>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</si>
  <si>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</si>
  <si>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</si>
  <si>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</si>
  <si>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</si>
  <si>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</si>
  <si>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</si>
  <si>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</si>
  <si>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</si>
  <si>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</si>
  <si>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</si>
  <si>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</si>
  <si>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</si>
  <si>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</si>
  <si>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</si>
  <si>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</si>
  <si>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</si>
  <si>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</si>
  <si>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</si>
  <si>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</si>
  <si>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</si>
  <si>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</si>
  <si>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</si>
  <si>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</si>
  <si>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</si>
  <si>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</si>
  <si>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</si>
  <si>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</si>
  <si>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</si>
  <si>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</si>
  <si>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</si>
  <si>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</si>
  <si>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</si>
  <si>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</si>
  <si>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</si>
  <si>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</si>
  <si>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</si>
  <si>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</si>
  <si>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</si>
  <si>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</si>
  <si>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</si>
  <si>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</si>
  <si>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</si>
  <si>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</si>
  <si>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</si>
  <si>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</si>
  <si>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</si>
  <si>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</si>
  <si>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</si>
  <si>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</si>
  <si>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</si>
  <si>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</si>
  <si>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</si>
  <si>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</si>
  <si>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</si>
  <si>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</si>
  <si>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長野県麻績村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</si>
  <si>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</si>
  <si>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</si>
  <si>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</si>
  <si>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</si>
  <si>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</si>
  <si>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</si>
  <si>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</si>
  <si>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</si>
  <si>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</si>
  <si>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</si>
  <si>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</si>
  <si>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</si>
  <si>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</si>
  <si>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</si>
  <si>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</si>
  <si>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</si>
  <si>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</si>
  <si>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</si>
  <si>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</si>
  <si>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</si>
  <si>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</si>
  <si>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</si>
  <si>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</si>
  <si>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</si>
  <si>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</si>
  <si>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</si>
  <si>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</si>
  <si>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</si>
  <si>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</si>
  <si>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</si>
  <si>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</si>
  <si>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</si>
  <si>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</si>
  <si>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</si>
  <si>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</si>
  <si>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</si>
  <si>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</si>
  <si>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</si>
  <si>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</si>
  <si>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</si>
  <si>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麻績村住宅団地分譲事業特別会計</t>
    <phoneticPr fontId="5"/>
  </si>
  <si>
    <t>麻績村聖高原別荘地地上権分譲事業特別会計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</si>
  <si>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</si>
  <si>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</si>
  <si>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</si>
  <si>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</si>
  <si>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</si>
  <si>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</si>
  <si>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</si>
  <si>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</si>
  <si>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</si>
  <si>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</si>
  <si>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</si>
  <si>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</si>
  <si>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</si>
  <si>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</si>
  <si>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</si>
  <si>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</si>
  <si>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</si>
  <si>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</si>
  <si>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</si>
  <si>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</si>
  <si>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</si>
  <si>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</si>
  <si>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</si>
  <si>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</si>
  <si>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</si>
  <si>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</si>
  <si>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</si>
  <si>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</si>
  <si>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</si>
  <si>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</si>
  <si>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</si>
  <si>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</si>
  <si>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</si>
  <si>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</si>
  <si>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</si>
  <si>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</si>
  <si>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</si>
  <si>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</si>
  <si>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</si>
  <si>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</si>
  <si>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</si>
  <si>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</si>
  <si>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</si>
  <si>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</si>
  <si>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</si>
  <si>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</si>
  <si>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</si>
  <si>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</si>
  <si>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</si>
  <si>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</si>
  <si>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</si>
  <si>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</si>
  <si>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</si>
  <si>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</si>
  <si>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</si>
  <si>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</si>
  <si>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</si>
  <si>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</si>
  <si>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</si>
  <si>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</si>
  <si>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</si>
  <si>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</si>
  <si>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</si>
  <si>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</si>
  <si>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</si>
  <si>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</si>
  <si>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</si>
  <si>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</si>
  <si>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</si>
  <si>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</si>
  <si>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</si>
  <si>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</si>
  <si>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</si>
  <si>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</si>
  <si>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</si>
  <si>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</si>
  <si>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</si>
  <si>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</si>
  <si>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</si>
  <si>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</si>
  <si>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</si>
  <si>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</si>
  <si>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</si>
  <si>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</si>
  <si>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</si>
  <si>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</si>
  <si>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</si>
  <si>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</si>
  <si>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</si>
  <si>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</si>
  <si>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</si>
  <si>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</si>
  <si>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</si>
  <si>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</si>
  <si>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</si>
  <si>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</si>
  <si>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</si>
  <si>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</si>
  <si>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</si>
  <si>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</si>
  <si>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</si>
  <si>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</si>
  <si>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</si>
  <si>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</si>
  <si>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</si>
  <si>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</si>
  <si>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</si>
  <si>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</si>
  <si>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</si>
  <si>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</si>
  <si>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</si>
  <si>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</si>
  <si>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</si>
  <si>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</si>
  <si>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</si>
  <si>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</si>
  <si>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</si>
  <si>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</si>
  <si>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</si>
  <si>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</si>
  <si>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</si>
  <si>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</si>
  <si>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</si>
  <si>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</si>
  <si>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</si>
  <si>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</si>
  <si>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</si>
  <si>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</si>
  <si>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</si>
  <si>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</si>
  <si>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</si>
  <si>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</si>
  <si>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</si>
  <si>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</si>
  <si>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</si>
  <si>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3.14</t>
  </si>
  <si>
    <t>麻績村聖高原別荘地地上権分譲事業特別会計</t>
  </si>
  <si>
    <t>一般会計</t>
  </si>
  <si>
    <t>麻績村国民健康保険特別会計</t>
  </si>
  <si>
    <t>麻績村介護保険特別会計</t>
  </si>
  <si>
    <t>麻績村住宅団地分譲事業特別会計</t>
  </si>
  <si>
    <t>麻績村水道事業特別会計</t>
  </si>
  <si>
    <t>麻績村下水道事業特別会計</t>
  </si>
  <si>
    <t>麻績村観光事業特別会計</t>
  </si>
  <si>
    <t>その他会計（赤字）</t>
  </si>
  <si>
    <t>その他会計（黒字）</t>
  </si>
  <si>
    <t>聖高原リゾート株式会社</t>
    <rPh sb="0" eb="3">
      <t>ヒジリコウゲン</t>
    </rPh>
    <rPh sb="7" eb="11">
      <t>カブシキガイシャ</t>
    </rPh>
    <phoneticPr fontId="5"/>
  </si>
  <si>
    <t>株式会社聖高原管理センター</t>
    <rPh sb="0" eb="4">
      <t>カブシキガイシャ</t>
    </rPh>
    <rPh sb="4" eb="7">
      <t>ヒジリコウゲン</t>
    </rPh>
    <rPh sb="7" eb="9">
      <t>カンリ</t>
    </rPh>
    <phoneticPr fontId="5"/>
  </si>
  <si>
    <t>松本広域連合（一般会計）</t>
    <rPh sb="0" eb="2">
      <t>マツモト</t>
    </rPh>
    <rPh sb="2" eb="4">
      <t>コウイキ</t>
    </rPh>
    <rPh sb="4" eb="6">
      <t>レンゴウ</t>
    </rPh>
    <rPh sb="7" eb="9">
      <t>イッパン</t>
    </rPh>
    <rPh sb="9" eb="11">
      <t>カイケイ</t>
    </rPh>
    <phoneticPr fontId="22"/>
  </si>
  <si>
    <t>長野県市町村自治振興組合</t>
    <rPh sb="0" eb="3">
      <t>ナガノケン</t>
    </rPh>
    <rPh sb="3" eb="6">
      <t>シチョウソン</t>
    </rPh>
    <rPh sb="6" eb="8">
      <t>ジチ</t>
    </rPh>
    <rPh sb="8" eb="10">
      <t>シンコウ</t>
    </rPh>
    <rPh sb="10" eb="12">
      <t>クミアイ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</si>
  <si>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</si>
  <si>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15" eb="17">
      <t>コウキ</t>
    </rPh>
    <rPh sb="17" eb="20">
      <t>コウレイシャ</t>
    </rPh>
    <rPh sb="20" eb="22">
      <t>イリョウ</t>
    </rPh>
    <rPh sb="22" eb="24">
      <t>ジギョウ</t>
    </rPh>
    <rPh sb="24" eb="26">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</si>
  <si>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</si>
  <si>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30"/>
  </si>
  <si>
    <t>東筑摩郡筑北保健衛生施設組合</t>
    <rPh sb="0" eb="4">
      <t>ヒガシチクマグン</t>
    </rPh>
    <rPh sb="4" eb="6">
      <t>チクホク</t>
    </rPh>
    <rPh sb="6" eb="8">
      <t>ホケン</t>
    </rPh>
    <rPh sb="8" eb="10">
      <t>エイセイ</t>
    </rPh>
    <rPh sb="10" eb="12">
      <t>シセツ</t>
    </rPh>
    <rPh sb="12" eb="14">
      <t>クミアイ</t>
    </rPh>
    <phoneticPr fontId="30"/>
  </si>
  <si>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30"/>
  </si>
  <si>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30"/>
  </si>
  <si>
    <t>麻績村筑北村学校組合</t>
    <rPh sb="0" eb="2">
      <t>オミ</t>
    </rPh>
    <rPh sb="2" eb="3">
      <t>ムラ</t>
    </rPh>
    <rPh sb="3" eb="5">
      <t>チクホク</t>
    </rPh>
    <rPh sb="5" eb="6">
      <t>ムラ</t>
    </rPh>
    <rPh sb="6" eb="8">
      <t>ガッコウ</t>
    </rPh>
    <rPh sb="8" eb="10">
      <t>クミアイ</t>
    </rPh>
    <phoneticPr fontId="30"/>
  </si>
  <si>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30"/>
  </si>
  <si>
    <t>穂高広域施設組合</t>
    <rPh sb="0" eb="2">
      <t>ホタカ</t>
    </rPh>
    <rPh sb="2" eb="4">
      <t>コウイキ</t>
    </rPh>
    <rPh sb="4" eb="6">
      <t>シセツ</t>
    </rPh>
    <rPh sb="6" eb="8">
      <t>クミアイ</t>
    </rPh>
    <phoneticPr fontId="30"/>
  </si>
  <si>
    <t>安曇野松筑広域環境施設組合</t>
    <rPh sb="0" eb="3">
      <t>アズミノ</t>
    </rPh>
    <rPh sb="3" eb="4">
      <t>マツ</t>
    </rPh>
    <rPh sb="4" eb="5">
      <t>チク</t>
    </rPh>
    <rPh sb="5" eb="7">
      <t>コウイキ</t>
    </rPh>
    <rPh sb="7" eb="9">
      <t>カンキョウ</t>
    </rPh>
    <rPh sb="9" eb="11">
      <t>シセツ</t>
    </rPh>
    <rPh sb="11" eb="13">
      <t>クミアイ</t>
    </rPh>
    <phoneticPr fontId="30"/>
  </si>
  <si>
    <t>長野県地方税滞納整理機構</t>
    <rPh sb="0" eb="3">
      <t>ナガノケン</t>
    </rPh>
    <rPh sb="3" eb="6">
      <t>チホウゼイ</t>
    </rPh>
    <rPh sb="6" eb="8">
      <t>タイノウ</t>
    </rPh>
    <rPh sb="8" eb="10">
      <t>セイリ</t>
    </rPh>
    <rPh sb="10" eb="12">
      <t>キコウ</t>
    </rPh>
    <phoneticPr fontId="30"/>
  </si>
  <si>
    <t>-</t>
    <phoneticPr fontId="30"/>
  </si>
  <si>
    <t>-</t>
    <phoneticPr fontId="30"/>
  </si>
  <si>
    <t>-</t>
    <phoneticPr fontId="30"/>
  </si>
  <si>
    <t>-</t>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</si>
  <si>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</si>
  <si>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</si>
  <si>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</si>
  <si>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</si>
  <si>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</si>
  <si>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</si>
  <si>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</si>
  <si>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</si>
  <si>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</si>
  <si>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</si>
  <si>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</si>
  <si>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</si>
  <si>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</si>
  <si>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</si>
  <si>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</si>
  <si>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将来負担比率は発生していない。
　すでに耐用年数を経過している資産が取得価格ベースで約31億円あるうえに、12年後と27年後に更新のピークがあり、それぞれ10億円を超える更新費用が必要になる見込み。既存施設の長寿命化を図りつつ、施設の統廃合などを検討して、更新投資額の抑制に努める。</t>
    <phoneticPr fontId="5"/>
  </si>
  <si>
    <t>負担比率は発生していない。今後も後年度財政負担の軽減を考慮し、地方債残高の削減に努めていく。
　また、一般会計、公営企業会計、組合等ともに元利償還金のピークが過ぎ、減少傾向にあるが、一般会計においては、今後、公共施設の改修・撤去など大型事業が控えているめ、より計画的な起債借入、充当可能基金の積立により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</si>
</sst>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291945</c:v>
                </c:pt>
              </c:numCache>
            </c:numRef>
          </c:val>
          <c:smooth val="0"/>
          <c:extLst>
            <c:ext xmlns:c16="http://schemas.microsoft.com/office/drawing/2014/chart" uri="{C3380CC4-5D6E-409C-BE32-E72D297353CC}">
              <c16:uniqueId val="{00000000-6749-45C8-8A55-CDEDC554B5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116490</c:v>
                </c:pt>
                <c:pt idx="1">
                  <c:v>64561</c:v>
                </c:pt>
                <c:pt idx="2">
                  <c:v>132394</c:v>
                </c:pt>
                <c:pt idx="3">
                  <c:v>170522</c:v>
                </c:pt>
                <c:pt idx="4">
                  <c:v>140344</c:v>
                </c:pt>
              </c:numCache>
            </c:numRef>
          </c:val>
          <c:smooth val="0"/>
          <c:extLst>
            <c:ext xmlns:c16="http://schemas.microsoft.com/office/drawing/2014/chart" uri="{C3380CC4-5D6E-409C-BE32-E72D297353CC}">
              <c16:uniqueId val="{00000001-6749-45C8-8A55-CDEDC554B550}"/>
            </c:ext>
          </c:extLst>
        </c:ser>
        <c:dLbls>
          <c:showLegendKey val="0"/>
          <c:showVal val="0"/>
          <c:showCatName val="0"/>
          <c:showSerName val="0"/>
          <c:showPercent val="0"/>
          <c:showBubbleSize val="0"/>
        </c:dLbls>
        <c:marker val="1"/>
        <c:smooth val="0"/>
        <c:axId val="108308352"/>
        <c:axId val="108310528"/>
      </c:lineChart>
      <c:catAx>
        <c:axId val="10830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10528"/>
        <c:crosses val="autoZero"/>
        <c:auto val="1"/>
        <c:lblAlgn val="ctr"/>
        <c:lblOffset val="100"/>
        <c:tickLblSkip val="1"/>
        <c:tickMarkSkip val="1"/>
        <c:noMultiLvlLbl val="0"/>
      </c:catAx>
      <c:valAx>
        <c:axId val="1083105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0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5.0599999999999996</c:v>
                </c:pt>
                <c:pt idx="1">
                  <c:v>5.39</c:v>
                </c:pt>
                <c:pt idx="2">
                  <c:v>5.38</c:v>
                </c:pt>
                <c:pt idx="3">
                  <c:v>7.98</c:v>
                </c:pt>
                <c:pt idx="4">
                  <c:v>4.6500000000000004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39.700000000000003</c:v>
                </c:pt>
                <c:pt idx="1">
                  <c:v>42.67</c:v>
                </c:pt>
                <c:pt idx="2">
                  <c:v>44.16</c:v>
                </c:pt>
                <c:pt idx="3">
                  <c:v>43.96</c:v>
                </c:pt>
                <c:pt idx="4">
                  <c:v>44.43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118912"/>
        <c:axId val="12412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7.66</c:v>
                </c:pt>
                <c:pt idx="1">
                  <c:v>3.41</c:v>
                </c:pt>
                <c:pt idx="2">
                  <c:v>0.08</c:v>
                </c:pt>
                <c:pt idx="3">
                  <c:v>3.96</c:v>
                </c:pt>
                <c:pt idx="4">
                  <c:v>-3.14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118912"/>
        <c:axId val="124121088"/>
      </c:lineChart>
      <c:catAx>
        <c:axId val="1241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121088"/>
        <c:crosses val="autoZero"/>
        <c:auto val="1"/>
        <c:lblAlgn val="ctr"/>
        <c:lblOffset val="100"/>
        <c:tickLblSkip val="1"/>
        <c:tickMarkSkip val="1"/>
        <c:noMultiLvlLbl val="0"/>
      </c:catAx>
      <c:valAx>
        <c:axId val="12412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麻績村観光事業特別会計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c:v>
                </c:pt>
                <c:pt idx="2">
                  <c:v>#N/A</c:v>
                </c:pt>
                <c:pt idx="3">
                  <c:v>0.08</c:v>
                </c:pt>
                <c:pt idx="4">
                  <c:v>#N/A</c:v>
                </c:pt>
                <c:pt idx="5">
                  <c:v>0.05</c:v>
                </c:pt>
                <c:pt idx="6">
                  <c:v>#N/A</c:v>
                </c:pt>
                <c:pt idx="7">
                  <c:v>0.11</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麻績村下水道事業特別会計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0.3</c:v>
                </c:pt>
                <c:pt idx="4">
                  <c:v>#N/A</c:v>
                </c:pt>
                <c:pt idx="5">
                  <c:v>0.3</c:v>
                </c:pt>
                <c:pt idx="6">
                  <c:v>#N/A</c:v>
                </c:pt>
                <c:pt idx="7">
                  <c:v>0.31</c:v>
                </c:pt>
                <c:pt idx="8">
                  <c:v>#N/A</c:v>
                </c:pt>
                <c:pt idx="9">
                  <c:v>0.23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麻績村水道事業特別会計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0.26</c:v>
                </c:pt>
                <c:pt idx="4">
                  <c:v>#N/A</c:v>
                </c:pt>
                <c:pt idx="5">
                  <c:v>0.25</c:v>
                </c:pt>
                <c:pt idx="6">
                  <c:v>#N/A</c:v>
                </c:pt>
                <c:pt idx="7">
                  <c:v>0.21</c:v>
                </c:pt>
                <c:pt idx="8">
                  <c:v>#N/A</c:v>
                </c:pt>
                <c:pt idx="9">
                  <c:v>0.26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0.78</c:v>
                </c:pt>
                <c:pt idx="4">
                  <c:v>#N/A</c:v>
                </c:pt>
                <c:pt idx="5">
                  <c:v>0.78</c:v>
                </c:pt>
                <c:pt idx="6">
                  <c:v>#N/A</c:v>
                </c:pt>
                <c:pt idx="7">
                  <c:v>0.75</c:v>
                </c:pt>
                <c:pt idx="8">
                  <c:v>#N/A</c:v>
                </c:pt>
                <c:pt idx="9">
                  <c:v>0.75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麻績村介護保険特別会計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1.19</c:v>
                </c:pt>
                <c:pt idx="4">
                  <c:v>#N/A</c:v>
                </c:pt>
                <c:pt idx="5">
                  <c:v>2.13</c:v>
                </c:pt>
                <c:pt idx="6">
                  <c:v>#N/A</c:v>
                </c:pt>
                <c:pt idx="7">
                  <c:v>2.2599999999999998</c:v>
                </c:pt>
                <c:pt idx="8">
                  <c:v>#N/A</c:v>
                </c:pt>
                <c:pt idx="9">
                  <c:v>2.06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1.53</c:v>
                </c:pt>
                <c:pt idx="2">
                  <c:v>#N/A</c:v>
                </c:pt>
                <c:pt idx="3">
                  <c:v>2.57</c:v>
                </c:pt>
                <c:pt idx="4">
                  <c:v>#N/A</c:v>
                </c:pt>
                <c:pt idx="5">
                  <c:v>2.8</c:v>
                </c:pt>
                <c:pt idx="6">
                  <c:v>#N/A</c:v>
                </c:pt>
                <c:pt idx="7">
                  <c:v>3.61</c:v>
                </c:pt>
                <c:pt idx="8">
                  <c:v>#N/A</c:v>
                </c:pt>
                <c:pt idx="9">
                  <c:v>3.17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5.0599999999999996</c:v>
                </c:pt>
                <c:pt idx="2">
                  <c:v>#N/A</c:v>
                </c:pt>
                <c:pt idx="3">
                  <c:v>5.39</c:v>
                </c:pt>
                <c:pt idx="4">
                  <c:v>#N/A</c:v>
                </c:pt>
                <c:pt idx="5">
                  <c:v>5.38</c:v>
                </c:pt>
                <c:pt idx="6">
                  <c:v>#N/A</c:v>
                </c:pt>
                <c:pt idx="7">
                  <c:v>7.98</c:v>
                </c:pt>
                <c:pt idx="8">
                  <c:v>#N/A</c:v>
                </c:pt>
                <c:pt idx="9">
                  <c:v>4.6500000000000004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0.04</c:v>
                </c:pt>
                <c:pt idx="2">
                  <c:v>#N/A</c:v>
                </c:pt>
                <c:pt idx="3">
                  <c:v>108.41</c:v>
                </c:pt>
                <c:pt idx="4">
                  <c:v>#N/A</c:v>
                </c:pt>
                <c:pt idx="5">
                  <c:v>111.57</c:v>
                </c:pt>
                <c:pt idx="6">
                  <c:v>#N/A</c:v>
                </c:pt>
                <c:pt idx="7">
                  <c:v>108.05</c:v>
                </c:pt>
                <c:pt idx="8">
                  <c:v>#N/A</c:v>
                </c:pt>
                <c:pt idx="9">
                  <c:v>108.63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281088"/>
        <c:axId val="110154880"/>
      </c:barChart>
      <c:catAx>
        <c:axId val="94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4880"/>
        <c:crosses val="autoZero"/>
        <c:auto val="1"/>
        <c:lblAlgn val="ctr"/>
        <c:lblOffset val="100"/>
        <c:tickLblSkip val="1"/>
        <c:tickMarkSkip val="1"/>
        <c:noMultiLvlLbl val="0"/>
      </c:catAx>
      <c:valAx>
        <c:axId val="1101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333</c:v>
                </c:pt>
                <c:pt idx="5">
                  <c:v>331</c:v>
                </c:pt>
                <c:pt idx="8">
                  <c:v>321</c:v>
                </c:pt>
                <c:pt idx="11">
                  <c:v>311</c:v>
                </c:pt>
                <c:pt idx="14">
                  <c:v>311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8</c:v>
                </c:pt>
                <c:pt idx="6">
                  <c:v>10</c:v>
                </c:pt>
                <c:pt idx="9">
                  <c:v>9</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187</c:v>
                </c:pt>
                <c:pt idx="3">
                  <c:v>187</c:v>
                </c:pt>
                <c:pt idx="6">
                  <c:v>176</c:v>
                </c:pt>
                <c:pt idx="9">
                  <c:v>165</c:v>
                </c:pt>
                <c:pt idx="12">
                  <c:v>155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242</c:v>
                </c:pt>
                <c:pt idx="3">
                  <c:v>259</c:v>
                </c:pt>
                <c:pt idx="6">
                  <c:v>239</c:v>
                </c:pt>
                <c:pt idx="9">
                  <c:v>225</c:v>
                </c:pt>
                <c:pt idx="12">
                  <c:v>228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214784"/>
        <c:axId val="942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c:v>
                </c:pt>
                <c:pt idx="2">
                  <c:v>#N/A</c:v>
                </c:pt>
                <c:pt idx="3">
                  <c:v>#N/A</c:v>
                </c:pt>
                <c:pt idx="4">
                  <c:v>123</c:v>
                </c:pt>
                <c:pt idx="5">
                  <c:v>#N/A</c:v>
                </c:pt>
                <c:pt idx="6">
                  <c:v>#N/A</c:v>
                </c:pt>
                <c:pt idx="7">
                  <c:v>104</c:v>
                </c:pt>
                <c:pt idx="8">
                  <c:v>#N/A</c:v>
                </c:pt>
                <c:pt idx="9">
                  <c:v>#N/A</c:v>
                </c:pt>
                <c:pt idx="10">
                  <c:v>88</c:v>
                </c:pt>
                <c:pt idx="11">
                  <c:v>#N/A</c:v>
                </c:pt>
                <c:pt idx="12">
                  <c:v>#N/A</c:v>
                </c:pt>
                <c:pt idx="13">
                  <c:v>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214784"/>
        <c:axId val="94229248"/>
      </c:lineChart>
      <c:catAx>
        <c:axId val="942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29248"/>
        <c:crosses val="autoZero"/>
        <c:auto val="1"/>
        <c:lblAlgn val="ctr"/>
        <c:lblOffset val="100"/>
        <c:tickLblSkip val="1"/>
        <c:tickMarkSkip val="1"/>
        <c:noMultiLvlLbl val="0"/>
      </c:catAx>
      <c:valAx>
        <c:axId val="942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2942</c:v>
                </c:pt>
                <c:pt idx="5">
                  <c:v>2792</c:v>
                </c:pt>
                <c:pt idx="8">
                  <c:v>2743</c:v>
                </c:pt>
                <c:pt idx="11">
                  <c:v>2801</c:v>
                </c:pt>
                <c:pt idx="14">
                  <c:v>2835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69</c:v>
                </c:pt>
                <c:pt idx="5">
                  <c:v>80</c:v>
                </c:pt>
                <c:pt idx="8">
                  <c:v>79</c:v>
                </c:pt>
                <c:pt idx="11">
                  <c:v>72</c:v>
                </c:pt>
                <c:pt idx="14">
                  <c:v>65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1976</c:v>
                </c:pt>
                <c:pt idx="5">
                  <c:v>2123</c:v>
                </c:pt>
                <c:pt idx="8">
                  <c:v>2194</c:v>
                </c:pt>
                <c:pt idx="11">
                  <c:v>2319</c:v>
                </c:pt>
                <c:pt idx="14">
                  <c:v>2484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585</c:v>
                </c:pt>
                <c:pt idx="3">
                  <c:v>622</c:v>
                </c:pt>
                <c:pt idx="6">
                  <c:v>579</c:v>
                </c:pt>
                <c:pt idx="9">
                  <c:v>605</c:v>
                </c:pt>
                <c:pt idx="12">
                  <c:v>588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c:v>
                </c:pt>
                <c:pt idx="3">
                  <c:v>66</c:v>
                </c:pt>
                <c:pt idx="6">
                  <c:v>49</c:v>
                </c:pt>
                <c:pt idx="9">
                  <c:v>37</c:v>
                </c:pt>
                <c:pt idx="12">
                  <c:v>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2126</c:v>
                </c:pt>
                <c:pt idx="3">
                  <c:v>2072</c:v>
                </c:pt>
                <c:pt idx="6">
                  <c:v>1968</c:v>
                </c:pt>
                <c:pt idx="9">
                  <c:v>1890</c:v>
                </c:pt>
                <c:pt idx="12">
                  <c:v>1701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2189</c:v>
                </c:pt>
                <c:pt idx="3">
                  <c:v>2084</c:v>
                </c:pt>
                <c:pt idx="6">
                  <c:v>2115</c:v>
                </c:pt>
                <c:pt idx="9">
                  <c:v>2297</c:v>
                </c:pt>
                <c:pt idx="12">
                  <c:v>2425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423552"/>
        <c:axId val="12442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423552"/>
        <c:axId val="124425728"/>
      </c:lineChart>
      <c:catAx>
        <c:axId val="1244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25728"/>
        <c:crosses val="autoZero"/>
        <c:auto val="1"/>
        <c:lblAlgn val="ctr"/>
        <c:lblOffset val="100"/>
        <c:tickLblSkip val="1"/>
        <c:tickMarkSkip val="1"/>
        <c:noMultiLvlLbl val="0"/>
      </c:catAx>
      <c:valAx>
        <c:axId val="12442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{EF0EBA2A-54C8-450C-996D-A97CC3AD0EBE}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AEE-4DE4-B8BB-0CB2E7B5CD1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{F051DC70-8B02-41F3-ABE6-86BED7CD7A4C}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AEE-4DE4-B8BB-0CB2E7B5CD1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{42FBA984-8E7B-463B-B880-4A417B514D10}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AEE-4DE4-B8BB-0CB2E7B5CD1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{0FF4A2C4-C55F-4C7A-AEB0-1383FDE90F83}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AEE-4DE4-B8BB-0CB2E7B5CD1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{9CA8112C-5BEE-4822-B433-7A950627FD53}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AEE-4DE4-B8BB-0CB2E7B5CD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AEE-4DE4-B8BB-0CB2E7B5CD1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{46863829-2FC4-4E76-B980-5C7B0EB40C42}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AEE-4DE4-B8BB-0CB2E7B5CD1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{52BBB9DB-432F-4A0C-9BA1-4A3130D3D581}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AEE-4DE4-B8BB-0CB2E7B5CD1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{044BAC0E-5073-4E51-BA13-2C2E7CEC2A8C}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AEE-4DE4-B8BB-0CB2E7B5CD1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{0B85C999-6A51-43E6-8A85-1C8CE87BFC9A}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AEE-4DE4-B8BB-0CB2E7B5CD1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{41050537-BC13-4628-B2AE-6EEED5C48D8C}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AEE-4DE4-B8BB-0CB2E7B5CD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EAEE-4DE4-B8BB-0CB2E7B5CD13}"/>
            </c:ext>
          </c:extLst>
        </c:ser>
        <c:dLbls>
          <c:showLegendKey val="0"/>
          <c:showVal val="0"/>
          <c:showCatName val="0"/>
          <c:showSerName val="0"/>
          <c:showPercent val="0"/>
          <c:showBubbleSize val="0"/>
        </c:dLbls>
        <c:axId val="73140096"/>
        <c:axId val="73166848"/>
      </c:scatterChart>
      <c:valAx>
        <c:axId val="7314009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6848"/>
        <c:crosses val="autoZero"/>
        <c:crossBetween val="midCat"/>
      </c:valAx>
      <c:valAx>
        <c:axId val="73166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{782A1918-3CDD-4BE8-8B2E-4A7D2C14C3D2}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2D2-4D31-AF62-8605BED40E5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{6424013F-F607-4E42-A10E-41907BD53FD9}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2D2-4D31-AF62-8605BED40E5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{38DABB34-E6DF-4FEB-9EEE-CFEAC1AAC622}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2D2-4D31-AF62-8605BED40E5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{00D0D785-FF4F-4C2B-BA67-18BCA985624C}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2D2-4D31-AF62-8605BED40E5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{BBE9E106-D26F-44F3-9310-DD3E48225C9F}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2D2-4D31-AF62-8605BED40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c:v>
                </c:pt>
                <c:pt idx="2">
                  <c:v>8.1999999999999993</c:v>
                </c:pt>
                <c:pt idx="3">
                  <c:v>7.8</c:v>
                </c:pt>
                <c:pt idx="4">
                  <c:v>6.6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2D2-4D31-AF62-8605BED40E5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{56F5F2FC-53F4-4872-8E00-4C30C07E2F66}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2D2-4D31-AF62-8605BED40E5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{9CFAEFF4-EDEF-4CE4-958E-793FC08E56D3}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2D2-4D31-AF62-8605BED40E5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{CD35AE6B-B0D7-41F6-8165-F707C2AAB4DC}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2D2-4D31-AF62-8605BED40E5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{362646E6-4C1D-4F51-8669-1023E8E761CE}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2D2-4D31-AF62-8605BED40E5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{26A0394C-5958-4111-B22B-4193D227C5D0}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2D2-4D31-AF62-8605BED40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62D2-4D31-AF62-8605BED40E52}"/>
            </c:ext>
          </c:extLst>
        </c:ser>
        <c:dLbls>
          <c:showLegendKey val="0"/>
          <c:showVal val="0"/>
          <c:showCatName val="0"/>
          <c:showSerName val="0"/>
          <c:showPercent val="0"/>
          <c:showBubbleSize val="0"/>
        </c:dLbls>
        <c:axId val="72799744"/>
        <c:axId val="72801664"/>
      </c:scatterChart>
      <c:valAx>
        <c:axId val="72799744"/>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1664"/>
        <c:crosses val="autoZero"/>
        <c:crossBetween val="midCat"/>
      </c:valAx>
      <c:valAx>
        <c:axId val="7280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9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公営企業会計、組合等ともに元利償還金のピークが過ぎ、減少傾向にあるが、一般会計においては、今後、大型事業等（公共施設の改修・撤去、一部事務組合の負担金）が控えているため、増加する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一般会計、公営企業会計、組合等ともに元利償還金のピークが過ぎ、減少傾向にあるが、一般会計においては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今後大型事業が控えている</a:t>
          </a:r>
          <a:r>
            <a:rPr lang="ja-JP" altLang="en-US" sz="1100" b="0" i="0" baseline="0">
              <a:solidFill>
                <a:schemeClr val="dk1"/>
              </a:solidFill>
              <a:effectLst/>
              <a:latin typeface="+mn-lt"/>
              <a:ea typeface="+mn-ea"/>
              <a:cs typeface="+mn-cs"/>
            </a:rPr>
            <a:t>め、より</a:t>
          </a:r>
          <a:r>
            <a:rPr lang="ja-JP" altLang="ja-JP" sz="1100" b="0" i="0" baseline="0">
              <a:solidFill>
                <a:schemeClr val="dk1"/>
              </a:solidFill>
              <a:effectLst/>
              <a:latin typeface="+mn-lt"/>
              <a:ea typeface="+mn-ea"/>
              <a:cs typeface="+mn-cs"/>
            </a:rPr>
            <a:t>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11741989-7033-41EC-BAFA-0AF41D9C5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69907AF3-C21E-4297-87BB-EA35B8F36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406B86-9643-4287-97E3-F2CC1A4628F3}"/>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6B2C4C99-FE29-4149-AC8A-EA19EAD2D92D}"/>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4F30A9A2-868C-4DA5-B797-3BEF94D47D6C}"/>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F97F3B37-EB33-4960-B7CC-D15E11510C86}"/>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D075D94D-67FE-498C-9633-DAF64D3C70FC}"/>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661E03FA-AFFC-44BB-A62E-F65AC0592981}"/>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5100938F-BC70-499A-8676-4D5CFF6928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BD849469-7EEF-4802-BB08-85FB94AC8C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6BE9DCA8-C99A-4889-9666-CBE4D2F75B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1CE90735-80A9-41A2-85CB-EAAB1F0F31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5E8755AF-D10E-4071-B06B-08F13A37AC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9A4EF71-64F9-408B-BA60-9EC7375B91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CE1EF6FF-4859-455B-A258-0C00D1BCE9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C957C4C0-B3DD-45F6-886A-873314A261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69C94CA2-C150-4A70-9F62-3CF80FCF4C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59CD2285-9927-48D1-A083-AC56B8280845}"/>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A0815382-423A-4B22-9199-7BE8289C02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7578C3ED-B3FB-4344-A17F-D155F7D8084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8D7D580F-5F35-471E-A773-CDB29645466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AEAB8851-2207-409B-98C3-AD5F3FF62D4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A1AB0B05-A167-4DE0-B5B6-55E81A44F0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9EC99B00-AEE3-47D6-B5FF-170B30DF15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7CFA5755-96E0-4C89-A136-FF1A86B433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8501ECCE-6DB9-4106-B758-9B2B5A2A760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D05EE3DE-2204-4C2C-A382-FDFE3A01288D}"/>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5B5E90C6-38F6-4D8D-BAC3-10D8D08A00F2}"/>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9EBB2076-D70B-4344-BD11-E6C583F8BD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D4276370-953F-4FFE-99BE-BE262DFADE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E7B186CB-EC1D-4AE3-81F4-7EA485D5D00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96A7B8F7-802A-4E0F-96C3-E074864839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34F23303-7A90-44C2-8BB4-0069203D62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B6C61587-F104-42E5-B3A3-D1EF17C93B3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E0CC0E4E-A2A0-4391-8652-9FAF23A41FF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24D99D6A-8889-4944-B338-9007FEDEF66D}"/>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F5631C70-7686-4759-8CFE-CB5A0485EF6F}"/>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AE3AC65B-7C5F-4389-A3DF-C02CD3E88826}"/>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DF08550B-FE64-47BF-AE2F-3ADF755300FB}"/>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406F79BF-172E-48B9-A233-A7C4352683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6EFD335-C99F-4014-9EFC-30BFD777532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F5D56705-A0B6-45D9-AE69-F18DA22DF51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5A5F3660-6BF0-42DD-A68D-054B292435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46E36619-68D6-491A-9C4C-B44EADA2A4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119F2B33-DD05-4C83-AA76-7173AB3574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F52B7CA2-1EBF-431B-852F-C6D423735D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BBFCA6D0-9071-4EEE-BC0B-3F1514F6CC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74C2C9C3-E177-4072-811D-E769A26601C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AB863A49-273A-4544-8349-77309DAAD7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5ACEF276-87E6-4A0E-B48E-175D6F05BA0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1F1434AA-4554-40E9-89C5-DC18DB7DCD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908B3969-0E0F-4C71-8D74-96E2C6A192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すでに耐用年数を経過している資産が取得価格ベースで約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億円あるうえに、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年後と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年後に更新のピークがあり、それぞれ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億円を超える更新費用が必要になる見込み。既存施設の長寿命化を図りつつ、施設の統廃合などを検討して、更新投資額の抑制に努める。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8D5DE0D3-695E-4322-8C1B-7B25A1CDFD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5CD0C254-DA39-4011-A1A8-18668B0BDD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9FF9BB41-6185-462D-9AE1-92214F2F9B85}"/>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10D51655-A514-4E78-A92C-72D7843CE65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AC46FFC8-25E9-43F0-9D8D-0CE870FC8257}"/>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9D440367-D8DB-4D22-AE52-D7498AB317A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45C267F9-AAFB-491F-9744-B1D895DBED57}"/>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8703967E-A232-49E7-AF7F-B63C4A9379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66861859-EE7C-4ED5-BEF8-F4A1E1D3A9C4}"/>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8B88F26B-39E4-4641-8AB1-EA44CD9652D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3429D3C4-CBD1-4E45-9316-E5DBC8DF879E}"/>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CE6DD81C-7259-4536-8A57-914201F7FF6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4EFDEC50-3556-4363-B447-49765FD91161}"/>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7B8B8735-2E13-48AA-8364-42FA0875F78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E2A531A4-5B69-4DCD-B6F4-781B4025C8A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3D8A58CA-D0A9-4D6E-9957-9262788037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B13F1C81-BA50-4B79-BCE7-AEE3E5CFC41B}"/>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C6375600-9DCA-45DB-AF23-B6A0324D5527}"/>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3CADAE17-C8ED-4658-8CCF-F22726816808}"/>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0C992BF7-AFAA-4F30-8EE4-D4F34C698F7A}"/>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A9FEB0E5-016E-438E-844D-DD3D4A1F0926}"/>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64E83142-7640-436D-9144-A78891ABA3AB}"/>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2FFF5FF2-369A-4CC5-A155-411F4C9E1D0D}"/>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16510</xdr:rowOff>
    </xdr:from>
    <xdr:to>
      <xdr:col>3</xdr:col>
      <xdr:colOff>511175</xdr:colOff>
      <xdr:row>32</xdr:row>
      <xdr:rowOff>118110</xdr:rowOff>
    </xdr:to>
    <xdr:sp macro="" textlink="">
      <xdr:nvSpPr>
        <xdr:cNvPr id="77" name="フローチャート : 判断 76">
          <a:extLst>
            <a:ext uri="{FF2B5EF4-FFF2-40B4-BE49-F238E27FC236}">
              <a16:creationId xmlns:a16="http://schemas.microsoft.com/office/drawing/2014/main" id="{72D1A3C2-293F-46A3-B802-FFE7DF248FDF}"/>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F4E1B741-73E7-49C3-B2E5-816C9236DC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58AC2D30-D56B-4ECF-BEA3-BB3619DDB5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CB4AE490-CC41-4A4A-9964-19BC0E9343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2771D2CE-A550-424C-91FE-5296E157E6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7C652224-D77F-466D-AD8D-B41C13C76F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90593</xdr:rowOff>
    </xdr:from>
    <xdr:to>
      <xdr:col>3</xdr:col>
      <xdr:colOff>511175</xdr:colOff>
      <xdr:row>29</xdr:row>
      <xdr:rowOff>20743</xdr:rowOff>
    </xdr:to>
    <xdr:sp macro="" textlink="">
      <xdr:nvSpPr>
        <xdr:cNvPr id="83" name="円/楕円 82">
          <a:extLst>
            <a:ext uri="{FF2B5EF4-FFF2-40B4-BE49-F238E27FC236}">
              <a16:creationId xmlns:a16="http://schemas.microsoft.com/office/drawing/2014/main" id="{0862EFAE-9F55-468D-8F46-999D716470C3}"/>
            </a:ext>
          </a:extLst>
        </xdr:cNvPr>
        <xdr:cNvSpPr/>
      </xdr:nvSpPr>
      <xdr:spPr>
        <a:xfrm>
          <a:off x="4000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109237</xdr:rowOff>
    </xdr:from>
    <xdr:ext cx="405111" cy="259045"/>
    <xdr:sp macro="" textlink="">
      <xdr:nvSpPr>
        <xdr:cNvPr id="84" name="n_1aveValue有形固定資産減価償却率">
          <a:extLst>
            <a:ext uri="{FF2B5EF4-FFF2-40B4-BE49-F238E27FC236}">
              <a16:creationId xmlns:a16="http://schemas.microsoft.com/office/drawing/2014/main" id="{8ACEEDFD-3600-4729-9043-51A9559CA206}"/>
            </a:ext>
          </a:extLst>
        </xdr:cNvPr>
        <xdr:cNvSpPr txBox="1"/>
      </xdr:nvSpPr>
      <xdr:spPr>
        <a:xfrm>
          <a:off x="3836043"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37270</xdr:rowOff>
    </xdr:from>
    <xdr:ext cx="405111" cy="259045"/>
    <xdr:sp macro="" textlink="">
      <xdr:nvSpPr>
        <xdr:cNvPr id="85" name="n_1mainValue有形固定資産減価償却率">
          <a:extLst>
            <a:ext uri="{FF2B5EF4-FFF2-40B4-BE49-F238E27FC236}">
              <a16:creationId xmlns:a16="http://schemas.microsoft.com/office/drawing/2014/main" id="{A41DEACB-18A5-4CE1-9EC4-F0067FF01639}"/>
            </a:ext>
          </a:extLst>
        </xdr:cNvPr>
        <xdr:cNvSpPr txBox="1"/>
      </xdr:nvSpPr>
      <xdr:spPr>
        <a:xfrm>
          <a:off x="3836043"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7B3634AC-402B-49E2-8B1D-4391D0F70D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53AF6870-773E-4C1E-8AE3-D884B6C3081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17D73603-DD40-48E5-AF04-90E53ADF8399}"/>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81C99518-40D2-4FA8-A2EC-41EDE588DA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5A4E3F17-FE2D-48DE-9751-085E5EEA1C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D6E1B359-CB53-4059-8739-D2FA6539F1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5C0B7439-F672-4277-A4A0-46E8A6CD8F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9044C74C-E3E9-42E9-A33F-21018092C60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FCD6CFB2-9A51-475F-8724-28267394478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6C7B0647-93D6-4E8E-9589-B6867F92CE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5BBB58E0-79F0-4AEA-86FB-2A45CFEE1E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46A409B1-C665-45C1-B60B-8F053570002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ED5D1995-920E-4F56-AB3A-873B3F2BB11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EE0EE5BC-2139-48EC-8DFB-D3DFD4F953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95A139C6-AE1A-4BA8-88FF-7D93F6B3BD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12A38DB-C0CE-4306-AE51-A2B9C897E6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E3B3C42A-BA05-4915-BA08-7A70B5F015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60BB774-3C2D-4D17-824E-27EC183783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D3E8C43-99E1-4477-A135-79BC252F3D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97F578B-63FD-40D3-9AEF-AEB8E62D3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187DF47-2E6E-4869-882B-F111F84C39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54959F92-5715-40C8-8400-44B314ED0A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C9E6E46-4013-426A-A50B-333FC57297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677D5D3-F49B-4A25-8262-6C079A38364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A0AFA53-F9F0-4092-BBD2-10F1CAB1BC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722C0A4-6D9B-48A1-9D30-49BB2CD6B9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8E54649A-BB0F-47D1-9881-03A12755F0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62EE97F-CF04-4113-8FD1-B02B38989A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B664C8AC-76B2-443F-AB40-B00FEA1B83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754A5991-1E49-489C-9DBA-394FD8BD82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B2C14FCE-772D-41B2-A0DF-E47414A18E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127795D8-02FC-400E-B1C6-4A3D1792150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6AAEF662-27F1-44B3-A224-E18E4C53CBB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BA516A9E-0A9F-4114-933A-89043BCA46B6}"/>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3319CE3-FDE3-4623-8376-430BF21DD9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28899E6-4ED1-4582-A76F-95BD547C14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3216445E-34B8-4998-B203-30C0577A69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6E8923E2-B3B8-4595-9D35-C536F8BE43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106780EE-C32A-4D78-BA08-26D61E9D51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5C37EB80-D07C-4019-92A2-E2D3A59A63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20957F2-BB9D-405D-ADFE-F94194E3B7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F35FA6CE-DA36-4A8E-A015-8278E1618AD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CC4A36F6-C7CA-4CDD-A5EA-649F68D939B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C6C6C6BB-A355-452F-A86A-F5DF2EAD5FF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45179AA-7D69-4402-B73B-6A62B760334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3D35DBC-624D-49F3-9812-7E305C6547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89AA7ACB-7A67-43DD-B500-1FC433B252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261943F2-E355-415C-BD23-343B20BEB4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993DA01-7B65-4759-9286-4F22A16850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4741E8D-D593-4B71-B438-250284FF34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8F26FF08-E39E-46A9-BAB8-842CD2B03F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4CC0F6B-99AF-456E-8F13-9EE767E581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95D04A7F-CC9C-4FB1-A93B-7745D3CCBA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C1141615-FBD5-40C3-8D2A-0C12563C07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CDCFD363-787D-457D-96B8-F9E791BC8C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FB223AF5-87F4-43BC-8B0A-70750527802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59924781-EFCA-44E7-823B-A4F1ACDDC36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02A1174-504E-4616-A505-BE20A03D1D8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13E9F9F4-9EC0-4B0C-BC71-DA0F26C7D84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48AD45A-D2BE-44A3-A1B6-E571C491074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5273D7B9-EF08-491B-85E5-41A698BF933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2DC1C15-EED0-4893-8048-CBD267E51C6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E491A09C-4584-4BA7-B643-32775CA9971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8314D8F-E6EB-4C01-A4AB-6A0985F7367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AE7A1746-9B41-4B51-8616-AACBDA19C8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FC50661-1DC0-48B0-BA77-B040350FC1C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20890640-D521-42A0-824E-1ED56D339C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14478</xdr:rowOff>
    </xdr:from>
    <xdr:to>
      <xdr:col>6</xdr:col>
      <xdr:colOff>510540</xdr:colOff>
      <xdr:row>37</xdr:row>
      <xdr:rowOff>60198</xdr:rowOff>
    </xdr:to>
    <xdr:cxnSp macro="">
      <xdr:nvCxnSpPr>
        <xdr:cNvPr id="55" name="直線コネクタ 54">
          <a:extLst>
            <a:ext uri="{FF2B5EF4-FFF2-40B4-BE49-F238E27FC236}">
              <a16:creationId xmlns:a16="http://schemas.microsoft.com/office/drawing/2014/main" id="{603BE76E-D5A6-4594-A493-5CE53E38A069}"/>
            </a:ext>
          </a:extLst>
        </xdr:cNvPr>
        <xdr:cNvCxnSpPr/>
      </xdr:nvCxnSpPr>
      <xdr:spPr>
        <a:xfrm flipV="1">
          <a:off x="4634865" y="5843778"/>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64025</xdr:rowOff>
    </xdr:from>
    <xdr:ext cx="405111" cy="259045"/>
    <xdr:sp macro="" textlink="">
      <xdr:nvSpPr>
        <xdr:cNvPr id="56" name="【道路】&#10;有形固定資産減価償却率最小値テキスト">
          <a:extLst>
            <a:ext uri="{FF2B5EF4-FFF2-40B4-BE49-F238E27FC236}">
              <a16:creationId xmlns:a16="http://schemas.microsoft.com/office/drawing/2014/main" id="{28024BC7-DDD5-4716-985A-C131889D58B2}"/>
            </a:ext>
          </a:extLst>
        </xdr:cNvPr>
        <xdr:cNvSpPr txBox="1"/>
      </xdr:nvSpPr>
      <xdr:spPr>
        <a:xfrm>
          <a:off x="47244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37</xdr:row>
      <xdr:rowOff>60198</xdr:rowOff>
    </xdr:from>
    <xdr:to>
      <xdr:col>6</xdr:col>
      <xdr:colOff>600075</xdr:colOff>
      <xdr:row>37</xdr:row>
      <xdr:rowOff>60198</xdr:rowOff>
    </xdr:to>
    <xdr:cxnSp macro="">
      <xdr:nvCxnSpPr>
        <xdr:cNvPr id="57" name="直線コネクタ 56">
          <a:extLst>
            <a:ext uri="{FF2B5EF4-FFF2-40B4-BE49-F238E27FC236}">
              <a16:creationId xmlns:a16="http://schemas.microsoft.com/office/drawing/2014/main" id="{F9C82C31-DEF3-4F90-B50C-0790D3A8466A}"/>
            </a:ext>
          </a:extLst>
        </xdr:cNvPr>
        <xdr:cNvCxnSpPr/>
      </xdr:nvCxnSpPr>
      <xdr:spPr>
        <a:xfrm>
          <a:off x="4546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132605</xdr:rowOff>
    </xdr:from>
    <xdr:ext cx="405111" cy="259045"/>
    <xdr:sp macro="" textlink="">
      <xdr:nvSpPr>
        <xdr:cNvPr id="58" name="【道路】&#10;有形固定資産減価償却率最大値テキスト">
          <a:extLst>
            <a:ext uri="{FF2B5EF4-FFF2-40B4-BE49-F238E27FC236}">
              <a16:creationId xmlns:a16="http://schemas.microsoft.com/office/drawing/2014/main" id="{C99498EC-F3FF-4D18-9DF5-D3AFD35D8EE4}"/>
            </a:ext>
          </a:extLst>
        </xdr:cNvPr>
        <xdr:cNvSpPr txBox="1"/>
      </xdr:nvSpPr>
      <xdr:spPr>
        <a:xfrm>
          <a:off x="4724400" y="561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14478</xdr:rowOff>
    </xdr:from>
    <xdr:to>
      <xdr:col>6</xdr:col>
      <xdr:colOff>600075</xdr:colOff>
      <xdr:row>34</xdr:row>
      <xdr:rowOff>14478</xdr:rowOff>
    </xdr:to>
    <xdr:cxnSp macro="">
      <xdr:nvCxnSpPr>
        <xdr:cNvPr id="59" name="直線コネクタ 58">
          <a:extLst>
            <a:ext uri="{FF2B5EF4-FFF2-40B4-BE49-F238E27FC236}">
              <a16:creationId xmlns:a16="http://schemas.microsoft.com/office/drawing/2014/main" id="{4FCF41FB-4E65-43F5-A6E8-F76C15CA5229}"/>
            </a:ext>
          </a:extLst>
        </xdr:cNvPr>
        <xdr:cNvCxnSpPr/>
      </xdr:nvCxnSpPr>
      <xdr:spPr>
        <a:xfrm>
          <a:off x="4546600" y="58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92981</xdr:rowOff>
    </xdr:from>
    <xdr:ext cx="405111" cy="259045"/>
    <xdr:sp macro="" textlink="">
      <xdr:nvSpPr>
        <xdr:cNvPr id="60" name="【道路】&#10;有形固定資産減価償却率平均値テキスト">
          <a:extLst>
            <a:ext uri="{FF2B5EF4-FFF2-40B4-BE49-F238E27FC236}">
              <a16:creationId xmlns:a16="http://schemas.microsoft.com/office/drawing/2014/main" id="{A25C32FF-2E72-4046-95DE-34A05999BCC8}"/>
            </a:ext>
          </a:extLst>
        </xdr:cNvPr>
        <xdr:cNvSpPr txBox="1"/>
      </xdr:nvSpPr>
      <xdr:spPr>
        <a:xfrm>
          <a:off x="4724400" y="609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114554</xdr:rowOff>
    </xdr:from>
    <xdr:to>
      <xdr:col>6</xdr:col>
      <xdr:colOff>561975</xdr:colOff>
      <xdr:row>36</xdr:row>
      <xdr:rowOff>44704</xdr:rowOff>
    </xdr:to>
    <xdr:sp macro="" textlink="">
      <xdr:nvSpPr>
        <xdr:cNvPr id="61" name="フローチャート : 判断 60">
          <a:extLst>
            <a:ext uri="{FF2B5EF4-FFF2-40B4-BE49-F238E27FC236}">
              <a16:creationId xmlns:a16="http://schemas.microsoft.com/office/drawing/2014/main" id="{7F84889B-0E19-47D2-8EBD-05782D477FEF}"/>
            </a:ext>
          </a:extLst>
        </xdr:cNvPr>
        <xdr:cNvSpPr/>
      </xdr:nvSpPr>
      <xdr:spPr>
        <a:xfrm>
          <a:off x="45847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114554</xdr:rowOff>
    </xdr:from>
    <xdr:to>
      <xdr:col>5</xdr:col>
      <xdr:colOff>409575</xdr:colOff>
      <xdr:row>37</xdr:row>
      <xdr:rowOff>44704</xdr:rowOff>
    </xdr:to>
    <xdr:sp macro="" textlink="">
      <xdr:nvSpPr>
        <xdr:cNvPr id="62" name="フローチャート : 判断 61">
          <a:extLst>
            <a:ext uri="{FF2B5EF4-FFF2-40B4-BE49-F238E27FC236}">
              <a16:creationId xmlns:a16="http://schemas.microsoft.com/office/drawing/2014/main" id="{3967E294-69F2-4F4D-9312-D1CB964B26A6}"/>
            </a:ext>
          </a:extLst>
        </xdr:cNvPr>
        <xdr:cNvSpPr/>
      </xdr:nvSpPr>
      <xdr:spPr>
        <a:xfrm>
          <a:off x="3746500" y="628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BCADE343-D3FA-44BC-84CE-03271F1BFB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EF24B27B-AA2C-4E43-B832-166AFD9FA5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3E7D4173-DE1F-41F4-B5E8-DCDBC2C102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27174DF2-401C-478D-ABE0-DF58F0E78D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65E1FC-3F6F-490F-A6FD-53778823D5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48260</xdr:rowOff>
    </xdr:from>
    <xdr:to>
      <xdr:col>5</xdr:col>
      <xdr:colOff>409575</xdr:colOff>
      <xdr:row>41</xdr:row>
      <xdr:rowOff>149860</xdr:rowOff>
    </xdr:to>
    <xdr:sp macro="" textlink="">
      <xdr:nvSpPr>
        <xdr:cNvPr id="68" name="円/楕円 67">
          <a:extLst>
            <a:ext uri="{FF2B5EF4-FFF2-40B4-BE49-F238E27FC236}">
              <a16:creationId xmlns:a16="http://schemas.microsoft.com/office/drawing/2014/main" id="{9E621042-1521-4F6A-BB51-965BA17DAB22}"/>
            </a:ext>
          </a:extLst>
        </xdr:cNvPr>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61231</xdr:rowOff>
    </xdr:from>
    <xdr:ext cx="405111" cy="259045"/>
    <xdr:sp macro="" textlink="">
      <xdr:nvSpPr>
        <xdr:cNvPr id="69" name="n_1aveValue【道路】&#10;有形固定資産減価償却率">
          <a:extLst>
            <a:ext uri="{FF2B5EF4-FFF2-40B4-BE49-F238E27FC236}">
              <a16:creationId xmlns:a16="http://schemas.microsoft.com/office/drawing/2014/main" id="{FB3721A1-775A-488D-8D1C-DFEFA2F18456}"/>
            </a:ext>
          </a:extLst>
        </xdr:cNvPr>
        <xdr:cNvSpPr txBox="1"/>
      </xdr:nvSpPr>
      <xdr:spPr>
        <a:xfrm>
          <a:off x="3582043"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140987</xdr:rowOff>
    </xdr:from>
    <xdr:ext cx="405111" cy="259045"/>
    <xdr:sp macro="" textlink="">
      <xdr:nvSpPr>
        <xdr:cNvPr id="70" name="n_1mainValue【道路】&#10;有形固定資産減価償却率">
          <a:extLst>
            <a:ext uri="{FF2B5EF4-FFF2-40B4-BE49-F238E27FC236}">
              <a16:creationId xmlns:a16="http://schemas.microsoft.com/office/drawing/2014/main" id="{F946A606-EFD0-4014-95D7-0CF19D04CEB3}"/>
            </a:ext>
          </a:extLst>
        </xdr:cNvPr>
        <xdr:cNvSpPr txBox="1"/>
      </xdr:nvSpPr>
      <xdr:spPr>
        <a:xfrm>
          <a:off x="3582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A560F329-A450-43D1-9EC6-B72488DBA5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565E00E1-96F4-4423-8636-C70F5F4296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E2181183-981F-48F7-A15D-B55F396ABC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F307988E-40D6-4208-BF28-98E0207FCB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1B20C640-1B75-424F-8F5E-46EA5183F8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39EF3089-F73F-4085-B353-5F59D4118D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93C9CE28-034B-4785-BDD2-CE61203B9D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4765A837-D23A-4F53-AAAE-686FB6B565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777DB3B9-CDBD-44AE-B648-3EBD8F9728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DC419143-012D-43BE-A58F-1745391122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1C8D6097-3E23-4592-B6C9-057225351B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EEB6196-7577-471D-BEEA-398B66B6A8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179C4438-AE8C-4A18-BCDC-A6CA059158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5CE9C352-8B6F-427D-AAD4-98B3E44F116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C520680E-7B4F-4BDE-A1BE-9753710944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B8A887D5-027D-4C40-B30F-3CE0069986C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6CD87D5F-3BCF-4F7B-8FE5-BDC50F960B2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798F2E48-B135-43B0-84F8-57301705B94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2A1C49CB-BDFD-4778-A109-A1737070FC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548F5247-8079-4D95-A759-76737676391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15D449CC-9D0F-4FAF-95F6-CC0B0708CA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F232B50-A746-4F96-892E-37D4A538E70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81547156-E124-4A0A-AF75-616F91B49D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A79AF398-FFFE-4AB9-8E4C-53D294C76AFE}"/>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AC752137-9D8B-4358-BF16-2E699D6674C3}"/>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E451366E-D4C0-4A09-8662-2C4E9883D59B}"/>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334BF158-0A28-46F7-8E69-07E31767AE91}"/>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8205B178-AFA5-4A8C-9192-CA9A726BE9EF}"/>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18F70C3D-1E15-4819-AC9F-0EB34606D84A}"/>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31AD87AE-7CE1-4891-8631-100076ACCDA8}"/>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54341</xdr:rowOff>
    </xdr:from>
    <xdr:to>
      <xdr:col>14</xdr:col>
      <xdr:colOff>79375</xdr:colOff>
      <xdr:row>41</xdr:row>
      <xdr:rowOff>155941</xdr:rowOff>
    </xdr:to>
    <xdr:sp macro="" textlink="">
      <xdr:nvSpPr>
        <xdr:cNvPr id="101" name="フローチャート : 判断 100">
          <a:extLst>
            <a:ext uri="{FF2B5EF4-FFF2-40B4-BE49-F238E27FC236}">
              <a16:creationId xmlns:a16="http://schemas.microsoft.com/office/drawing/2014/main" id="{12CBC67A-52BB-44D8-8574-5C3D686D8D9F}"/>
            </a:ext>
          </a:extLst>
        </xdr:cNvPr>
        <xdr:cNvSpPr/>
      </xdr:nvSpPr>
      <xdr:spPr>
        <a:xfrm>
          <a:off x="9588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183B688F-06A2-411B-9766-20C372BD84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658A8D20-9491-44B5-8EC9-7443A557DA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9EAD53F7-6AF5-45D7-9B76-EF594485DF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16F793EA-361A-4F94-88EE-27E8CD580A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EF45668C-15E5-473F-9FD8-AB3CE45C75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159268</xdr:rowOff>
    </xdr:from>
    <xdr:to>
      <xdr:col>14</xdr:col>
      <xdr:colOff>79375</xdr:colOff>
      <xdr:row>41</xdr:row>
      <xdr:rowOff>89418</xdr:rowOff>
    </xdr:to>
    <xdr:sp macro="" textlink="">
      <xdr:nvSpPr>
        <xdr:cNvPr id="107" name="円/楕円 106">
          <a:extLst>
            <a:ext uri="{FF2B5EF4-FFF2-40B4-BE49-F238E27FC236}">
              <a16:creationId xmlns:a16="http://schemas.microsoft.com/office/drawing/2014/main" id="{956351FD-76AB-4F59-BAF4-E1D08C0AEC87}"/>
            </a:ext>
          </a:extLst>
        </xdr:cNvPr>
        <xdr:cNvSpPr/>
      </xdr:nvSpPr>
      <xdr:spPr>
        <a:xfrm>
          <a:off x="9588500" y="70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147068</xdr:rowOff>
    </xdr:from>
    <xdr:ext cx="534377" cy="259045"/>
    <xdr:sp macro="" textlink="">
      <xdr:nvSpPr>
        <xdr:cNvPr id="108" name="n_1aveValue【道路】&#10;一人当たり延長">
          <a:extLst>
            <a:ext uri="{FF2B5EF4-FFF2-40B4-BE49-F238E27FC236}">
              <a16:creationId xmlns:a16="http://schemas.microsoft.com/office/drawing/2014/main" id="{6C5E1A4F-5861-47AC-B65A-53EC43E8198A}"/>
            </a:ext>
          </a:extLst>
        </xdr:cNvPr>
        <xdr:cNvSpPr txBox="1"/>
      </xdr:nvSpPr>
      <xdr:spPr>
        <a:xfrm>
          <a:off x="9359410"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105945</xdr:rowOff>
    </xdr:from>
    <xdr:ext cx="534377" cy="259045"/>
    <xdr:sp macro="" textlink="">
      <xdr:nvSpPr>
        <xdr:cNvPr id="109" name="n_1mainValue【道路】&#10;一人当たり延長">
          <a:extLst>
            <a:ext uri="{FF2B5EF4-FFF2-40B4-BE49-F238E27FC236}">
              <a16:creationId xmlns:a16="http://schemas.microsoft.com/office/drawing/2014/main" id="{D0D4DD8D-463C-4FF6-9C9C-ED3157192960}"/>
            </a:ext>
          </a:extLst>
        </xdr:cNvPr>
        <xdr:cNvSpPr txBox="1"/>
      </xdr:nvSpPr>
      <xdr:spPr>
        <a:xfrm>
          <a:off x="9359410" y="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709F6758-2D42-4604-908A-6711ADB9FB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D7CC949E-D8B0-4741-8640-C82B187F7B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74F3724A-4E22-4698-B933-CA8346A938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D2806613-C2C3-49C9-9959-67E2B8CFCB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FB1BCB78-4F37-4B5C-A4F4-A5C01C67F2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D401710F-0102-433A-ABC7-69E2BBED3A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87FF035A-C46C-4D31-A828-BDB27D5ECA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30797333-7E51-4999-AA95-0CFF764D8A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1D93A2FA-9C7D-4B47-94B9-DA8BB0ADDF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51544835-7F7E-49F6-A003-5B64CF2103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13941B4D-B63D-46EB-9086-764CC6BAADE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3BB4DDA-90C7-43D6-8ADE-11804AF5B77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9CF25B75-7830-41B2-BD75-46CB7EEB339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0310B43-53A1-4C47-B49D-32B6DDEDFCD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4B1D402A-405E-4A8C-8816-38CABF026B0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C2EA3CFD-4329-4A0C-AE66-F2CE2BD3DE5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73661E2D-5690-401D-9BB0-E5124D380BF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32E3AD5B-67D4-453D-8DB1-F9D7F2B2C76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54B9462E-5447-4E4F-8015-6F1DD84D286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E93A08C2-1BC7-4C86-B153-9EC2D26C0E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5243730E-5CBF-4668-9400-DF54CCCE3C3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30308604-9605-4DE7-BBB9-AC7C5E3048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DFC234FE-5E25-4055-98BF-425B69F6805B}"/>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849889EC-6E67-4031-B81A-7C7EB9A0CFEE}"/>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8B89EC16-04DF-40F2-B400-A4F5B6E9CFCB}"/>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F6816166-1C5F-4AE2-822A-81D750F77345}"/>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FDF5A6FD-822D-4DF2-BDBC-8ACF3D5B9343}"/>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7C382777-D362-458B-BCBD-462842F65BA3}"/>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CAC12A2B-6F4B-4B5B-8597-B766F284FDC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56642</xdr:rowOff>
    </xdr:from>
    <xdr:to>
      <xdr:col>5</xdr:col>
      <xdr:colOff>409575</xdr:colOff>
      <xdr:row>61</xdr:row>
      <xdr:rowOff>158242</xdr:rowOff>
    </xdr:to>
    <xdr:sp macro="" textlink="">
      <xdr:nvSpPr>
        <xdr:cNvPr id="139" name="フローチャート : 判断 138">
          <a:extLst>
            <a:ext uri="{FF2B5EF4-FFF2-40B4-BE49-F238E27FC236}">
              <a16:creationId xmlns:a16="http://schemas.microsoft.com/office/drawing/2014/main" id="{8FC62B70-A02E-4C2B-A1B2-BF074840011A}"/>
            </a:ext>
          </a:extLst>
        </xdr:cNvPr>
        <xdr:cNvSpPr/>
      </xdr:nvSpPr>
      <xdr:spPr>
        <a:xfrm>
          <a:off x="3746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8860D5D-F0EB-4C5B-A9B5-525E312E5B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600384D-26B1-4015-93B1-A484E56371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73534A5-5240-4E87-A710-CFCB05F9B8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CD67097-5283-4C46-94B9-2AC91F8112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4ACC86B-A242-44DF-8331-96961E8CB0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29210</xdr:rowOff>
    </xdr:from>
    <xdr:to>
      <xdr:col>5</xdr:col>
      <xdr:colOff>409575</xdr:colOff>
      <xdr:row>61</xdr:row>
      <xdr:rowOff>130810</xdr:rowOff>
    </xdr:to>
    <xdr:sp macro="" textlink="">
      <xdr:nvSpPr>
        <xdr:cNvPr id="145" name="円/楕円 144">
          <a:extLst>
            <a:ext uri="{FF2B5EF4-FFF2-40B4-BE49-F238E27FC236}">
              <a16:creationId xmlns:a16="http://schemas.microsoft.com/office/drawing/2014/main" id="{E500D8E2-E6BE-4C5F-9D50-A7DDB71D81D5}"/>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149369</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81DD0DE0-A728-4831-A0D0-8331A97C91B1}"/>
            </a:ext>
          </a:extLst>
        </xdr:cNvPr>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147337</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1EB6C4E8-689C-4002-AAF6-9D0456E4B9A6}"/>
            </a:ext>
          </a:extLst>
        </xdr:cNvPr>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C605AF01-538D-497C-985E-D23A5EEB6F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B18C6307-7DD5-4CC6-AE4A-5F6E1F574C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9E9A92DD-B6B3-44A4-B21E-DDA996ADD3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BE054EBF-2BC8-4871-A46E-B89858A788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C9391176-B8D4-4F3F-AB29-48EEB2951A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27F8A12A-3B16-4D88-8F5B-5FFE8533D5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B1231BCF-18C2-4A13-B878-5A9C25D392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62D35F20-1048-4208-B505-F490F982B0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4CAF854C-7120-4D61-87C5-12BE9C368F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895C00CA-9739-42E2-9A5D-CE84171D86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CA4C2F8F-B754-4EAD-9584-289A30552D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A1BB7F08-3C27-46F3-9090-626483462C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49572FC2-D6A6-484F-BF9E-50E00632A2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F63E0205-BD60-430C-BEF2-E006CF1CC2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A2B04BB5-E71C-4058-B36E-87CAC3E38F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0C232D78-0362-4243-90F9-5149239AD36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B44B3786-2314-485B-8038-169D589A06C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61ADC9BA-7219-46E5-A77A-425B84685F6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3F474E7F-38C2-4398-9F6C-88FFCA323A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61E197E3-D2BC-478A-ACE3-856D9EDF502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580FE438-F9C1-4D29-AD50-6886B751B1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E1B6FCE7-0B28-49B7-B828-4B036C8BA8F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BD7C1BB9-1E65-4B82-9A03-B8B5B4A349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1651CAC1-1D86-4DBF-A3F9-470BD8884AB3}"/>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252AAA03-0879-45E8-BF47-E7E79BCE8378}"/>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BC576505-341B-479A-BBA8-D4D402DA50FD}"/>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30F03C96-FC65-4EEE-86A2-FCE444B77621}"/>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654F854A-75C2-4575-97AB-6242D97C500B}"/>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9AA55BD6-EF15-44A7-B61F-CC47E98FBD7A}"/>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9B946251-DA7F-4409-BB78-FCAB12B12198}"/>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41759</xdr:rowOff>
    </xdr:from>
    <xdr:to>
      <xdr:col>14</xdr:col>
      <xdr:colOff>79375</xdr:colOff>
      <xdr:row>58</xdr:row>
      <xdr:rowOff>143359</xdr:rowOff>
    </xdr:to>
    <xdr:sp macro="" textlink="">
      <xdr:nvSpPr>
        <xdr:cNvPr id="178" name="フローチャート : 判断 177">
          <a:extLst>
            <a:ext uri="{FF2B5EF4-FFF2-40B4-BE49-F238E27FC236}">
              <a16:creationId xmlns:a16="http://schemas.microsoft.com/office/drawing/2014/main" id="{8B2BDEA9-4029-4406-A6F9-582AF880169E}"/>
            </a:ext>
          </a:extLst>
        </xdr:cNvPr>
        <xdr:cNvSpPr/>
      </xdr:nvSpPr>
      <xdr:spPr>
        <a:xfrm>
          <a:off x="9588500" y="99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934BA2D-A5E2-4A6A-89C2-E823CCA853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E1B87F7-4D32-4A6B-AC12-1FD897CD98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E20BECD-7BEF-45C4-8294-32555DA5E5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FD950A-C72B-4027-AF7E-1B22C0904D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C0CBE7-6F12-408A-ACD3-0BF70AE00B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170589</xdr:rowOff>
    </xdr:from>
    <xdr:to>
      <xdr:col>14</xdr:col>
      <xdr:colOff>79375</xdr:colOff>
      <xdr:row>62</xdr:row>
      <xdr:rowOff>100739</xdr:rowOff>
    </xdr:to>
    <xdr:sp macro="" textlink="">
      <xdr:nvSpPr>
        <xdr:cNvPr id="184" name="円/楕円 183">
          <a:extLst>
            <a:ext uri="{FF2B5EF4-FFF2-40B4-BE49-F238E27FC236}">
              <a16:creationId xmlns:a16="http://schemas.microsoft.com/office/drawing/2014/main" id="{77F84C9D-9C60-492A-9A38-45B2983BF167}"/>
            </a:ext>
          </a:extLst>
        </xdr:cNvPr>
        <xdr:cNvSpPr/>
      </xdr:nvSpPr>
      <xdr:spPr>
        <a:xfrm>
          <a:off x="9588500" y="10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56</xdr:row>
      <xdr:rowOff>159886</xdr:rowOff>
    </xdr:from>
    <xdr:ext cx="690189" cy="259045"/>
    <xdr:sp macro="" textlink="">
      <xdr:nvSpPr>
        <xdr:cNvPr id="185" name="n_1aveValue【橋りょう・トンネル】&#10;一人当たり有形固定資産（償却資産）額">
          <a:extLst>
            <a:ext uri="{FF2B5EF4-FFF2-40B4-BE49-F238E27FC236}">
              <a16:creationId xmlns:a16="http://schemas.microsoft.com/office/drawing/2014/main" id="{E3187206-4E0C-488F-B025-9B5DE917C7D6}"/>
            </a:ext>
          </a:extLst>
        </xdr:cNvPr>
        <xdr:cNvSpPr txBox="1"/>
      </xdr:nvSpPr>
      <xdr:spPr>
        <a:xfrm>
          <a:off x="9281504" y="9761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91866</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C7A2BDDF-C1FB-49FB-8C68-6D495602BE69}"/>
            </a:ext>
          </a:extLst>
        </xdr:cNvPr>
        <xdr:cNvSpPr txBox="1"/>
      </xdr:nvSpPr>
      <xdr:spPr>
        <a:xfrm>
          <a:off x="9327094" y="1072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54CFE1CF-4084-42B7-BEF8-F01C1C231E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D2E64A0D-CBFE-4DB0-ABC2-05F21F1929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BCE86FB1-C9A5-417F-8E97-35A8754AAA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26A44F2D-BD3E-4382-90DB-AB327430CE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5AB52253-752C-4B21-A8E1-5128F753BF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314D6B7E-438D-4E0E-9014-E37998CFB9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68C815CB-835F-4F67-807B-30DA86074D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E273FEE9-F926-4996-ACE3-A13638BA21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6EB7A71D-F9AF-4025-AF83-038DCA5D17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E518D91C-90BA-4B76-B528-686E6C7F72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589F9D0C-25DD-41B4-8E37-C1ECB052BA5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462B5A49-C5E9-478F-9047-453184DDFF1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1A54062A-AFE5-4729-AEBB-B3C33971784A}"/>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DBF25F13-4F7F-4E34-9A7D-2B0624E6160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15166903-7B6E-4F8C-829B-E8E25D60A42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1C17D11D-991B-4EC8-8350-77011A20D99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9CE8D8AF-1862-4570-B842-C48E0844C7F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385DF64B-2F58-4060-AB91-3EB0F545CFF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61E8C2E3-36B1-4B8C-A4B9-ECF01E3DB6F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BF3CA370-2E40-4550-9AB4-90D1560168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C712F209-0963-45E8-AE8B-075E7662E0E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5F3F8496-06F2-4219-B145-2D01C893EE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3B18CA16-A03A-43A4-A646-F7928FDDBA44}"/>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A7311008-A8EB-488D-A3B6-F293FF32F3E7}"/>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01610325-1A87-4C34-A61D-5EDDBC64F2C6}"/>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A038E888-4151-4979-9C04-6EFCF9F1E189}"/>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72CCEB4D-EAF4-4DA4-9907-5B9D5F06F31C}"/>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C0E22226-AFF9-4EC8-BF81-FBE451EAD2E1}"/>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0699A84E-AB3C-40F0-8299-D6E60E1D83DF}"/>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62737</xdr:rowOff>
    </xdr:from>
    <xdr:to>
      <xdr:col>5</xdr:col>
      <xdr:colOff>409575</xdr:colOff>
      <xdr:row>80</xdr:row>
      <xdr:rowOff>164337</xdr:rowOff>
    </xdr:to>
    <xdr:sp macro="" textlink="">
      <xdr:nvSpPr>
        <xdr:cNvPr id="216" name="フローチャート : 判断 215">
          <a:extLst>
            <a:ext uri="{FF2B5EF4-FFF2-40B4-BE49-F238E27FC236}">
              <a16:creationId xmlns:a16="http://schemas.microsoft.com/office/drawing/2014/main" id="{2A4740F0-C50C-45DB-B2FA-39031468D711}"/>
            </a:ext>
          </a:extLst>
        </xdr:cNvPr>
        <xdr:cNvSpPr/>
      </xdr:nvSpPr>
      <xdr:spPr>
        <a:xfrm>
          <a:off x="3746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966D86D3-2920-41CF-BA8D-1FF744183B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A8F021BF-978F-45B9-B92D-58CE6FC902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E0B4C0A9-FDA1-4448-821C-FCD4726077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7B0400A8-7527-4DBB-9588-1AAD32FC63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E919F010-CC1C-4285-9587-0C2D850CEA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7874</xdr:rowOff>
    </xdr:from>
    <xdr:to>
      <xdr:col>5</xdr:col>
      <xdr:colOff>409575</xdr:colOff>
      <xdr:row>78</xdr:row>
      <xdr:rowOff>109474</xdr:rowOff>
    </xdr:to>
    <xdr:sp macro="" textlink="">
      <xdr:nvSpPr>
        <xdr:cNvPr id="222" name="円/楕円 221">
          <a:extLst>
            <a:ext uri="{FF2B5EF4-FFF2-40B4-BE49-F238E27FC236}">
              <a16:creationId xmlns:a16="http://schemas.microsoft.com/office/drawing/2014/main" id="{0E7B7D5E-F38F-4624-BFBE-CE7C42A14831}"/>
            </a:ext>
          </a:extLst>
        </xdr:cNvPr>
        <xdr:cNvSpPr/>
      </xdr:nvSpPr>
      <xdr:spPr>
        <a:xfrm>
          <a:off x="3746500" y="13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155464</xdr:rowOff>
    </xdr:from>
    <xdr:ext cx="405111" cy="259045"/>
    <xdr:sp macro="" textlink="">
      <xdr:nvSpPr>
        <xdr:cNvPr id="223" name="n_1aveValue【公営住宅】&#10;有形固定資産減価償却率">
          <a:extLst>
            <a:ext uri="{FF2B5EF4-FFF2-40B4-BE49-F238E27FC236}">
              <a16:creationId xmlns:a16="http://schemas.microsoft.com/office/drawing/2014/main" id="{D97F281F-E602-40EE-9CF2-E8B3343DDCBD}"/>
            </a:ext>
          </a:extLst>
        </xdr:cNvPr>
        <xdr:cNvSpPr txBox="1"/>
      </xdr:nvSpPr>
      <xdr:spPr>
        <a:xfrm>
          <a:off x="3582043"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126001</xdr:rowOff>
    </xdr:from>
    <xdr:ext cx="405111" cy="259045"/>
    <xdr:sp macro="" textlink="">
      <xdr:nvSpPr>
        <xdr:cNvPr id="224" name="n_1mainValue【公営住宅】&#10;有形固定資産減価償却率">
          <a:extLst>
            <a:ext uri="{FF2B5EF4-FFF2-40B4-BE49-F238E27FC236}">
              <a16:creationId xmlns:a16="http://schemas.microsoft.com/office/drawing/2014/main" id="{1BBC258D-F450-4D13-BF36-05EB65740A66}"/>
            </a:ext>
          </a:extLst>
        </xdr:cNvPr>
        <xdr:cNvSpPr txBox="1"/>
      </xdr:nvSpPr>
      <xdr:spPr>
        <a:xfrm>
          <a:off x="3582043"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54FA7208-5907-47FA-89EF-7B364BD3F9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142458B8-3341-495A-8A64-2A2D0505A0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DF74B375-FD77-45A4-B0C1-DD9A0152BA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048D4F5B-EE9B-4E46-B08C-92F41B4911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35B35586-0E4B-4DD4-875F-E29C8C9DE8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12260205-4C7B-427F-8F18-B07204E3B9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1F1EFEF0-5C72-41D5-BF43-D0A40EAA58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57CE84AF-FC55-430E-8796-5ACE716F6F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C6D2CC25-C539-4698-A092-1CD91BAE8F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26AF2713-DF69-410B-B536-9CE0DC11D9C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a:extLst>
            <a:ext uri="{FF2B5EF4-FFF2-40B4-BE49-F238E27FC236}">
              <a16:creationId xmlns:a16="http://schemas.microsoft.com/office/drawing/2014/main" id="{CF4D7ABD-7CEB-44B1-8D1E-1426D972C5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3539E684-26A0-47FD-B023-B9ADB7F2458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a:extLst>
            <a:ext uri="{FF2B5EF4-FFF2-40B4-BE49-F238E27FC236}">
              <a16:creationId xmlns:a16="http://schemas.microsoft.com/office/drawing/2014/main" id="{7D9753A9-D73B-45AB-8627-A9748CBA37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E5AC26A4-643B-46EF-A688-D9905D69B6C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a:extLst>
            <a:ext uri="{FF2B5EF4-FFF2-40B4-BE49-F238E27FC236}">
              <a16:creationId xmlns:a16="http://schemas.microsoft.com/office/drawing/2014/main" id="{5E52C9C1-DF7D-4E0E-B3C1-304A5F1B97B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20B2A743-67C4-4B23-9098-58857B73581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a:extLst>
            <a:ext uri="{FF2B5EF4-FFF2-40B4-BE49-F238E27FC236}">
              <a16:creationId xmlns:a16="http://schemas.microsoft.com/office/drawing/2014/main" id="{9A935747-DE10-4EB1-B501-D13E5E6FBDE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C62176E-0D3B-4808-BD35-387C8C34917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a:extLst>
            <a:ext uri="{FF2B5EF4-FFF2-40B4-BE49-F238E27FC236}">
              <a16:creationId xmlns:a16="http://schemas.microsoft.com/office/drawing/2014/main" id="{E9944443-7A32-4BD5-8F33-E280F550B97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a:extLst>
            <a:ext uri="{FF2B5EF4-FFF2-40B4-BE49-F238E27FC236}">
              <a16:creationId xmlns:a16="http://schemas.microsoft.com/office/drawing/2014/main" id="{18615DB9-5CFD-4E05-8919-B2E9DE60D44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a:extLst>
            <a:ext uri="{FF2B5EF4-FFF2-40B4-BE49-F238E27FC236}">
              <a16:creationId xmlns:a16="http://schemas.microsoft.com/office/drawing/2014/main" id="{3012C080-494F-4F0B-BF26-C7D8A4D996C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a:extLst>
            <a:ext uri="{FF2B5EF4-FFF2-40B4-BE49-F238E27FC236}">
              <a16:creationId xmlns:a16="http://schemas.microsoft.com/office/drawing/2014/main" id="{9F7F9E63-1687-4885-8AAB-FD2F3B4EE92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332B072A-90DD-444F-83FF-658EE84B28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6A763874-EFDB-4964-B02C-9D44630E15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BD3CACB2-FE61-415B-BFA1-F6A28E0378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a:extLst>
            <a:ext uri="{FF2B5EF4-FFF2-40B4-BE49-F238E27FC236}">
              <a16:creationId xmlns:a16="http://schemas.microsoft.com/office/drawing/2014/main" id="{A042C770-8866-4A05-8CA3-19B64A4D1378}"/>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a:extLst>
            <a:ext uri="{FF2B5EF4-FFF2-40B4-BE49-F238E27FC236}">
              <a16:creationId xmlns:a16="http://schemas.microsoft.com/office/drawing/2014/main" id="{910269A3-606B-4A54-81E7-7701D6AE9A56}"/>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a:extLst>
            <a:ext uri="{FF2B5EF4-FFF2-40B4-BE49-F238E27FC236}">
              <a16:creationId xmlns:a16="http://schemas.microsoft.com/office/drawing/2014/main" id="{7D900708-D42B-4E22-87DF-1D2576C30BDA}"/>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a:extLst>
            <a:ext uri="{FF2B5EF4-FFF2-40B4-BE49-F238E27FC236}">
              <a16:creationId xmlns:a16="http://schemas.microsoft.com/office/drawing/2014/main" id="{2BC9CC94-C0FC-43ED-915F-1EEC0FF3B075}"/>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a:extLst>
            <a:ext uri="{FF2B5EF4-FFF2-40B4-BE49-F238E27FC236}">
              <a16:creationId xmlns:a16="http://schemas.microsoft.com/office/drawing/2014/main" id="{881B43E8-5872-48E2-A171-2F87C5854BEB}"/>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a:extLst>
            <a:ext uri="{FF2B5EF4-FFF2-40B4-BE49-F238E27FC236}">
              <a16:creationId xmlns:a16="http://schemas.microsoft.com/office/drawing/2014/main" id="{A3BFB0A1-5F6D-4CA1-95E1-A76CF4E8AB64}"/>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a:extLst>
            <a:ext uri="{FF2B5EF4-FFF2-40B4-BE49-F238E27FC236}">
              <a16:creationId xmlns:a16="http://schemas.microsoft.com/office/drawing/2014/main" id="{EF921CD2-E809-45C8-A572-E0A3D021F5ED}"/>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22569</xdr:rowOff>
    </xdr:from>
    <xdr:to>
      <xdr:col>14</xdr:col>
      <xdr:colOff>79375</xdr:colOff>
      <xdr:row>85</xdr:row>
      <xdr:rowOff>124169</xdr:rowOff>
    </xdr:to>
    <xdr:sp macro="" textlink="">
      <xdr:nvSpPr>
        <xdr:cNvPr id="257" name="フローチャート : 判断 256">
          <a:extLst>
            <a:ext uri="{FF2B5EF4-FFF2-40B4-BE49-F238E27FC236}">
              <a16:creationId xmlns:a16="http://schemas.microsoft.com/office/drawing/2014/main" id="{3CFEDD61-034E-4C57-A6CE-1565B7EE769A}"/>
            </a:ext>
          </a:extLst>
        </xdr:cNvPr>
        <xdr:cNvSpPr/>
      </xdr:nvSpPr>
      <xdr:spPr>
        <a:xfrm>
          <a:off x="9588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0E44651-D60F-4C34-AE15-0861A8F80A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5FE6DC8-D863-4EBE-A9AA-372BC79F14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9F2BD1C-5305-4003-8B2C-32BE50EBC8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5109D92-62A5-4FE0-B8D5-6129C1BC7A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9A64E91-9B7E-4E19-8C68-9179CCFB41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84837</xdr:rowOff>
    </xdr:from>
    <xdr:to>
      <xdr:col>14</xdr:col>
      <xdr:colOff>79375</xdr:colOff>
      <xdr:row>87</xdr:row>
      <xdr:rowOff>14987</xdr:rowOff>
    </xdr:to>
    <xdr:sp macro="" textlink="">
      <xdr:nvSpPr>
        <xdr:cNvPr id="263" name="円/楕円 262">
          <a:extLst>
            <a:ext uri="{FF2B5EF4-FFF2-40B4-BE49-F238E27FC236}">
              <a16:creationId xmlns:a16="http://schemas.microsoft.com/office/drawing/2014/main" id="{1EAB7029-C98A-44F0-80B0-F3A3CEFB7A3D}"/>
            </a:ext>
          </a:extLst>
        </xdr:cNvPr>
        <xdr:cNvSpPr/>
      </xdr:nvSpPr>
      <xdr:spPr>
        <a:xfrm>
          <a:off x="9588500" y="148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140696</xdr:rowOff>
    </xdr:from>
    <xdr:ext cx="469744" cy="259045"/>
    <xdr:sp macro="" textlink="">
      <xdr:nvSpPr>
        <xdr:cNvPr id="264" name="n_1aveValue【公営住宅】&#10;一人当たり面積">
          <a:extLst>
            <a:ext uri="{FF2B5EF4-FFF2-40B4-BE49-F238E27FC236}">
              <a16:creationId xmlns:a16="http://schemas.microsoft.com/office/drawing/2014/main" id="{E910E514-CE0B-4BFC-B0B8-21D627B060F4}"/>
            </a:ext>
          </a:extLst>
        </xdr:cNvPr>
        <xdr:cNvSpPr txBox="1"/>
      </xdr:nvSpPr>
      <xdr:spPr>
        <a:xfrm>
          <a:off x="93917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6114</xdr:rowOff>
    </xdr:from>
    <xdr:ext cx="469744" cy="259045"/>
    <xdr:sp macro="" textlink="">
      <xdr:nvSpPr>
        <xdr:cNvPr id="265" name="n_1mainValue【公営住宅】&#10;一人当たり面積">
          <a:extLst>
            <a:ext uri="{FF2B5EF4-FFF2-40B4-BE49-F238E27FC236}">
              <a16:creationId xmlns:a16="http://schemas.microsoft.com/office/drawing/2014/main" id="{4FA4B202-4536-41F9-A351-74962F973AF5}"/>
            </a:ext>
          </a:extLst>
        </xdr:cNvPr>
        <xdr:cNvSpPr txBox="1"/>
      </xdr:nvSpPr>
      <xdr:spPr>
        <a:xfrm>
          <a:off x="9391727" y="149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B4E82700-FF6D-4BB4-8E42-6AA26B01C8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A8126BA1-1941-4D8E-A298-2FB36A29A3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49CA84BC-6696-4598-9300-1CD87B0045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A2F1585F-A69B-4931-B3E9-E28122221B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037093D0-B281-46AA-B78E-39B689F02B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9A911CB2-9141-4659-8EA4-05EC012CF4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4C4EB48A-5E6F-4B11-BDAD-89DEBF7BCB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B7B25B7F-BD58-4F3E-9DFB-EC0D2A7AFB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F707694D-2808-4818-A369-CAE56ABBF4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2908594E-2FA7-4FAD-A0D6-61FDC6DA4C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B8B35022-ADCA-4E7D-ACAC-393BD8A30F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F7975327-9C36-4CCD-AA6C-827E412011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0FA4F780-4170-4761-BC7B-B006F05B18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BDF155D5-E543-43AB-894F-E0B4C00541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BA3E3631-5C08-424D-BDBA-CF42754DA7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F131470B-E301-445F-A916-20C90E873C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EB786D55-E21D-4BBB-8271-F60FBBAC0D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63A7431F-24ED-4873-BADE-0F26EA897B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73496AB2-72B7-42C6-8E21-9B670585B4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352490BD-A6BA-494B-B012-0203B62FEC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D95A49FD-EC56-4407-BD06-862D07271D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42E43BA3-2EA2-45AF-8A9D-2B71F23514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3208FC21-46EB-4610-8D52-CFA746D1FA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EABA86B3-BCAA-4CA4-AA0F-E5872EECA5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BA99FAD3-2F1E-4F72-BE01-707A411F94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008BFBC0-F6F3-49C2-8B18-E079EE318A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a:extLst>
            <a:ext uri="{FF2B5EF4-FFF2-40B4-BE49-F238E27FC236}">
              <a16:creationId xmlns:a16="http://schemas.microsoft.com/office/drawing/2014/main" id="{BD1CFF18-BE97-48A4-983B-C6F7DD92AB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a:extLst>
            <a:ext uri="{FF2B5EF4-FFF2-40B4-BE49-F238E27FC236}">
              <a16:creationId xmlns:a16="http://schemas.microsoft.com/office/drawing/2014/main" id="{FBE70562-6FA8-4282-B964-4F090AED7AA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a:extLst>
            <a:ext uri="{FF2B5EF4-FFF2-40B4-BE49-F238E27FC236}">
              <a16:creationId xmlns:a16="http://schemas.microsoft.com/office/drawing/2014/main" id="{30CD41B0-7D0E-4375-9A58-54E281370CD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8B30BBB5-1985-44EE-8C23-F954C1C73F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a:extLst>
            <a:ext uri="{FF2B5EF4-FFF2-40B4-BE49-F238E27FC236}">
              <a16:creationId xmlns:a16="http://schemas.microsoft.com/office/drawing/2014/main" id="{1837500D-BBEE-4436-B8B1-C598042B9B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3BE8D8D1-F781-4525-B1C1-B6730C5FC9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a:extLst>
            <a:ext uri="{FF2B5EF4-FFF2-40B4-BE49-F238E27FC236}">
              <a16:creationId xmlns:a16="http://schemas.microsoft.com/office/drawing/2014/main" id="{BC09731B-B73A-4531-9AFE-D3303E7D30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C5950D75-B874-4079-A452-EE8B42F7308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a:extLst>
            <a:ext uri="{FF2B5EF4-FFF2-40B4-BE49-F238E27FC236}">
              <a16:creationId xmlns:a16="http://schemas.microsoft.com/office/drawing/2014/main" id="{5C29F586-C16C-46BE-8178-E3E9045C87B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2FE9C2E0-BFEA-4247-866C-23FF4CA9F5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a:extLst>
            <a:ext uri="{FF2B5EF4-FFF2-40B4-BE49-F238E27FC236}">
              <a16:creationId xmlns:a16="http://schemas.microsoft.com/office/drawing/2014/main" id="{2879AD99-BDEF-4F2E-8082-2BC8168BAAF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a:extLst>
            <a:ext uri="{FF2B5EF4-FFF2-40B4-BE49-F238E27FC236}">
              <a16:creationId xmlns:a16="http://schemas.microsoft.com/office/drawing/2014/main" id="{D9BB09AB-A58A-4DB4-8DEE-999E5921F5D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93B149E9-3593-4E9D-9FAF-5A4A575FF09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a:extLst>
            <a:ext uri="{FF2B5EF4-FFF2-40B4-BE49-F238E27FC236}">
              <a16:creationId xmlns:a16="http://schemas.microsoft.com/office/drawing/2014/main" id="{35A04B1A-9DBE-4C10-81E9-57C85465838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6916B08A-609E-414C-9C5D-88915D222A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a:extLst>
            <a:ext uri="{FF2B5EF4-FFF2-40B4-BE49-F238E27FC236}">
              <a16:creationId xmlns:a16="http://schemas.microsoft.com/office/drawing/2014/main" id="{31F6475D-636A-4719-91D6-080FFD1D7C7E}"/>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a:extLst>
            <a:ext uri="{FF2B5EF4-FFF2-40B4-BE49-F238E27FC236}">
              <a16:creationId xmlns:a16="http://schemas.microsoft.com/office/drawing/2014/main" id="{1C40FAA3-9629-4B33-B113-6D4BAC78B594}"/>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a:extLst>
            <a:ext uri="{FF2B5EF4-FFF2-40B4-BE49-F238E27FC236}">
              <a16:creationId xmlns:a16="http://schemas.microsoft.com/office/drawing/2014/main" id="{2A155D68-80BD-4E11-8AED-FDECAE6042F4}"/>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E7051854-10E3-4D83-9454-548584AB93FA}"/>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a:extLst>
            <a:ext uri="{FF2B5EF4-FFF2-40B4-BE49-F238E27FC236}">
              <a16:creationId xmlns:a16="http://schemas.microsoft.com/office/drawing/2014/main" id="{A61565B0-DA2B-4957-B487-97D65E55C03C}"/>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CE441709-8B0E-4B63-8DD8-F1CF37B4A004}"/>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a:extLst>
            <a:ext uri="{FF2B5EF4-FFF2-40B4-BE49-F238E27FC236}">
              <a16:creationId xmlns:a16="http://schemas.microsoft.com/office/drawing/2014/main" id="{D2B86438-219E-4EBA-B5F3-DA125BBC2174}"/>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15603</xdr:rowOff>
    </xdr:from>
    <xdr:to>
      <xdr:col>22</xdr:col>
      <xdr:colOff>415925</xdr:colOff>
      <xdr:row>37</xdr:row>
      <xdr:rowOff>117203</xdr:rowOff>
    </xdr:to>
    <xdr:sp macro="" textlink="">
      <xdr:nvSpPr>
        <xdr:cNvPr id="314" name="フローチャート : 判断 313">
          <a:extLst>
            <a:ext uri="{FF2B5EF4-FFF2-40B4-BE49-F238E27FC236}">
              <a16:creationId xmlns:a16="http://schemas.microsoft.com/office/drawing/2014/main" id="{5FD21E8D-4DAE-4C1E-AE40-325BE4EDD503}"/>
            </a:ext>
          </a:extLst>
        </xdr:cNvPr>
        <xdr:cNvSpPr/>
      </xdr:nvSpPr>
      <xdr:spPr>
        <a:xfrm>
          <a:off x="15430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54349692-0648-4ECF-9161-1FBADE4CAC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BDB1FB0A-314C-4C7F-94D9-9635302E7C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E6904382-7EBC-4065-8A8C-0585EDEE1B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D546424F-96AC-45C2-B599-3489053C36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31D4723C-C14F-46EB-949D-79B7F71817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5806</xdr:rowOff>
    </xdr:from>
    <xdr:to>
      <xdr:col>22</xdr:col>
      <xdr:colOff>415925</xdr:colOff>
      <xdr:row>37</xdr:row>
      <xdr:rowOff>107406</xdr:rowOff>
    </xdr:to>
    <xdr:sp macro="" textlink="">
      <xdr:nvSpPr>
        <xdr:cNvPr id="320" name="円/楕円 319">
          <a:extLst>
            <a:ext uri="{FF2B5EF4-FFF2-40B4-BE49-F238E27FC236}">
              <a16:creationId xmlns:a16="http://schemas.microsoft.com/office/drawing/2014/main" id="{7E1148AF-753E-428F-B7C1-287E08268E89}"/>
            </a:ext>
          </a:extLst>
        </xdr:cNvPr>
        <xdr:cNvSpPr/>
      </xdr:nvSpPr>
      <xdr:spPr>
        <a:xfrm>
          <a:off x="15430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108330</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D1EE9FE6-F367-441C-8ED0-53B630300B6C}"/>
            </a:ext>
          </a:extLst>
        </xdr:cNvPr>
        <xdr:cNvSpPr txBox="1"/>
      </xdr:nvSpPr>
      <xdr:spPr>
        <a:xfrm>
          <a:off x="15266043"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123933</xdr:rowOff>
    </xdr:from>
    <xdr:ext cx="405111" cy="259045"/>
    <xdr:sp macro="" textlink="">
      <xdr:nvSpPr>
        <xdr:cNvPr id="322" name="n_1mainValue【認定こども園・幼稚園・保育所】&#10;有形固定資産減価償却率">
          <a:extLst>
            <a:ext uri="{FF2B5EF4-FFF2-40B4-BE49-F238E27FC236}">
              <a16:creationId xmlns:a16="http://schemas.microsoft.com/office/drawing/2014/main" id="{65C21617-587A-4F21-A730-4BBEF59E5627}"/>
            </a:ext>
          </a:extLst>
        </xdr:cNvPr>
        <xdr:cNvSpPr txBox="1"/>
      </xdr:nvSpPr>
      <xdr:spPr>
        <a:xfrm>
          <a:off x="15266043"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C4048B-8925-4A65-865D-BF9D712D32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F416C15-4877-4719-A9CC-84ABCE3D1F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E9F85F6F-D5DE-4048-A650-F4B8A02F5A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622CDC78-0D50-4EEB-B569-120C0AAB03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9F636E84-B1EE-451E-8341-5FBFE197FF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C7BC369C-F1FE-4492-ABFF-71C87407B3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224CAB2A-324D-4BAF-9062-A1FC6CAED8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3AB05BB1-2831-4716-8EFB-66C66FBB8E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21396EE5-86DC-4B7F-B90F-D47B443973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1CE9EA06-4467-468A-B88F-43EF311880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3E24E60F-36A1-4081-B9AC-CC7439A2179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8F552D16-AC4A-443B-99AA-954EBB2DCD2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FFF00FDF-6DE5-44D9-AD04-C0C79448AC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a:extLst>
            <a:ext uri="{FF2B5EF4-FFF2-40B4-BE49-F238E27FC236}">
              <a16:creationId xmlns:a16="http://schemas.microsoft.com/office/drawing/2014/main" id="{C8B34EAF-826C-4457-82FB-315B57410E18}"/>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22B0B346-4D6D-4E20-8F8F-11E912E3AA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a:extLst>
            <a:ext uri="{FF2B5EF4-FFF2-40B4-BE49-F238E27FC236}">
              <a16:creationId xmlns:a16="http://schemas.microsoft.com/office/drawing/2014/main" id="{1FCACC6F-7B1F-4F30-AACB-70B980EC0CA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141D0EBF-74E1-4F7A-906F-C478C84E80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a:extLst>
            <a:ext uri="{FF2B5EF4-FFF2-40B4-BE49-F238E27FC236}">
              <a16:creationId xmlns:a16="http://schemas.microsoft.com/office/drawing/2014/main" id="{AA8D1B9C-8050-4CA7-A0F1-57E5CCEFAB7F}"/>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AC28DC2D-C9C8-4C24-A238-D532A3BE8A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a:extLst>
            <a:ext uri="{FF2B5EF4-FFF2-40B4-BE49-F238E27FC236}">
              <a16:creationId xmlns:a16="http://schemas.microsoft.com/office/drawing/2014/main" id="{F29CD1EF-3F10-4D2C-B235-D4E13F15CFE6}"/>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E8C68A11-CA09-43EC-9E23-F95D074C2A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a:extLst>
            <a:ext uri="{FF2B5EF4-FFF2-40B4-BE49-F238E27FC236}">
              <a16:creationId xmlns:a16="http://schemas.microsoft.com/office/drawing/2014/main" id="{31B2D8C0-FD91-4559-8DCF-52208EE1E3B7}"/>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4A50ACE7-FD85-4EB4-B048-CE981320A136}"/>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a:extLst>
            <a:ext uri="{FF2B5EF4-FFF2-40B4-BE49-F238E27FC236}">
              <a16:creationId xmlns:a16="http://schemas.microsoft.com/office/drawing/2014/main" id="{88C01B5B-3DA6-4FBF-A521-7169386E9698}"/>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a:extLst>
            <a:ext uri="{FF2B5EF4-FFF2-40B4-BE49-F238E27FC236}">
              <a16:creationId xmlns:a16="http://schemas.microsoft.com/office/drawing/2014/main" id="{0DA46FB5-BB88-4A24-8600-2E4F64622DAF}"/>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a:extLst>
            <a:ext uri="{FF2B5EF4-FFF2-40B4-BE49-F238E27FC236}">
              <a16:creationId xmlns:a16="http://schemas.microsoft.com/office/drawing/2014/main" id="{C46B4163-1194-4CE0-95EA-7287C782AB9B}"/>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AB38526C-02D9-47DB-9C8D-3CB100D581F6}"/>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a:extLst>
            <a:ext uri="{FF2B5EF4-FFF2-40B4-BE49-F238E27FC236}">
              <a16:creationId xmlns:a16="http://schemas.microsoft.com/office/drawing/2014/main" id="{8247145B-6187-490E-AFB3-FBDEAE5B1E22}"/>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66548</xdr:rowOff>
    </xdr:from>
    <xdr:to>
      <xdr:col>31</xdr:col>
      <xdr:colOff>85725</xdr:colOff>
      <xdr:row>41</xdr:row>
      <xdr:rowOff>168148</xdr:rowOff>
    </xdr:to>
    <xdr:sp macro="" textlink="">
      <xdr:nvSpPr>
        <xdr:cNvPr id="351" name="フローチャート : 判断 350">
          <a:extLst>
            <a:ext uri="{FF2B5EF4-FFF2-40B4-BE49-F238E27FC236}">
              <a16:creationId xmlns:a16="http://schemas.microsoft.com/office/drawing/2014/main" id="{3DAA97C9-7F5E-4E9B-9709-4F570E5F6AB6}"/>
            </a:ext>
          </a:extLst>
        </xdr:cNvPr>
        <xdr:cNvSpPr/>
      </xdr:nvSpPr>
      <xdr:spPr>
        <a:xfrm>
          <a:off x="21272500" y="709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8D851D6B-3173-4C7D-886F-064992FDA6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3C3BB191-5207-492C-85B2-D7725DD8AE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DC5F81CE-C67D-4A3F-ABEB-C50AD75820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713FA67F-A179-4C43-99CE-526D44A3DF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900D1C9-8D60-4F1D-AD0F-C92348C083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65908</xdr:rowOff>
    </xdr:from>
    <xdr:to>
      <xdr:col>31</xdr:col>
      <xdr:colOff>85725</xdr:colOff>
      <xdr:row>41</xdr:row>
      <xdr:rowOff>167508</xdr:rowOff>
    </xdr:to>
    <xdr:sp macro="" textlink="">
      <xdr:nvSpPr>
        <xdr:cNvPr id="357" name="円/楕円 356">
          <a:extLst>
            <a:ext uri="{FF2B5EF4-FFF2-40B4-BE49-F238E27FC236}">
              <a16:creationId xmlns:a16="http://schemas.microsoft.com/office/drawing/2014/main" id="{7C8D97DD-A22C-4CBE-9B28-747D4F9AF378}"/>
            </a:ext>
          </a:extLst>
        </xdr:cNvPr>
        <xdr:cNvSpPr/>
      </xdr:nvSpPr>
      <xdr:spPr>
        <a:xfrm>
          <a:off x="21272500" y="70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159275</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FF925DBB-D451-4FD8-9AAE-1BC1BB2AD0B9}"/>
            </a:ext>
          </a:extLst>
        </xdr:cNvPr>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12585</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4885C96-CA80-4CA8-8903-40B96C5C720F}"/>
            </a:ext>
          </a:extLst>
        </xdr:cNvPr>
        <xdr:cNvSpPr txBox="1"/>
      </xdr:nvSpPr>
      <xdr:spPr>
        <a:xfrm>
          <a:off x="21075727" y="68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453D7B68-2808-4BE7-80B3-CE337BBB8D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A9CA2DD0-F77F-42ED-AB22-4B2188DCEB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E149D8D9-199B-4E84-9EC6-F6DB7E61E9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A41DEEF-C3C7-49E2-ACAC-BF9DF6EC6B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B1953DD6-97D0-40E4-88E6-AA8509A6FB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E881D353-A5CC-468B-9D95-F780F4D55B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C9B99FF8-3072-4D0F-B251-EF57BE6E01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1850D432-D0E1-421E-BECE-4A58ED9B0B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81F553AB-F3D6-43E6-B0BA-642F667B85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E23F5DE9-F38B-4BDE-9F62-F886708236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28A87B9E-010B-4562-8F69-27FBC3368AC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0146D376-5275-4E13-B18E-28877351FC9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8C34AF16-E4F6-4D26-8092-271EAA716FB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A95D9848-B2C0-46F5-801E-4C81DF2330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E825EDCE-A5F1-40BB-BA0B-AEA968BF46F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BA4BC955-A80E-4A3A-AE19-4A726A1C3E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AC293358-FFC5-4063-B113-BCAE5EAE1B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CAAE47E8-E44D-4801-9815-D73D980992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DFB9FB98-0544-40C7-9544-D6DB601F8C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E9AE4A65-F328-42B3-AF44-E71622613C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E016F1BF-5201-471F-8EF4-D6CE409DA0C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A387719C-DF03-433D-956D-3E167BE58C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03F69107-0AFC-4BE7-BC92-445DF1CEFC1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BC499AD1-C7AC-4DD6-9295-00000CB24C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a:extLst>
            <a:ext uri="{FF2B5EF4-FFF2-40B4-BE49-F238E27FC236}">
              <a16:creationId xmlns:a16="http://schemas.microsoft.com/office/drawing/2014/main" id="{4C13FE3F-4681-4B43-ABAF-1341FAACEA17}"/>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8B9CBCCC-01D6-43ED-8BC1-75052CA6AF44}"/>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a:extLst>
            <a:ext uri="{FF2B5EF4-FFF2-40B4-BE49-F238E27FC236}">
              <a16:creationId xmlns:a16="http://schemas.microsoft.com/office/drawing/2014/main" id="{B704C775-1CEB-44D2-9B81-48EB7E813B6D}"/>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6C05F89A-219B-4874-895E-0F83DCCD1A87}"/>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a:extLst>
            <a:ext uri="{FF2B5EF4-FFF2-40B4-BE49-F238E27FC236}">
              <a16:creationId xmlns:a16="http://schemas.microsoft.com/office/drawing/2014/main" id="{0345AAC4-B1E1-49A2-90E7-8D7E5CF64F4B}"/>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DB277C5A-5542-46D8-A81E-9D663282933A}"/>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a:extLst>
            <a:ext uri="{FF2B5EF4-FFF2-40B4-BE49-F238E27FC236}">
              <a16:creationId xmlns:a16="http://schemas.microsoft.com/office/drawing/2014/main" id="{3A821065-3F37-4CBA-824F-24356A23DB56}"/>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1" name="フローチャート : 判断 390">
          <a:extLst>
            <a:ext uri="{FF2B5EF4-FFF2-40B4-BE49-F238E27FC236}">
              <a16:creationId xmlns:a16="http://schemas.microsoft.com/office/drawing/2014/main" id="{5C16FDAF-15B1-4A49-B997-02EA3B49D000}"/>
            </a:ext>
          </a:extLst>
        </xdr:cNvPr>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7CC6F123-453D-4129-8F90-2F3FD9791D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8863954-0913-495A-8A85-AAD4B7DB90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D7B1E4B8-BA22-485A-87F4-E91E629B96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44DB8050-5C1E-42C4-A6F5-B49E370890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CE4F1044-2306-417C-954E-980ED81211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63500</xdr:rowOff>
    </xdr:from>
    <xdr:to>
      <xdr:col>22</xdr:col>
      <xdr:colOff>415925</xdr:colOff>
      <xdr:row>55</xdr:row>
      <xdr:rowOff>165100</xdr:rowOff>
    </xdr:to>
    <xdr:sp macro="" textlink="">
      <xdr:nvSpPr>
        <xdr:cNvPr id="397" name="円/楕円 396">
          <a:extLst>
            <a:ext uri="{FF2B5EF4-FFF2-40B4-BE49-F238E27FC236}">
              <a16:creationId xmlns:a16="http://schemas.microsoft.com/office/drawing/2014/main" id="{4FC93F5E-B4EA-44DA-A169-CD91CD2C2FB3}"/>
            </a:ext>
          </a:extLst>
        </xdr:cNvPr>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398" name="n_1aveValue【学校施設】&#10;有形固定資産減価償却率">
          <a:extLst>
            <a:ext uri="{FF2B5EF4-FFF2-40B4-BE49-F238E27FC236}">
              <a16:creationId xmlns:a16="http://schemas.microsoft.com/office/drawing/2014/main" id="{E7A30DF2-303B-4538-BF54-52A782BF5565}"/>
            </a:ext>
          </a:extLst>
        </xdr:cNvPr>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10177</xdr:rowOff>
    </xdr:from>
    <xdr:ext cx="405111" cy="259045"/>
    <xdr:sp macro="" textlink="">
      <xdr:nvSpPr>
        <xdr:cNvPr id="399" name="n_1mainValue【学校施設】&#10;有形固定資産減価償却率">
          <a:extLst>
            <a:ext uri="{FF2B5EF4-FFF2-40B4-BE49-F238E27FC236}">
              <a16:creationId xmlns:a16="http://schemas.microsoft.com/office/drawing/2014/main" id="{0F165E7C-282A-4D7C-BB5E-11DFFFF103F8}"/>
            </a:ext>
          </a:extLst>
        </xdr:cNvPr>
        <xdr:cNvSpPr txBox="1"/>
      </xdr:nvSpPr>
      <xdr:spPr>
        <a:xfrm>
          <a:off x="15266043"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FAED5E4B-A520-4C34-A2F1-5D744408A9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B100975B-A773-47F9-9B4C-E14F661AD9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9204533F-7B41-4AB1-8310-491FD387FA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F6CA0C53-F379-48FC-9895-89D0362BA7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C6F05954-9158-4ABA-BB65-AE6DC0B03B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73A3354E-9F4B-4E25-8DD3-4BA63DE430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A1375D6B-0F49-463F-9DAE-60B55BD1D8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C6A3DF70-1876-4987-A884-7290FD8C9FC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367D5CEB-037F-4B7D-8487-4A1518B669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0CBDBE84-6FB5-48A9-B749-97FA42BBD7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a:extLst>
            <a:ext uri="{FF2B5EF4-FFF2-40B4-BE49-F238E27FC236}">
              <a16:creationId xmlns:a16="http://schemas.microsoft.com/office/drawing/2014/main" id="{7DA433C5-44F6-4447-8E9F-88737C4863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a:extLst>
            <a:ext uri="{FF2B5EF4-FFF2-40B4-BE49-F238E27FC236}">
              <a16:creationId xmlns:a16="http://schemas.microsoft.com/office/drawing/2014/main" id="{64D791F5-EB40-456E-AA5C-7D0A26CAB0B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a:extLst>
            <a:ext uri="{FF2B5EF4-FFF2-40B4-BE49-F238E27FC236}">
              <a16:creationId xmlns:a16="http://schemas.microsoft.com/office/drawing/2014/main" id="{E13D47A3-E5E4-458B-917F-E3071E9944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a:extLst>
            <a:ext uri="{FF2B5EF4-FFF2-40B4-BE49-F238E27FC236}">
              <a16:creationId xmlns:a16="http://schemas.microsoft.com/office/drawing/2014/main" id="{F0043679-ED17-49C7-B503-D63FA843376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a:extLst>
            <a:ext uri="{FF2B5EF4-FFF2-40B4-BE49-F238E27FC236}">
              <a16:creationId xmlns:a16="http://schemas.microsoft.com/office/drawing/2014/main" id="{980BCE85-F36C-4607-B948-1D19C4C1EC4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a:extLst>
            <a:ext uri="{FF2B5EF4-FFF2-40B4-BE49-F238E27FC236}">
              <a16:creationId xmlns:a16="http://schemas.microsoft.com/office/drawing/2014/main" id="{0C03DBA1-230E-4766-8E97-8D38B90A31C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a:extLst>
            <a:ext uri="{FF2B5EF4-FFF2-40B4-BE49-F238E27FC236}">
              <a16:creationId xmlns:a16="http://schemas.microsoft.com/office/drawing/2014/main" id="{0F2B8800-4325-4A7C-954D-685C09CF72F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a:extLst>
            <a:ext uri="{FF2B5EF4-FFF2-40B4-BE49-F238E27FC236}">
              <a16:creationId xmlns:a16="http://schemas.microsoft.com/office/drawing/2014/main" id="{72AA1AE5-BB30-4FDE-BED2-2255D1DA4C0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a:extLst>
            <a:ext uri="{FF2B5EF4-FFF2-40B4-BE49-F238E27FC236}">
              <a16:creationId xmlns:a16="http://schemas.microsoft.com/office/drawing/2014/main" id="{6961DD07-9963-4AB7-A1F0-B76EE64024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a:extLst>
            <a:ext uri="{FF2B5EF4-FFF2-40B4-BE49-F238E27FC236}">
              <a16:creationId xmlns:a16="http://schemas.microsoft.com/office/drawing/2014/main" id="{4DD7B8DD-56F0-491E-AA8B-18B8F0494ED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a:extLst>
            <a:ext uri="{FF2B5EF4-FFF2-40B4-BE49-F238E27FC236}">
              <a16:creationId xmlns:a16="http://schemas.microsoft.com/office/drawing/2014/main" id="{C515A60E-ECF8-47E5-96E9-B327D16D00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a:extLst>
            <a:ext uri="{FF2B5EF4-FFF2-40B4-BE49-F238E27FC236}">
              <a16:creationId xmlns:a16="http://schemas.microsoft.com/office/drawing/2014/main" id="{C79D85B7-C0D5-4F3F-8CA2-12BB367A47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a:extLst>
            <a:ext uri="{FF2B5EF4-FFF2-40B4-BE49-F238E27FC236}">
              <a16:creationId xmlns:a16="http://schemas.microsoft.com/office/drawing/2014/main" id="{5D4D5DE7-7DCA-449F-A4E3-EF91011DC0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a:extLst>
            <a:ext uri="{FF2B5EF4-FFF2-40B4-BE49-F238E27FC236}">
              <a16:creationId xmlns:a16="http://schemas.microsoft.com/office/drawing/2014/main" id="{30ADD567-71FF-42D6-B192-EDECFB20AF93}"/>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a:extLst>
            <a:ext uri="{FF2B5EF4-FFF2-40B4-BE49-F238E27FC236}">
              <a16:creationId xmlns:a16="http://schemas.microsoft.com/office/drawing/2014/main" id="{FD7D72D6-DFB3-4C96-B886-ED969E5F100D}"/>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a:extLst>
            <a:ext uri="{FF2B5EF4-FFF2-40B4-BE49-F238E27FC236}">
              <a16:creationId xmlns:a16="http://schemas.microsoft.com/office/drawing/2014/main" id="{96EAF69E-F642-4041-A148-A8E708C3BFF2}"/>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a:extLst>
            <a:ext uri="{FF2B5EF4-FFF2-40B4-BE49-F238E27FC236}">
              <a16:creationId xmlns:a16="http://schemas.microsoft.com/office/drawing/2014/main" id="{36610950-B3FF-49EE-BEDB-A0377957DF4F}"/>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a:extLst>
            <a:ext uri="{FF2B5EF4-FFF2-40B4-BE49-F238E27FC236}">
              <a16:creationId xmlns:a16="http://schemas.microsoft.com/office/drawing/2014/main" id="{11201B81-F9C7-4C40-B706-1A5A4BBA1261}"/>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a:extLst>
            <a:ext uri="{FF2B5EF4-FFF2-40B4-BE49-F238E27FC236}">
              <a16:creationId xmlns:a16="http://schemas.microsoft.com/office/drawing/2014/main" id="{176C943A-5356-4C8C-8C18-B1D2FE98B4F6}"/>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a:extLst>
            <a:ext uri="{FF2B5EF4-FFF2-40B4-BE49-F238E27FC236}">
              <a16:creationId xmlns:a16="http://schemas.microsoft.com/office/drawing/2014/main" id="{7AF2EF44-0042-4F11-A2E8-198F7D0474BA}"/>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30276</xdr:rowOff>
    </xdr:from>
    <xdr:to>
      <xdr:col>31</xdr:col>
      <xdr:colOff>85725</xdr:colOff>
      <xdr:row>62</xdr:row>
      <xdr:rowOff>131876</xdr:rowOff>
    </xdr:to>
    <xdr:sp macro="" textlink="">
      <xdr:nvSpPr>
        <xdr:cNvPr id="430" name="フローチャート : 判断 429">
          <a:extLst>
            <a:ext uri="{FF2B5EF4-FFF2-40B4-BE49-F238E27FC236}">
              <a16:creationId xmlns:a16="http://schemas.microsoft.com/office/drawing/2014/main" id="{9DC0DC0C-12E3-42AB-88EB-4520BD857692}"/>
            </a:ext>
          </a:extLst>
        </xdr:cNvPr>
        <xdr:cNvSpPr/>
      </xdr:nvSpPr>
      <xdr:spPr>
        <a:xfrm>
          <a:off x="21272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FC47E368-DA3D-469F-B513-B5EA3120D8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3A65014A-6D7D-4D1D-A004-D0780180B5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3C9D1D20-B91B-4BC1-A655-AEB75CEA27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B961D63-2497-4581-9F96-12DC5FDBF7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56205F1E-4694-4E93-9DE8-47A0D55866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78359</xdr:rowOff>
    </xdr:from>
    <xdr:to>
      <xdr:col>31</xdr:col>
      <xdr:colOff>85725</xdr:colOff>
      <xdr:row>64</xdr:row>
      <xdr:rowOff>8509</xdr:rowOff>
    </xdr:to>
    <xdr:sp macro="" textlink="">
      <xdr:nvSpPr>
        <xdr:cNvPr id="436" name="円/楕円 435">
          <a:extLst>
            <a:ext uri="{FF2B5EF4-FFF2-40B4-BE49-F238E27FC236}">
              <a16:creationId xmlns:a16="http://schemas.microsoft.com/office/drawing/2014/main" id="{C7837CDA-7082-4930-99F2-6A509CF9F5B7}"/>
            </a:ext>
          </a:extLst>
        </xdr:cNvPr>
        <xdr:cNvSpPr/>
      </xdr:nvSpPr>
      <xdr:spPr>
        <a:xfrm>
          <a:off x="21272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148403</xdr:rowOff>
    </xdr:from>
    <xdr:ext cx="469744" cy="259045"/>
    <xdr:sp macro="" textlink="">
      <xdr:nvSpPr>
        <xdr:cNvPr id="437" name="n_1aveValue【学校施設】&#10;一人当たり面積">
          <a:extLst>
            <a:ext uri="{FF2B5EF4-FFF2-40B4-BE49-F238E27FC236}">
              <a16:creationId xmlns:a16="http://schemas.microsoft.com/office/drawing/2014/main" id="{209172B9-0D87-4AA8-B931-E4EDA0AFEC9A}"/>
            </a:ext>
          </a:extLst>
        </xdr:cNvPr>
        <xdr:cNvSpPr txBox="1"/>
      </xdr:nvSpPr>
      <xdr:spPr>
        <a:xfrm>
          <a:off x="210757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171086</xdr:rowOff>
    </xdr:from>
    <xdr:ext cx="469744" cy="259045"/>
    <xdr:sp macro="" textlink="">
      <xdr:nvSpPr>
        <xdr:cNvPr id="438" name="n_1mainValue【学校施設】&#10;一人当たり面積">
          <a:extLst>
            <a:ext uri="{FF2B5EF4-FFF2-40B4-BE49-F238E27FC236}">
              <a16:creationId xmlns:a16="http://schemas.microsoft.com/office/drawing/2014/main" id="{9F98BAB3-6F15-4C9A-B6B2-B81ADD985C5B}"/>
            </a:ext>
          </a:extLst>
        </xdr:cNvPr>
        <xdr:cNvSpPr txBox="1"/>
      </xdr:nvSpPr>
      <xdr:spPr>
        <a:xfrm>
          <a:off x="210757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a:extLst>
            <a:ext uri="{FF2B5EF4-FFF2-40B4-BE49-F238E27FC236}">
              <a16:creationId xmlns:a16="http://schemas.microsoft.com/office/drawing/2014/main" id="{0EFDA9FD-2E70-4B08-9257-4AFF494E1B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a:extLst>
            <a:ext uri="{FF2B5EF4-FFF2-40B4-BE49-F238E27FC236}">
              <a16:creationId xmlns:a16="http://schemas.microsoft.com/office/drawing/2014/main" id="{D52EFF11-749B-48A9-BCAF-6318DB90B026}"/>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a:extLst>
            <a:ext uri="{FF2B5EF4-FFF2-40B4-BE49-F238E27FC236}">
              <a16:creationId xmlns:a16="http://schemas.microsoft.com/office/drawing/2014/main" id="{CA8E1773-519C-4DCB-97AE-AE104F7CF4AD}"/>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a:extLst>
            <a:ext uri="{FF2B5EF4-FFF2-40B4-BE49-F238E27FC236}">
              <a16:creationId xmlns:a16="http://schemas.microsoft.com/office/drawing/2014/main" id="{656DEF6C-63DC-42CE-8D5C-CC1774F78603}"/>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a:extLst>
            <a:ext uri="{FF2B5EF4-FFF2-40B4-BE49-F238E27FC236}">
              <a16:creationId xmlns:a16="http://schemas.microsoft.com/office/drawing/2014/main" id="{CB4F59DE-7D8C-49AF-9497-ADC777AA5D64}"/>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id="{F7F5DC8D-F989-4CDE-B963-31A35D54BE5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a:extLst>
            <a:ext uri="{FF2B5EF4-FFF2-40B4-BE49-F238E27FC236}">
              <a16:creationId xmlns:a16="http://schemas.microsoft.com/office/drawing/2014/main" id="{65446291-6EE1-49E5-A848-F5C89026F7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a:extLst>
            <a:ext uri="{FF2B5EF4-FFF2-40B4-BE49-F238E27FC236}">
              <a16:creationId xmlns:a16="http://schemas.microsoft.com/office/drawing/2014/main" id="{C0259808-E97B-4AEA-8E61-7A480A746CF4}"/>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a:extLst>
            <a:ext uri="{FF2B5EF4-FFF2-40B4-BE49-F238E27FC236}">
              <a16:creationId xmlns:a16="http://schemas.microsoft.com/office/drawing/2014/main" id="{F7CD1263-D9A3-4579-835E-C7AE6317915D}"/>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a:extLst>
            <a:ext uri="{FF2B5EF4-FFF2-40B4-BE49-F238E27FC236}">
              <a16:creationId xmlns:a16="http://schemas.microsoft.com/office/drawing/2014/main" id="{15D99885-1BD6-46CD-9A4A-D71A5AE6B703}"/>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a:extLst>
            <a:ext uri="{FF2B5EF4-FFF2-40B4-BE49-F238E27FC236}">
              <a16:creationId xmlns:a16="http://schemas.microsoft.com/office/drawing/2014/main" id="{A3F55115-5CC5-45CE-AF0D-DD529488500B}"/>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a:extLst>
            <a:ext uri="{FF2B5EF4-FFF2-40B4-BE49-F238E27FC236}">
              <a16:creationId xmlns:a16="http://schemas.microsoft.com/office/drawing/2014/main" id="{D20D6095-963E-405E-B2AB-6AD47F39557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a:extLst>
            <a:ext uri="{FF2B5EF4-FFF2-40B4-BE49-F238E27FC236}">
              <a16:creationId xmlns:a16="http://schemas.microsoft.com/office/drawing/2014/main" id="{23DD247F-7DCF-4A4F-8FEB-A01E17E826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a:extLst>
            <a:ext uri="{FF2B5EF4-FFF2-40B4-BE49-F238E27FC236}">
              <a16:creationId xmlns:a16="http://schemas.microsoft.com/office/drawing/2014/main" id="{EA1709BE-CF64-4AB8-AE10-B2C9F122EE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a:extLst>
            <a:ext uri="{FF2B5EF4-FFF2-40B4-BE49-F238E27FC236}">
              <a16:creationId xmlns:a16="http://schemas.microsoft.com/office/drawing/2014/main" id="{71026AEA-2B43-4C1E-B955-D0A2D44AE2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a:extLst>
            <a:ext uri="{FF2B5EF4-FFF2-40B4-BE49-F238E27FC236}">
              <a16:creationId xmlns:a16="http://schemas.microsoft.com/office/drawing/2014/main" id="{7704C940-EA30-4B6D-8B7A-50BDA0F7CF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a:extLst>
            <a:ext uri="{FF2B5EF4-FFF2-40B4-BE49-F238E27FC236}">
              <a16:creationId xmlns:a16="http://schemas.microsoft.com/office/drawing/2014/main" id="{6CA022F6-7A0B-47E8-AAD2-2AA924B759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a:extLst>
            <a:ext uri="{FF2B5EF4-FFF2-40B4-BE49-F238E27FC236}">
              <a16:creationId xmlns:a16="http://schemas.microsoft.com/office/drawing/2014/main" id="{9DEFF0EC-E19C-4B9E-847D-951374CAC9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a:extLst>
            <a:ext uri="{FF2B5EF4-FFF2-40B4-BE49-F238E27FC236}">
              <a16:creationId xmlns:a16="http://schemas.microsoft.com/office/drawing/2014/main" id="{4C60CBCF-889D-4D7A-8DEA-DD5C9C633F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a:extLst>
            <a:ext uri="{FF2B5EF4-FFF2-40B4-BE49-F238E27FC236}">
              <a16:creationId xmlns:a16="http://schemas.microsoft.com/office/drawing/2014/main" id="{36388E93-18D7-41D9-89D3-53E8918479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CB2CE6BD-3515-4844-AB31-40984B3FA4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a:extLst>
            <a:ext uri="{FF2B5EF4-FFF2-40B4-BE49-F238E27FC236}">
              <a16:creationId xmlns:a16="http://schemas.microsoft.com/office/drawing/2014/main" id="{C16D718E-1BB0-41CD-B82D-505485F635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a:extLst>
            <a:ext uri="{FF2B5EF4-FFF2-40B4-BE49-F238E27FC236}">
              <a16:creationId xmlns:a16="http://schemas.microsoft.com/office/drawing/2014/main" id="{CB40D8FE-B4E2-42D7-AA7C-44723712C7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a:extLst>
            <a:ext uri="{FF2B5EF4-FFF2-40B4-BE49-F238E27FC236}">
              <a16:creationId xmlns:a16="http://schemas.microsoft.com/office/drawing/2014/main" id="{80593B78-04AF-4B21-8B0A-5D1FBD28AB7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a:extLst>
            <a:ext uri="{FF2B5EF4-FFF2-40B4-BE49-F238E27FC236}">
              <a16:creationId xmlns:a16="http://schemas.microsoft.com/office/drawing/2014/main" id="{BC1D2E52-BB4C-4341-B9AA-C011AFDD31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a:extLst>
            <a:ext uri="{FF2B5EF4-FFF2-40B4-BE49-F238E27FC236}">
              <a16:creationId xmlns:a16="http://schemas.microsoft.com/office/drawing/2014/main" id="{1D7A6330-5754-475F-A5E4-353E9F2DE4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a:extLst>
            <a:ext uri="{FF2B5EF4-FFF2-40B4-BE49-F238E27FC236}">
              <a16:creationId xmlns:a16="http://schemas.microsoft.com/office/drawing/2014/main" id="{B952AD7D-FEDE-4EC4-93C0-C8A9F33F7DF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a:extLst>
            <a:ext uri="{FF2B5EF4-FFF2-40B4-BE49-F238E27FC236}">
              <a16:creationId xmlns:a16="http://schemas.microsoft.com/office/drawing/2014/main" id="{EB91E3DB-A533-4836-A86D-0DD6E6E526D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a:extLst>
            <a:ext uri="{FF2B5EF4-FFF2-40B4-BE49-F238E27FC236}">
              <a16:creationId xmlns:a16="http://schemas.microsoft.com/office/drawing/2014/main" id="{47F77DE3-D82D-47D8-8589-568EE42834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a:extLst>
            <a:ext uri="{FF2B5EF4-FFF2-40B4-BE49-F238E27FC236}">
              <a16:creationId xmlns:a16="http://schemas.microsoft.com/office/drawing/2014/main" id="{09B47C51-6563-456C-94EA-E98E0DB0C79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a:extLst>
            <a:ext uri="{FF2B5EF4-FFF2-40B4-BE49-F238E27FC236}">
              <a16:creationId xmlns:a16="http://schemas.microsoft.com/office/drawing/2014/main" id="{8A926D6B-2A23-45B4-98F3-70BCC497DA9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a:extLst>
            <a:ext uri="{FF2B5EF4-FFF2-40B4-BE49-F238E27FC236}">
              <a16:creationId xmlns:a16="http://schemas.microsoft.com/office/drawing/2014/main" id="{B8DE860A-092B-455B-8746-3CF6A497CDB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a:extLst>
            <a:ext uri="{FF2B5EF4-FFF2-40B4-BE49-F238E27FC236}">
              <a16:creationId xmlns:a16="http://schemas.microsoft.com/office/drawing/2014/main" id="{9E16F61D-EFC4-4817-81B5-F6F8BE56F1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a:extLst>
            <a:ext uri="{FF2B5EF4-FFF2-40B4-BE49-F238E27FC236}">
              <a16:creationId xmlns:a16="http://schemas.microsoft.com/office/drawing/2014/main" id="{20952A87-56A9-4980-ACF5-3B3F3AED857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a:extLst>
            <a:ext uri="{FF2B5EF4-FFF2-40B4-BE49-F238E27FC236}">
              <a16:creationId xmlns:a16="http://schemas.microsoft.com/office/drawing/2014/main" id="{73D76189-0D3E-488A-9534-020E1EADAD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a:extLst>
            <a:ext uri="{FF2B5EF4-FFF2-40B4-BE49-F238E27FC236}">
              <a16:creationId xmlns:a16="http://schemas.microsoft.com/office/drawing/2014/main" id="{7AC90846-83ED-47D7-99D8-CFE8013A1E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a:extLst>
            <a:ext uri="{FF2B5EF4-FFF2-40B4-BE49-F238E27FC236}">
              <a16:creationId xmlns:a16="http://schemas.microsoft.com/office/drawing/2014/main" id="{441CC1B6-9DA5-4AEF-A76C-5776F0CD1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a:extLst>
            <a:ext uri="{FF2B5EF4-FFF2-40B4-BE49-F238E27FC236}">
              <a16:creationId xmlns:a16="http://schemas.microsoft.com/office/drawing/2014/main" id="{3DC714B5-808F-401F-8829-D66BA454768A}"/>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a:extLst>
            <a:ext uri="{FF2B5EF4-FFF2-40B4-BE49-F238E27FC236}">
              <a16:creationId xmlns:a16="http://schemas.microsoft.com/office/drawing/2014/main" id="{C0DB9752-C280-42CD-B665-C4E4CA37C206}"/>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a:extLst>
            <a:ext uri="{FF2B5EF4-FFF2-40B4-BE49-F238E27FC236}">
              <a16:creationId xmlns:a16="http://schemas.microsoft.com/office/drawing/2014/main" id="{E959228D-72F7-4BD4-B39B-3E617E353784}"/>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a:extLst>
            <a:ext uri="{FF2B5EF4-FFF2-40B4-BE49-F238E27FC236}">
              <a16:creationId xmlns:a16="http://schemas.microsoft.com/office/drawing/2014/main" id="{2C60AA30-5498-449D-A815-75B12D66C377}"/>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a:extLst>
            <a:ext uri="{FF2B5EF4-FFF2-40B4-BE49-F238E27FC236}">
              <a16:creationId xmlns:a16="http://schemas.microsoft.com/office/drawing/2014/main" id="{394F66CF-0C0C-4DF8-8A80-652143A5907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a:extLst>
            <a:ext uri="{FF2B5EF4-FFF2-40B4-BE49-F238E27FC236}">
              <a16:creationId xmlns:a16="http://schemas.microsoft.com/office/drawing/2014/main" id="{20068E16-3C66-4905-B298-F623B50C9B5B}"/>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a:extLst>
            <a:ext uri="{FF2B5EF4-FFF2-40B4-BE49-F238E27FC236}">
              <a16:creationId xmlns:a16="http://schemas.microsoft.com/office/drawing/2014/main" id="{D3471F00-A0B2-430F-AB1F-29CF178996B2}"/>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84182</xdr:rowOff>
    </xdr:from>
    <xdr:to>
      <xdr:col>22</xdr:col>
      <xdr:colOff>415925</xdr:colOff>
      <xdr:row>103</xdr:row>
      <xdr:rowOff>14332</xdr:rowOff>
    </xdr:to>
    <xdr:sp macro="" textlink="">
      <xdr:nvSpPr>
        <xdr:cNvPr id="483" name="フローチャート : 判断 482">
          <a:extLst>
            <a:ext uri="{FF2B5EF4-FFF2-40B4-BE49-F238E27FC236}">
              <a16:creationId xmlns:a16="http://schemas.microsoft.com/office/drawing/2014/main" id="{5B66FB1A-0B84-4B7D-AECA-18BA221923D1}"/>
            </a:ext>
          </a:extLst>
        </xdr:cNvPr>
        <xdr:cNvSpPr/>
      </xdr:nvSpPr>
      <xdr:spPr>
        <a:xfrm>
          <a:off x="15430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4043C688-3664-48BC-8CAB-EBB7DEB814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20EC71D0-EB8B-4D0F-B1EC-07149E696E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460648B5-2C44-416E-A402-292C08725B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6E293B92-74FF-4BB6-ACA4-E87808BC55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FD8FF7AF-6389-45E0-A536-52A9CCCE55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43362</xdr:rowOff>
    </xdr:from>
    <xdr:to>
      <xdr:col>22</xdr:col>
      <xdr:colOff>415925</xdr:colOff>
      <xdr:row>103</xdr:row>
      <xdr:rowOff>144962</xdr:rowOff>
    </xdr:to>
    <xdr:sp macro="" textlink="">
      <xdr:nvSpPr>
        <xdr:cNvPr id="489" name="円/楕円 488">
          <a:extLst>
            <a:ext uri="{FF2B5EF4-FFF2-40B4-BE49-F238E27FC236}">
              <a16:creationId xmlns:a16="http://schemas.microsoft.com/office/drawing/2014/main" id="{66AFFF04-85CA-4BE7-9CD0-08B0F2BB4FEF}"/>
            </a:ext>
          </a:extLst>
        </xdr:cNvPr>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30859</xdr:rowOff>
    </xdr:from>
    <xdr:ext cx="405111" cy="259045"/>
    <xdr:sp macro="" textlink="">
      <xdr:nvSpPr>
        <xdr:cNvPr id="490" name="n_1aveValue【公民館】&#10;有形固定資産減価償却率">
          <a:extLst>
            <a:ext uri="{FF2B5EF4-FFF2-40B4-BE49-F238E27FC236}">
              <a16:creationId xmlns:a16="http://schemas.microsoft.com/office/drawing/2014/main" id="{F30F5A34-5899-4A57-8B74-C5E0C76F69F5}"/>
            </a:ext>
          </a:extLst>
        </xdr:cNvPr>
        <xdr:cNvSpPr txBox="1"/>
      </xdr:nvSpPr>
      <xdr:spPr>
        <a:xfrm>
          <a:off x="15266043"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136089</xdr:rowOff>
    </xdr:from>
    <xdr:ext cx="405111" cy="259045"/>
    <xdr:sp macro="" textlink="">
      <xdr:nvSpPr>
        <xdr:cNvPr id="491" name="n_1mainValue【公民館】&#10;有形固定資産減価償却率">
          <a:extLst>
            <a:ext uri="{FF2B5EF4-FFF2-40B4-BE49-F238E27FC236}">
              <a16:creationId xmlns:a16="http://schemas.microsoft.com/office/drawing/2014/main" id="{39FEF320-C093-43EF-B45F-35CADD352BA2}"/>
            </a:ext>
          </a:extLst>
        </xdr:cNvPr>
        <xdr:cNvSpPr txBox="1"/>
      </xdr:nvSpPr>
      <xdr:spPr>
        <a:xfrm>
          <a:off x="15266043"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a:extLst>
            <a:ext uri="{FF2B5EF4-FFF2-40B4-BE49-F238E27FC236}">
              <a16:creationId xmlns:a16="http://schemas.microsoft.com/office/drawing/2014/main" id="{7948E776-DB73-4EF1-9667-65D62FCAA3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a:extLst>
            <a:ext uri="{FF2B5EF4-FFF2-40B4-BE49-F238E27FC236}">
              <a16:creationId xmlns:a16="http://schemas.microsoft.com/office/drawing/2014/main" id="{A4BBC3C5-B414-48FC-A136-912F3A3EFA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a:extLst>
            <a:ext uri="{FF2B5EF4-FFF2-40B4-BE49-F238E27FC236}">
              <a16:creationId xmlns:a16="http://schemas.microsoft.com/office/drawing/2014/main" id="{DA7D0C7C-BCF3-414A-8CED-CB5B57ADA0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a:extLst>
            <a:ext uri="{FF2B5EF4-FFF2-40B4-BE49-F238E27FC236}">
              <a16:creationId xmlns:a16="http://schemas.microsoft.com/office/drawing/2014/main" id="{956FECA5-0465-4EBD-87CD-01FDFC234B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a:extLst>
            <a:ext uri="{FF2B5EF4-FFF2-40B4-BE49-F238E27FC236}">
              <a16:creationId xmlns:a16="http://schemas.microsoft.com/office/drawing/2014/main" id="{9F368A90-41D7-42F8-ADC2-0168C1B0FE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a:extLst>
            <a:ext uri="{FF2B5EF4-FFF2-40B4-BE49-F238E27FC236}">
              <a16:creationId xmlns:a16="http://schemas.microsoft.com/office/drawing/2014/main" id="{D2D55643-C0A6-43D4-804C-A37238E264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a:extLst>
            <a:ext uri="{FF2B5EF4-FFF2-40B4-BE49-F238E27FC236}">
              <a16:creationId xmlns:a16="http://schemas.microsoft.com/office/drawing/2014/main" id="{D9EA0E21-A6AC-422E-A78C-B393E63158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a:extLst>
            <a:ext uri="{FF2B5EF4-FFF2-40B4-BE49-F238E27FC236}">
              <a16:creationId xmlns:a16="http://schemas.microsoft.com/office/drawing/2014/main" id="{4F464625-6363-42B1-A92E-A4D8FF7B6D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F2223DEF-0781-4675-9973-E8AC595EDA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a:extLst>
            <a:ext uri="{FF2B5EF4-FFF2-40B4-BE49-F238E27FC236}">
              <a16:creationId xmlns:a16="http://schemas.microsoft.com/office/drawing/2014/main" id="{E3960CF5-9246-4FB9-BCBB-CFB66081E4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51A09F37-A710-4C56-91C4-4B0323963F6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a:extLst>
            <a:ext uri="{FF2B5EF4-FFF2-40B4-BE49-F238E27FC236}">
              <a16:creationId xmlns:a16="http://schemas.microsoft.com/office/drawing/2014/main" id="{9737C8C5-B0FD-4DB5-BC01-DB1A44A586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a:extLst>
            <a:ext uri="{FF2B5EF4-FFF2-40B4-BE49-F238E27FC236}">
              <a16:creationId xmlns:a16="http://schemas.microsoft.com/office/drawing/2014/main" id="{DACAFBC3-B4AA-4930-90AA-DC4561BC2BE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a:extLst>
            <a:ext uri="{FF2B5EF4-FFF2-40B4-BE49-F238E27FC236}">
              <a16:creationId xmlns:a16="http://schemas.microsoft.com/office/drawing/2014/main" id="{6AE59CE1-BCB1-48CC-BE86-E9C0C7787D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a:extLst>
            <a:ext uri="{FF2B5EF4-FFF2-40B4-BE49-F238E27FC236}">
              <a16:creationId xmlns:a16="http://schemas.microsoft.com/office/drawing/2014/main" id="{46F1303E-9300-4B17-9D2A-F1EF9C50C6D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a:extLst>
            <a:ext uri="{FF2B5EF4-FFF2-40B4-BE49-F238E27FC236}">
              <a16:creationId xmlns:a16="http://schemas.microsoft.com/office/drawing/2014/main" id="{36FA8EA2-D7C3-4C10-875D-6A8ADCEF94D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a:extLst>
            <a:ext uri="{FF2B5EF4-FFF2-40B4-BE49-F238E27FC236}">
              <a16:creationId xmlns:a16="http://schemas.microsoft.com/office/drawing/2014/main" id="{9BDB1450-E163-4E05-9438-8AAA489631D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a:extLst>
            <a:ext uri="{FF2B5EF4-FFF2-40B4-BE49-F238E27FC236}">
              <a16:creationId xmlns:a16="http://schemas.microsoft.com/office/drawing/2014/main" id="{81A391DD-74F3-4AE4-B344-E24624BE2FB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a:extLst>
            <a:ext uri="{FF2B5EF4-FFF2-40B4-BE49-F238E27FC236}">
              <a16:creationId xmlns:a16="http://schemas.microsoft.com/office/drawing/2014/main" id="{3F4DE289-F22D-4680-89A9-1B5C7D7290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a:extLst>
            <a:ext uri="{FF2B5EF4-FFF2-40B4-BE49-F238E27FC236}">
              <a16:creationId xmlns:a16="http://schemas.microsoft.com/office/drawing/2014/main" id="{AC8D09A3-265C-4C1E-ABF3-2CBD806EA46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a:extLst>
            <a:ext uri="{FF2B5EF4-FFF2-40B4-BE49-F238E27FC236}">
              <a16:creationId xmlns:a16="http://schemas.microsoft.com/office/drawing/2014/main" id="{FCD4C525-7568-467A-9829-A1409494C5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id="{C8A2BF46-13FA-4D41-82E3-CEA34D274E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03994F6E-FE17-4CAC-8E73-1453ACB06F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id="{D41F07A2-8A9A-4BEF-AF95-A7E2DEA972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18287</xdr:rowOff>
    </xdr:from>
    <xdr:to>
      <xdr:col>32</xdr:col>
      <xdr:colOff>186689</xdr:colOff>
      <xdr:row>107</xdr:row>
      <xdr:rowOff>140208</xdr:rowOff>
    </xdr:to>
    <xdr:cxnSp macro="">
      <xdr:nvCxnSpPr>
        <xdr:cNvPr id="516" name="直線コネクタ 515">
          <a:extLst>
            <a:ext uri="{FF2B5EF4-FFF2-40B4-BE49-F238E27FC236}">
              <a16:creationId xmlns:a16="http://schemas.microsoft.com/office/drawing/2014/main" id="{3FA1669D-9BEB-47E6-832B-D19D24A80DE4}"/>
            </a:ext>
          </a:extLst>
        </xdr:cNvPr>
        <xdr:cNvCxnSpPr/>
      </xdr:nvCxnSpPr>
      <xdr:spPr>
        <a:xfrm flipV="1">
          <a:off x="22160864" y="17677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144035</xdr:rowOff>
    </xdr:from>
    <xdr:ext cx="469744" cy="259045"/>
    <xdr:sp macro="" textlink="">
      <xdr:nvSpPr>
        <xdr:cNvPr id="517" name="【公民館】&#10;一人当たり面積最小値テキスト">
          <a:extLst>
            <a:ext uri="{FF2B5EF4-FFF2-40B4-BE49-F238E27FC236}">
              <a16:creationId xmlns:a16="http://schemas.microsoft.com/office/drawing/2014/main" id="{0DDAEA80-7BB7-4264-8DA6-EE50C5FEDDAD}"/>
            </a:ext>
          </a:extLst>
        </xdr:cNvPr>
        <xdr:cNvSpPr txBox="1"/>
      </xdr:nvSpPr>
      <xdr:spPr>
        <a:xfrm>
          <a:off x="22250400"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140208</xdr:rowOff>
    </xdr:from>
    <xdr:to>
      <xdr:col>32</xdr:col>
      <xdr:colOff>276225</xdr:colOff>
      <xdr:row>107</xdr:row>
      <xdr:rowOff>140208</xdr:rowOff>
    </xdr:to>
    <xdr:cxnSp macro="">
      <xdr:nvCxnSpPr>
        <xdr:cNvPr id="518" name="直線コネクタ 517">
          <a:extLst>
            <a:ext uri="{FF2B5EF4-FFF2-40B4-BE49-F238E27FC236}">
              <a16:creationId xmlns:a16="http://schemas.microsoft.com/office/drawing/2014/main" id="{DB13B9BF-A291-4E4D-9C1E-6EC44AE760BC}"/>
            </a:ext>
          </a:extLst>
        </xdr:cNvPr>
        <xdr:cNvCxnSpPr/>
      </xdr:nvCxnSpPr>
      <xdr:spPr>
        <a:xfrm>
          <a:off x="22072600" y="1848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136414</xdr:rowOff>
    </xdr:from>
    <xdr:ext cx="469744" cy="259045"/>
    <xdr:sp macro="" textlink="">
      <xdr:nvSpPr>
        <xdr:cNvPr id="519" name="【公民館】&#10;一人当たり面積最大値テキスト">
          <a:extLst>
            <a:ext uri="{FF2B5EF4-FFF2-40B4-BE49-F238E27FC236}">
              <a16:creationId xmlns:a16="http://schemas.microsoft.com/office/drawing/2014/main" id="{C2090D68-A2E6-41BF-8CCC-DE091AFBB0A1}"/>
            </a:ext>
          </a:extLst>
        </xdr:cNvPr>
        <xdr:cNvSpPr txBox="1"/>
      </xdr:nvSpPr>
      <xdr:spPr>
        <a:xfrm>
          <a:off x="22250400" y="174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103</xdr:row>
      <xdr:rowOff>18287</xdr:rowOff>
    </xdr:from>
    <xdr:to>
      <xdr:col>32</xdr:col>
      <xdr:colOff>276225</xdr:colOff>
      <xdr:row>103</xdr:row>
      <xdr:rowOff>18287</xdr:rowOff>
    </xdr:to>
    <xdr:cxnSp macro="">
      <xdr:nvCxnSpPr>
        <xdr:cNvPr id="520" name="直線コネクタ 519">
          <a:extLst>
            <a:ext uri="{FF2B5EF4-FFF2-40B4-BE49-F238E27FC236}">
              <a16:creationId xmlns:a16="http://schemas.microsoft.com/office/drawing/2014/main" id="{E86BA752-1710-4269-8399-05C5C3543E2A}"/>
            </a:ext>
          </a:extLst>
        </xdr:cNvPr>
        <xdr:cNvCxnSpPr/>
      </xdr:nvCxnSpPr>
      <xdr:spPr>
        <a:xfrm>
          <a:off x="22072600" y="1767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87647</xdr:rowOff>
    </xdr:from>
    <xdr:ext cx="469744" cy="259045"/>
    <xdr:sp macro="" textlink="">
      <xdr:nvSpPr>
        <xdr:cNvPr id="521" name="【公民館】&#10;一人当たり面積平均値テキスト">
          <a:extLst>
            <a:ext uri="{FF2B5EF4-FFF2-40B4-BE49-F238E27FC236}">
              <a16:creationId xmlns:a16="http://schemas.microsoft.com/office/drawing/2014/main" id="{525F43AC-1C8E-413E-A0FF-E47D6688F065}"/>
            </a:ext>
          </a:extLst>
        </xdr:cNvPr>
        <xdr:cNvSpPr txBox="1"/>
      </xdr:nvSpPr>
      <xdr:spPr>
        <a:xfrm>
          <a:off x="22250400" y="1808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109220</xdr:rowOff>
    </xdr:from>
    <xdr:to>
      <xdr:col>32</xdr:col>
      <xdr:colOff>238125</xdr:colOff>
      <xdr:row>106</xdr:row>
      <xdr:rowOff>39370</xdr:rowOff>
    </xdr:to>
    <xdr:sp macro="" textlink="">
      <xdr:nvSpPr>
        <xdr:cNvPr id="522" name="フローチャート : 判断 521">
          <a:extLst>
            <a:ext uri="{FF2B5EF4-FFF2-40B4-BE49-F238E27FC236}">
              <a16:creationId xmlns:a16="http://schemas.microsoft.com/office/drawing/2014/main" id="{F176C5F9-8E6D-4830-9584-D5D265789E47}"/>
            </a:ext>
          </a:extLst>
        </xdr:cNvPr>
        <xdr:cNvSpPr/>
      </xdr:nvSpPr>
      <xdr:spPr>
        <a:xfrm>
          <a:off x="221107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6350</xdr:rowOff>
    </xdr:from>
    <xdr:to>
      <xdr:col>31</xdr:col>
      <xdr:colOff>85725</xdr:colOff>
      <xdr:row>107</xdr:row>
      <xdr:rowOff>107950</xdr:rowOff>
    </xdr:to>
    <xdr:sp macro="" textlink="">
      <xdr:nvSpPr>
        <xdr:cNvPr id="523" name="フローチャート : 判断 522">
          <a:extLst>
            <a:ext uri="{FF2B5EF4-FFF2-40B4-BE49-F238E27FC236}">
              <a16:creationId xmlns:a16="http://schemas.microsoft.com/office/drawing/2014/main" id="{E83999B9-FCF0-4CFC-8162-882FCE9FFFBF}"/>
            </a:ext>
          </a:extLst>
        </xdr:cNvPr>
        <xdr:cNvSpPr/>
      </xdr:nvSpPr>
      <xdr:spPr>
        <a:xfrm>
          <a:off x="21272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6E97FD10-AC84-4155-83D6-FD5E484F30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C1D2AD19-1E93-46D2-8C0F-43BDE6095A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F20C201A-639D-4848-BF01-FF9826D9B5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F28FDC73-2F94-471F-8916-B04B3D95D8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4B220D3-FEAA-41DB-8498-56C9B0D273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37592</xdr:rowOff>
    </xdr:from>
    <xdr:to>
      <xdr:col>31</xdr:col>
      <xdr:colOff>85725</xdr:colOff>
      <xdr:row>100</xdr:row>
      <xdr:rowOff>139192</xdr:rowOff>
    </xdr:to>
    <xdr:sp macro="" textlink="">
      <xdr:nvSpPr>
        <xdr:cNvPr id="529" name="円/楕円 528">
          <a:extLst>
            <a:ext uri="{FF2B5EF4-FFF2-40B4-BE49-F238E27FC236}">
              <a16:creationId xmlns:a16="http://schemas.microsoft.com/office/drawing/2014/main" id="{17635D99-4A61-427B-A7E7-8B0A27CDC970}"/>
            </a:ext>
          </a:extLst>
        </xdr:cNvPr>
        <xdr:cNvSpPr/>
      </xdr:nvSpPr>
      <xdr:spPr>
        <a:xfrm>
          <a:off x="21272500" y="171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99077</xdr:rowOff>
    </xdr:from>
    <xdr:ext cx="469744" cy="259045"/>
    <xdr:sp macro="" textlink="">
      <xdr:nvSpPr>
        <xdr:cNvPr id="530" name="n_1aveValue【公民館】&#10;一人当たり面積">
          <a:extLst>
            <a:ext uri="{FF2B5EF4-FFF2-40B4-BE49-F238E27FC236}">
              <a16:creationId xmlns:a16="http://schemas.microsoft.com/office/drawing/2014/main" id="{19E68C2D-7EFD-4F4D-A6C7-F776E728E0F4}"/>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155719</xdr:rowOff>
    </xdr:from>
    <xdr:ext cx="469744" cy="259045"/>
    <xdr:sp macro="" textlink="">
      <xdr:nvSpPr>
        <xdr:cNvPr id="531" name="n_1mainValue【公民館】&#10;一人当たり面積">
          <a:extLst>
            <a:ext uri="{FF2B5EF4-FFF2-40B4-BE49-F238E27FC236}">
              <a16:creationId xmlns:a16="http://schemas.microsoft.com/office/drawing/2014/main" id="{51D7E66A-7732-403E-9921-74D83BB4542E}"/>
            </a:ext>
          </a:extLst>
        </xdr:cNvPr>
        <xdr:cNvSpPr txBox="1"/>
      </xdr:nvSpPr>
      <xdr:spPr>
        <a:xfrm>
          <a:off x="21075727" y="1695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id="{BD1EF6A5-FE55-4351-A052-1240D79B13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id="{7AEE46A8-6530-4D90-8042-A2ECFA3363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id="{A31E687A-640E-4243-9B9C-2032A2FBDC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有形固定資産減価償却率については、学校施設及び公営住宅が高い数値となっているが、他は平均程度か少ない数値となっている。</a:t>
          </a:r>
          <a:endParaRPr lang="ja-JP" altLang="ja-JP" sz="1400">
            <a:effectLst/>
          </a:endParaRPr>
        </a:p>
        <a:p>
          <a:r>
            <a:rPr kumimoji="1" lang="ja-JP" altLang="ja-JP" sz="1100">
              <a:solidFill>
                <a:schemeClr val="dk1"/>
              </a:solidFill>
              <a:effectLst/>
              <a:latin typeface="+mn-lt"/>
              <a:ea typeface="+mn-ea"/>
              <a:cs typeface="+mn-cs"/>
            </a:rPr>
            <a:t>学校施設は、小学校の校舎が建設から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年以上を経過しており、今後１、２年で耐用年数を迎えるため数値が高くなっている。公営住宅は、平成２年頃に建築した棟が耐用年数を経過しているため、数値が高くなっている。</a:t>
          </a:r>
          <a:endParaRPr lang="ja-JP" altLang="ja-JP" sz="1400">
            <a:effectLst/>
          </a:endParaRPr>
        </a:p>
        <a:p>
          <a:r>
            <a:rPr kumimoji="1" lang="ja-JP" altLang="ja-JP" sz="1100">
              <a:solidFill>
                <a:schemeClr val="dk1"/>
              </a:solidFill>
              <a:effectLst/>
              <a:latin typeface="+mn-lt"/>
              <a:ea typeface="+mn-ea"/>
              <a:cs typeface="+mn-cs"/>
            </a:rPr>
            <a:t>一人当たり指標については、橋梁・トンネルは平均の約１／３、公営住宅が平均の約１／８程度と低くなっている一方、公民館は平均の約３倍と高い数値になっている。</a:t>
          </a:r>
          <a:endParaRPr lang="ja-JP" altLang="ja-JP" sz="1400">
            <a:effectLst/>
          </a:endParaRPr>
        </a:p>
        <a:p>
          <a:r>
            <a:rPr kumimoji="1" lang="ja-JP" altLang="ja-JP" sz="1100">
              <a:solidFill>
                <a:schemeClr val="dk1"/>
              </a:solidFill>
              <a:effectLst/>
              <a:latin typeface="+mn-lt"/>
              <a:ea typeface="+mn-ea"/>
              <a:cs typeface="+mn-cs"/>
            </a:rPr>
            <a:t>公民館については、地区に対して建設補助金を支給する形態ではなく、村の所有形態にしていることから高くなっているが、実質的には一人当たり件数が多い状況ではないと考えられる。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橋梁については、村内に大きな河川が少ないため投資額が少なくなっている。公営住宅については、人口増加策の一環として増設も検討していく。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FB1DD15-F2BB-4C2B-94BA-DB95929E8F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2DB9981-5429-4690-8993-36FC227AF7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A58CE50-6CCE-447F-B8DD-5FDC1C970E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27C02D02-0A78-48F1-9137-F6739763AD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DB05591-5ABB-48A4-A1AE-BEBAD7B355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BAF3F62-9D25-4E95-9A48-4BEB8EF938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9105817-7D7D-4C59-81DD-06762639D8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3045B82-6EFC-4284-8B79-8250319AD6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89112237-358E-42FB-8F50-4DA1C2DA6D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F4CF348-C12A-414B-B808-7F9EAB6F0BA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3AB1DBB-3AD6-4412-8137-79208A9A23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6D3486-5741-4368-A1A7-05CC7F37F3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3854AEE-6FF6-4248-BF82-8FD5A462C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D4AFCFE-C0B7-4981-98CC-A8DD88EB2C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2E8650A-2B28-493A-B9C9-B08D06B299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8E02EF4-407F-4995-99A4-C655AC5516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142E20E8-CB65-489F-B6F9-2E41B207D8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F4870BD6-145E-4160-8930-495DC3B58C3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996916A-A90D-4547-9BD6-DAACEB40EA66}"/>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337DFAAF-F82F-427A-9B8F-9D5D2B20823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B1DBAA14-CFA5-45E4-93E3-B707359B54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0624DA6-7986-41CA-B3A3-7EC1573A0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2B03E890-730C-40D8-A244-CDE0DC224D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14CF0F5-8699-4E71-9063-5D6DCC454E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BB13497-AF44-43E9-B396-B8DFC2A9CA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EBA3843-42FB-4230-86AF-6326A4FF32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1E207EB8-2A17-4551-9F98-AB80467601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6F38DDB-C020-4BC2-9CC5-D8E1EF4ABE7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D7A0CD1B-AF9D-4D42-8BCF-EE6E06422DC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D5E5D818-4A46-498A-A257-B1349F9A144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415C900C-0258-496F-B2E1-8E24A0D5F41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E0334CC-5226-47E6-8D68-19EF023C33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5911578D-2F97-4561-8161-A063B7ED89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932C76A-8218-4149-9151-68E8F034E5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6D08D571-0D55-46B0-862D-424A999B94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889EC591-5779-415B-9E5C-FF588D94AD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7460C0F-47B5-40DF-B2AC-54E4D8FE5D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F50B2DE4-9C5D-4497-A333-49C756F490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FA4D951-3831-4DDB-A458-03C11672449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1DC5EB5E-1693-4F38-8F79-8B16151B7E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306DEE87-11D0-490A-8417-4C9511B5CF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A2457932-6200-485D-B584-3F0BAA6027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E6BC26E7-8FF5-4262-9387-EA1DAAFD28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4E451D45-A318-46A5-A690-49445AEC5D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4608E004-4F70-4E22-B38C-04B594534D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D7384623-1213-499B-A319-AE55B0C3E7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3713EB71-A5F4-4671-89A9-047EEAA2F27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D60ABA95-35B0-4DEE-9D09-8A9ED3E012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53129E53-BF51-4978-998F-0F169DF049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2C58767A-7BAC-4262-B480-F97D23B9AE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6891F8-6BA6-4BD8-8369-B6E19B2990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B6D036B7-DF40-4391-B88C-1195E1CC8A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9AABBEC-6E9D-4491-852F-84F546C4E3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2FB1FFBB-D8AB-49AC-AD80-FD5C0A9E23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7C44E24D-579E-430F-8F71-20C4D9E42D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5BE9D007-2860-4A77-8497-FAD8A22586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3341FD64-9F13-4CDF-953B-8A947581EF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E401EB02-9487-4A10-A126-4F1A0A162A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CAD4EE1E-4025-4438-B78C-C817AB8773E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D4DE5DDD-AB81-4A0C-8A26-0D9D49AFFBD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68542786-616F-45F0-B946-5EDD8B38E79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36F5E973-4805-46BF-952F-8181FD3AE62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00B8F893-38DA-463B-857D-DDCC129B11E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DA68E233-466F-4C64-8FB6-BB1DFB533F9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240F5BE1-C718-459B-88FA-099D251870B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8317151C-1735-4C45-B9A7-3045602B3AC2}"/>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75ECC33B-8E82-4CDD-A855-C9E5EC4809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EBC396FA-5F73-41D5-BE8E-86B238822D8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422091F6-DA7C-45E7-8322-EA6D2B466E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FABE97DC-9927-4D91-A239-5584AABF39DD}"/>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2B0D85E4-4A8B-4E7E-A899-66EF870D4895}"/>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BD00631D-189E-41E8-8343-08B65E10FF5C}"/>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A8A721F8-9133-48AD-B098-8936581207AD}"/>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EF9541C6-8139-4B94-8019-20E4100DABCC}"/>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F66BF24-4D5B-46DD-B680-28E906BBA986}"/>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05CAB7BF-669F-4FA0-ABC0-A71B90F28656}"/>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116078</xdr:rowOff>
    </xdr:from>
    <xdr:to>
      <xdr:col>5</xdr:col>
      <xdr:colOff>409575</xdr:colOff>
      <xdr:row>61</xdr:row>
      <xdr:rowOff>46228</xdr:rowOff>
    </xdr:to>
    <xdr:sp macro="" textlink="">
      <xdr:nvSpPr>
        <xdr:cNvPr id="78" name="フローチャート : 判断 77">
          <a:extLst>
            <a:ext uri="{FF2B5EF4-FFF2-40B4-BE49-F238E27FC236}">
              <a16:creationId xmlns:a16="http://schemas.microsoft.com/office/drawing/2014/main" id="{FC0ECC80-7107-4BAD-8197-E674D931D966}"/>
            </a:ext>
          </a:extLst>
        </xdr:cNvPr>
        <xdr:cNvSpPr/>
      </xdr:nvSpPr>
      <xdr:spPr>
        <a:xfrm>
          <a:off x="3746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37355</xdr:rowOff>
    </xdr:from>
    <xdr:ext cx="405111" cy="259045"/>
    <xdr:sp macro="" textlink="">
      <xdr:nvSpPr>
        <xdr:cNvPr id="79" name="n_1aveValue【体育館・プール】&#10;有形固定資産減価償却率">
          <a:extLst>
            <a:ext uri="{FF2B5EF4-FFF2-40B4-BE49-F238E27FC236}">
              <a16:creationId xmlns:a16="http://schemas.microsoft.com/office/drawing/2014/main" id="{616AE9FB-3D61-4A88-B5C7-799C90FD83B4}"/>
            </a:ext>
          </a:extLst>
        </xdr:cNvPr>
        <xdr:cNvSpPr txBox="1"/>
      </xdr:nvSpPr>
      <xdr:spPr>
        <a:xfrm>
          <a:off x="3582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06DF2C2C-BF81-4B9B-AC47-993D2D4589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45EED132-5AC2-4307-B9CB-F4E40C63D2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7E4B6318-7040-4F05-A071-E069018EC6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DFB209ED-C1FC-473E-857B-4526CF5324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15100C0-1E7D-4931-B614-FC5986386E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170942</xdr:rowOff>
    </xdr:from>
    <xdr:to>
      <xdr:col>5</xdr:col>
      <xdr:colOff>409575</xdr:colOff>
      <xdr:row>59</xdr:row>
      <xdr:rowOff>101092</xdr:rowOff>
    </xdr:to>
    <xdr:sp macro="" textlink="">
      <xdr:nvSpPr>
        <xdr:cNvPr id="85" name="円/楕円 84">
          <a:extLst>
            <a:ext uri="{FF2B5EF4-FFF2-40B4-BE49-F238E27FC236}">
              <a16:creationId xmlns:a16="http://schemas.microsoft.com/office/drawing/2014/main" id="{37898397-FC6C-4BF7-97C7-F5578C7E0AED}"/>
            </a:ext>
          </a:extLst>
        </xdr:cNvPr>
        <xdr:cNvSpPr/>
      </xdr:nvSpPr>
      <xdr:spPr>
        <a:xfrm>
          <a:off x="3746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117619</xdr:rowOff>
    </xdr:from>
    <xdr:ext cx="405111" cy="259045"/>
    <xdr:sp macro="" textlink="">
      <xdr:nvSpPr>
        <xdr:cNvPr id="86" name="n_1mainValue【体育館・プール】&#10;有形固定資産減価償却率">
          <a:extLst>
            <a:ext uri="{FF2B5EF4-FFF2-40B4-BE49-F238E27FC236}">
              <a16:creationId xmlns:a16="http://schemas.microsoft.com/office/drawing/2014/main" id="{AD534C91-B7F0-4A9D-9687-035A5B0DAB47}"/>
            </a:ext>
          </a:extLst>
        </xdr:cNvPr>
        <xdr:cNvSpPr txBox="1"/>
      </xdr:nvSpPr>
      <xdr:spPr>
        <a:xfrm>
          <a:off x="3582043"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F80C11F2-9707-4520-8408-A44C7D34AA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F13D1B90-E362-4125-AA5C-3221C98FA1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F3E091B6-5B9C-49E5-A18D-665D8C676E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31D612C9-69B6-4A9F-896D-FE72991D2B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D0322632-1FC7-43B6-9383-8202F33F7C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98042261-E226-4371-BBE0-52DDBC1467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9BD7A35C-EAB9-4F9C-932A-0F550E6C95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100A94D9-40B3-4645-9BA8-D2BF98EBC9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45C1B862-5336-4565-AF15-87BD3D0567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34BD5574-6227-472D-9A65-328CC188AD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C5A8F78A-A3A9-4043-8B5D-F351674AC3A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019BE5FB-AB09-4AAF-AAD1-17C22123D0F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11018C3B-8EDE-436D-9B02-1F24820FC35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423D27AC-4052-40F0-8E73-B54F39ADB38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C9B10BD5-41E4-4E17-ACE7-A40A7937033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DB31EC1F-4411-46B6-BC17-AA98DC5942E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B98AF400-A095-4C6B-9AE5-0D842D1E789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369A246F-B880-4937-BED0-1D01729503D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22327751-E5B3-4B9C-8C40-8F46D9C9D40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48E5712B-FB9F-494E-854B-DEAAF95D5EA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0629FA2D-276A-4C09-B865-18B1AE46C3A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ED1A7AA8-772D-43D7-AC05-AF17BD5B384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70315042-B17D-4268-AE10-B7B7577C7D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6347FDD1-9B50-429B-B462-BC342F547A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F65ECBF8-DC81-4950-9923-6C1ED488D8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D9FD4E0D-2D2C-42D6-B824-394D70BDBAED}"/>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5230FB20-3B32-4340-8A6B-56680F3FA5DF}"/>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C02A846A-B37C-4803-86BD-5DEEF88EAE51}"/>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8FDB7FDF-D206-4060-9723-1ED17C776A76}"/>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DF6AC0DF-6689-455A-A77E-83D34AB71E8C}"/>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id="{B98FB610-FEE3-461C-86CA-6D1327FE9B28}"/>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90F4BEAA-70F4-4AE5-ACDD-0235E50C0D7C}"/>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64806</xdr:rowOff>
    </xdr:from>
    <xdr:to>
      <xdr:col>14</xdr:col>
      <xdr:colOff>79375</xdr:colOff>
      <xdr:row>62</xdr:row>
      <xdr:rowOff>166406</xdr:rowOff>
    </xdr:to>
    <xdr:sp macro="" textlink="">
      <xdr:nvSpPr>
        <xdr:cNvPr id="119" name="フローチャート : 判断 118">
          <a:extLst>
            <a:ext uri="{FF2B5EF4-FFF2-40B4-BE49-F238E27FC236}">
              <a16:creationId xmlns:a16="http://schemas.microsoft.com/office/drawing/2014/main" id="{F4EF79D5-E61D-4623-BAA8-309CDEAB1E5D}"/>
            </a:ext>
          </a:extLst>
        </xdr:cNvPr>
        <xdr:cNvSpPr/>
      </xdr:nvSpPr>
      <xdr:spPr>
        <a:xfrm>
          <a:off x="9588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11483</xdr:rowOff>
    </xdr:from>
    <xdr:ext cx="469744" cy="259045"/>
    <xdr:sp macro="" textlink="">
      <xdr:nvSpPr>
        <xdr:cNvPr id="120" name="n_1aveValue【体育館・プール】&#10;一人当たり面積">
          <a:extLst>
            <a:ext uri="{FF2B5EF4-FFF2-40B4-BE49-F238E27FC236}">
              <a16:creationId xmlns:a16="http://schemas.microsoft.com/office/drawing/2014/main" id="{B6ABAA28-28BE-4FB7-B7E5-91818B29124B}"/>
            </a:ext>
          </a:extLst>
        </xdr:cNvPr>
        <xdr:cNvSpPr txBox="1"/>
      </xdr:nvSpPr>
      <xdr:spPr>
        <a:xfrm>
          <a:off x="93917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C48C8599-0203-476E-B74A-8911F701DE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BDE1D517-E2F2-4B7C-8A35-50F2C914EC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51D21824-9D25-4A2C-8911-E2B629C034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DD99F3A5-5A2A-42D9-94EC-DC21CDE294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771D3FFA-3EC0-430D-83AE-A66E479F63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103995</xdr:rowOff>
    </xdr:from>
    <xdr:to>
      <xdr:col>14</xdr:col>
      <xdr:colOff>79375</xdr:colOff>
      <xdr:row>63</xdr:row>
      <xdr:rowOff>34145</xdr:rowOff>
    </xdr:to>
    <xdr:sp macro="" textlink="">
      <xdr:nvSpPr>
        <xdr:cNvPr id="126" name="円/楕円 125">
          <a:extLst>
            <a:ext uri="{FF2B5EF4-FFF2-40B4-BE49-F238E27FC236}">
              <a16:creationId xmlns:a16="http://schemas.microsoft.com/office/drawing/2014/main" id="{4E2C0A99-DC2E-40AE-A340-EF78A3C81E5E}"/>
            </a:ext>
          </a:extLst>
        </xdr:cNvPr>
        <xdr:cNvSpPr/>
      </xdr:nvSpPr>
      <xdr:spPr>
        <a:xfrm>
          <a:off x="9588500" y="107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25272</xdr:rowOff>
    </xdr:from>
    <xdr:ext cx="469744" cy="259045"/>
    <xdr:sp macro="" textlink="">
      <xdr:nvSpPr>
        <xdr:cNvPr id="127" name="n_1mainValue【体育館・プール】&#10;一人当たり面積">
          <a:extLst>
            <a:ext uri="{FF2B5EF4-FFF2-40B4-BE49-F238E27FC236}">
              <a16:creationId xmlns:a16="http://schemas.microsoft.com/office/drawing/2014/main" id="{A92E152F-82BE-4EFC-B6B3-74270A2326C7}"/>
            </a:ext>
          </a:extLst>
        </xdr:cNvPr>
        <xdr:cNvSpPr txBox="1"/>
      </xdr:nvSpPr>
      <xdr:spPr>
        <a:xfrm>
          <a:off x="9391727" y="1082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81D46F85-6444-46EA-A069-252DB0205C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9C53157A-3F8D-49A0-B679-47E671F94F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E58C23B9-0D50-441E-9543-F831F2E703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1A692D72-D448-4AEA-AD04-E558D47573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88B55F93-8622-461C-A8DF-6FACCC59ED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158B0E97-861D-4667-B62F-9CC4816028E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1E39A884-483E-43BB-A13E-A01D3B8071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8F117656-5A3C-43AC-9E8E-7F8C1A5ABB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22A80086-AD5E-45B1-9E1F-B23C22A37D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7849138D-633E-40F6-9AD1-4C8ED6D037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46A003C2-307E-4B82-A372-21B9BBA0E88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id="{1D07D4E9-1EA0-42E7-93FF-6F3665F22E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id="{9F3EDD0F-2A7F-4896-8368-3A765A74D80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id="{EED7B0A9-473B-4D1F-9651-EDF11A96C3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id="{EDD8C54A-4013-4135-8AAA-A9A47E4357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id="{B5D941AE-73AA-496E-82B1-FD40C39479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id="{1D8616B6-37DC-4302-B20F-495A81F2FE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id="{55C839FE-CBDF-433F-8A58-9D69E7CDE1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id="{A2BE3E15-452A-4A2D-8DC5-485F019519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id="{0BFD82C6-8256-49E6-8462-F8F0B6AC39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id="{B613D63A-31F1-42B8-A4D4-1226F7EC605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7E8488BC-ED07-44C8-9F61-5C0DD3669C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67966788-807F-4491-B715-1B9CFBEF59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A2D6DA27-E378-484B-BDD8-AE29162FAB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id="{776B37EA-C302-4416-B474-B523C29CCA5B}"/>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4EDBD90A-2B00-490A-91D6-79837ED1E6E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id="{C13203A3-7604-455E-8A5B-9B4F82B9753C}"/>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id="{F2686AEA-B420-43C4-98BD-3A623D6902BC}"/>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id="{AC6F9292-FD54-4F7A-B489-0C456025FA2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A77184C1-F409-48F3-8542-FF65315D3CBB}"/>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id="{A9552BAB-B00C-4022-9900-E7E6761AA8BF}"/>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59" name="フローチャート : 判断 158">
          <a:extLst>
            <a:ext uri="{FF2B5EF4-FFF2-40B4-BE49-F238E27FC236}">
              <a16:creationId xmlns:a16="http://schemas.microsoft.com/office/drawing/2014/main" id="{F8FE0F46-F360-4720-B385-28AC3DFF287F}"/>
            </a:ext>
          </a:extLst>
        </xdr:cNvPr>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160" name="n_1aveValue【福祉施設】&#10;有形固定資産減価償却率">
          <a:extLst>
            <a:ext uri="{FF2B5EF4-FFF2-40B4-BE49-F238E27FC236}">
              <a16:creationId xmlns:a16="http://schemas.microsoft.com/office/drawing/2014/main" id="{BD1AA8D1-17A4-4849-AA69-DE8CFB8DE331}"/>
            </a:ext>
          </a:extLst>
        </xdr:cNvPr>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358F0D00-41E5-485D-BEB9-70D36122A6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4232DBCF-FD5C-4B15-A694-D46130575C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8091D071-95D6-4519-8B8B-67D415631D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46BC4A6A-FCEF-4F25-827B-DE465BE660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3684085A-73CD-40A7-B19A-F6D487B735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82550</xdr:rowOff>
    </xdr:from>
    <xdr:to>
      <xdr:col>5</xdr:col>
      <xdr:colOff>409575</xdr:colOff>
      <xdr:row>83</xdr:row>
      <xdr:rowOff>12700</xdr:rowOff>
    </xdr:to>
    <xdr:sp macro="" textlink="">
      <xdr:nvSpPr>
        <xdr:cNvPr id="166" name="円/楕円 165">
          <a:extLst>
            <a:ext uri="{FF2B5EF4-FFF2-40B4-BE49-F238E27FC236}">
              <a16:creationId xmlns:a16="http://schemas.microsoft.com/office/drawing/2014/main" id="{A28F1CE4-6CC6-4808-B4C1-7896C0FEF0BF}"/>
            </a:ext>
          </a:extLst>
        </xdr:cNvPr>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29227</xdr:rowOff>
    </xdr:from>
    <xdr:ext cx="405111" cy="259045"/>
    <xdr:sp macro="" textlink="">
      <xdr:nvSpPr>
        <xdr:cNvPr id="167" name="n_1mainValue【福祉施設】&#10;有形固定資産減価償却率">
          <a:extLst>
            <a:ext uri="{FF2B5EF4-FFF2-40B4-BE49-F238E27FC236}">
              <a16:creationId xmlns:a16="http://schemas.microsoft.com/office/drawing/2014/main" id="{B312DCDF-2AB0-4A6B-9082-1CB31130ADE0}"/>
            </a:ext>
          </a:extLst>
        </xdr:cNvPr>
        <xdr:cNvSpPr txBox="1"/>
      </xdr:nvSpPr>
      <xdr:spPr>
        <a:xfrm>
          <a:off x="3582043"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82785241-2BBE-4EE6-BFB2-C3D7E808D7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9806A21D-0BCA-4834-AFF8-CE4C0DDA6A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31565200-4196-4A68-A108-169C1542D2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A26545B4-4E86-4584-8B85-3F6CC44C53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6DC6D83F-452A-4299-B604-5EA6016322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63650869-F4EB-4FA3-BEBE-BCC7FFABD9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50A92078-FA5C-4939-B321-3571DF4787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F4549841-2A72-4509-A847-D73C24381A7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E9669E2A-8245-4794-BF4A-93863C250C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2D855612-8335-407F-A1E3-18FF5B982D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52B91CDF-B0A7-4244-93B3-167FE9DA15F5}"/>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id="{A45333DE-840A-4DEA-B898-181A243CDB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24244B7E-6BC1-439C-8169-639DF18D216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id="{59524C65-4949-4FC5-8E14-7318C6BD9B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id="{313E34F5-4032-4C9D-B8BB-29650A5EE2C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id="{CCE4C88E-3734-4EAB-8EB0-662B223D7A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id="{97496455-CD8C-45D6-9F13-5D9B61598B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id="{1E25A1E4-BADA-4E7C-9A6E-29CB09FD7F9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id="{A8FB6D6A-9718-4B24-8E65-929C62C6CFE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id="{2F7BAA16-72FA-45C6-A79A-AE189A708B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id="{E3E27066-427D-4B8E-9F59-09A341E3E52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id="{51E2946E-028E-4F4C-9D69-CFA95D8DA3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id="{B06574C6-C790-4679-84A8-E5A9186D7B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id="{E0B12790-64D6-4C40-B997-59667F11E0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id="{11FC8744-F924-4C94-BDAE-A6DC7C1E42D9}"/>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id="{9493AE8D-E9F3-4871-AF12-3F2B999F7B09}"/>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id="{747DD327-7BA3-4BCC-9F00-0E5B79693923}"/>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id="{63B2B3A2-4F3C-4F63-B656-5C6F367E838E}"/>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id="{8F897AF9-1C0B-4B73-A919-44A70A065AF9}"/>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a16="http://schemas.microsoft.com/office/drawing/2014/main" id="{3E0192A1-8F7E-4AC1-9E10-D465C8A1DA9E}"/>
            </a:ext>
          </a:extLst>
        </xdr:cNvPr>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id="{F113ACD2-2A2E-44C1-81D4-6272A48E7407}"/>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163322</xdr:rowOff>
    </xdr:from>
    <xdr:to>
      <xdr:col>14</xdr:col>
      <xdr:colOff>79375</xdr:colOff>
      <xdr:row>84</xdr:row>
      <xdr:rowOff>93472</xdr:rowOff>
    </xdr:to>
    <xdr:sp macro="" textlink="">
      <xdr:nvSpPr>
        <xdr:cNvPr id="199" name="フローチャート : 判断 198">
          <a:extLst>
            <a:ext uri="{FF2B5EF4-FFF2-40B4-BE49-F238E27FC236}">
              <a16:creationId xmlns:a16="http://schemas.microsoft.com/office/drawing/2014/main" id="{62B5BA46-0044-43E2-A369-4B04E6E9E70D}"/>
            </a:ext>
          </a:extLst>
        </xdr:cNvPr>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109999</xdr:rowOff>
    </xdr:from>
    <xdr:ext cx="469744" cy="259045"/>
    <xdr:sp macro="" textlink="">
      <xdr:nvSpPr>
        <xdr:cNvPr id="200" name="n_1aveValue【福祉施設】&#10;一人当たり面積">
          <a:extLst>
            <a:ext uri="{FF2B5EF4-FFF2-40B4-BE49-F238E27FC236}">
              <a16:creationId xmlns:a16="http://schemas.microsoft.com/office/drawing/2014/main" id="{2C9EE33D-4BAF-4153-B1F8-9D733272B185}"/>
            </a:ext>
          </a:extLst>
        </xdr:cNvPr>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560A355-BE5C-43ED-A64D-C2740F825F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AB9FBEF-33C4-487F-8759-650181D89B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845FABE-5DCB-4C0B-A986-26EAE4FA8C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43A156F-C092-4655-BE30-D69FEEBA3E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FA71071-2F31-411D-88EC-47F13F4975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9398</xdr:rowOff>
    </xdr:from>
    <xdr:to>
      <xdr:col>14</xdr:col>
      <xdr:colOff>79375</xdr:colOff>
      <xdr:row>85</xdr:row>
      <xdr:rowOff>110998</xdr:rowOff>
    </xdr:to>
    <xdr:sp macro="" textlink="">
      <xdr:nvSpPr>
        <xdr:cNvPr id="206" name="円/楕円 205">
          <a:extLst>
            <a:ext uri="{FF2B5EF4-FFF2-40B4-BE49-F238E27FC236}">
              <a16:creationId xmlns:a16="http://schemas.microsoft.com/office/drawing/2014/main" id="{452CB73C-19F4-44D8-9A5B-D05D95884FD5}"/>
            </a:ext>
          </a:extLst>
        </xdr:cNvPr>
        <xdr:cNvSpPr/>
      </xdr:nvSpPr>
      <xdr:spPr>
        <a:xfrm>
          <a:off x="9588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102125</xdr:rowOff>
    </xdr:from>
    <xdr:ext cx="469744" cy="259045"/>
    <xdr:sp macro="" textlink="">
      <xdr:nvSpPr>
        <xdr:cNvPr id="207" name="n_1mainValue【福祉施設】&#10;一人当たり面積">
          <a:extLst>
            <a:ext uri="{FF2B5EF4-FFF2-40B4-BE49-F238E27FC236}">
              <a16:creationId xmlns:a16="http://schemas.microsoft.com/office/drawing/2014/main" id="{4A97BD5A-33AE-4C1E-A371-A99CD2D80AEF}"/>
            </a:ext>
          </a:extLst>
        </xdr:cNvPr>
        <xdr:cNvSpPr txBox="1"/>
      </xdr:nvSpPr>
      <xdr:spPr>
        <a:xfrm>
          <a:off x="93917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id="{50CE8E52-EC3F-4437-8D46-0C4580BF36F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id="{74FFD4A2-F2F3-4FA1-A03D-0427AF2717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id="{CB62D45E-B115-42D3-A5FC-A8863D3FC7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id="{68A374FF-4E00-436C-8B73-A3657EF02E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id="{B5F99FD0-8042-4228-A825-47B3209606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id="{4F8DF548-FC09-41C3-AA4A-9D4A01E58C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id="{5B895543-4187-49C2-AE08-EBA710012F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id="{59C1F9A7-A789-47AD-A5A9-CC082E81CE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a16="http://schemas.microsoft.com/office/drawing/2014/main" id="{E079C8EE-2A24-4035-802C-F0F0149989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a16="http://schemas.microsoft.com/office/drawing/2014/main" id="{6CDB467B-B3AB-4ABE-A6CE-C774E34B4F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a16="http://schemas.microsoft.com/office/drawing/2014/main" id="{F308F5E5-6F16-4650-A940-A905F50EF3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a16="http://schemas.microsoft.com/office/drawing/2014/main" id="{623105F8-EE58-4871-8B15-E47CDA55F7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a16="http://schemas.microsoft.com/office/drawing/2014/main" id="{B0E90D22-B04C-42B4-ACD4-E5BAD95648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a16="http://schemas.microsoft.com/office/drawing/2014/main" id="{499D3671-6A27-43BF-8263-5BCEFC756C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a16="http://schemas.microsoft.com/office/drawing/2014/main" id="{836D15B6-AE46-4857-833F-56CC401032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a16="http://schemas.microsoft.com/office/drawing/2014/main" id="{9FBEB3AF-1234-4DAA-832B-7AA191839F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a16="http://schemas.microsoft.com/office/drawing/2014/main" id="{471DD8E9-BAD7-4CD7-BCBE-1BC8673477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a16="http://schemas.microsoft.com/office/drawing/2014/main" id="{94BA4354-D1E4-4CC1-9A8B-68B9E1DE08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a16="http://schemas.microsoft.com/office/drawing/2014/main" id="{5677ADE5-FB24-4DC9-8A20-E986BC18F2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a16="http://schemas.microsoft.com/office/drawing/2014/main" id="{D5E1CF70-0C76-46C0-A4A3-9ED1631843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a16="http://schemas.microsoft.com/office/drawing/2014/main" id="{7F3F110C-C292-4C71-9CEC-AA82BE443A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a16="http://schemas.microsoft.com/office/drawing/2014/main" id="{C96E13C3-B68C-434E-9F84-9FE5C61863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a16="http://schemas.microsoft.com/office/drawing/2014/main" id="{4A9C16E5-0641-47F4-8EE4-29B5174E0E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a16="http://schemas.microsoft.com/office/drawing/2014/main" id="{D7907A16-8B5D-4990-8177-60E889BB5BA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a:extLst>
            <a:ext uri="{FF2B5EF4-FFF2-40B4-BE49-F238E27FC236}">
              <a16:creationId xmlns:a16="http://schemas.microsoft.com/office/drawing/2014/main" id="{F0B3F0A5-EA14-4E43-8EC7-99CC78863E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a:extLst>
            <a:ext uri="{FF2B5EF4-FFF2-40B4-BE49-F238E27FC236}">
              <a16:creationId xmlns:a16="http://schemas.microsoft.com/office/drawing/2014/main" id="{539339FD-A528-4127-90CB-D0E80B82B4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a:extLst>
            <a:ext uri="{FF2B5EF4-FFF2-40B4-BE49-F238E27FC236}">
              <a16:creationId xmlns:a16="http://schemas.microsoft.com/office/drawing/2014/main" id="{98072BE0-9D95-48AD-8CB7-F08D3EF45E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a:extLst>
            <a:ext uri="{FF2B5EF4-FFF2-40B4-BE49-F238E27FC236}">
              <a16:creationId xmlns:a16="http://schemas.microsoft.com/office/drawing/2014/main" id="{F28B66DB-E2AC-462C-BEA3-F4BC8D7012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a:extLst>
            <a:ext uri="{FF2B5EF4-FFF2-40B4-BE49-F238E27FC236}">
              <a16:creationId xmlns:a16="http://schemas.microsoft.com/office/drawing/2014/main" id="{9F10CC1B-FEED-4372-A12E-780BF9031E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a:extLst>
            <a:ext uri="{FF2B5EF4-FFF2-40B4-BE49-F238E27FC236}">
              <a16:creationId xmlns:a16="http://schemas.microsoft.com/office/drawing/2014/main" id="{115DBD2A-DB9F-4D5B-AA32-DB9F051265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a:extLst>
            <a:ext uri="{FF2B5EF4-FFF2-40B4-BE49-F238E27FC236}">
              <a16:creationId xmlns:a16="http://schemas.microsoft.com/office/drawing/2014/main" id="{CA6C1211-520F-42EE-AF6F-76C5D009CD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a:extLst>
            <a:ext uri="{FF2B5EF4-FFF2-40B4-BE49-F238E27FC236}">
              <a16:creationId xmlns:a16="http://schemas.microsoft.com/office/drawing/2014/main" id="{C7143699-B662-4C43-9EAF-66BDAD1FDBD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a:extLst>
            <a:ext uri="{FF2B5EF4-FFF2-40B4-BE49-F238E27FC236}">
              <a16:creationId xmlns:a16="http://schemas.microsoft.com/office/drawing/2014/main" id="{6CD83862-64A9-4130-9692-DDC2A28A59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a:extLst>
            <a:ext uri="{FF2B5EF4-FFF2-40B4-BE49-F238E27FC236}">
              <a16:creationId xmlns:a16="http://schemas.microsoft.com/office/drawing/2014/main" id="{C7492CCE-608A-4203-B660-B6AD9850BA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a:extLst>
            <a:ext uri="{FF2B5EF4-FFF2-40B4-BE49-F238E27FC236}">
              <a16:creationId xmlns:a16="http://schemas.microsoft.com/office/drawing/2014/main" id="{F530DDE1-D8D4-4CBF-ADA1-D2E3477619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a:extLst>
            <a:ext uri="{FF2B5EF4-FFF2-40B4-BE49-F238E27FC236}">
              <a16:creationId xmlns:a16="http://schemas.microsoft.com/office/drawing/2014/main" id="{2A3D8675-6DA4-48BF-9BAB-E3B28FB2E9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a:extLst>
            <a:ext uri="{FF2B5EF4-FFF2-40B4-BE49-F238E27FC236}">
              <a16:creationId xmlns:a16="http://schemas.microsoft.com/office/drawing/2014/main" id="{9FDE52C2-6AA5-43BC-8CB3-340E8D11EC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a:extLst>
            <a:ext uri="{FF2B5EF4-FFF2-40B4-BE49-F238E27FC236}">
              <a16:creationId xmlns:a16="http://schemas.microsoft.com/office/drawing/2014/main" id="{BA18751E-EF6E-4DBA-9957-D098701723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a:extLst>
            <a:ext uri="{FF2B5EF4-FFF2-40B4-BE49-F238E27FC236}">
              <a16:creationId xmlns:a16="http://schemas.microsoft.com/office/drawing/2014/main" id="{3F2C9681-C66D-446A-A785-3630477DCA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a:extLst>
            <a:ext uri="{FF2B5EF4-FFF2-40B4-BE49-F238E27FC236}">
              <a16:creationId xmlns:a16="http://schemas.microsoft.com/office/drawing/2014/main" id="{D8A8A60C-9D6D-46DD-8F07-F4D0803C87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a:extLst>
            <a:ext uri="{FF2B5EF4-FFF2-40B4-BE49-F238E27FC236}">
              <a16:creationId xmlns:a16="http://schemas.microsoft.com/office/drawing/2014/main" id="{A2EC6B01-0ED7-4F9B-AE97-E1FF5BC702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a:extLst>
            <a:ext uri="{FF2B5EF4-FFF2-40B4-BE49-F238E27FC236}">
              <a16:creationId xmlns:a16="http://schemas.microsoft.com/office/drawing/2014/main" id="{0D45A541-59E0-419A-9B7E-BFF997EA68D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0" name="テキスト ボックス 249">
          <a:extLst>
            <a:ext uri="{FF2B5EF4-FFF2-40B4-BE49-F238E27FC236}">
              <a16:creationId xmlns:a16="http://schemas.microsoft.com/office/drawing/2014/main" id="{98CF37FF-5206-4559-9879-E4516711274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a:extLst>
            <a:ext uri="{FF2B5EF4-FFF2-40B4-BE49-F238E27FC236}">
              <a16:creationId xmlns:a16="http://schemas.microsoft.com/office/drawing/2014/main" id="{11D378C7-16F8-4615-B30A-91316A9E10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a:extLst>
            <a:ext uri="{FF2B5EF4-FFF2-40B4-BE49-F238E27FC236}">
              <a16:creationId xmlns:a16="http://schemas.microsoft.com/office/drawing/2014/main" id="{04FB1ABF-20C9-440F-AB8D-0F0E9145D59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a:extLst>
            <a:ext uri="{FF2B5EF4-FFF2-40B4-BE49-F238E27FC236}">
              <a16:creationId xmlns:a16="http://schemas.microsoft.com/office/drawing/2014/main" id="{C49237C6-B250-49A0-93FE-9C38E2E7675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a:extLst>
            <a:ext uri="{FF2B5EF4-FFF2-40B4-BE49-F238E27FC236}">
              <a16:creationId xmlns:a16="http://schemas.microsoft.com/office/drawing/2014/main" id="{539B8A60-1019-424D-9043-3054142033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a:extLst>
            <a:ext uri="{FF2B5EF4-FFF2-40B4-BE49-F238E27FC236}">
              <a16:creationId xmlns:a16="http://schemas.microsoft.com/office/drawing/2014/main" id="{F84973E9-BC2C-4BDA-A022-97B422B536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a:extLst>
            <a:ext uri="{FF2B5EF4-FFF2-40B4-BE49-F238E27FC236}">
              <a16:creationId xmlns:a16="http://schemas.microsoft.com/office/drawing/2014/main" id="{C4D6870F-8797-4258-8AB5-CD2AC8544A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a:extLst>
            <a:ext uri="{FF2B5EF4-FFF2-40B4-BE49-F238E27FC236}">
              <a16:creationId xmlns:a16="http://schemas.microsoft.com/office/drawing/2014/main" id="{884467D1-D527-451A-8468-76279CB47F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a:extLst>
            <a:ext uri="{FF2B5EF4-FFF2-40B4-BE49-F238E27FC236}">
              <a16:creationId xmlns:a16="http://schemas.microsoft.com/office/drawing/2014/main" id="{F1B282A0-C553-4548-95EC-0F26FA133E3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a:extLst>
            <a:ext uri="{FF2B5EF4-FFF2-40B4-BE49-F238E27FC236}">
              <a16:creationId xmlns:a16="http://schemas.microsoft.com/office/drawing/2014/main" id="{0CBC2EC1-F096-4DA3-9D39-39C95ECD16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0" name="テキスト ボックス 259">
          <a:extLst>
            <a:ext uri="{FF2B5EF4-FFF2-40B4-BE49-F238E27FC236}">
              <a16:creationId xmlns:a16="http://schemas.microsoft.com/office/drawing/2014/main" id="{58C391E4-B047-43D9-8AF7-F4BDDBD1E2C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a:extLst>
            <a:ext uri="{FF2B5EF4-FFF2-40B4-BE49-F238E27FC236}">
              <a16:creationId xmlns:a16="http://schemas.microsoft.com/office/drawing/2014/main" id="{7668E4B8-16BF-4C69-BDA0-03BE5C7286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2" name="テキスト ボックス 261">
          <a:extLst>
            <a:ext uri="{FF2B5EF4-FFF2-40B4-BE49-F238E27FC236}">
              <a16:creationId xmlns:a16="http://schemas.microsoft.com/office/drawing/2014/main" id="{DD81E91E-ED76-4959-A8CF-C241CDEB74C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a:extLst>
            <a:ext uri="{FF2B5EF4-FFF2-40B4-BE49-F238E27FC236}">
              <a16:creationId xmlns:a16="http://schemas.microsoft.com/office/drawing/2014/main" id="{C9EE56E4-34DA-40E0-89E5-BC306F6060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4" name="直線コネクタ 263">
          <a:extLst>
            <a:ext uri="{FF2B5EF4-FFF2-40B4-BE49-F238E27FC236}">
              <a16:creationId xmlns:a16="http://schemas.microsoft.com/office/drawing/2014/main" id="{DB14AF5A-C99D-420C-B811-18CEFAB89175}"/>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5" name="【保健センター・保健所】&#10;有形固定資産減価償却率最小値テキスト">
          <a:extLst>
            <a:ext uri="{FF2B5EF4-FFF2-40B4-BE49-F238E27FC236}">
              <a16:creationId xmlns:a16="http://schemas.microsoft.com/office/drawing/2014/main" id="{C7DD7711-DA8C-456A-9487-BAD566334DD1}"/>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6" name="直線コネクタ 265">
          <a:extLst>
            <a:ext uri="{FF2B5EF4-FFF2-40B4-BE49-F238E27FC236}">
              <a16:creationId xmlns:a16="http://schemas.microsoft.com/office/drawing/2014/main" id="{95403C99-6FA2-467F-AC2E-92210D487523}"/>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7" name="【保健センター・保健所】&#10;有形固定資産減価償却率最大値テキスト">
          <a:extLst>
            <a:ext uri="{FF2B5EF4-FFF2-40B4-BE49-F238E27FC236}">
              <a16:creationId xmlns:a16="http://schemas.microsoft.com/office/drawing/2014/main" id="{4EF9CD51-2240-4AA0-9B9C-19B92B7C8C7C}"/>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8" name="直線コネクタ 267">
          <a:extLst>
            <a:ext uri="{FF2B5EF4-FFF2-40B4-BE49-F238E27FC236}">
              <a16:creationId xmlns:a16="http://schemas.microsoft.com/office/drawing/2014/main" id="{11B3EDB6-DD4F-4B3B-9EE2-6F4C53D1CAC9}"/>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9" name="【保健センター・保健所】&#10;有形固定資産減価償却率平均値テキスト">
          <a:extLst>
            <a:ext uri="{FF2B5EF4-FFF2-40B4-BE49-F238E27FC236}">
              <a16:creationId xmlns:a16="http://schemas.microsoft.com/office/drawing/2014/main" id="{BD7F44AA-08DC-438A-AD67-477C340CAA2D}"/>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0" name="フローチャート : 判断 269">
          <a:extLst>
            <a:ext uri="{FF2B5EF4-FFF2-40B4-BE49-F238E27FC236}">
              <a16:creationId xmlns:a16="http://schemas.microsoft.com/office/drawing/2014/main" id="{C745212A-8C54-469C-B9A3-8270A77BEF93}"/>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132080</xdr:rowOff>
    </xdr:from>
    <xdr:to>
      <xdr:col>22</xdr:col>
      <xdr:colOff>415925</xdr:colOff>
      <xdr:row>58</xdr:row>
      <xdr:rowOff>62230</xdr:rowOff>
    </xdr:to>
    <xdr:sp macro="" textlink="">
      <xdr:nvSpPr>
        <xdr:cNvPr id="271" name="フローチャート : 判断 270">
          <a:extLst>
            <a:ext uri="{FF2B5EF4-FFF2-40B4-BE49-F238E27FC236}">
              <a16:creationId xmlns:a16="http://schemas.microsoft.com/office/drawing/2014/main" id="{DC403438-7931-4810-89E4-97A8F81474BA}"/>
            </a:ext>
          </a:extLst>
        </xdr:cNvPr>
        <xdr:cNvSpPr/>
      </xdr:nvSpPr>
      <xdr:spPr>
        <a:xfrm>
          <a:off x="1543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78757</xdr:rowOff>
    </xdr:from>
    <xdr:ext cx="405111" cy="259045"/>
    <xdr:sp macro="" textlink="">
      <xdr:nvSpPr>
        <xdr:cNvPr id="272" name="n_1aveValue【保健センター・保健所】&#10;有形固定資産減価償却率">
          <a:extLst>
            <a:ext uri="{FF2B5EF4-FFF2-40B4-BE49-F238E27FC236}">
              <a16:creationId xmlns:a16="http://schemas.microsoft.com/office/drawing/2014/main" id="{D1F96EBA-61CD-4D8E-9B75-61FCE218C628}"/>
            </a:ext>
          </a:extLst>
        </xdr:cNvPr>
        <xdr:cNvSpPr txBox="1"/>
      </xdr:nvSpPr>
      <xdr:spPr>
        <a:xfrm>
          <a:off x="15266043"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a:extLst>
            <a:ext uri="{FF2B5EF4-FFF2-40B4-BE49-F238E27FC236}">
              <a16:creationId xmlns:a16="http://schemas.microsoft.com/office/drawing/2014/main" id="{5E4DDFC1-99E2-4785-9629-B9F8FA217E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a:extLst>
            <a:ext uri="{FF2B5EF4-FFF2-40B4-BE49-F238E27FC236}">
              <a16:creationId xmlns:a16="http://schemas.microsoft.com/office/drawing/2014/main" id="{43E7B187-5122-45E3-8DF7-6D0EDDE328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a:extLst>
            <a:ext uri="{FF2B5EF4-FFF2-40B4-BE49-F238E27FC236}">
              <a16:creationId xmlns:a16="http://schemas.microsoft.com/office/drawing/2014/main" id="{0BE3D9B5-1F87-47E7-9C4B-128771585A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a:extLst>
            <a:ext uri="{FF2B5EF4-FFF2-40B4-BE49-F238E27FC236}">
              <a16:creationId xmlns:a16="http://schemas.microsoft.com/office/drawing/2014/main" id="{FBF62FE3-2F6C-4781-9A33-E5C6041C22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a:extLst>
            <a:ext uri="{FF2B5EF4-FFF2-40B4-BE49-F238E27FC236}">
              <a16:creationId xmlns:a16="http://schemas.microsoft.com/office/drawing/2014/main" id="{0F4A8D45-74FC-47D0-AF73-1D5689CDFC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59690</xdr:rowOff>
    </xdr:from>
    <xdr:to>
      <xdr:col>22</xdr:col>
      <xdr:colOff>415925</xdr:colOff>
      <xdr:row>58</xdr:row>
      <xdr:rowOff>161290</xdr:rowOff>
    </xdr:to>
    <xdr:sp macro="" textlink="">
      <xdr:nvSpPr>
        <xdr:cNvPr id="278" name="円/楕円 277">
          <a:extLst>
            <a:ext uri="{FF2B5EF4-FFF2-40B4-BE49-F238E27FC236}">
              <a16:creationId xmlns:a16="http://schemas.microsoft.com/office/drawing/2014/main" id="{F9FB4D7C-699E-409F-9F49-8129DAC2AEDD}"/>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152417</xdr:rowOff>
    </xdr:from>
    <xdr:ext cx="405111" cy="259045"/>
    <xdr:sp macro="" textlink="">
      <xdr:nvSpPr>
        <xdr:cNvPr id="279" name="n_1mainValue【保健センター・保健所】&#10;有形固定資産減価償却率">
          <a:extLst>
            <a:ext uri="{FF2B5EF4-FFF2-40B4-BE49-F238E27FC236}">
              <a16:creationId xmlns:a16="http://schemas.microsoft.com/office/drawing/2014/main" id="{B7F1EC37-CA43-4009-BC19-FA7B22899581}"/>
            </a:ext>
          </a:extLst>
        </xdr:cNvPr>
        <xdr:cNvSpPr txBox="1"/>
      </xdr:nvSpPr>
      <xdr:spPr>
        <a:xfrm>
          <a:off x="15266043"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a:extLst>
            <a:ext uri="{FF2B5EF4-FFF2-40B4-BE49-F238E27FC236}">
              <a16:creationId xmlns:a16="http://schemas.microsoft.com/office/drawing/2014/main" id="{2DE269B6-DE61-4886-A0A7-5E5513828C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a:extLst>
            <a:ext uri="{FF2B5EF4-FFF2-40B4-BE49-F238E27FC236}">
              <a16:creationId xmlns:a16="http://schemas.microsoft.com/office/drawing/2014/main" id="{F02E6513-49ED-49AD-A67E-CC549FF115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a:extLst>
            <a:ext uri="{FF2B5EF4-FFF2-40B4-BE49-F238E27FC236}">
              <a16:creationId xmlns:a16="http://schemas.microsoft.com/office/drawing/2014/main" id="{70A7C8BD-F160-4C1F-8FC9-7E53A04F32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a:extLst>
            <a:ext uri="{FF2B5EF4-FFF2-40B4-BE49-F238E27FC236}">
              <a16:creationId xmlns:a16="http://schemas.microsoft.com/office/drawing/2014/main" id="{C7A27AE9-39F7-4D30-ADD5-8C7163E884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a:extLst>
            <a:ext uri="{FF2B5EF4-FFF2-40B4-BE49-F238E27FC236}">
              <a16:creationId xmlns:a16="http://schemas.microsoft.com/office/drawing/2014/main" id="{CABFEEFE-5CA1-4A83-8D08-6D1761738A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a:extLst>
            <a:ext uri="{FF2B5EF4-FFF2-40B4-BE49-F238E27FC236}">
              <a16:creationId xmlns:a16="http://schemas.microsoft.com/office/drawing/2014/main" id="{81690602-C89B-44A9-AF04-A88075C78D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a:extLst>
            <a:ext uri="{FF2B5EF4-FFF2-40B4-BE49-F238E27FC236}">
              <a16:creationId xmlns:a16="http://schemas.microsoft.com/office/drawing/2014/main" id="{06B9F7A3-967F-451B-A210-39EFBA5817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a:extLst>
            <a:ext uri="{FF2B5EF4-FFF2-40B4-BE49-F238E27FC236}">
              <a16:creationId xmlns:a16="http://schemas.microsoft.com/office/drawing/2014/main" id="{B892E0AC-2817-4570-B10A-A862650412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a:extLst>
            <a:ext uri="{FF2B5EF4-FFF2-40B4-BE49-F238E27FC236}">
              <a16:creationId xmlns:a16="http://schemas.microsoft.com/office/drawing/2014/main" id="{9B576360-3431-42C6-9810-4EE9018D5F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a:extLst>
            <a:ext uri="{FF2B5EF4-FFF2-40B4-BE49-F238E27FC236}">
              <a16:creationId xmlns:a16="http://schemas.microsoft.com/office/drawing/2014/main" id="{28EECCCE-6767-4B38-942A-FB61FF1E3D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a:extLst>
            <a:ext uri="{FF2B5EF4-FFF2-40B4-BE49-F238E27FC236}">
              <a16:creationId xmlns:a16="http://schemas.microsoft.com/office/drawing/2014/main" id="{0FEDC7FB-E70E-4FBE-B788-FFC0745E3FB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a:extLst>
            <a:ext uri="{FF2B5EF4-FFF2-40B4-BE49-F238E27FC236}">
              <a16:creationId xmlns:a16="http://schemas.microsoft.com/office/drawing/2014/main" id="{9B2E3F26-6347-4E88-B2A5-EE0E193A53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a:extLst>
            <a:ext uri="{FF2B5EF4-FFF2-40B4-BE49-F238E27FC236}">
              <a16:creationId xmlns:a16="http://schemas.microsoft.com/office/drawing/2014/main" id="{6706AF11-D249-4AF4-8F70-9C384DB2247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a:extLst>
            <a:ext uri="{FF2B5EF4-FFF2-40B4-BE49-F238E27FC236}">
              <a16:creationId xmlns:a16="http://schemas.microsoft.com/office/drawing/2014/main" id="{BC15C40B-B6B3-4AE5-AE8C-306F9D8D4CC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a:extLst>
            <a:ext uri="{FF2B5EF4-FFF2-40B4-BE49-F238E27FC236}">
              <a16:creationId xmlns:a16="http://schemas.microsoft.com/office/drawing/2014/main" id="{4E623FF0-762F-47D1-941E-29834C6BD2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a:extLst>
            <a:ext uri="{FF2B5EF4-FFF2-40B4-BE49-F238E27FC236}">
              <a16:creationId xmlns:a16="http://schemas.microsoft.com/office/drawing/2014/main" id="{CAD9C419-1D9F-4F90-A81C-A28E50197E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a:extLst>
            <a:ext uri="{FF2B5EF4-FFF2-40B4-BE49-F238E27FC236}">
              <a16:creationId xmlns:a16="http://schemas.microsoft.com/office/drawing/2014/main" id="{EC4C4FF1-D054-4348-91DF-2088B4AD59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a:extLst>
            <a:ext uri="{FF2B5EF4-FFF2-40B4-BE49-F238E27FC236}">
              <a16:creationId xmlns:a16="http://schemas.microsoft.com/office/drawing/2014/main" id="{BC095D8A-882E-4947-9EF1-4009EB0D066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a:extLst>
            <a:ext uri="{FF2B5EF4-FFF2-40B4-BE49-F238E27FC236}">
              <a16:creationId xmlns:a16="http://schemas.microsoft.com/office/drawing/2014/main" id="{64E076D1-E14C-4C62-88E4-CE28167CC9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a:extLst>
            <a:ext uri="{FF2B5EF4-FFF2-40B4-BE49-F238E27FC236}">
              <a16:creationId xmlns:a16="http://schemas.microsoft.com/office/drawing/2014/main" id="{7FEF76D5-4763-4D0D-8FC8-F89413030D7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a:extLst>
            <a:ext uri="{FF2B5EF4-FFF2-40B4-BE49-F238E27FC236}">
              <a16:creationId xmlns:a16="http://schemas.microsoft.com/office/drawing/2014/main" id="{6BFE2687-2FC0-4E6B-9F10-85685F4622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a:extLst>
            <a:ext uri="{FF2B5EF4-FFF2-40B4-BE49-F238E27FC236}">
              <a16:creationId xmlns:a16="http://schemas.microsoft.com/office/drawing/2014/main" id="{BDF4380D-5F27-4061-A15D-6D07F8B411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a:extLst>
            <a:ext uri="{FF2B5EF4-FFF2-40B4-BE49-F238E27FC236}">
              <a16:creationId xmlns:a16="http://schemas.microsoft.com/office/drawing/2014/main" id="{FC0F7686-88F0-4290-A3E3-A271D2D2F5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a:extLst>
            <a:ext uri="{FF2B5EF4-FFF2-40B4-BE49-F238E27FC236}">
              <a16:creationId xmlns:a16="http://schemas.microsoft.com/office/drawing/2014/main" id="{24D093D3-546D-47FE-952F-9BB44EE66C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4" name="直線コネクタ 303">
          <a:extLst>
            <a:ext uri="{FF2B5EF4-FFF2-40B4-BE49-F238E27FC236}">
              <a16:creationId xmlns:a16="http://schemas.microsoft.com/office/drawing/2014/main" id="{7853F605-BDCB-4266-B21B-7CBF29B826B1}"/>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5" name="【保健センター・保健所】&#10;一人当たり面積最小値テキスト">
          <a:extLst>
            <a:ext uri="{FF2B5EF4-FFF2-40B4-BE49-F238E27FC236}">
              <a16:creationId xmlns:a16="http://schemas.microsoft.com/office/drawing/2014/main" id="{EE8EC53C-7F9F-4DFB-9566-F28DCDAB9290}"/>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6" name="直線コネクタ 305">
          <a:extLst>
            <a:ext uri="{FF2B5EF4-FFF2-40B4-BE49-F238E27FC236}">
              <a16:creationId xmlns:a16="http://schemas.microsoft.com/office/drawing/2014/main" id="{91F8C8F2-C7F4-498A-B4C7-B0F07BC5560E}"/>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7" name="【保健センター・保健所】&#10;一人当たり面積最大値テキスト">
          <a:extLst>
            <a:ext uri="{FF2B5EF4-FFF2-40B4-BE49-F238E27FC236}">
              <a16:creationId xmlns:a16="http://schemas.microsoft.com/office/drawing/2014/main" id="{6712CD05-F7A1-496D-A6FF-486A203F2C83}"/>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8" name="直線コネクタ 307">
          <a:extLst>
            <a:ext uri="{FF2B5EF4-FFF2-40B4-BE49-F238E27FC236}">
              <a16:creationId xmlns:a16="http://schemas.microsoft.com/office/drawing/2014/main" id="{90C9275A-0019-4083-A1C6-75C262FC9884}"/>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9" name="【保健センター・保健所】&#10;一人当たり面積平均値テキスト">
          <a:extLst>
            <a:ext uri="{FF2B5EF4-FFF2-40B4-BE49-F238E27FC236}">
              <a16:creationId xmlns:a16="http://schemas.microsoft.com/office/drawing/2014/main" id="{D398D056-3CED-4071-8D8B-46B0DE1E08CD}"/>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10" name="フローチャート : 判断 309">
          <a:extLst>
            <a:ext uri="{FF2B5EF4-FFF2-40B4-BE49-F238E27FC236}">
              <a16:creationId xmlns:a16="http://schemas.microsoft.com/office/drawing/2014/main" id="{FDC9D067-E4DF-4882-9577-A372FA4B0F05}"/>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15875</xdr:rowOff>
    </xdr:from>
    <xdr:to>
      <xdr:col>31</xdr:col>
      <xdr:colOff>85725</xdr:colOff>
      <xdr:row>63</xdr:row>
      <xdr:rowOff>117475</xdr:rowOff>
    </xdr:to>
    <xdr:sp macro="" textlink="">
      <xdr:nvSpPr>
        <xdr:cNvPr id="311" name="フローチャート : 判断 310">
          <a:extLst>
            <a:ext uri="{FF2B5EF4-FFF2-40B4-BE49-F238E27FC236}">
              <a16:creationId xmlns:a16="http://schemas.microsoft.com/office/drawing/2014/main" id="{A11A1B14-5043-4990-A32E-10321DBFC1DF}"/>
            </a:ext>
          </a:extLst>
        </xdr:cNvPr>
        <xdr:cNvSpPr/>
      </xdr:nvSpPr>
      <xdr:spPr>
        <a:xfrm>
          <a:off x="21272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134002</xdr:rowOff>
    </xdr:from>
    <xdr:ext cx="469744" cy="259045"/>
    <xdr:sp macro="" textlink="">
      <xdr:nvSpPr>
        <xdr:cNvPr id="312" name="n_1aveValue【保健センター・保健所】&#10;一人当たり面積">
          <a:extLst>
            <a:ext uri="{FF2B5EF4-FFF2-40B4-BE49-F238E27FC236}">
              <a16:creationId xmlns:a16="http://schemas.microsoft.com/office/drawing/2014/main" id="{DD699224-CB6A-47AA-90D0-3FA9E664901E}"/>
            </a:ext>
          </a:extLst>
        </xdr:cNvPr>
        <xdr:cNvSpPr txBox="1"/>
      </xdr:nvSpPr>
      <xdr:spPr>
        <a:xfrm>
          <a:off x="21075727" y="105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31A425C7-724E-4BBB-94F3-F1AF10BC14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C7B53D19-028F-4D69-AD44-C223F7C51E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86A6F1D5-A312-4DBF-B471-3B2D6F256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7E7E013C-1D5B-456C-8BA8-7384B4E218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DE460BAA-E9FD-4B00-86D2-D0ECA74BC3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111125</xdr:rowOff>
    </xdr:from>
    <xdr:to>
      <xdr:col>31</xdr:col>
      <xdr:colOff>85725</xdr:colOff>
      <xdr:row>64</xdr:row>
      <xdr:rowOff>41275</xdr:rowOff>
    </xdr:to>
    <xdr:sp macro="" textlink="">
      <xdr:nvSpPr>
        <xdr:cNvPr id="318" name="円/楕円 317">
          <a:extLst>
            <a:ext uri="{FF2B5EF4-FFF2-40B4-BE49-F238E27FC236}">
              <a16:creationId xmlns:a16="http://schemas.microsoft.com/office/drawing/2014/main" id="{2B3F0278-C80C-419E-940B-DC36705F043D}"/>
            </a:ext>
          </a:extLst>
        </xdr:cNvPr>
        <xdr:cNvSpPr/>
      </xdr:nvSpPr>
      <xdr:spPr>
        <a:xfrm>
          <a:off x="21272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32402</xdr:rowOff>
    </xdr:from>
    <xdr:ext cx="469744" cy="259045"/>
    <xdr:sp macro="" textlink="">
      <xdr:nvSpPr>
        <xdr:cNvPr id="319" name="n_1mainValue【保健センター・保健所】&#10;一人当たり面積">
          <a:extLst>
            <a:ext uri="{FF2B5EF4-FFF2-40B4-BE49-F238E27FC236}">
              <a16:creationId xmlns:a16="http://schemas.microsoft.com/office/drawing/2014/main" id="{287B6DDA-72C2-4636-A2E8-F822FEBCA3A9}"/>
            </a:ext>
          </a:extLst>
        </xdr:cNvPr>
        <xdr:cNvSpPr txBox="1"/>
      </xdr:nvSpPr>
      <xdr:spPr>
        <a:xfrm>
          <a:off x="21075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a:extLst>
            <a:ext uri="{FF2B5EF4-FFF2-40B4-BE49-F238E27FC236}">
              <a16:creationId xmlns:a16="http://schemas.microsoft.com/office/drawing/2014/main" id="{D17FBE36-1793-4788-9077-0A85D450480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a:extLst>
            <a:ext uri="{FF2B5EF4-FFF2-40B4-BE49-F238E27FC236}">
              <a16:creationId xmlns:a16="http://schemas.microsoft.com/office/drawing/2014/main" id="{08D6F8AD-1A5B-4FB1-A324-D87A424065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a:extLst>
            <a:ext uri="{FF2B5EF4-FFF2-40B4-BE49-F238E27FC236}">
              <a16:creationId xmlns:a16="http://schemas.microsoft.com/office/drawing/2014/main" id="{097A8554-010B-4FBB-8EAB-AF0C8F05A9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a:extLst>
            <a:ext uri="{FF2B5EF4-FFF2-40B4-BE49-F238E27FC236}">
              <a16:creationId xmlns:a16="http://schemas.microsoft.com/office/drawing/2014/main" id="{49E1BC13-04BC-4917-8C55-FBDAC8C66F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a:extLst>
            <a:ext uri="{FF2B5EF4-FFF2-40B4-BE49-F238E27FC236}">
              <a16:creationId xmlns:a16="http://schemas.microsoft.com/office/drawing/2014/main" id="{C2821F76-F814-42D0-917F-464FC77E51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a:extLst>
            <a:ext uri="{FF2B5EF4-FFF2-40B4-BE49-F238E27FC236}">
              <a16:creationId xmlns:a16="http://schemas.microsoft.com/office/drawing/2014/main" id="{1B10156D-473A-4FF2-95BC-C85F6087F5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a:extLst>
            <a:ext uri="{FF2B5EF4-FFF2-40B4-BE49-F238E27FC236}">
              <a16:creationId xmlns:a16="http://schemas.microsoft.com/office/drawing/2014/main" id="{71B104B9-87F9-4074-9CD3-96D249C4D6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a:extLst>
            <a:ext uri="{FF2B5EF4-FFF2-40B4-BE49-F238E27FC236}">
              <a16:creationId xmlns:a16="http://schemas.microsoft.com/office/drawing/2014/main" id="{E075CED5-209E-4DD4-AF68-834212A9F1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8" name="正方形/長方形 327">
          <a:extLst>
            <a:ext uri="{FF2B5EF4-FFF2-40B4-BE49-F238E27FC236}">
              <a16:creationId xmlns:a16="http://schemas.microsoft.com/office/drawing/2014/main" id="{6F4C1B13-6B0D-48FC-A021-3DDE331818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9" name="正方形/長方形 328">
          <a:extLst>
            <a:ext uri="{FF2B5EF4-FFF2-40B4-BE49-F238E27FC236}">
              <a16:creationId xmlns:a16="http://schemas.microsoft.com/office/drawing/2014/main" id="{D69857C7-F5C3-4E67-8609-1C89275E01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0" name="正方形/長方形 329">
          <a:extLst>
            <a:ext uri="{FF2B5EF4-FFF2-40B4-BE49-F238E27FC236}">
              <a16:creationId xmlns:a16="http://schemas.microsoft.com/office/drawing/2014/main" id="{AB5B5D0E-90B5-4FB6-A194-2BA8F55FF7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1" name="正方形/長方形 330">
          <a:extLst>
            <a:ext uri="{FF2B5EF4-FFF2-40B4-BE49-F238E27FC236}">
              <a16:creationId xmlns:a16="http://schemas.microsoft.com/office/drawing/2014/main" id="{A787F34B-AB59-4281-B353-1DF9838B25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2" name="正方形/長方形 331">
          <a:extLst>
            <a:ext uri="{FF2B5EF4-FFF2-40B4-BE49-F238E27FC236}">
              <a16:creationId xmlns:a16="http://schemas.microsoft.com/office/drawing/2014/main" id="{8DCEBB17-0715-4BD9-AC87-963CE1B5B8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3" name="正方形/長方形 332">
          <a:extLst>
            <a:ext uri="{FF2B5EF4-FFF2-40B4-BE49-F238E27FC236}">
              <a16:creationId xmlns:a16="http://schemas.microsoft.com/office/drawing/2014/main" id="{7141A824-9145-4836-9454-058CF3DEDE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4" name="正方形/長方形 333">
          <a:extLst>
            <a:ext uri="{FF2B5EF4-FFF2-40B4-BE49-F238E27FC236}">
              <a16:creationId xmlns:a16="http://schemas.microsoft.com/office/drawing/2014/main" id="{66B2F5C0-C7C3-4A1D-8043-8F3EEBC405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5" name="正方形/長方形 334">
          <a:extLst>
            <a:ext uri="{FF2B5EF4-FFF2-40B4-BE49-F238E27FC236}">
              <a16:creationId xmlns:a16="http://schemas.microsoft.com/office/drawing/2014/main" id="{AA0FDA9F-09F5-493B-A407-5595817D99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a:extLst>
            <a:ext uri="{FF2B5EF4-FFF2-40B4-BE49-F238E27FC236}">
              <a16:creationId xmlns:a16="http://schemas.microsoft.com/office/drawing/2014/main" id="{EA8577F0-6D8A-4E33-A24F-A3989601E7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a:extLst>
            <a:ext uri="{FF2B5EF4-FFF2-40B4-BE49-F238E27FC236}">
              <a16:creationId xmlns:a16="http://schemas.microsoft.com/office/drawing/2014/main" id="{46C48550-0B4C-42BA-8543-2ED082DFD0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a:extLst>
            <a:ext uri="{FF2B5EF4-FFF2-40B4-BE49-F238E27FC236}">
              <a16:creationId xmlns:a16="http://schemas.microsoft.com/office/drawing/2014/main" id="{4C49BA58-80A2-4BE5-B0C1-B209DB7CEA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a:extLst>
            <a:ext uri="{FF2B5EF4-FFF2-40B4-BE49-F238E27FC236}">
              <a16:creationId xmlns:a16="http://schemas.microsoft.com/office/drawing/2014/main" id="{35CD3C65-C0E0-4C03-9D47-75B200A646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a:extLst>
            <a:ext uri="{FF2B5EF4-FFF2-40B4-BE49-F238E27FC236}">
              <a16:creationId xmlns:a16="http://schemas.microsoft.com/office/drawing/2014/main" id="{85123CF2-5F57-4986-85B4-7E1F9E6DE9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a:extLst>
            <a:ext uri="{FF2B5EF4-FFF2-40B4-BE49-F238E27FC236}">
              <a16:creationId xmlns:a16="http://schemas.microsoft.com/office/drawing/2014/main" id="{3D3BBAEB-287E-4F2D-B987-49B8F61471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a:extLst>
            <a:ext uri="{FF2B5EF4-FFF2-40B4-BE49-F238E27FC236}">
              <a16:creationId xmlns:a16="http://schemas.microsoft.com/office/drawing/2014/main" id="{15104F7E-EDA3-40C1-B423-B3ED3972AF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a:extLst>
            <a:ext uri="{FF2B5EF4-FFF2-40B4-BE49-F238E27FC236}">
              <a16:creationId xmlns:a16="http://schemas.microsoft.com/office/drawing/2014/main" id="{C5C1FB08-3895-474E-8BD6-3E42CC9DF2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A49B0697-FF71-4952-B76C-AA915E19DA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a:extLst>
            <a:ext uri="{FF2B5EF4-FFF2-40B4-BE49-F238E27FC236}">
              <a16:creationId xmlns:a16="http://schemas.microsoft.com/office/drawing/2014/main" id="{23AE5266-4C12-4548-BBAE-CF61BD6A06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a:extLst>
            <a:ext uri="{FF2B5EF4-FFF2-40B4-BE49-F238E27FC236}">
              <a16:creationId xmlns:a16="http://schemas.microsoft.com/office/drawing/2014/main" id="{347D82FC-512C-4858-B6F7-E2FC831503E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a:extLst>
            <a:ext uri="{FF2B5EF4-FFF2-40B4-BE49-F238E27FC236}">
              <a16:creationId xmlns:a16="http://schemas.microsoft.com/office/drawing/2014/main" id="{AC5FE8E1-15A3-4D49-AB2B-AFA78E4C57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a:extLst>
            <a:ext uri="{FF2B5EF4-FFF2-40B4-BE49-F238E27FC236}">
              <a16:creationId xmlns:a16="http://schemas.microsoft.com/office/drawing/2014/main" id="{CFE630A9-8B1C-44C5-905C-91E974A4361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a:extLst>
            <a:ext uri="{FF2B5EF4-FFF2-40B4-BE49-F238E27FC236}">
              <a16:creationId xmlns:a16="http://schemas.microsoft.com/office/drawing/2014/main" id="{CB50B40D-5100-48F5-9A98-2B947DA943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a:extLst>
            <a:ext uri="{FF2B5EF4-FFF2-40B4-BE49-F238E27FC236}">
              <a16:creationId xmlns:a16="http://schemas.microsoft.com/office/drawing/2014/main" id="{071CA63B-4857-4F02-8FC8-E14989F17A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a:extLst>
            <a:ext uri="{FF2B5EF4-FFF2-40B4-BE49-F238E27FC236}">
              <a16:creationId xmlns:a16="http://schemas.microsoft.com/office/drawing/2014/main" id="{92B2E59E-3252-4E5E-905F-A5380B54DA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a:extLst>
            <a:ext uri="{FF2B5EF4-FFF2-40B4-BE49-F238E27FC236}">
              <a16:creationId xmlns:a16="http://schemas.microsoft.com/office/drawing/2014/main" id="{3AEF1E7B-E0FA-4861-A403-BD83C1FE4C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a:extLst>
            <a:ext uri="{FF2B5EF4-FFF2-40B4-BE49-F238E27FC236}">
              <a16:creationId xmlns:a16="http://schemas.microsoft.com/office/drawing/2014/main" id="{67AD3503-C051-44CC-BFCB-F308C05B1BF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a:extLst>
            <a:ext uri="{FF2B5EF4-FFF2-40B4-BE49-F238E27FC236}">
              <a16:creationId xmlns:a16="http://schemas.microsoft.com/office/drawing/2014/main" id="{27516B43-2E5A-4BB3-AADB-6E8D2E571A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a:extLst>
            <a:ext uri="{FF2B5EF4-FFF2-40B4-BE49-F238E27FC236}">
              <a16:creationId xmlns:a16="http://schemas.microsoft.com/office/drawing/2014/main" id="{7918820C-3123-44B7-BB53-D47EBA77E5E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AD4F9725-EE6C-4FC3-9E86-0FE1A8F90DA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a:extLst>
            <a:ext uri="{FF2B5EF4-FFF2-40B4-BE49-F238E27FC236}">
              <a16:creationId xmlns:a16="http://schemas.microsoft.com/office/drawing/2014/main" id="{A7343D1A-240C-4E86-A43F-47FAB9E635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8A2B64B2-E610-4435-B6BF-6231B47D45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a:extLst>
            <a:ext uri="{FF2B5EF4-FFF2-40B4-BE49-F238E27FC236}">
              <a16:creationId xmlns:a16="http://schemas.microsoft.com/office/drawing/2014/main" id="{D88DD934-AA0E-438D-96C5-49F09ABCD8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0" name="直線コネクタ 359">
          <a:extLst>
            <a:ext uri="{FF2B5EF4-FFF2-40B4-BE49-F238E27FC236}">
              <a16:creationId xmlns:a16="http://schemas.microsoft.com/office/drawing/2014/main" id="{5501A43A-83B2-4EEF-AACD-11859D8953D6}"/>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1" name="【庁舎】&#10;有形固定資産減価償却率最小値テキスト">
          <a:extLst>
            <a:ext uri="{FF2B5EF4-FFF2-40B4-BE49-F238E27FC236}">
              <a16:creationId xmlns:a16="http://schemas.microsoft.com/office/drawing/2014/main" id="{931D7F56-6297-4078-9152-1A3676427DCE}"/>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2" name="直線コネクタ 361">
          <a:extLst>
            <a:ext uri="{FF2B5EF4-FFF2-40B4-BE49-F238E27FC236}">
              <a16:creationId xmlns:a16="http://schemas.microsoft.com/office/drawing/2014/main" id="{031BD71C-96D3-4200-AFB7-5E0CA64D413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3" name="【庁舎】&#10;有形固定資産減価償却率最大値テキスト">
          <a:extLst>
            <a:ext uri="{FF2B5EF4-FFF2-40B4-BE49-F238E27FC236}">
              <a16:creationId xmlns:a16="http://schemas.microsoft.com/office/drawing/2014/main" id="{1814F525-DECB-4A29-9D56-D4D88D1F982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4" name="直線コネクタ 363">
          <a:extLst>
            <a:ext uri="{FF2B5EF4-FFF2-40B4-BE49-F238E27FC236}">
              <a16:creationId xmlns:a16="http://schemas.microsoft.com/office/drawing/2014/main" id="{FA4A7624-7118-4FAA-976B-27FA162407A9}"/>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5" name="【庁舎】&#10;有形固定資産減価償却率平均値テキスト">
          <a:extLst>
            <a:ext uri="{FF2B5EF4-FFF2-40B4-BE49-F238E27FC236}">
              <a16:creationId xmlns:a16="http://schemas.microsoft.com/office/drawing/2014/main" id="{4BFE6F4C-F9AE-4FC1-BBF7-4BC51727F181}"/>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6" name="フローチャート : 判断 365">
          <a:extLst>
            <a:ext uri="{FF2B5EF4-FFF2-40B4-BE49-F238E27FC236}">
              <a16:creationId xmlns:a16="http://schemas.microsoft.com/office/drawing/2014/main" id="{04522423-5079-4B48-8D02-FB20EE109CBD}"/>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7" name="フローチャート : 判断 366">
          <a:extLst>
            <a:ext uri="{FF2B5EF4-FFF2-40B4-BE49-F238E27FC236}">
              <a16:creationId xmlns:a16="http://schemas.microsoft.com/office/drawing/2014/main" id="{20CD120A-A606-4890-98B1-70CBF2DF85C6}"/>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368" name="n_1aveValue【庁舎】&#10;有形固定資産減価償却率">
          <a:extLst>
            <a:ext uri="{FF2B5EF4-FFF2-40B4-BE49-F238E27FC236}">
              <a16:creationId xmlns:a16="http://schemas.microsoft.com/office/drawing/2014/main" id="{3BCFF09F-708F-4577-993F-8C8764B5C219}"/>
            </a:ext>
          </a:extLst>
        </xdr:cNvPr>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1FB7183D-B0E9-401D-95E7-5994448E55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E00E8E3F-BCE6-4E67-A239-2596483A9F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5A342E2-B66D-48AF-B086-7389B7917D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4417666-B5D3-46DA-AD96-2E35B5AC14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93449FB-0C4C-47E8-B6D2-27FE1CBC11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156845</xdr:rowOff>
    </xdr:from>
    <xdr:to>
      <xdr:col>22</xdr:col>
      <xdr:colOff>415925</xdr:colOff>
      <xdr:row>106</xdr:row>
      <xdr:rowOff>86995</xdr:rowOff>
    </xdr:to>
    <xdr:sp macro="" textlink="">
      <xdr:nvSpPr>
        <xdr:cNvPr id="374" name="円/楕円 373">
          <a:extLst>
            <a:ext uri="{FF2B5EF4-FFF2-40B4-BE49-F238E27FC236}">
              <a16:creationId xmlns:a16="http://schemas.microsoft.com/office/drawing/2014/main" id="{C3EAB689-311A-42D6-9C35-CC67A1546050}"/>
            </a:ext>
          </a:extLst>
        </xdr:cNvPr>
        <xdr:cNvSpPr/>
      </xdr:nvSpPr>
      <xdr:spPr>
        <a:xfrm>
          <a:off x="1543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78122</xdr:rowOff>
    </xdr:from>
    <xdr:ext cx="405111" cy="259045"/>
    <xdr:sp macro="" textlink="">
      <xdr:nvSpPr>
        <xdr:cNvPr id="375" name="n_1mainValue【庁舎】&#10;有形固定資産減価償却率">
          <a:extLst>
            <a:ext uri="{FF2B5EF4-FFF2-40B4-BE49-F238E27FC236}">
              <a16:creationId xmlns:a16="http://schemas.microsoft.com/office/drawing/2014/main" id="{D44F4DB5-DE85-456D-A072-7D6A80849FF2}"/>
            </a:ext>
          </a:extLst>
        </xdr:cNvPr>
        <xdr:cNvSpPr txBox="1"/>
      </xdr:nvSpPr>
      <xdr:spPr>
        <a:xfrm>
          <a:off x="15266043"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a:extLst>
            <a:ext uri="{FF2B5EF4-FFF2-40B4-BE49-F238E27FC236}">
              <a16:creationId xmlns:a16="http://schemas.microsoft.com/office/drawing/2014/main" id="{39C04F22-CEBA-4D42-91B3-3870A6DF3F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a:extLst>
            <a:ext uri="{FF2B5EF4-FFF2-40B4-BE49-F238E27FC236}">
              <a16:creationId xmlns:a16="http://schemas.microsoft.com/office/drawing/2014/main" id="{134B2722-7D96-4BCE-A23B-08A8BA42B7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a:extLst>
            <a:ext uri="{FF2B5EF4-FFF2-40B4-BE49-F238E27FC236}">
              <a16:creationId xmlns:a16="http://schemas.microsoft.com/office/drawing/2014/main" id="{DB3E73D4-8D2F-47F8-858D-5A4A66C3CD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a:extLst>
            <a:ext uri="{FF2B5EF4-FFF2-40B4-BE49-F238E27FC236}">
              <a16:creationId xmlns:a16="http://schemas.microsoft.com/office/drawing/2014/main" id="{5EBF302D-7ADE-4F49-B4D5-4D1EEA676B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a:extLst>
            <a:ext uri="{FF2B5EF4-FFF2-40B4-BE49-F238E27FC236}">
              <a16:creationId xmlns:a16="http://schemas.microsoft.com/office/drawing/2014/main" id="{B5D55B6B-C16A-4326-B5B7-5049410151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a:extLst>
            <a:ext uri="{FF2B5EF4-FFF2-40B4-BE49-F238E27FC236}">
              <a16:creationId xmlns:a16="http://schemas.microsoft.com/office/drawing/2014/main" id="{43669D93-F012-4104-A548-EE6D44BCBC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a:extLst>
            <a:ext uri="{FF2B5EF4-FFF2-40B4-BE49-F238E27FC236}">
              <a16:creationId xmlns:a16="http://schemas.microsoft.com/office/drawing/2014/main" id="{B2D2B493-8B49-40B7-8DB6-5BBBED5215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a:extLst>
            <a:ext uri="{FF2B5EF4-FFF2-40B4-BE49-F238E27FC236}">
              <a16:creationId xmlns:a16="http://schemas.microsoft.com/office/drawing/2014/main" id="{2E5612B3-99CD-4406-8E23-0AECBA1ECD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1F50867E-83DA-438B-A452-CDE8393F7D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a:extLst>
            <a:ext uri="{FF2B5EF4-FFF2-40B4-BE49-F238E27FC236}">
              <a16:creationId xmlns:a16="http://schemas.microsoft.com/office/drawing/2014/main" id="{B1C5CEC5-5F68-4225-807F-9015B4D089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6" name="直線コネクタ 385">
          <a:extLst>
            <a:ext uri="{FF2B5EF4-FFF2-40B4-BE49-F238E27FC236}">
              <a16:creationId xmlns:a16="http://schemas.microsoft.com/office/drawing/2014/main" id="{27298489-6B1D-45AD-9E6F-5DDCE3C2672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7" name="テキスト ボックス 386">
          <a:extLst>
            <a:ext uri="{FF2B5EF4-FFF2-40B4-BE49-F238E27FC236}">
              <a16:creationId xmlns:a16="http://schemas.microsoft.com/office/drawing/2014/main" id="{DD85C095-967D-4762-AB34-FBA8150997A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8" name="直線コネクタ 387">
          <a:extLst>
            <a:ext uri="{FF2B5EF4-FFF2-40B4-BE49-F238E27FC236}">
              <a16:creationId xmlns:a16="http://schemas.microsoft.com/office/drawing/2014/main" id="{DFB7C88C-D389-4EA5-B1D8-3667EA68E70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9" name="テキスト ボックス 388">
          <a:extLst>
            <a:ext uri="{FF2B5EF4-FFF2-40B4-BE49-F238E27FC236}">
              <a16:creationId xmlns:a16="http://schemas.microsoft.com/office/drawing/2014/main" id="{D084B80F-D772-4850-8B58-63F6558E91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0" name="直線コネクタ 389">
          <a:extLst>
            <a:ext uri="{FF2B5EF4-FFF2-40B4-BE49-F238E27FC236}">
              <a16:creationId xmlns:a16="http://schemas.microsoft.com/office/drawing/2014/main" id="{9515CDDF-E917-4939-BD08-28D73398046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1" name="テキスト ボックス 390">
          <a:extLst>
            <a:ext uri="{FF2B5EF4-FFF2-40B4-BE49-F238E27FC236}">
              <a16:creationId xmlns:a16="http://schemas.microsoft.com/office/drawing/2014/main" id="{B22CB14C-489D-4853-8475-2A97617404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2" name="直線コネクタ 391">
          <a:extLst>
            <a:ext uri="{FF2B5EF4-FFF2-40B4-BE49-F238E27FC236}">
              <a16:creationId xmlns:a16="http://schemas.microsoft.com/office/drawing/2014/main" id="{6923452E-8285-49D7-B552-B05CB8FA3CC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3" name="テキスト ボックス 392">
          <a:extLst>
            <a:ext uri="{FF2B5EF4-FFF2-40B4-BE49-F238E27FC236}">
              <a16:creationId xmlns:a16="http://schemas.microsoft.com/office/drawing/2014/main" id="{807CC53D-225D-4B04-9997-DADA57C8FA3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a:extLst>
            <a:ext uri="{FF2B5EF4-FFF2-40B4-BE49-F238E27FC236}">
              <a16:creationId xmlns:a16="http://schemas.microsoft.com/office/drawing/2014/main" id="{22B633E7-3975-4F3C-B39A-752D29F1D0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CE728A8D-E38B-41B6-A33D-6FC2129FD3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庁舎】&#10;一人当たり面積グラフ枠">
          <a:extLst>
            <a:ext uri="{FF2B5EF4-FFF2-40B4-BE49-F238E27FC236}">
              <a16:creationId xmlns:a16="http://schemas.microsoft.com/office/drawing/2014/main" id="{FB18F6C6-AA02-4C9B-866A-B4D0F74826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7" name="直線コネクタ 396">
          <a:extLst>
            <a:ext uri="{FF2B5EF4-FFF2-40B4-BE49-F238E27FC236}">
              <a16:creationId xmlns:a16="http://schemas.microsoft.com/office/drawing/2014/main" id="{5EDAD98D-D386-4F1D-8D8E-2FCF305D05B1}"/>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8" name="【庁舎】&#10;一人当たり面積最小値テキスト">
          <a:extLst>
            <a:ext uri="{FF2B5EF4-FFF2-40B4-BE49-F238E27FC236}">
              <a16:creationId xmlns:a16="http://schemas.microsoft.com/office/drawing/2014/main" id="{B432FB5C-A8CB-46DE-A8BF-F76E6A2359E9}"/>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9" name="直線コネクタ 398">
          <a:extLst>
            <a:ext uri="{FF2B5EF4-FFF2-40B4-BE49-F238E27FC236}">
              <a16:creationId xmlns:a16="http://schemas.microsoft.com/office/drawing/2014/main" id="{2A94944A-A3EC-423A-B4F7-B8C1D4ED202E}"/>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0" name="【庁舎】&#10;一人当たり面積最大値テキスト">
          <a:extLst>
            <a:ext uri="{FF2B5EF4-FFF2-40B4-BE49-F238E27FC236}">
              <a16:creationId xmlns:a16="http://schemas.microsoft.com/office/drawing/2014/main" id="{1F5FB053-C8DA-492D-98B1-26764C570503}"/>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1" name="直線コネクタ 400">
          <a:extLst>
            <a:ext uri="{FF2B5EF4-FFF2-40B4-BE49-F238E27FC236}">
              <a16:creationId xmlns:a16="http://schemas.microsoft.com/office/drawing/2014/main" id="{B57C8F5D-A5C0-4528-B834-AEE31497C1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2" name="【庁舎】&#10;一人当たり面積平均値テキスト">
          <a:extLst>
            <a:ext uri="{FF2B5EF4-FFF2-40B4-BE49-F238E27FC236}">
              <a16:creationId xmlns:a16="http://schemas.microsoft.com/office/drawing/2014/main" id="{6C1883F1-B945-4287-9348-379F72A32DC8}"/>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3" name="フローチャート : 判断 402">
          <a:extLst>
            <a:ext uri="{FF2B5EF4-FFF2-40B4-BE49-F238E27FC236}">
              <a16:creationId xmlns:a16="http://schemas.microsoft.com/office/drawing/2014/main" id="{44BA0988-FED5-4F4C-808D-DF43080D3F91}"/>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29514</xdr:rowOff>
    </xdr:from>
    <xdr:to>
      <xdr:col>31</xdr:col>
      <xdr:colOff>85725</xdr:colOff>
      <xdr:row>106</xdr:row>
      <xdr:rowOff>131114</xdr:rowOff>
    </xdr:to>
    <xdr:sp macro="" textlink="">
      <xdr:nvSpPr>
        <xdr:cNvPr id="404" name="フローチャート : 判断 403">
          <a:extLst>
            <a:ext uri="{FF2B5EF4-FFF2-40B4-BE49-F238E27FC236}">
              <a16:creationId xmlns:a16="http://schemas.microsoft.com/office/drawing/2014/main" id="{5ABD0B5C-F1FE-4248-ACEF-70C561473EFF}"/>
            </a:ext>
          </a:extLst>
        </xdr:cNvPr>
        <xdr:cNvSpPr/>
      </xdr:nvSpPr>
      <xdr:spPr>
        <a:xfrm>
          <a:off x="21272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122241</xdr:rowOff>
    </xdr:from>
    <xdr:ext cx="469744" cy="259045"/>
    <xdr:sp macro="" textlink="">
      <xdr:nvSpPr>
        <xdr:cNvPr id="405" name="n_1aveValue【庁舎】&#10;一人当たり面積">
          <a:extLst>
            <a:ext uri="{FF2B5EF4-FFF2-40B4-BE49-F238E27FC236}">
              <a16:creationId xmlns:a16="http://schemas.microsoft.com/office/drawing/2014/main" id="{49E224D7-F0ED-4023-B274-BF9B49F5CD18}"/>
            </a:ext>
          </a:extLst>
        </xdr:cNvPr>
        <xdr:cNvSpPr txBox="1"/>
      </xdr:nvSpPr>
      <xdr:spPr>
        <a:xfrm>
          <a:off x="21075727" y="182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4A154AF-E492-4A2E-B474-26C06E4519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311E1F9-E067-47B1-AA18-8E698AD5A2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4184B37-B0BF-422A-AADE-DC91D1ACCE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EF69E06-DF03-45BD-8F98-2B98C94539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42CB528-83E6-4406-9DB0-067BCB939C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111353</xdr:rowOff>
    </xdr:from>
    <xdr:to>
      <xdr:col>31</xdr:col>
      <xdr:colOff>85725</xdr:colOff>
      <xdr:row>106</xdr:row>
      <xdr:rowOff>41503</xdr:rowOff>
    </xdr:to>
    <xdr:sp macro="" textlink="">
      <xdr:nvSpPr>
        <xdr:cNvPr id="411" name="円/楕円 410">
          <a:extLst>
            <a:ext uri="{FF2B5EF4-FFF2-40B4-BE49-F238E27FC236}">
              <a16:creationId xmlns:a16="http://schemas.microsoft.com/office/drawing/2014/main" id="{6FE0A76E-9ABF-4421-8E8C-F8C062313183}"/>
            </a:ext>
          </a:extLst>
        </xdr:cNvPr>
        <xdr:cNvSpPr/>
      </xdr:nvSpPr>
      <xdr:spPr>
        <a:xfrm>
          <a:off x="21272500" y="18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58030</xdr:rowOff>
    </xdr:from>
    <xdr:ext cx="469744" cy="259045"/>
    <xdr:sp macro="" textlink="">
      <xdr:nvSpPr>
        <xdr:cNvPr id="412" name="n_1mainValue【庁舎】&#10;一人当たり面積">
          <a:extLst>
            <a:ext uri="{FF2B5EF4-FFF2-40B4-BE49-F238E27FC236}">
              <a16:creationId xmlns:a16="http://schemas.microsoft.com/office/drawing/2014/main" id="{B60ABE7D-7FA8-4304-B6F4-73824E4EB44B}"/>
            </a:ext>
          </a:extLst>
        </xdr:cNvPr>
        <xdr:cNvSpPr txBox="1"/>
      </xdr:nvSpPr>
      <xdr:spPr>
        <a:xfrm>
          <a:off x="21075727" y="178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a:extLst>
            <a:ext uri="{FF2B5EF4-FFF2-40B4-BE49-F238E27FC236}">
              <a16:creationId xmlns:a16="http://schemas.microsoft.com/office/drawing/2014/main" id="{21FEE1C1-0482-4E9C-93E2-5DBA902531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a:extLst>
            <a:ext uri="{FF2B5EF4-FFF2-40B4-BE49-F238E27FC236}">
              <a16:creationId xmlns:a16="http://schemas.microsoft.com/office/drawing/2014/main" id="{63C479B4-C2E7-4FC8-AB58-1F25C01D74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a:extLst>
            <a:ext uri="{FF2B5EF4-FFF2-40B4-BE49-F238E27FC236}">
              <a16:creationId xmlns:a16="http://schemas.microsoft.com/office/drawing/2014/main" id="{FC2F75AE-5E05-4D27-BF1F-94ED1D4FD3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有形固定資産減価償却率については、体育館・プールが高くなっているほかは、５０％前後であり、また類似団体の平均を下回っているか平均に近い数値となっている。</a:t>
          </a:r>
          <a:endParaRPr lang="ja-JP" altLang="ja-JP" sz="1400">
            <a:effectLst/>
          </a:endParaRPr>
        </a:p>
        <a:p>
          <a:r>
            <a:rPr kumimoji="1" lang="ja-JP" altLang="ja-JP" sz="1100">
              <a:solidFill>
                <a:schemeClr val="dk1"/>
              </a:solidFill>
              <a:effectLst/>
              <a:latin typeface="+mn-lt"/>
              <a:ea typeface="+mn-ea"/>
              <a:cs typeface="+mn-cs"/>
            </a:rPr>
            <a:t>村内にある２つの体育館はいずれも昭和５５年前後の建築であり、今後１０年程度で耐用年数を迎えることになる。更新時期を迎えるまでに両施設の統合の可能性を検討する。</a:t>
          </a:r>
          <a:endParaRPr lang="ja-JP" altLang="ja-JP" sz="1400">
            <a:effectLst/>
          </a:endParaRPr>
        </a:p>
        <a:p>
          <a:r>
            <a:rPr kumimoji="1" lang="ja-JP" altLang="ja-JP" sz="1100">
              <a:solidFill>
                <a:schemeClr val="dk1"/>
              </a:solidFill>
              <a:effectLst/>
              <a:latin typeface="+mn-lt"/>
              <a:ea typeface="+mn-ea"/>
              <a:cs typeface="+mn-cs"/>
            </a:rPr>
            <a:t>福祉施設は、当初建設部分は建築から４０年を経過しており、今後１０年以内に耐用年数を迎える。</a:t>
          </a:r>
          <a:endParaRPr lang="ja-JP" altLang="ja-JP" sz="1400">
            <a:effectLst/>
          </a:endParaRPr>
        </a:p>
        <a:p>
          <a:r>
            <a:rPr kumimoji="1" lang="ja-JP" altLang="ja-JP" sz="1100">
              <a:solidFill>
                <a:schemeClr val="dk1"/>
              </a:solidFill>
              <a:effectLst/>
              <a:latin typeface="+mn-lt"/>
              <a:ea typeface="+mn-ea"/>
              <a:cs typeface="+mn-cs"/>
            </a:rPr>
            <a:t>一人当たり指標は、おおむね類似団体の平均程度となっている。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162814</xdr:rowOff>
    </xdr:from>
    <xdr:to>
      <xdr:col>7</xdr:col>
      <xdr:colOff>152400</xdr:colOff>
      <xdr:row>43</xdr:row>
      <xdr:rowOff>162814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162814</xdr:rowOff>
    </xdr:from>
    <xdr:to>
      <xdr:col>6</xdr:col>
      <xdr:colOff>0</xdr:colOff>
      <xdr:row>43</xdr:row>
      <xdr:rowOff>162814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52341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112014</xdr:rowOff>
    </xdr:from>
    <xdr:to>
      <xdr:col>6</xdr:col>
      <xdr:colOff>50800</xdr:colOff>
      <xdr:row>44</xdr:row>
      <xdr:rowOff>42164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26941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26941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26941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26941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５％下回り</a:t>
          </a:r>
          <a:r>
            <a:rPr lang="ja-JP" altLang="ja-JP" sz="1100" b="0" i="0" baseline="0">
              <a:solidFill>
                <a:schemeClr val="dk1"/>
              </a:solidFill>
              <a:effectLst/>
              <a:latin typeface="+mn-lt"/>
              <a:ea typeface="+mn-ea"/>
              <a:cs typeface="+mn-cs"/>
            </a:rPr>
            <a:t>、類似団体の平均と比べると</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２％下回って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臨時職員賃金や委託料、光熱水費の増加により物件費が増加傾向にある。今後も事務事業の見直し等により、</a:t>
          </a:r>
          <a:r>
            <a:rPr lang="ja-JP" altLang="en-US" sz="1100" b="0" i="0" baseline="0">
              <a:solidFill>
                <a:schemeClr val="dk1"/>
              </a:solidFill>
              <a:effectLst/>
              <a:latin typeface="+mn-lt"/>
              <a:ea typeface="+mn-ea"/>
              <a:cs typeface="+mn-cs"/>
            </a:rPr>
            <a:t>経常経費</a:t>
          </a:r>
          <a:r>
            <a:rPr lang="ja-JP" altLang="ja-JP" sz="1100" b="0" i="0" baseline="0">
              <a:solidFill>
                <a:schemeClr val="dk1"/>
              </a:solidFill>
              <a:effectLst/>
              <a:latin typeface="+mn-lt"/>
              <a:ea typeface="+mn-ea"/>
              <a:cs typeface="+mn-cs"/>
            </a:rPr>
            <a:t>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29028</xdr:rowOff>
    </xdr:from>
    <xdr:to>
      <xdr:col>7</xdr:col>
      <xdr:colOff>152400</xdr:colOff>
      <xdr:row>64</xdr:row>
      <xdr:rowOff>80735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18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29028</xdr:rowOff>
    </xdr:from>
    <xdr:to>
      <xdr:col>6</xdr:col>
      <xdr:colOff>0</xdr:colOff>
      <xdr:row>64</xdr:row>
      <xdr:rowOff>80735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018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18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168020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155666</xdr:rowOff>
    </xdr:from>
    <xdr:to>
      <xdr:col>3</xdr:col>
      <xdr:colOff>279400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570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54264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149678</xdr:rowOff>
    </xdr:from>
    <xdr:to>
      <xdr:col>7</xdr:col>
      <xdr:colOff>203200</xdr:colOff>
      <xdr:row>64</xdr:row>
      <xdr:rowOff>79828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166205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29935</xdr:rowOff>
    </xdr:from>
    <xdr:to>
      <xdr:col>6</xdr:col>
      <xdr:colOff>50800</xdr:colOff>
      <xdr:row>64</xdr:row>
      <xdr:rowOff>131535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116312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149678</xdr:rowOff>
    </xdr:from>
    <xdr:to>
      <xdr:col>4</xdr:col>
      <xdr:colOff>533400</xdr:colOff>
      <xdr:row>64</xdr:row>
      <xdr:rowOff>79828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90005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104866</xdr:rowOff>
    </xdr:from>
    <xdr:to>
      <xdr:col>2</xdr:col>
      <xdr:colOff>127000</xdr:colOff>
      <xdr:row>64</xdr:row>
      <xdr:rowOff>35016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45193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[312,117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21740</xdr:rowOff>
    </xdr:from>
    <xdr:to>
      <xdr:col>7</xdr:col>
      <xdr:colOff>152400</xdr:colOff>
      <xdr:row>82</xdr:row>
      <xdr:rowOff>42951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0640"/>
          <a:ext cx="8382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6921</xdr:rowOff>
    </xdr:from>
    <xdr:to>
      <xdr:col>6</xdr:col>
      <xdr:colOff>0</xdr:colOff>
      <xdr:row>82</xdr:row>
      <xdr:rowOff>21740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65821"/>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164500</xdr:rowOff>
    </xdr:from>
    <xdr:to>
      <xdr:col>4</xdr:col>
      <xdr:colOff>482600</xdr:colOff>
      <xdr:row>82</xdr:row>
      <xdr:rowOff>6921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1950"/>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142522</xdr:rowOff>
    </xdr:from>
    <xdr:to>
      <xdr:col>3</xdr:col>
      <xdr:colOff>279400</xdr:colOff>
      <xdr:row>81</xdr:row>
      <xdr:rowOff>164500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9972"/>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163601</xdr:rowOff>
    </xdr:from>
    <xdr:to>
      <xdr:col>7</xdr:col>
      <xdr:colOff>203200</xdr:colOff>
      <xdr:row>82</xdr:row>
      <xdr:rowOff>93751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312,117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142390</xdr:rowOff>
    </xdr:from>
    <xdr:to>
      <xdr:col>6</xdr:col>
      <xdr:colOff>50800</xdr:colOff>
      <xdr:row>82</xdr:row>
      <xdr:rowOff>72540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82717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293,657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127571</xdr:rowOff>
    </xdr:from>
    <xdr:to>
      <xdr:col>4</xdr:col>
      <xdr:colOff>533400</xdr:colOff>
      <xdr:row>82</xdr:row>
      <xdr:rowOff>57721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67898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113700</xdr:rowOff>
    </xdr:from>
    <xdr:to>
      <xdr:col>3</xdr:col>
      <xdr:colOff>330200</xdr:colOff>
      <xdr:row>82</xdr:row>
      <xdr:rowOff>43850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54027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91722</xdr:rowOff>
    </xdr:from>
    <xdr:to>
      <xdr:col>2</xdr:col>
      <xdr:colOff>127000</xdr:colOff>
      <xdr:row>82</xdr:row>
      <xdr:rowOff>21872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9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32049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類似団体平均を０．</a:t>
          </a:r>
          <a:r>
            <a:rPr lang="ja-JP" altLang="en-US" sz="1100" b="0" i="0" baseline="0">
              <a:solidFill>
                <a:schemeClr val="dk1"/>
              </a:solidFill>
              <a:effectLst/>
              <a:latin typeface="+mn-lt"/>
              <a:ea typeface="+mn-ea"/>
              <a:cs typeface="+mn-cs"/>
            </a:rPr>
            <a:t>９％下回っているが、職員の高年齢化に伴う平均給料月額の増加等によりラスパイレス指数の増加が見込まれる。このような状況を踏まえ、今後も人件費の削減等、</a:t>
          </a:r>
          <a:r>
            <a:rPr lang="ja-JP" altLang="ja-JP" sz="1100" b="0" i="0" baseline="0">
              <a:solidFill>
                <a:schemeClr val="dk1"/>
              </a:solidFill>
              <a:effectLst/>
              <a:latin typeface="+mn-lt"/>
              <a:ea typeface="+mn-ea"/>
              <a:cs typeface="+mn-cs"/>
            </a:rPr>
            <a:t>給与の適正化</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86</xdr:row>
      <xdr:rowOff>119698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58364"/>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113664</xdr:rowOff>
    </xdr:from>
    <xdr:to>
      <xdr:col>23</xdr:col>
      <xdr:colOff>406400</xdr:colOff>
      <xdr:row>86</xdr:row>
      <xdr:rowOff>155893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105093</xdr:rowOff>
    </xdr:from>
    <xdr:to>
      <xdr:col>23</xdr:col>
      <xdr:colOff>457200</xdr:colOff>
      <xdr:row>87</xdr:row>
      <xdr:rowOff>35243</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155893</xdr:rowOff>
    </xdr:from>
    <xdr:to>
      <xdr:col>22</xdr:col>
      <xdr:colOff>203200</xdr:colOff>
      <xdr:row>87</xdr:row>
      <xdr:rowOff>117157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90059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117157</xdr:rowOff>
    </xdr:from>
    <xdr:to>
      <xdr:col>21</xdr:col>
      <xdr:colOff>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5033307"/>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68898</xdr:rowOff>
    </xdr:from>
    <xdr:to>
      <xdr:col>24</xdr:col>
      <xdr:colOff>609600</xdr:colOff>
      <xdr:row>86</xdr:row>
      <xdr:rowOff>170498</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85425</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62864</xdr:rowOff>
    </xdr:from>
    <xdr:to>
      <xdr:col>23</xdr:col>
      <xdr:colOff>457200</xdr:colOff>
      <xdr:row>86</xdr:row>
      <xdr:rowOff>164464</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3191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105093</xdr:rowOff>
    </xdr:from>
    <xdr:to>
      <xdr:col>22</xdr:col>
      <xdr:colOff>254000</xdr:colOff>
      <xdr:row>87</xdr:row>
      <xdr:rowOff>35243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20020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66357</xdr:rowOff>
    </xdr:from>
    <xdr:to>
      <xdr:col>21</xdr:col>
      <xdr:colOff>50800</xdr:colOff>
      <xdr:row>87</xdr:row>
      <xdr:rowOff>167957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152734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49213</xdr:rowOff>
    </xdr:from>
    <xdr:to>
      <xdr:col>19</xdr:col>
      <xdr:colOff>533400</xdr:colOff>
      <xdr:row>89</xdr:row>
      <xdr:rowOff>150813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135590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住民サービスに影響がないよう調整を図る。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129642</xdr:rowOff>
    </xdr:from>
    <xdr:to>
      <xdr:col>24</xdr:col>
      <xdr:colOff>558800</xdr:colOff>
      <xdr:row>60</xdr:row>
      <xdr:rowOff>134226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416642"/>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129642</xdr:rowOff>
    </xdr:from>
    <xdr:to>
      <xdr:col>23</xdr:col>
      <xdr:colOff>406400</xdr:colOff>
      <xdr:row>60</xdr:row>
      <xdr:rowOff>134226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41664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52646</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1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115405</xdr:rowOff>
    </xdr:from>
    <xdr:to>
      <xdr:col>22</xdr:col>
      <xdr:colOff>203200</xdr:colOff>
      <xdr:row>60</xdr:row>
      <xdr:rowOff>129642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402405"/>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9326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115405</xdr:rowOff>
    </xdr:from>
    <xdr:to>
      <xdr:col>21</xdr:col>
      <xdr:colOff>0</xdr:colOff>
      <xdr:row>60</xdr:row>
      <xdr:rowOff>120231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40240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165092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170883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78842</xdr:rowOff>
    </xdr:from>
    <xdr:to>
      <xdr:col>24</xdr:col>
      <xdr:colOff>609600</xdr:colOff>
      <xdr:row>61</xdr:row>
      <xdr:rowOff>8992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95369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83426</xdr:rowOff>
    </xdr:from>
    <xdr:to>
      <xdr:col>23</xdr:col>
      <xdr:colOff>457200</xdr:colOff>
      <xdr:row>61</xdr:row>
      <xdr:rowOff>13576</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3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23753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3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78842</xdr:rowOff>
    </xdr:from>
    <xdr:to>
      <xdr:col>22</xdr:col>
      <xdr:colOff>254000</xdr:colOff>
      <xdr:row>61</xdr:row>
      <xdr:rowOff>8992</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19169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64605</xdr:rowOff>
    </xdr:from>
    <xdr:to>
      <xdr:col>21</xdr:col>
      <xdr:colOff>50800</xdr:colOff>
      <xdr:row>60</xdr:row>
      <xdr:rowOff>166205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4932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69431</xdr:rowOff>
    </xdr:from>
    <xdr:to>
      <xdr:col>19</xdr:col>
      <xdr:colOff>533400</xdr:colOff>
      <xdr:row>60</xdr:row>
      <xdr:rowOff>171031</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3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前年度比率から</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下回っ</a:t>
          </a:r>
          <a:r>
            <a:rPr lang="ja-JP" altLang="en-US" sz="1100" b="0" i="0" baseline="0">
              <a:solidFill>
                <a:schemeClr val="dk1"/>
              </a:solidFill>
              <a:effectLst/>
              <a:latin typeface="+mn-lt"/>
              <a:ea typeface="+mn-ea"/>
              <a:cs typeface="+mn-cs"/>
            </a:rPr>
            <a:t>たが、今後控えている大型事業の影響で比率は上昇</a:t>
          </a:r>
          <a:r>
            <a:rPr lang="ja-JP" altLang="ja-JP" sz="1100" b="0" i="0" baseline="0">
              <a:solidFill>
                <a:schemeClr val="dk1"/>
              </a:solidFill>
              <a:effectLst/>
              <a:latin typeface="+mn-lt"/>
              <a:ea typeface="+mn-ea"/>
              <a:cs typeface="+mn-cs"/>
            </a:rPr>
            <a:t>する見込みである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計画的な起債借入、</a:t>
          </a:r>
          <a:r>
            <a:rPr lang="ja-JP" altLang="en-US" sz="1100" b="0" i="0" baseline="0">
              <a:solidFill>
                <a:schemeClr val="dk1"/>
              </a:solidFill>
              <a:effectLst/>
              <a:latin typeface="+mn-lt"/>
              <a:ea typeface="+mn-ea"/>
              <a:cs typeface="+mn-cs"/>
            </a:rPr>
            <a:t>繰上償還、</a:t>
          </a:r>
          <a:r>
            <a:rPr lang="ja-JP" altLang="ja-JP" sz="1100" b="0" i="0" baseline="0">
              <a:solidFill>
                <a:schemeClr val="dk1"/>
              </a:solidFill>
              <a:effectLst/>
              <a:latin typeface="+mn-lt"/>
              <a:ea typeface="+mn-ea"/>
              <a:cs typeface="+mn-cs"/>
            </a:rPr>
            <a:t>充当可能基金の積立により健全化を図る。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90678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622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109982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394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46499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観光</a:t>
          </a:r>
          <a:r>
            <a:rPr lang="ja-JP" altLang="en-US" sz="1100" b="0" i="0" baseline="0">
              <a:solidFill>
                <a:schemeClr val="dk1"/>
              </a:solidFill>
              <a:effectLst/>
              <a:latin typeface="+mn-lt"/>
              <a:ea typeface="+mn-ea"/>
              <a:cs typeface="+mn-cs"/>
            </a:rPr>
            <a:t>施設</a:t>
          </a:r>
          <a:r>
            <a:rPr lang="ja-JP" altLang="ja-JP" sz="1100" b="0" i="0" baseline="0">
              <a:solidFill>
                <a:schemeClr val="dk1"/>
              </a:solidFill>
              <a:effectLst/>
              <a:latin typeface="+mn-lt"/>
              <a:ea typeface="+mn-ea"/>
              <a:cs typeface="+mn-cs"/>
            </a:rPr>
            <a:t>の指定管理</a:t>
          </a:r>
          <a:r>
            <a:rPr lang="ja-JP" altLang="en-US" sz="1100" b="0" i="0" baseline="0">
              <a:solidFill>
                <a:schemeClr val="dk1"/>
              </a:solidFill>
              <a:effectLst/>
              <a:latin typeface="+mn-lt"/>
              <a:ea typeface="+mn-ea"/>
              <a:cs typeface="+mn-cs"/>
            </a:rPr>
            <a:t>者制度</a:t>
          </a:r>
          <a:r>
            <a:rPr lang="ja-JP" altLang="ja-JP" sz="1100" b="0" i="0" baseline="0">
              <a:solidFill>
                <a:schemeClr val="dk1"/>
              </a:solidFill>
              <a:effectLst/>
              <a:latin typeface="+mn-lt"/>
              <a:ea typeface="+mn-ea"/>
              <a:cs typeface="+mn-cs"/>
            </a:rPr>
            <a:t>導入で経費削減が進んだものの、</a:t>
          </a:r>
          <a:r>
            <a:rPr lang="ja-JP" altLang="en-US" sz="1100" b="0" i="0" baseline="0">
              <a:solidFill>
                <a:schemeClr val="dk1"/>
              </a:solidFill>
              <a:effectLst/>
              <a:latin typeface="+mn-lt"/>
              <a:ea typeface="+mn-ea"/>
              <a:cs typeface="+mn-cs"/>
            </a:rPr>
            <a:t>光熱水費や情報システム関係</a:t>
          </a:r>
          <a:r>
            <a:rPr lang="ja-JP" altLang="ja-JP" sz="1100" b="0" i="0" baseline="0">
              <a:solidFill>
                <a:schemeClr val="dk1"/>
              </a:solidFill>
              <a:effectLst/>
              <a:latin typeface="+mn-lt"/>
              <a:ea typeface="+mn-ea"/>
              <a:cs typeface="+mn-cs"/>
            </a:rPr>
            <a:t>委託料が増加傾向にある。引き続き抑制に努める。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拡充する</a:t>
          </a:r>
          <a:r>
            <a:rPr lang="ja-JP" altLang="ja-JP" sz="1100" b="0" i="0" baseline="0">
              <a:solidFill>
                <a:schemeClr val="dk1"/>
              </a:solidFill>
              <a:effectLst/>
              <a:latin typeface="+mn-lt"/>
              <a:ea typeface="+mn-ea"/>
              <a:cs typeface="+mn-cs"/>
            </a:rPr>
            <a:t>障害者</a:t>
          </a:r>
          <a:r>
            <a:rPr lang="ja-JP" altLang="en-US" sz="1100" b="0" i="0" baseline="0">
              <a:solidFill>
                <a:schemeClr val="dk1"/>
              </a:solidFill>
              <a:effectLst/>
              <a:latin typeface="+mn-lt"/>
              <a:ea typeface="+mn-ea"/>
              <a:cs typeface="+mn-cs"/>
            </a:rPr>
            <a:t>施策などの影響により</a:t>
          </a:r>
          <a:r>
            <a:rPr lang="ja-JP" altLang="ja-JP" sz="1100" b="0" i="0" baseline="0">
              <a:solidFill>
                <a:schemeClr val="dk1"/>
              </a:solidFill>
              <a:effectLst/>
              <a:latin typeface="+mn-lt"/>
              <a:ea typeface="+mn-ea"/>
              <a:cs typeface="+mn-cs"/>
            </a:rPr>
            <a:t>増加傾向にあ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量的抑制といった観点ではなく、</a:t>
          </a:r>
          <a:r>
            <a:rPr kumimoji="1" lang="ja-JP" altLang="en-US"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類似団体の平均を上回っているのは、繰出金が主な要因となっている。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a:t>
          </a:r>
          <a:r>
            <a:rPr lang="ja-JP" altLang="en-US" sz="1100" b="0" i="0" baseline="0">
              <a:solidFill>
                <a:schemeClr val="dk1"/>
              </a:solidFill>
              <a:effectLst/>
              <a:latin typeface="+mn-lt"/>
              <a:ea typeface="+mn-ea"/>
              <a:cs typeface="+mn-cs"/>
            </a:rPr>
            <a:t>ため、健全化、適正化を図り、普通会計の負担軽減に努める。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110998</xdr:rowOff>
    </xdr:from>
    <xdr:to>
      <xdr:col>24</xdr:col>
      <xdr:colOff>31750</xdr:colOff>
      <xdr:row>58</xdr:row>
      <xdr:rowOff>113284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836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133858</xdr:rowOff>
    </xdr:from>
    <xdr:to>
      <xdr:col>22</xdr:col>
      <xdr:colOff>565150</xdr:colOff>
      <xdr:row>58</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06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133858</xdr:rowOff>
    </xdr:from>
    <xdr:to>
      <xdr:col>21</xdr:col>
      <xdr:colOff>361950</xdr:colOff>
      <xdr:row>57</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06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143002</xdr:rowOff>
    </xdr:from>
    <xdr:to>
      <xdr:col>20</xdr:col>
      <xdr:colOff>158750</xdr:colOff>
      <xdr:row>57</xdr:row>
      <xdr:rowOff>152146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62484</xdr:rowOff>
    </xdr:from>
    <xdr:to>
      <xdr:col>22</xdr:col>
      <xdr:colOff>615950</xdr:colOff>
      <xdr:row>58</xdr:row>
      <xdr:rowOff>164084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148861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83058</xdr:rowOff>
    </xdr:from>
    <xdr:to>
      <xdr:col>21</xdr:col>
      <xdr:colOff>412750</xdr:colOff>
      <xdr:row>58</xdr:row>
      <xdr:rowOff>13208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169435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92202</xdr:rowOff>
    </xdr:from>
    <xdr:to>
      <xdr:col>20</xdr:col>
      <xdr:colOff>209550</xdr:colOff>
      <xdr:row>58</xdr:row>
      <xdr:rowOff>22352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7129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101346</xdr:rowOff>
    </xdr:from>
    <xdr:to>
      <xdr:col>19</xdr:col>
      <xdr:colOff>6350</xdr:colOff>
      <xdr:row>58</xdr:row>
      <xdr:rowOff>31496</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16273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多額な組合への負担金に影響を受けやす</a:t>
          </a:r>
          <a:r>
            <a:rPr lang="ja-JP" altLang="en-US" sz="1100" b="0" i="0" baseline="0">
              <a:solidFill>
                <a:schemeClr val="dk1"/>
              </a:solidFill>
              <a:effectLst/>
              <a:latin typeface="+mn-lt"/>
              <a:ea typeface="+mn-ea"/>
              <a:cs typeface="+mn-cs"/>
            </a:rPr>
            <a:t>いが、</a:t>
          </a:r>
          <a:r>
            <a:rPr lang="ja-JP" altLang="ja-JP" sz="1100" b="0" i="0" baseline="0">
              <a:solidFill>
                <a:schemeClr val="dk1"/>
              </a:solidFill>
              <a:effectLst/>
              <a:latin typeface="+mn-lt"/>
              <a:ea typeface="+mn-ea"/>
              <a:cs typeface="+mn-cs"/>
            </a:rPr>
            <a:t>今後も継続的な補助費等の抑制に努める。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類似団体平均と比較して過去５年間</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低い水準</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推移している</a:t>
          </a:r>
          <a:r>
            <a:rPr lang="ja-JP" altLang="en-US" sz="1100" b="0" i="0" baseline="0">
              <a:solidFill>
                <a:schemeClr val="dk1"/>
              </a:solidFill>
              <a:effectLst/>
              <a:latin typeface="+mn-lt"/>
              <a:ea typeface="+mn-ea"/>
              <a:cs typeface="+mn-cs"/>
            </a:rPr>
            <a:t>が、今後は大型事業が控えており、公債費のピークは平成３８年度となる見込み。</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非常に厳しい財政運営となることが予想されるが、</a:t>
          </a:r>
          <a:r>
            <a:rPr lang="ja-JP" altLang="ja-JP" sz="1100" b="0" i="0" baseline="0">
              <a:solidFill>
                <a:schemeClr val="dk1"/>
              </a:solidFill>
              <a:effectLst/>
              <a:latin typeface="+mn-lt"/>
              <a:ea typeface="+mn-ea"/>
              <a:cs typeface="+mn-cs"/>
            </a:rPr>
            <a:t>計画的な事業実施、起債借入に努める。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143527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前年度の比率から</a:t>
          </a:r>
          <a:r>
            <a:rPr lang="ja-JP" altLang="en-US" sz="1100" b="0" i="0" baseline="0">
              <a:solidFill>
                <a:schemeClr val="dk1"/>
              </a:solidFill>
              <a:effectLst/>
              <a:latin typeface="+mn-lt"/>
              <a:ea typeface="+mn-ea"/>
              <a:cs typeface="+mn-cs"/>
            </a:rPr>
            <a:t>１．９％下回ったが、</a:t>
          </a:r>
          <a:r>
            <a:rPr lang="ja-JP" altLang="ja-JP" sz="1100" b="0" i="0" baseline="0">
              <a:solidFill>
                <a:schemeClr val="dk1"/>
              </a:solidFill>
              <a:effectLst/>
              <a:latin typeface="+mn-lt"/>
              <a:ea typeface="+mn-ea"/>
              <a:cs typeface="+mn-cs"/>
            </a:rPr>
            <a:t>類似団体の平均と比べ</a:t>
          </a:r>
          <a:r>
            <a:rPr lang="ja-JP" altLang="en-US" sz="1100" b="0" i="0" baseline="0">
              <a:solidFill>
                <a:schemeClr val="dk1"/>
              </a:solidFill>
              <a:effectLst/>
              <a:latin typeface="+mn-lt"/>
              <a:ea typeface="+mn-ea"/>
              <a:cs typeface="+mn-cs"/>
            </a:rPr>
            <a:t>４</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公営企業会計等への繰出金</a:t>
          </a:r>
          <a:r>
            <a:rPr lang="ja-JP" altLang="en-US" sz="1100" b="0" i="0" baseline="0">
              <a:solidFill>
                <a:schemeClr val="dk1"/>
              </a:solidFill>
              <a:effectLst/>
              <a:latin typeface="+mn-lt"/>
              <a:ea typeface="+mn-ea"/>
              <a:cs typeface="+mn-cs"/>
            </a:rPr>
            <a:t>が主な要因である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51888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629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125368</xdr:rowOff>
    </xdr:from>
    <xdr:to>
      <xdr:col>22</xdr:col>
      <xdr:colOff>565150</xdr:colOff>
      <xdr:row>78</xdr:row>
      <xdr:rowOff>51888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270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109038</xdr:rowOff>
    </xdr:from>
    <xdr:to>
      <xdr:col>21</xdr:col>
      <xdr:colOff>361950</xdr:colOff>
      <xdr:row>77</xdr:row>
      <xdr:rowOff>125368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106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109038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43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xdr:rowOff>
    </xdr:from>
    <xdr:to>
      <xdr:col>22</xdr:col>
      <xdr:colOff>615950</xdr:colOff>
      <xdr:row>78</xdr:row>
      <xdr:rowOff>102688</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87465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74568</xdr:rowOff>
    </xdr:from>
    <xdr:to>
      <xdr:col>21</xdr:col>
      <xdr:colOff>412750</xdr:colOff>
      <xdr:row>78</xdr:row>
      <xdr:rowOff>4718</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160945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58238</xdr:rowOff>
    </xdr:from>
    <xdr:to>
      <xdr:col>20</xdr:col>
      <xdr:colOff>209550</xdr:colOff>
      <xdr:row>77</xdr:row>
      <xdr:rowOff>159838</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長野県麻績村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84881</xdr:rowOff>
    </xdr:from>
    <xdr:to>
      <xdr:col>4</xdr:col>
      <xdr:colOff>1117600</xdr:colOff>
      <xdr:row>17</xdr:row>
      <xdr:rowOff>94103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47156"/>
          <a:ext cx="647700" cy="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94103</xdr:rowOff>
    </xdr:from>
    <xdr:to>
      <xdr:col>4</xdr:col>
      <xdr:colOff>469900</xdr:colOff>
      <xdr:row>17</xdr:row>
      <xdr:rowOff>108800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6378"/>
          <a:ext cx="698500" cy="1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108800</xdr:rowOff>
    </xdr:from>
    <xdr:to>
      <xdr:col>3</xdr:col>
      <xdr:colOff>904875</xdr:colOff>
      <xdr:row>17</xdr:row>
      <xdr:rowOff>116028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71075"/>
          <a:ext cx="698500" cy="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116028</xdr:rowOff>
    </xdr:from>
    <xdr:to>
      <xdr:col>3</xdr:col>
      <xdr:colOff>206375</xdr:colOff>
      <xdr:row>17</xdr:row>
      <xdr:rowOff>123798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8303"/>
          <a:ext cx="698500" cy="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34081</xdr:rowOff>
    </xdr:from>
    <xdr:to>
      <xdr:col>5</xdr:col>
      <xdr:colOff>34925</xdr:colOff>
      <xdr:row>17</xdr:row>
      <xdr:rowOff>135681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9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6158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43303</xdr:rowOff>
    </xdr:from>
    <xdr:to>
      <xdr:col>4</xdr:col>
      <xdr:colOff>520700</xdr:colOff>
      <xdr:row>17</xdr:row>
      <xdr:rowOff>144903</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0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129680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58000</xdr:rowOff>
    </xdr:from>
    <xdr:to>
      <xdr:col>3</xdr:col>
      <xdr:colOff>955675</xdr:colOff>
      <xdr:row>17</xdr:row>
      <xdr:rowOff>159600</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2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144377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65228</xdr:rowOff>
    </xdr:from>
    <xdr:to>
      <xdr:col>3</xdr:col>
      <xdr:colOff>257175</xdr:colOff>
      <xdr:row>17</xdr:row>
      <xdr:rowOff>166828</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2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72998</xdr:rowOff>
    </xdr:from>
    <xdr:to>
      <xdr:col>2</xdr:col>
      <xdr:colOff>692150</xdr:colOff>
      <xdr:row>18</xdr:row>
      <xdr:rowOff>3148</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3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159375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275220</xdr:rowOff>
    </xdr:from>
    <xdr:to>
      <xdr:col>4</xdr:col>
      <xdr:colOff>1117600</xdr:colOff>
      <xdr:row>35</xdr:row>
      <xdr:rowOff>287317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885570"/>
          <a:ext cx="6477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250129</xdr:rowOff>
    </xdr:from>
    <xdr:to>
      <xdr:col>4</xdr:col>
      <xdr:colOff>469900</xdr:colOff>
      <xdr:row>35</xdr:row>
      <xdr:rowOff>275220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860479"/>
          <a:ext cx="698500" cy="2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324273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9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223305</xdr:rowOff>
    </xdr:from>
    <xdr:to>
      <xdr:col>3</xdr:col>
      <xdr:colOff>904875</xdr:colOff>
      <xdr:row>35</xdr:row>
      <xdr:rowOff>250129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33655"/>
          <a:ext cx="698500" cy="2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223305</xdr:rowOff>
    </xdr:from>
    <xdr:to>
      <xdr:col>3</xdr:col>
      <xdr:colOff>206375</xdr:colOff>
      <xdr:row>35</xdr:row>
      <xdr:rowOff>254161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833655"/>
          <a:ext cx="698500" cy="3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236517</xdr:rowOff>
    </xdr:from>
    <xdr:to>
      <xdr:col>5</xdr:col>
      <xdr:colOff>34925</xdr:colOff>
      <xdr:row>35</xdr:row>
      <xdr:rowOff>338117</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4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208594</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1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224420</xdr:rowOff>
    </xdr:from>
    <xdr:to>
      <xdr:col>4</xdr:col>
      <xdr:colOff>520700</xdr:colOff>
      <xdr:row>35</xdr:row>
      <xdr:rowOff>326020</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3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310797</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21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199329</xdr:rowOff>
    </xdr:from>
    <xdr:to>
      <xdr:col>3</xdr:col>
      <xdr:colOff>955675</xdr:colOff>
      <xdr:row>35</xdr:row>
      <xdr:rowOff>300929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285706</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89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172505</xdr:rowOff>
    </xdr:from>
    <xdr:to>
      <xdr:col>3</xdr:col>
      <xdr:colOff>257175</xdr:colOff>
      <xdr:row>35</xdr:row>
      <xdr:rowOff>274105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8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258882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203361</xdr:rowOff>
    </xdr:from>
    <xdr:to>
      <xdr:col>2</xdr:col>
      <xdr:colOff>692150</xdr:colOff>
      <xdr:row>35</xdr:row>
      <xdr:rowOff>304961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1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289738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9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135167</xdr:rowOff>
    </xdr:from>
    <xdr:to>
      <xdr:col>6</xdr:col>
      <xdr:colOff>511175</xdr:colOff>
      <xdr:row>38</xdr:row>
      <xdr:rowOff>143011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0267"/>
          <a:ext cx="8382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143011</xdr:rowOff>
    </xdr:from>
    <xdr:to>
      <xdr:col>5</xdr:col>
      <xdr:colOff>358775</xdr:colOff>
      <xdr:row>38</xdr:row>
      <xdr:rowOff>153635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8111"/>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153635</xdr:rowOff>
    </xdr:from>
    <xdr:to>
      <xdr:col>4</xdr:col>
      <xdr:colOff>155575</xdr:colOff>
      <xdr:row>38</xdr:row>
      <xdr:rowOff>155085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8735"/>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155085</xdr:rowOff>
    </xdr:from>
    <xdr:to>
      <xdr:col>2</xdr:col>
      <xdr:colOff>638175</xdr:colOff>
      <xdr:row>38</xdr:row>
      <xdr:rowOff>160669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0185"/>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84367</xdr:rowOff>
    </xdr:from>
    <xdr:to>
      <xdr:col>6</xdr:col>
      <xdr:colOff>561975</xdr:colOff>
      <xdr:row>39</xdr:row>
      <xdr:rowOff>14517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62794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92211</xdr:rowOff>
    </xdr:from>
    <xdr:to>
      <xdr:col>5</xdr:col>
      <xdr:colOff>409575</xdr:colOff>
      <xdr:row>39</xdr:row>
      <xdr:rowOff>22361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13488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0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102835</xdr:rowOff>
    </xdr:from>
    <xdr:to>
      <xdr:col>4</xdr:col>
      <xdr:colOff>206375</xdr:colOff>
      <xdr:row>39</xdr:row>
      <xdr:rowOff>32985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24112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1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104285</xdr:rowOff>
    </xdr:from>
    <xdr:to>
      <xdr:col>3</xdr:col>
      <xdr:colOff>3175</xdr:colOff>
      <xdr:row>39</xdr:row>
      <xdr:rowOff>34435</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25562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109869</xdr:rowOff>
    </xdr:from>
    <xdr:to>
      <xdr:col>1</xdr:col>
      <xdr:colOff>485775</xdr:colOff>
      <xdr:row>39</xdr:row>
      <xdr:rowOff>40019</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31146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1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161251</xdr:rowOff>
    </xdr:from>
    <xdr:to>
      <xdr:col>6</xdr:col>
      <xdr:colOff>511175</xdr:colOff>
      <xdr:row>58</xdr:row>
      <xdr:rowOff>20366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33901"/>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20366</xdr:rowOff>
    </xdr:from>
    <xdr:to>
      <xdr:col>5</xdr:col>
      <xdr:colOff>358775</xdr:colOff>
      <xdr:row>58</xdr:row>
      <xdr:rowOff>30960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64466"/>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30960</xdr:rowOff>
    </xdr:from>
    <xdr:to>
      <xdr:col>4</xdr:col>
      <xdr:colOff>155575</xdr:colOff>
      <xdr:row>58</xdr:row>
      <xdr:rowOff>49402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5060"/>
          <a:ext cx="8890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49402</xdr:rowOff>
    </xdr:from>
    <xdr:to>
      <xdr:col>2</xdr:col>
      <xdr:colOff>638175</xdr:colOff>
      <xdr:row>58</xdr:row>
      <xdr:rowOff>80321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93502"/>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110451</xdr:rowOff>
    </xdr:from>
    <xdr:to>
      <xdr:col>6</xdr:col>
      <xdr:colOff>561975</xdr:colOff>
      <xdr:row>58</xdr:row>
      <xdr:rowOff>40601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88878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141016</xdr:rowOff>
    </xdr:from>
    <xdr:to>
      <xdr:col>5</xdr:col>
      <xdr:colOff>409575</xdr:colOff>
      <xdr:row>58</xdr:row>
      <xdr:rowOff>71166</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62293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151610</xdr:rowOff>
    </xdr:from>
    <xdr:to>
      <xdr:col>4</xdr:col>
      <xdr:colOff>206375</xdr:colOff>
      <xdr:row>58</xdr:row>
      <xdr:rowOff>81760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72887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170052</xdr:rowOff>
    </xdr:from>
    <xdr:to>
      <xdr:col>3</xdr:col>
      <xdr:colOff>3175</xdr:colOff>
      <xdr:row>58</xdr:row>
      <xdr:rowOff>100202</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91329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3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29521</xdr:rowOff>
    </xdr:from>
    <xdr:to>
      <xdr:col>1</xdr:col>
      <xdr:colOff>485775</xdr:colOff>
      <xdr:row>58</xdr:row>
      <xdr:rowOff>131121</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122248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6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101828</xdr:rowOff>
    </xdr:from>
    <xdr:to>
      <xdr:col>6</xdr:col>
      <xdr:colOff>511175</xdr:colOff>
      <xdr:row>78</xdr:row>
      <xdr:rowOff>132601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74928"/>
          <a:ext cx="838200" cy="3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101828</xdr:rowOff>
    </xdr:from>
    <xdr:to>
      <xdr:col>5</xdr:col>
      <xdr:colOff>358775</xdr:colOff>
      <xdr:row>78</xdr:row>
      <xdr:rowOff>133210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74928"/>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116472</xdr:rowOff>
    </xdr:from>
    <xdr:to>
      <xdr:col>4</xdr:col>
      <xdr:colOff>155575</xdr:colOff>
      <xdr:row>78</xdr:row>
      <xdr:rowOff>133210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89572"/>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111340</xdr:rowOff>
    </xdr:from>
    <xdr:to>
      <xdr:col>2</xdr:col>
      <xdr:colOff>638175</xdr:colOff>
      <xdr:row>78</xdr:row>
      <xdr:rowOff>116472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84440"/>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81801</xdr:rowOff>
    </xdr:from>
    <xdr:to>
      <xdr:col>6</xdr:col>
      <xdr:colOff>561975</xdr:colOff>
      <xdr:row>79</xdr:row>
      <xdr:rowOff>11951</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168178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51028</xdr:rowOff>
    </xdr:from>
    <xdr:to>
      <xdr:col>5</xdr:col>
      <xdr:colOff>409575</xdr:colOff>
      <xdr:row>78</xdr:row>
      <xdr:rowOff>152628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143755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82410</xdr:rowOff>
    </xdr:from>
    <xdr:to>
      <xdr:col>4</xdr:col>
      <xdr:colOff>206375</xdr:colOff>
      <xdr:row>79</xdr:row>
      <xdr:rowOff>12560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3687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65672</xdr:rowOff>
    </xdr:from>
    <xdr:to>
      <xdr:col>3</xdr:col>
      <xdr:colOff>3175</xdr:colOff>
      <xdr:row>78</xdr:row>
      <xdr:rowOff>167272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158399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60540</xdr:rowOff>
    </xdr:from>
    <xdr:to>
      <xdr:col>1</xdr:col>
      <xdr:colOff>485775</xdr:colOff>
      <xdr:row>78</xdr:row>
      <xdr:rowOff>162140</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153267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32606</xdr:rowOff>
    </xdr:from>
    <xdr:to>
      <xdr:col>6</xdr:col>
      <xdr:colOff>511175</xdr:colOff>
      <xdr:row>98</xdr:row>
      <xdr:rowOff>35001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3470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35001</xdr:rowOff>
    </xdr:from>
    <xdr:to>
      <xdr:col>5</xdr:col>
      <xdr:colOff>358775</xdr:colOff>
      <xdr:row>98</xdr:row>
      <xdr:rowOff>65078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83710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65078</xdr:rowOff>
    </xdr:from>
    <xdr:to>
      <xdr:col>4</xdr:col>
      <xdr:colOff>155575</xdr:colOff>
      <xdr:row>98</xdr:row>
      <xdr:rowOff>72241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6717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157475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72241</xdr:rowOff>
    </xdr:from>
    <xdr:to>
      <xdr:col>2</xdr:col>
      <xdr:colOff>638175</xdr:colOff>
      <xdr:row>98</xdr:row>
      <xdr:rowOff>98791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874341"/>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153256</xdr:rowOff>
    </xdr:from>
    <xdr:to>
      <xdr:col>6</xdr:col>
      <xdr:colOff>561975</xdr:colOff>
      <xdr:row>98</xdr:row>
      <xdr:rowOff>83406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7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131683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6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155651</xdr:rowOff>
    </xdr:from>
    <xdr:to>
      <xdr:col>5</xdr:col>
      <xdr:colOff>409575</xdr:colOff>
      <xdr:row>98</xdr:row>
      <xdr:rowOff>85801</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7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76928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8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14278</xdr:rowOff>
    </xdr:from>
    <xdr:to>
      <xdr:col>4</xdr:col>
      <xdr:colOff>206375</xdr:colOff>
      <xdr:row>98</xdr:row>
      <xdr:rowOff>115878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107005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21441</xdr:rowOff>
    </xdr:from>
    <xdr:to>
      <xdr:col>3</xdr:col>
      <xdr:colOff>3175</xdr:colOff>
      <xdr:row>98</xdr:row>
      <xdr:rowOff>123041</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114168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47991</xdr:rowOff>
    </xdr:from>
    <xdr:to>
      <xdr:col>1</xdr:col>
      <xdr:colOff>485775</xdr:colOff>
      <xdr:row>98</xdr:row>
      <xdr:rowOff>149591</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140718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107683</xdr:rowOff>
    </xdr:from>
    <xdr:to>
      <xdr:col>15</xdr:col>
      <xdr:colOff>180975</xdr:colOff>
      <xdr:row>37</xdr:row>
      <xdr:rowOff>116043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51333"/>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101210</xdr:rowOff>
    </xdr:from>
    <xdr:to>
      <xdr:col>14</xdr:col>
      <xdr:colOff>28575</xdr:colOff>
      <xdr:row>37</xdr:row>
      <xdr:rowOff>107683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444860"/>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88730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101210</xdr:rowOff>
    </xdr:from>
    <xdr:to>
      <xdr:col>12</xdr:col>
      <xdr:colOff>511175</xdr:colOff>
      <xdr:row>37</xdr:row>
      <xdr:rowOff>141431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444860"/>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112830</xdr:rowOff>
    </xdr:from>
    <xdr:to>
      <xdr:col>11</xdr:col>
      <xdr:colOff>307975</xdr:colOff>
      <xdr:row>37</xdr:row>
      <xdr:rowOff>141431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56480"/>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65243</xdr:rowOff>
    </xdr:from>
    <xdr:to>
      <xdr:col>15</xdr:col>
      <xdr:colOff>231775</xdr:colOff>
      <xdr:row>37</xdr:row>
      <xdr:rowOff>166843</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43670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56883</xdr:rowOff>
    </xdr:from>
    <xdr:to>
      <xdr:col>14</xdr:col>
      <xdr:colOff>79375</xdr:colOff>
      <xdr:row>37</xdr:row>
      <xdr:rowOff>158483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4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149610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49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50410</xdr:rowOff>
    </xdr:from>
    <xdr:to>
      <xdr:col>12</xdr:col>
      <xdr:colOff>561975</xdr:colOff>
      <xdr:row>37</xdr:row>
      <xdr:rowOff>152010</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143137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4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90631</xdr:rowOff>
    </xdr:from>
    <xdr:to>
      <xdr:col>11</xdr:col>
      <xdr:colOff>358775</xdr:colOff>
      <xdr:row>38</xdr:row>
      <xdr:rowOff>20781</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11908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62030</xdr:rowOff>
    </xdr:from>
    <xdr:to>
      <xdr:col>10</xdr:col>
      <xdr:colOff>155575</xdr:colOff>
      <xdr:row>37</xdr:row>
      <xdr:rowOff>163630</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154757</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49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150931</xdr:rowOff>
    </xdr:from>
    <xdr:to>
      <xdr:col>15</xdr:col>
      <xdr:colOff>180975</xdr:colOff>
      <xdr:row>58</xdr:row>
      <xdr:rowOff>162429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95031"/>
          <a:ext cx="8382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150931</xdr:rowOff>
    </xdr:from>
    <xdr:to>
      <xdr:col>14</xdr:col>
      <xdr:colOff>28575</xdr:colOff>
      <xdr:row>58</xdr:row>
      <xdr:rowOff>165458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95031"/>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165458</xdr:rowOff>
    </xdr:from>
    <xdr:to>
      <xdr:col>12</xdr:col>
      <xdr:colOff>511175</xdr:colOff>
      <xdr:row>59</xdr:row>
      <xdr:rowOff>19852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109558"/>
          <a:ext cx="8890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xdr:rowOff>
    </xdr:from>
    <xdr:to>
      <xdr:col>11</xdr:col>
      <xdr:colOff>307975</xdr:colOff>
      <xdr:row>59</xdr:row>
      <xdr:rowOff>19852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115617"/>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111629</xdr:rowOff>
    </xdr:from>
    <xdr:to>
      <xdr:col>15</xdr:col>
      <xdr:colOff>231775</xdr:colOff>
      <xdr:row>59</xdr:row>
      <xdr:rowOff>41779</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100131</xdr:rowOff>
    </xdr:from>
    <xdr:to>
      <xdr:col>14</xdr:col>
      <xdr:colOff>79375</xdr:colOff>
      <xdr:row>59</xdr:row>
      <xdr:rowOff>30281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21408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3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114658</xdr:rowOff>
    </xdr:from>
    <xdr:to>
      <xdr:col>12</xdr:col>
      <xdr:colOff>561975</xdr:colOff>
      <xdr:row>59</xdr:row>
      <xdr:rowOff>44808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35935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15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140502</xdr:rowOff>
    </xdr:from>
    <xdr:to>
      <xdr:col>11</xdr:col>
      <xdr:colOff>358775</xdr:colOff>
      <xdr:row>59</xdr:row>
      <xdr:rowOff>70652</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61779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120717</xdr:rowOff>
    </xdr:from>
    <xdr:to>
      <xdr:col>10</xdr:col>
      <xdr:colOff>155575</xdr:colOff>
      <xdr:row>59</xdr:row>
      <xdr:rowOff>50867</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41994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5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99577</xdr:rowOff>
    </xdr:from>
    <xdr:to>
      <xdr:col>15</xdr:col>
      <xdr:colOff>180975</xdr:colOff>
      <xdr:row>78</xdr:row>
      <xdr:rowOff>131549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72677"/>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131549</xdr:rowOff>
    </xdr:from>
    <xdr:to>
      <xdr:col>14</xdr:col>
      <xdr:colOff>28575</xdr:colOff>
      <xdr:row>79</xdr:row>
      <xdr:rowOff>35218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04649"/>
          <a:ext cx="889000" cy="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48777</xdr:rowOff>
    </xdr:from>
    <xdr:to>
      <xdr:col>15</xdr:col>
      <xdr:colOff>231775</xdr:colOff>
      <xdr:row>78</xdr:row>
      <xdr:rowOff>150377</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80749</xdr:rowOff>
    </xdr:from>
    <xdr:to>
      <xdr:col>14</xdr:col>
      <xdr:colOff>79375</xdr:colOff>
      <xdr:row>79</xdr:row>
      <xdr:rowOff>10899</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4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155868</xdr:rowOff>
    </xdr:from>
    <xdr:to>
      <xdr:col>12</xdr:col>
      <xdr:colOff>561975</xdr:colOff>
      <xdr:row>79</xdr:row>
      <xdr:rowOff>86018</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77145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7" y="136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6700</xdr:rowOff>
    </xdr:from>
    <xdr:to>
      <xdr:col>15</xdr:col>
      <xdr:colOff>180975</xdr:colOff>
      <xdr:row>99</xdr:row>
      <xdr:rowOff>30919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80250"/>
          <a:ext cx="8382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171190</xdr:rowOff>
    </xdr:from>
    <xdr:to>
      <xdr:col>14</xdr:col>
      <xdr:colOff>28575</xdr:colOff>
      <xdr:row>99</xdr:row>
      <xdr:rowOff>6700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73290"/>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72162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7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151569</xdr:rowOff>
    </xdr:from>
    <xdr:to>
      <xdr:col>15</xdr:col>
      <xdr:colOff>231775</xdr:colOff>
      <xdr:row>99</xdr:row>
      <xdr:rowOff>81719</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127350</xdr:rowOff>
    </xdr:from>
    <xdr:to>
      <xdr:col>14</xdr:col>
      <xdr:colOff>79375</xdr:colOff>
      <xdr:row>99</xdr:row>
      <xdr:rowOff>57500</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48627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70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120390</xdr:rowOff>
    </xdr:from>
    <xdr:to>
      <xdr:col>12</xdr:col>
      <xdr:colOff>561975</xdr:colOff>
      <xdr:row>99</xdr:row>
      <xdr:rowOff>50540</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41667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701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36514</xdr:rowOff>
    </xdr:from>
    <xdr:to>
      <xdr:col>23</xdr:col>
      <xdr:colOff>517525</xdr:colOff>
      <xdr:row>39</xdr:row>
      <xdr:rowOff>40236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3064"/>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25743</xdr:rowOff>
    </xdr:from>
    <xdr:to>
      <xdr:col>22</xdr:col>
      <xdr:colOff>365125</xdr:colOff>
      <xdr:row>39</xdr:row>
      <xdr:rowOff>40236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2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25743</xdr:rowOff>
    </xdr:from>
    <xdr:to>
      <xdr:col>21</xdr:col>
      <xdr:colOff>161925</xdr:colOff>
      <xdr:row>39</xdr:row>
      <xdr:rowOff>26715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2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57534</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26715</xdr:rowOff>
    </xdr:from>
    <xdr:to>
      <xdr:col>19</xdr:col>
      <xdr:colOff>644525</xdr:colOff>
      <xdr:row>39</xdr:row>
      <xdr:rowOff>36049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1326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52021</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157164</xdr:rowOff>
    </xdr:from>
    <xdr:to>
      <xdr:col>23</xdr:col>
      <xdr:colOff>568325</xdr:colOff>
      <xdr:row>39</xdr:row>
      <xdr:rowOff>87314</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160886</xdr:rowOff>
    </xdr:from>
    <xdr:to>
      <xdr:col>22</xdr:col>
      <xdr:colOff>415925</xdr:colOff>
      <xdr:row>39</xdr:row>
      <xdr:rowOff>91036</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82163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7" y="6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146393</xdr:rowOff>
    </xdr:from>
    <xdr:to>
      <xdr:col>21</xdr:col>
      <xdr:colOff>212725</xdr:colOff>
      <xdr:row>39</xdr:row>
      <xdr:rowOff>76543</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67670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7"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147365</xdr:rowOff>
    </xdr:from>
    <xdr:to>
      <xdr:col>20</xdr:col>
      <xdr:colOff>9525</xdr:colOff>
      <xdr:row>39</xdr:row>
      <xdr:rowOff>77515</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68642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7" y="67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156699</xdr:rowOff>
    </xdr:from>
    <xdr:to>
      <xdr:col>18</xdr:col>
      <xdr:colOff>492125</xdr:colOff>
      <xdr:row>39</xdr:row>
      <xdr:rowOff>86849</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77976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7" y="67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114898</xdr:rowOff>
    </xdr:from>
    <xdr:to>
      <xdr:col>23</xdr:col>
      <xdr:colOff>517525</xdr:colOff>
      <xdr:row>78</xdr:row>
      <xdr:rowOff>117318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87998"/>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112317</xdr:rowOff>
    </xdr:from>
    <xdr:to>
      <xdr:col>22</xdr:col>
      <xdr:colOff>365125</xdr:colOff>
      <xdr:row>78</xdr:row>
      <xdr:rowOff>117318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85417"/>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140803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7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105719</xdr:rowOff>
    </xdr:from>
    <xdr:to>
      <xdr:col>21</xdr:col>
      <xdr:colOff>161925</xdr:colOff>
      <xdr:row>78</xdr:row>
      <xdr:rowOff>112317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78819"/>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106574</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3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105719</xdr:rowOff>
    </xdr:from>
    <xdr:to>
      <xdr:col>19</xdr:col>
      <xdr:colOff>644525</xdr:colOff>
      <xdr:row>78</xdr:row>
      <xdr:rowOff>113931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78819"/>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104843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95944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64098</xdr:rowOff>
    </xdr:from>
    <xdr:to>
      <xdr:col>23</xdr:col>
      <xdr:colOff>568325</xdr:colOff>
      <xdr:row>78</xdr:row>
      <xdr:rowOff>165698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150475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66518</xdr:rowOff>
    </xdr:from>
    <xdr:to>
      <xdr:col>22</xdr:col>
      <xdr:colOff>415925</xdr:colOff>
      <xdr:row>78</xdr:row>
      <xdr:rowOff>168118</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159245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61517</xdr:rowOff>
    </xdr:from>
    <xdr:to>
      <xdr:col>21</xdr:col>
      <xdr:colOff>212725</xdr:colOff>
      <xdr:row>78</xdr:row>
      <xdr:rowOff>163117</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154244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54919</xdr:rowOff>
    </xdr:from>
    <xdr:to>
      <xdr:col>20</xdr:col>
      <xdr:colOff>9525</xdr:colOff>
      <xdr:row>78</xdr:row>
      <xdr:rowOff>156519</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147646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63131</xdr:rowOff>
    </xdr:from>
    <xdr:to>
      <xdr:col>18</xdr:col>
      <xdr:colOff>492125</xdr:colOff>
      <xdr:row>78</xdr:row>
      <xdr:rowOff>164731</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155858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19845</xdr:rowOff>
    </xdr:from>
    <xdr:to>
      <xdr:col>23</xdr:col>
      <xdr:colOff>517525</xdr:colOff>
      <xdr:row>98</xdr:row>
      <xdr:rowOff>24625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21945"/>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24625</xdr:rowOff>
    </xdr:from>
    <xdr:to>
      <xdr:col>22</xdr:col>
      <xdr:colOff>365125</xdr:colOff>
      <xdr:row>98</xdr:row>
      <xdr:rowOff>50380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2672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42399</xdr:rowOff>
    </xdr:from>
    <xdr:to>
      <xdr:col>21</xdr:col>
      <xdr:colOff>161925</xdr:colOff>
      <xdr:row>98</xdr:row>
      <xdr:rowOff>50380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44499"/>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128232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42399</xdr:rowOff>
    </xdr:from>
    <xdr:to>
      <xdr:col>19</xdr:col>
      <xdr:colOff>644525</xdr:colOff>
      <xdr:row>98</xdr:row>
      <xdr:rowOff>53705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44499"/>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90899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140495</xdr:rowOff>
    </xdr:from>
    <xdr:to>
      <xdr:col>23</xdr:col>
      <xdr:colOff>568325</xdr:colOff>
      <xdr:row>98</xdr:row>
      <xdr:rowOff>70645</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99872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145275</xdr:rowOff>
    </xdr:from>
    <xdr:to>
      <xdr:col>22</xdr:col>
      <xdr:colOff>415925</xdr:colOff>
      <xdr:row>98</xdr:row>
      <xdr:rowOff>75425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91952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4" y="1655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171030</xdr:rowOff>
    </xdr:from>
    <xdr:to>
      <xdr:col>21</xdr:col>
      <xdr:colOff>212725</xdr:colOff>
      <xdr:row>98</xdr:row>
      <xdr:rowOff>101180</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117707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163049</xdr:rowOff>
    </xdr:from>
    <xdr:to>
      <xdr:col>20</xdr:col>
      <xdr:colOff>9525</xdr:colOff>
      <xdr:row>98</xdr:row>
      <xdr:rowOff>93199</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7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109726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56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2905</xdr:rowOff>
    </xdr:from>
    <xdr:to>
      <xdr:col>18</xdr:col>
      <xdr:colOff>492125</xdr:colOff>
      <xdr:row>98</xdr:row>
      <xdr:rowOff>104505</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95632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43688</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5878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134519</xdr:rowOff>
    </xdr:from>
    <xdr:to>
      <xdr:col>28</xdr:col>
      <xdr:colOff>314325</xdr:colOff>
      <xdr:row>38</xdr:row>
      <xdr:rowOff>43688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478169"/>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36695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4766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164338</xdr:rowOff>
    </xdr:from>
    <xdr:to>
      <xdr:col>28</xdr:col>
      <xdr:colOff>365125</xdr:colOff>
      <xdr:row>38</xdr:row>
      <xdr:rowOff>94488</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111015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7"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83719</xdr:rowOff>
    </xdr:from>
    <xdr:to>
      <xdr:col>27</xdr:col>
      <xdr:colOff>161925</xdr:colOff>
      <xdr:row>38</xdr:row>
      <xdr:rowOff>13869</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4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30396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7" y="62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75303</xdr:rowOff>
    </xdr:from>
    <xdr:to>
      <xdr:col>32</xdr:col>
      <xdr:colOff>187325</xdr:colOff>
      <xdr:row>58</xdr:row>
      <xdr:rowOff>101844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19403"/>
          <a:ext cx="8382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89408</xdr:rowOff>
    </xdr:from>
    <xdr:to>
      <xdr:col>31</xdr:col>
      <xdr:colOff>34925</xdr:colOff>
      <xdr:row>58</xdr:row>
      <xdr:rowOff>101844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3350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89408</xdr:rowOff>
    </xdr:from>
    <xdr:to>
      <xdr:col>29</xdr:col>
      <xdr:colOff>517525</xdr:colOff>
      <xdr:row>58</xdr:row>
      <xdr:rowOff>121800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33508"/>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96906</xdr:rowOff>
    </xdr:from>
    <xdr:to>
      <xdr:col>28</xdr:col>
      <xdr:colOff>314325</xdr:colOff>
      <xdr:row>58</xdr:row>
      <xdr:rowOff>121800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41006"/>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24503</xdr:rowOff>
    </xdr:from>
    <xdr:to>
      <xdr:col>32</xdr:col>
      <xdr:colOff>238125</xdr:colOff>
      <xdr:row>58</xdr:row>
      <xdr:rowOff>126103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110880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51044</xdr:rowOff>
    </xdr:from>
    <xdr:to>
      <xdr:col>31</xdr:col>
      <xdr:colOff>85725</xdr:colOff>
      <xdr:row>58</xdr:row>
      <xdr:rowOff>152644</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143771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1008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38608</xdr:rowOff>
    </xdr:from>
    <xdr:to>
      <xdr:col>29</xdr:col>
      <xdr:colOff>568325</xdr:colOff>
      <xdr:row>58</xdr:row>
      <xdr:rowOff>140208</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131335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71000</xdr:rowOff>
    </xdr:from>
    <xdr:to>
      <xdr:col>28</xdr:col>
      <xdr:colOff>365125</xdr:colOff>
      <xdr:row>59</xdr:row>
      <xdr:rowOff>1150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163727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0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46106</xdr:rowOff>
    </xdr:from>
    <xdr:to>
      <xdr:col>27</xdr:col>
      <xdr:colOff>161925</xdr:colOff>
      <xdr:row>58</xdr:row>
      <xdr:rowOff>147706</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138833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0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124384</xdr:rowOff>
    </xdr:from>
    <xdr:to>
      <xdr:col>32</xdr:col>
      <xdr:colOff>187325</xdr:colOff>
      <xdr:row>75</xdr:row>
      <xdr:rowOff>11204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11684"/>
          <a:ext cx="8382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124384</xdr:rowOff>
    </xdr:from>
    <xdr:to>
      <xdr:col>31</xdr:col>
      <xdr:colOff>34925</xdr:colOff>
      <xdr:row>75</xdr:row>
      <xdr:rowOff>32628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11684"/>
          <a:ext cx="889000" cy="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50288</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26845</xdr:rowOff>
    </xdr:from>
    <xdr:to>
      <xdr:col>29</xdr:col>
      <xdr:colOff>517525</xdr:colOff>
      <xdr:row>75</xdr:row>
      <xdr:rowOff>32628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885595"/>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163042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789</xdr:rowOff>
    </xdr:from>
    <xdr:to>
      <xdr:col>28</xdr:col>
      <xdr:colOff>314325</xdr:colOff>
      <xdr:row>75</xdr:row>
      <xdr:rowOff>26845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859539"/>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12124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4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145097</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4" y="1300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131854</xdr:rowOff>
    </xdr:from>
    <xdr:to>
      <xdr:col>32</xdr:col>
      <xdr:colOff>238125</xdr:colOff>
      <xdr:row>75</xdr:row>
      <xdr:rowOff>62004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8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154731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6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140,605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73584</xdr:rowOff>
    </xdr:from>
    <xdr:to>
      <xdr:col>31</xdr:col>
      <xdr:colOff>85725</xdr:colOff>
      <xdr:row>75</xdr:row>
      <xdr:rowOff>3734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7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20261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5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153,350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153278</xdr:rowOff>
    </xdr:from>
    <xdr:to>
      <xdr:col>29</xdr:col>
      <xdr:colOff>568325</xdr:colOff>
      <xdr:row>75</xdr:row>
      <xdr:rowOff>83428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99955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6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135,919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147495</xdr:rowOff>
    </xdr:from>
    <xdr:to>
      <xdr:col>28</xdr:col>
      <xdr:colOff>365125</xdr:colOff>
      <xdr:row>75</xdr:row>
      <xdr:rowOff>77645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8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94172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61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121439</xdr:rowOff>
    </xdr:from>
    <xdr:to>
      <xdr:col>27</xdr:col>
      <xdr:colOff>161925</xdr:colOff>
      <xdr:row>75</xdr:row>
      <xdr:rowOff>51589</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8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68116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58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類似団体と比較して、繰出金、積立金が高い水準にある。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2,864
2,851
34.38
2,891,046
2,771,731
77,738
1,671,228
2,424,900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102000</xdr:rowOff>
    </xdr:from>
    <xdr:to>
      <xdr:col>6</xdr:col>
      <xdr:colOff>511175</xdr:colOff>
      <xdr:row>37</xdr:row>
      <xdr:rowOff>122441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5650"/>
          <a:ext cx="8382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102000</xdr:rowOff>
    </xdr:from>
    <xdr:to>
      <xdr:col>5</xdr:col>
      <xdr:colOff>358775</xdr:colOff>
      <xdr:row>37</xdr:row>
      <xdr:rowOff>119907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565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147572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106001</xdr:rowOff>
    </xdr:from>
    <xdr:to>
      <xdr:col>4</xdr:col>
      <xdr:colOff>155575</xdr:colOff>
      <xdr:row>37</xdr:row>
      <xdr:rowOff>119907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965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69258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91580</xdr:rowOff>
    </xdr:from>
    <xdr:to>
      <xdr:col>2</xdr:col>
      <xdr:colOff>638175</xdr:colOff>
      <xdr:row>37</xdr:row>
      <xdr:rowOff>106001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5230"/>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76192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66648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71641</xdr:rowOff>
    </xdr:from>
    <xdr:to>
      <xdr:col>6</xdr:col>
      <xdr:colOff>561975</xdr:colOff>
      <xdr:row>38</xdr:row>
      <xdr:rowOff>1791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50068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51200</xdr:rowOff>
    </xdr:from>
    <xdr:to>
      <xdr:col>5</xdr:col>
      <xdr:colOff>409575</xdr:colOff>
      <xdr:row>37</xdr:row>
      <xdr:rowOff>152800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143927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69107</xdr:rowOff>
    </xdr:from>
    <xdr:to>
      <xdr:col>4</xdr:col>
      <xdr:colOff>206375</xdr:colOff>
      <xdr:row>37</xdr:row>
      <xdr:rowOff>170707</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161834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55201</xdr:rowOff>
    </xdr:from>
    <xdr:to>
      <xdr:col>3</xdr:col>
      <xdr:colOff>3175</xdr:colOff>
      <xdr:row>37</xdr:row>
      <xdr:rowOff>156801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3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147928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40780</xdr:rowOff>
    </xdr:from>
    <xdr:to>
      <xdr:col>1</xdr:col>
      <xdr:colOff>485775</xdr:colOff>
      <xdr:row>37</xdr:row>
      <xdr:rowOff>142380</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3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133507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75771</xdr:rowOff>
    </xdr:from>
    <xdr:to>
      <xdr:col>6</xdr:col>
      <xdr:colOff>511175</xdr:colOff>
      <xdr:row>58</xdr:row>
      <xdr:rowOff>83042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9871"/>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83042</xdr:rowOff>
    </xdr:from>
    <xdr:to>
      <xdr:col>5</xdr:col>
      <xdr:colOff>358775</xdr:colOff>
      <xdr:row>58</xdr:row>
      <xdr:rowOff>103352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27142"/>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109592</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99610</xdr:rowOff>
    </xdr:from>
    <xdr:to>
      <xdr:col>4</xdr:col>
      <xdr:colOff>155575</xdr:colOff>
      <xdr:row>58</xdr:row>
      <xdr:rowOff>103352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43710"/>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76211</xdr:rowOff>
    </xdr:from>
    <xdr:to>
      <xdr:col>2</xdr:col>
      <xdr:colOff>638175</xdr:colOff>
      <xdr:row>58</xdr:row>
      <xdr:rowOff>99610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0311"/>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69401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79208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24971</xdr:rowOff>
    </xdr:from>
    <xdr:to>
      <xdr:col>6</xdr:col>
      <xdr:colOff>561975</xdr:colOff>
      <xdr:row>58</xdr:row>
      <xdr:rowOff>126571</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32242</xdr:rowOff>
    </xdr:from>
    <xdr:to>
      <xdr:col>5</xdr:col>
      <xdr:colOff>409575</xdr:colOff>
      <xdr:row>58</xdr:row>
      <xdr:rowOff>133842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124969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52552</xdr:rowOff>
    </xdr:from>
    <xdr:to>
      <xdr:col>4</xdr:col>
      <xdr:colOff>206375</xdr:colOff>
      <xdr:row>58</xdr:row>
      <xdr:rowOff>154152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9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145279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08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48810</xdr:rowOff>
    </xdr:from>
    <xdr:to>
      <xdr:col>3</xdr:col>
      <xdr:colOff>3175</xdr:colOff>
      <xdr:row>58</xdr:row>
      <xdr:rowOff>150410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141537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08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25411</xdr:rowOff>
    </xdr:from>
    <xdr:to>
      <xdr:col>1</xdr:col>
      <xdr:colOff>485775</xdr:colOff>
      <xdr:row>58</xdr:row>
      <xdr:rowOff>127011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118138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6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69227</xdr:rowOff>
    </xdr:from>
    <xdr:to>
      <xdr:col>6</xdr:col>
      <xdr:colOff>511175</xdr:colOff>
      <xdr:row>76</xdr:row>
      <xdr:rowOff>76143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99427"/>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76143</xdr:rowOff>
    </xdr:from>
    <xdr:to>
      <xdr:col>5</xdr:col>
      <xdr:colOff>358775</xdr:colOff>
      <xdr:row>76</xdr:row>
      <xdr:rowOff>82865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6343"/>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130119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8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82865</xdr:rowOff>
    </xdr:from>
    <xdr:to>
      <xdr:col>4</xdr:col>
      <xdr:colOff>155575</xdr:colOff>
      <xdr:row>76</xdr:row>
      <xdr:rowOff>119636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13065"/>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94478</xdr:rowOff>
    </xdr:from>
    <xdr:to>
      <xdr:col>2</xdr:col>
      <xdr:colOff>638175</xdr:colOff>
      <xdr:row>76</xdr:row>
      <xdr:rowOff>119636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24678"/>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119222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100785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18427</xdr:rowOff>
    </xdr:from>
    <xdr:to>
      <xdr:col>6</xdr:col>
      <xdr:colOff>561975</xdr:colOff>
      <xdr:row>76</xdr:row>
      <xdr:rowOff>120027</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168304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2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25343</xdr:rowOff>
    </xdr:from>
    <xdr:to>
      <xdr:col>5</xdr:col>
      <xdr:colOff>409575</xdr:colOff>
      <xdr:row>76</xdr:row>
      <xdr:rowOff>126943</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118070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14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32065</xdr:rowOff>
    </xdr:from>
    <xdr:to>
      <xdr:col>4</xdr:col>
      <xdr:colOff>206375</xdr:colOff>
      <xdr:row>76</xdr:row>
      <xdr:rowOff>133665</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68836</xdr:rowOff>
    </xdr:from>
    <xdr:to>
      <xdr:col>3</xdr:col>
      <xdr:colOff>3175</xdr:colOff>
      <xdr:row>76</xdr:row>
      <xdr:rowOff>170436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161563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9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43678</xdr:rowOff>
    </xdr:from>
    <xdr:to>
      <xdr:col>1</xdr:col>
      <xdr:colOff>485775</xdr:colOff>
      <xdr:row>76</xdr:row>
      <xdr:rowOff>145278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136405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34753</xdr:rowOff>
    </xdr:from>
    <xdr:to>
      <xdr:col>6</xdr:col>
      <xdr:colOff>511175</xdr:colOff>
      <xdr:row>97</xdr:row>
      <xdr:rowOff>108150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5403"/>
          <a:ext cx="838200" cy="7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108150</xdr:rowOff>
    </xdr:from>
    <xdr:to>
      <xdr:col>5</xdr:col>
      <xdr:colOff>358775</xdr:colOff>
      <xdr:row>97</xdr:row>
      <xdr:rowOff>111410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38800"/>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111410</xdr:rowOff>
    </xdr:from>
    <xdr:to>
      <xdr:col>4</xdr:col>
      <xdr:colOff>155575</xdr:colOff>
      <xdr:row>97</xdr:row>
      <xdr:rowOff>142249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2060"/>
          <a:ext cx="8890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128632</xdr:rowOff>
    </xdr:from>
    <xdr:to>
      <xdr:col>2</xdr:col>
      <xdr:colOff>638175</xdr:colOff>
      <xdr:row>97</xdr:row>
      <xdr:rowOff>142249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59282"/>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29884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36537</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4" y="1632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155403</xdr:rowOff>
    </xdr:from>
    <xdr:to>
      <xdr:col>6</xdr:col>
      <xdr:colOff>561975</xdr:colOff>
      <xdr:row>97</xdr:row>
      <xdr:rowOff>85553</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6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133830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57350</xdr:rowOff>
    </xdr:from>
    <xdr:to>
      <xdr:col>5</xdr:col>
      <xdr:colOff>409575</xdr:colOff>
      <xdr:row>97</xdr:row>
      <xdr:rowOff>158950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6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150077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60610</xdr:rowOff>
    </xdr:from>
    <xdr:to>
      <xdr:col>4</xdr:col>
      <xdr:colOff>206375</xdr:colOff>
      <xdr:row>97</xdr:row>
      <xdr:rowOff>162210</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6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153337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91449</xdr:rowOff>
    </xdr:from>
    <xdr:to>
      <xdr:col>3</xdr:col>
      <xdr:colOff>3175</xdr:colOff>
      <xdr:row>98</xdr:row>
      <xdr:rowOff>21599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7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77832</xdr:rowOff>
    </xdr:from>
    <xdr:to>
      <xdr:col>1</xdr:col>
      <xdr:colOff>485775</xdr:colOff>
      <xdr:row>98</xdr:row>
      <xdr:rowOff>7982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7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170559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8391</xdr:rowOff>
    </xdr:from>
    <xdr:to>
      <xdr:col>15</xdr:col>
      <xdr:colOff>180975</xdr:colOff>
      <xdr:row>59</xdr:row>
      <xdr:rowOff>12007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23941"/>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12007</xdr:rowOff>
    </xdr:from>
    <xdr:to>
      <xdr:col>14</xdr:col>
      <xdr:colOff>28575</xdr:colOff>
      <xdr:row>59</xdr:row>
      <xdr:rowOff>17269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27557"/>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13891</xdr:rowOff>
    </xdr:from>
    <xdr:to>
      <xdr:col>12</xdr:col>
      <xdr:colOff>511175</xdr:colOff>
      <xdr:row>59</xdr:row>
      <xdr:rowOff>17269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2944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73295</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13891</xdr:rowOff>
    </xdr:from>
    <xdr:to>
      <xdr:col>11</xdr:col>
      <xdr:colOff>307975</xdr:colOff>
      <xdr:row>59</xdr:row>
      <xdr:rowOff>21976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29441"/>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129041</xdr:rowOff>
    </xdr:from>
    <xdr:to>
      <xdr:col>15</xdr:col>
      <xdr:colOff>231775</xdr:colOff>
      <xdr:row>59</xdr:row>
      <xdr:rowOff>59191</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132657</xdr:rowOff>
    </xdr:from>
    <xdr:to>
      <xdr:col>14</xdr:col>
      <xdr:colOff>79375</xdr:colOff>
      <xdr:row>59</xdr:row>
      <xdr:rowOff>62807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53934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6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137919</xdr:rowOff>
    </xdr:from>
    <xdr:to>
      <xdr:col>12</xdr:col>
      <xdr:colOff>561975</xdr:colOff>
      <xdr:row>59</xdr:row>
      <xdr:rowOff>68069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59196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134541</xdr:rowOff>
    </xdr:from>
    <xdr:to>
      <xdr:col>11</xdr:col>
      <xdr:colOff>358775</xdr:colOff>
      <xdr:row>59</xdr:row>
      <xdr:rowOff>64691</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55818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142626</xdr:rowOff>
    </xdr:from>
    <xdr:to>
      <xdr:col>10</xdr:col>
      <xdr:colOff>155575</xdr:colOff>
      <xdr:row>59</xdr:row>
      <xdr:rowOff>72776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82336</xdr:rowOff>
    </xdr:from>
    <xdr:to>
      <xdr:col>15</xdr:col>
      <xdr:colOff>180975</xdr:colOff>
      <xdr:row>78</xdr:row>
      <xdr:rowOff>42900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83986"/>
          <a:ext cx="838200" cy="1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82336</xdr:rowOff>
    </xdr:from>
    <xdr:to>
      <xdr:col>14</xdr:col>
      <xdr:colOff>28575</xdr:colOff>
      <xdr:row>78</xdr:row>
      <xdr:rowOff>56570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83986"/>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98965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2029</xdr:rowOff>
    </xdr:from>
    <xdr:to>
      <xdr:col>12</xdr:col>
      <xdr:colOff>511175</xdr:colOff>
      <xdr:row>78</xdr:row>
      <xdr:rowOff>56570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75129"/>
          <a:ext cx="889000" cy="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2029</xdr:rowOff>
    </xdr:from>
    <xdr:to>
      <xdr:col>11</xdr:col>
      <xdr:colOff>307975</xdr:colOff>
      <xdr:row>78</xdr:row>
      <xdr:rowOff>25888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7512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56004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77534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163550</xdr:rowOff>
    </xdr:from>
    <xdr:to>
      <xdr:col>15</xdr:col>
      <xdr:colOff>231775</xdr:colOff>
      <xdr:row>78</xdr:row>
      <xdr:rowOff>93700</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141977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31536</xdr:rowOff>
    </xdr:from>
    <xdr:to>
      <xdr:col>14</xdr:col>
      <xdr:colOff>79375</xdr:colOff>
      <xdr:row>77</xdr:row>
      <xdr:rowOff>133136</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149663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5770</xdr:rowOff>
    </xdr:from>
    <xdr:to>
      <xdr:col>12</xdr:col>
      <xdr:colOff>561975</xdr:colOff>
      <xdr:row>78</xdr:row>
      <xdr:rowOff>107370</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98497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122679</xdr:rowOff>
    </xdr:from>
    <xdr:to>
      <xdr:col>11</xdr:col>
      <xdr:colOff>358775</xdr:colOff>
      <xdr:row>78</xdr:row>
      <xdr:rowOff>52829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3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69356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146538</xdr:rowOff>
    </xdr:from>
    <xdr:to>
      <xdr:col>10</xdr:col>
      <xdr:colOff>155575</xdr:colOff>
      <xdr:row>78</xdr:row>
      <xdr:rowOff>76688</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93215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48008</xdr:rowOff>
    </xdr:from>
    <xdr:to>
      <xdr:col>15</xdr:col>
      <xdr:colOff>180975</xdr:colOff>
      <xdr:row>98</xdr:row>
      <xdr:rowOff>59593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50108"/>
          <a:ext cx="8382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48008</xdr:rowOff>
    </xdr:from>
    <xdr:to>
      <xdr:col>14</xdr:col>
      <xdr:colOff>28575</xdr:colOff>
      <xdr:row>98</xdr:row>
      <xdr:rowOff>55665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50108"/>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55665</xdr:rowOff>
    </xdr:from>
    <xdr:to>
      <xdr:col>12</xdr:col>
      <xdr:colOff>511175</xdr:colOff>
      <xdr:row>98</xdr:row>
      <xdr:rowOff>85765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57765"/>
          <a:ext cx="8890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113599</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77457</xdr:rowOff>
    </xdr:from>
    <xdr:to>
      <xdr:col>11</xdr:col>
      <xdr:colOff>307975</xdr:colOff>
      <xdr:row>98</xdr:row>
      <xdr:rowOff>85765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79557"/>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146249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129849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8793</xdr:rowOff>
    </xdr:from>
    <xdr:to>
      <xdr:col>15</xdr:col>
      <xdr:colOff>231775</xdr:colOff>
      <xdr:row>98</xdr:row>
      <xdr:rowOff>110393</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139620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168658</xdr:rowOff>
    </xdr:from>
    <xdr:to>
      <xdr:col>14</xdr:col>
      <xdr:colOff>79375</xdr:colOff>
      <xdr:row>98</xdr:row>
      <xdr:rowOff>98808</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7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115335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4865</xdr:rowOff>
    </xdr:from>
    <xdr:to>
      <xdr:col>12</xdr:col>
      <xdr:colOff>561975</xdr:colOff>
      <xdr:row>98</xdr:row>
      <xdr:rowOff>106465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122992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34965</xdr:rowOff>
    </xdr:from>
    <xdr:to>
      <xdr:col>11</xdr:col>
      <xdr:colOff>358775</xdr:colOff>
      <xdr:row>98</xdr:row>
      <xdr:rowOff>136565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127692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92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26657</xdr:rowOff>
    </xdr:from>
    <xdr:to>
      <xdr:col>10</xdr:col>
      <xdr:colOff>155575</xdr:colOff>
      <xdr:row>98</xdr:row>
      <xdr:rowOff>128257</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144784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6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98217</xdr:rowOff>
    </xdr:from>
    <xdr:to>
      <xdr:col>23</xdr:col>
      <xdr:colOff>517525</xdr:colOff>
      <xdr:row>37</xdr:row>
      <xdr:rowOff>171193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41867"/>
          <a:ext cx="838200" cy="7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116687</xdr:rowOff>
    </xdr:from>
    <xdr:to>
      <xdr:col>22</xdr:col>
      <xdr:colOff>365125</xdr:colOff>
      <xdr:row>37</xdr:row>
      <xdr:rowOff>171193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60337"/>
          <a:ext cx="889000" cy="5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152559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116687</xdr:rowOff>
    </xdr:from>
    <xdr:to>
      <xdr:col>21</xdr:col>
      <xdr:colOff>161925</xdr:colOff>
      <xdr:row>37</xdr:row>
      <xdr:rowOff>167475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60337"/>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164937</xdr:rowOff>
    </xdr:from>
    <xdr:to>
      <xdr:col>19</xdr:col>
      <xdr:colOff>644525</xdr:colOff>
      <xdr:row>37</xdr:row>
      <xdr:rowOff>167475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0858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148650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32636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47417</xdr:rowOff>
    </xdr:from>
    <xdr:to>
      <xdr:col>23</xdr:col>
      <xdr:colOff>568325</xdr:colOff>
      <xdr:row>37</xdr:row>
      <xdr:rowOff>149017</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3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25844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120393</xdr:rowOff>
    </xdr:from>
    <xdr:to>
      <xdr:col>22</xdr:col>
      <xdr:colOff>415925</xdr:colOff>
      <xdr:row>38</xdr:row>
      <xdr:rowOff>50543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4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41670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65887</xdr:rowOff>
    </xdr:from>
    <xdr:to>
      <xdr:col>21</xdr:col>
      <xdr:colOff>212725</xdr:colOff>
      <xdr:row>37</xdr:row>
      <xdr:rowOff>167487</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158614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116675</xdr:rowOff>
    </xdr:from>
    <xdr:to>
      <xdr:col>20</xdr:col>
      <xdr:colOff>9525</xdr:colOff>
      <xdr:row>38</xdr:row>
      <xdr:rowOff>46825</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37952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114138</xdr:rowOff>
    </xdr:from>
    <xdr:to>
      <xdr:col>18</xdr:col>
      <xdr:colOff>492125</xdr:colOff>
      <xdr:row>38</xdr:row>
      <xdr:rowOff>44287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57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35414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79110</xdr:rowOff>
    </xdr:from>
    <xdr:to>
      <xdr:col>23</xdr:col>
      <xdr:colOff>517525</xdr:colOff>
      <xdr:row>58</xdr:row>
      <xdr:rowOff>98194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23210"/>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79110</xdr:rowOff>
    </xdr:from>
    <xdr:to>
      <xdr:col>22</xdr:col>
      <xdr:colOff>365125</xdr:colOff>
      <xdr:row>58</xdr:row>
      <xdr:rowOff>85089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10023210"/>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85089</xdr:rowOff>
    </xdr:from>
    <xdr:to>
      <xdr:col>21</xdr:col>
      <xdr:colOff>161925</xdr:colOff>
      <xdr:row>58</xdr:row>
      <xdr:rowOff>104669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29189"/>
          <a:ext cx="8890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104669</xdr:rowOff>
    </xdr:from>
    <xdr:to>
      <xdr:col>19</xdr:col>
      <xdr:colOff>644525</xdr:colOff>
      <xdr:row>58</xdr:row>
      <xdr:rowOff>109465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10048769"/>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47394</xdr:rowOff>
    </xdr:from>
    <xdr:to>
      <xdr:col>23</xdr:col>
      <xdr:colOff>568325</xdr:colOff>
      <xdr:row>58</xdr:row>
      <xdr:rowOff>148994</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133771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61,788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28310</xdr:rowOff>
    </xdr:from>
    <xdr:to>
      <xdr:col>22</xdr:col>
      <xdr:colOff>415925</xdr:colOff>
      <xdr:row>58</xdr:row>
      <xdr:rowOff>129910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121037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34289</xdr:rowOff>
    </xdr:from>
    <xdr:to>
      <xdr:col>21</xdr:col>
      <xdr:colOff>212725</xdr:colOff>
      <xdr:row>58</xdr:row>
      <xdr:rowOff>135889</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127016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53869</xdr:rowOff>
    </xdr:from>
    <xdr:to>
      <xdr:col>20</xdr:col>
      <xdr:colOff>9525</xdr:colOff>
      <xdr:row>58</xdr:row>
      <xdr:rowOff>155469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146596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58665</xdr:rowOff>
    </xdr:from>
    <xdr:to>
      <xdr:col>18</xdr:col>
      <xdr:colOff>492125</xdr:colOff>
      <xdr:row>58</xdr:row>
      <xdr:rowOff>160265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10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151392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36514</xdr:rowOff>
    </xdr:from>
    <xdr:to>
      <xdr:col>23</xdr:col>
      <xdr:colOff>517525</xdr:colOff>
      <xdr:row>79</xdr:row>
      <xdr:rowOff>40236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1064"/>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25743</xdr:rowOff>
    </xdr:from>
    <xdr:to>
      <xdr:col>22</xdr:col>
      <xdr:colOff>365125</xdr:colOff>
      <xdr:row>79</xdr:row>
      <xdr:rowOff>40236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0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25743</xdr:rowOff>
    </xdr:from>
    <xdr:to>
      <xdr:col>21</xdr:col>
      <xdr:colOff>161925</xdr:colOff>
      <xdr:row>79</xdr:row>
      <xdr:rowOff>26715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0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57534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26715</xdr:rowOff>
    </xdr:from>
    <xdr:to>
      <xdr:col>19</xdr:col>
      <xdr:colOff>644525</xdr:colOff>
      <xdr:row>79</xdr:row>
      <xdr:rowOff>36049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126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52021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16391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157164</xdr:rowOff>
    </xdr:from>
    <xdr:to>
      <xdr:col>23</xdr:col>
      <xdr:colOff>568325</xdr:colOff>
      <xdr:row>79</xdr:row>
      <xdr:rowOff>87314</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160886</xdr:rowOff>
    </xdr:from>
    <xdr:to>
      <xdr:col>22</xdr:col>
      <xdr:colOff>415925</xdr:colOff>
      <xdr:row>79</xdr:row>
      <xdr:rowOff>91036</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82163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2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146393</xdr:rowOff>
    </xdr:from>
    <xdr:to>
      <xdr:col>21</xdr:col>
      <xdr:colOff>212725</xdr:colOff>
      <xdr:row>79</xdr:row>
      <xdr:rowOff>76543</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67670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147365</xdr:rowOff>
    </xdr:from>
    <xdr:to>
      <xdr:col>20</xdr:col>
      <xdr:colOff>9525</xdr:colOff>
      <xdr:row>79</xdr:row>
      <xdr:rowOff>77515</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68642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6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156699</xdr:rowOff>
    </xdr:from>
    <xdr:to>
      <xdr:col>18</xdr:col>
      <xdr:colOff>492125</xdr:colOff>
      <xdr:row>79</xdr:row>
      <xdr:rowOff>86849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77976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114898</xdr:rowOff>
    </xdr:from>
    <xdr:to>
      <xdr:col>23</xdr:col>
      <xdr:colOff>517525</xdr:colOff>
      <xdr:row>98</xdr:row>
      <xdr:rowOff>117318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16998"/>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112317</xdr:rowOff>
    </xdr:from>
    <xdr:to>
      <xdr:col>22</xdr:col>
      <xdr:colOff>365125</xdr:colOff>
      <xdr:row>98</xdr:row>
      <xdr:rowOff>117318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14417"/>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140803</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6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105719</xdr:rowOff>
    </xdr:from>
    <xdr:to>
      <xdr:col>21</xdr:col>
      <xdr:colOff>161925</xdr:colOff>
      <xdr:row>98</xdr:row>
      <xdr:rowOff>112317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907819"/>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106529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105719</xdr:rowOff>
    </xdr:from>
    <xdr:to>
      <xdr:col>19</xdr:col>
      <xdr:colOff>644525</xdr:colOff>
      <xdr:row>98</xdr:row>
      <xdr:rowOff>113931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907819"/>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104767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6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95852</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64098</xdr:rowOff>
    </xdr:from>
    <xdr:to>
      <xdr:col>23</xdr:col>
      <xdr:colOff>568325</xdr:colOff>
      <xdr:row>98</xdr:row>
      <xdr:rowOff>165698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150475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66518</xdr:rowOff>
    </xdr:from>
    <xdr:to>
      <xdr:col>22</xdr:col>
      <xdr:colOff>415925</xdr:colOff>
      <xdr:row>98</xdr:row>
      <xdr:rowOff>168118</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159245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61517</xdr:rowOff>
    </xdr:from>
    <xdr:to>
      <xdr:col>21</xdr:col>
      <xdr:colOff>212725</xdr:colOff>
      <xdr:row>98</xdr:row>
      <xdr:rowOff>163117</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154244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54919</xdr:rowOff>
    </xdr:from>
    <xdr:to>
      <xdr:col>20</xdr:col>
      <xdr:colOff>9525</xdr:colOff>
      <xdr:row>98</xdr:row>
      <xdr:rowOff>156519</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8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147646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63131</xdr:rowOff>
    </xdr:from>
    <xdr:to>
      <xdr:col>18</xdr:col>
      <xdr:colOff>492125</xdr:colOff>
      <xdr:row>98</xdr:row>
      <xdr:rowOff>164731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155858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、土木費が</a:t>
          </a:r>
          <a:r>
            <a:rPr kumimoji="1" lang="ja-JP" altLang="ja-JP" sz="1100">
              <a:solidFill>
                <a:schemeClr val="dk1"/>
              </a:solidFill>
              <a:effectLst/>
              <a:latin typeface="+mn-lt"/>
              <a:ea typeface="+mn-ea"/>
              <a:cs typeface="+mn-cs"/>
            </a:rPr>
            <a:t>高い水準に</a:t>
          </a:r>
          <a:r>
            <a:rPr kumimoji="1" lang="ja-JP" altLang="en-US"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これは、若者定住環境の充実を図るため、若者定住住宅建設事業に重点的に取り組んできたことによる。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財政調整基金は、中長期的な見通しものとに決算剰余金を中心に積み立てているとともに、最低水準の取り崩しに努めている。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また、基金積立を行ったことにより、実質収支が減額となった。</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2891046</v>
      </c>
      <c r="BO4" s="411"/>
      <c r="BP4" s="411"/>
      <c r="BQ4" s="411"/>
      <c r="BR4" s="411"/>
      <c r="BS4" s="411"/>
      <c r="BT4" s="411"/>
      <c r="BU4" s="412"/>
      <c r="BV4" s="410">
        <v>2992210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2771731</v>
      </c>
      <c r="BO5" s="416"/>
      <c r="BP5" s="416"/>
      <c r="BQ5" s="416"/>
      <c r="BR5" s="416"/>
      <c r="BS5" s="416"/>
      <c r="BT5" s="416"/>
      <c r="BU5" s="417"/>
      <c r="BV5" s="415">
        <v>2850814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119315</v>
      </c>
      <c r="BO6" s="416"/>
      <c r="BP6" s="416"/>
      <c r="BQ6" s="416"/>
      <c r="BR6" s="416"/>
      <c r="BS6" s="416"/>
      <c r="BT6" s="416"/>
      <c r="BU6" s="417"/>
      <c r="BV6" s="415">
        <v>141396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84.3</v>
      </c>
      <c r="CU6" s="562"/>
      <c r="CV6" s="562"/>
      <c r="CW6" s="562"/>
      <c r="CX6" s="562"/>
      <c r="CY6" s="562"/>
      <c r="CZ6" s="562"/>
      <c r="DA6" s="563"/>
      <c r="DB6" s="561">
        <v>86.8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41577</v>
      </c>
      <c r="BO7" s="416"/>
      <c r="BP7" s="416"/>
      <c r="BQ7" s="416"/>
      <c r="BR7" s="416"/>
      <c r="BS7" s="416"/>
      <c r="BT7" s="416"/>
      <c r="BU7" s="417"/>
      <c r="BV7" s="415">
        <v>7260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1671228</v>
      </c>
      <c r="CU7" s="416"/>
      <c r="CV7" s="416"/>
      <c r="CW7" s="416"/>
      <c r="CX7" s="416"/>
      <c r="CY7" s="416"/>
      <c r="CZ7" s="416"/>
      <c r="DA7" s="417"/>
      <c r="DB7" s="415">
        <v>1680222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77738</v>
      </c>
      <c r="BO8" s="416"/>
      <c r="BP8" s="416"/>
      <c r="BQ8" s="416"/>
      <c r="BR8" s="416"/>
      <c r="BS8" s="416"/>
      <c r="BT8" s="416"/>
      <c r="BU8" s="417"/>
      <c r="BV8" s="415">
        <v>134136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2788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-56398</v>
      </c>
      <c r="BO9" s="416"/>
      <c r="BP9" s="416"/>
      <c r="BQ9" s="416"/>
      <c r="BR9" s="416"/>
      <c r="BS9" s="416"/>
      <c r="BT9" s="416"/>
      <c r="BU9" s="417"/>
      <c r="BV9" s="415">
        <v>46557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2970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70000</v>
      </c>
      <c r="BO10" s="416"/>
      <c r="BP10" s="416"/>
      <c r="BQ10" s="416"/>
      <c r="BR10" s="416"/>
      <c r="BS10" s="416"/>
      <c r="BT10" s="416"/>
      <c r="BU10" s="417"/>
      <c r="BV10" s="415">
        <v>80000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2864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66000</v>
      </c>
      <c r="BO12" s="416"/>
      <c r="BP12" s="416"/>
      <c r="BQ12" s="416"/>
      <c r="BR12" s="416"/>
      <c r="BS12" s="416"/>
      <c r="BT12" s="416"/>
      <c r="BU12" s="417"/>
      <c r="BV12" s="415">
        <v>60000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2851</v>
      </c>
      <c r="S13" s="517"/>
      <c r="T13" s="517"/>
      <c r="U13" s="517"/>
      <c r="V13" s="518"/>
      <c r="W13" s="504" t="s">
        <v>124</v>
      </c>
      <c r="X13" s="428"/>
      <c r="Y13" s="428"/>
      <c r="Z13" s="428"/>
      <c r="AA13" s="428"/>
      <c r="AB13" s="429"/>
      <c r="AC13" s="391">
        <v>306</v>
      </c>
      <c r="AD13" s="392"/>
      <c r="AE13" s="392"/>
      <c r="AF13" s="392"/>
      <c r="AG13" s="393"/>
      <c r="AH13" s="391">
        <v>288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-52398</v>
      </c>
      <c r="BO13" s="416"/>
      <c r="BP13" s="416"/>
      <c r="BQ13" s="416"/>
      <c r="BR13" s="416"/>
      <c r="BS13" s="416"/>
      <c r="BT13" s="416"/>
      <c r="BU13" s="417"/>
      <c r="BV13" s="415">
        <v>66557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2894</v>
      </c>
      <c r="S14" s="517"/>
      <c r="T14" s="517"/>
      <c r="U14" s="517"/>
      <c r="V14" s="518"/>
      <c r="W14" s="519"/>
      <c r="X14" s="431"/>
      <c r="Y14" s="431"/>
      <c r="Z14" s="431"/>
      <c r="AA14" s="431"/>
      <c r="AB14" s="432"/>
      <c r="AC14" s="509">
        <v>21.9</v>
      </c>
      <c r="AD14" s="510"/>
      <c r="AE14" s="510"/>
      <c r="AF14" s="510"/>
      <c r="AG14" s="511"/>
      <c r="AH14" s="509">
        <v>19.8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2879</v>
      </c>
      <c r="S15" s="517"/>
      <c r="T15" s="517"/>
      <c r="U15" s="517"/>
      <c r="V15" s="518"/>
      <c r="W15" s="504" t="s">
        <v>131</v>
      </c>
      <c r="X15" s="428"/>
      <c r="Y15" s="428"/>
      <c r="Z15" s="428"/>
      <c r="AA15" s="428"/>
      <c r="AB15" s="429"/>
      <c r="AC15" s="391">
        <v>298</v>
      </c>
      <c r="AD15" s="392"/>
      <c r="AE15" s="392"/>
      <c r="AF15" s="392"/>
      <c r="AG15" s="393"/>
      <c r="AH15" s="391">
        <v>357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287151</v>
      </c>
      <c r="BO15" s="411"/>
      <c r="BP15" s="411"/>
      <c r="BQ15" s="411"/>
      <c r="BR15" s="411"/>
      <c r="BS15" s="411"/>
      <c r="BT15" s="411"/>
      <c r="BU15" s="412"/>
      <c r="BV15" s="410">
        <v>278567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21.3</v>
      </c>
      <c r="AD16" s="510"/>
      <c r="AE16" s="510"/>
      <c r="AF16" s="510"/>
      <c r="AG16" s="511"/>
      <c r="AH16" s="509">
        <v>24.6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1541524</v>
      </c>
      <c r="BO16" s="416"/>
      <c r="BP16" s="416"/>
      <c r="BQ16" s="416"/>
      <c r="BR16" s="416"/>
      <c r="BS16" s="416"/>
      <c r="BT16" s="416"/>
      <c r="BU16" s="417"/>
      <c r="BV16" s="415">
        <v>1533477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796</v>
      </c>
      <c r="AD17" s="392"/>
      <c r="AE17" s="392"/>
      <c r="AF17" s="392"/>
      <c r="AG17" s="393"/>
      <c r="AH17" s="391">
        <v>806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351206</v>
      </c>
      <c r="BO17" s="416"/>
      <c r="BP17" s="416"/>
      <c r="BQ17" s="416"/>
      <c r="BR17" s="416"/>
      <c r="BS17" s="416"/>
      <c r="BT17" s="416"/>
      <c r="BU17" s="417"/>
      <c r="BV17" s="415">
        <v>340768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34.380000000000003</v>
      </c>
      <c r="M18" s="480"/>
      <c r="N18" s="480"/>
      <c r="O18" s="480"/>
      <c r="P18" s="480"/>
      <c r="Q18" s="480"/>
      <c r="R18" s="481"/>
      <c r="S18" s="481"/>
      <c r="T18" s="481"/>
      <c r="U18" s="481"/>
      <c r="V18" s="482"/>
      <c r="W18" s="496"/>
      <c r="X18" s="497"/>
      <c r="Y18" s="497"/>
      <c r="Z18" s="497"/>
      <c r="AA18" s="497"/>
      <c r="AB18" s="505"/>
      <c r="AC18" s="379">
        <v>56.9</v>
      </c>
      <c r="AD18" s="380"/>
      <c r="AE18" s="380"/>
      <c r="AF18" s="380"/>
      <c r="AG18" s="483"/>
      <c r="AH18" s="379">
        <v>55.5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1357439</v>
      </c>
      <c r="BO18" s="416"/>
      <c r="BP18" s="416"/>
      <c r="BQ18" s="416"/>
      <c r="BR18" s="416"/>
      <c r="BS18" s="416"/>
      <c r="BT18" s="416"/>
      <c r="BU18" s="417"/>
      <c r="BV18" s="415">
        <v>1397420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2107764</v>
      </c>
      <c r="BO19" s="416"/>
      <c r="BP19" s="416"/>
      <c r="BQ19" s="416"/>
      <c r="BR19" s="416"/>
      <c r="BS19" s="416"/>
      <c r="BT19" s="416"/>
      <c r="BU19" s="417"/>
      <c r="BV19" s="415">
        <v>2152074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2424900</v>
      </c>
      <c r="BO23" s="416"/>
      <c r="BP23" s="416"/>
      <c r="BQ23" s="416"/>
      <c r="BR23" s="416"/>
      <c r="BS23" s="416"/>
      <c r="BT23" s="416"/>
      <c r="BU23" s="417"/>
      <c r="BV23" s="415">
        <v>2296703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6680</v>
      </c>
      <c r="R24" s="392"/>
      <c r="S24" s="392"/>
      <c r="T24" s="392"/>
      <c r="U24" s="392"/>
      <c r="V24" s="393"/>
      <c r="W24" s="457"/>
      <c r="X24" s="448"/>
      <c r="Y24" s="449"/>
      <c r="Z24" s="388" t="s">
        <v>154</v>
      </c>
      <c r="AA24" s="389"/>
      <c r="AB24" s="389"/>
      <c r="AC24" s="389"/>
      <c r="AD24" s="389"/>
      <c r="AE24" s="389"/>
      <c r="AF24" s="389"/>
      <c r="AG24" s="390"/>
      <c r="AH24" s="391">
        <v>41</v>
      </c>
      <c r="AI24" s="392"/>
      <c r="AJ24" s="392"/>
      <c r="AK24" s="392"/>
      <c r="AL24" s="393"/>
      <c r="AM24" s="391">
        <v>119023</v>
      </c>
      <c r="AN24" s="392"/>
      <c r="AO24" s="392"/>
      <c r="AP24" s="392"/>
      <c r="AQ24" s="392"/>
      <c r="AR24" s="393"/>
      <c r="AS24" s="391">
        <v>2903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1611545</v>
      </c>
      <c r="BO24" s="416"/>
      <c r="BP24" s="416"/>
      <c r="BQ24" s="416"/>
      <c r="BR24" s="416"/>
      <c r="BS24" s="416"/>
      <c r="BT24" s="416"/>
      <c r="BU24" s="417"/>
      <c r="BV24" s="415">
        <v>1519267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5550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5050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2750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145540</v>
      </c>
      <c r="BO27" s="419"/>
      <c r="BP27" s="419"/>
      <c r="BQ27" s="419"/>
      <c r="BR27" s="419"/>
      <c r="BS27" s="419"/>
      <c r="BT27" s="419"/>
      <c r="BU27" s="420"/>
      <c r="BV27" s="418">
        <v>145507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2060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742602</v>
      </c>
      <c r="BO28" s="411"/>
      <c r="BP28" s="411"/>
      <c r="BQ28" s="411"/>
      <c r="BR28" s="411"/>
      <c r="BS28" s="411"/>
      <c r="BT28" s="411"/>
      <c r="BU28" s="412"/>
      <c r="BV28" s="410">
        <v>738602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6</v>
      </c>
      <c r="M29" s="392"/>
      <c r="N29" s="392"/>
      <c r="O29" s="392"/>
      <c r="P29" s="393"/>
      <c r="Q29" s="391">
        <v>1860</v>
      </c>
      <c r="R29" s="392"/>
      <c r="S29" s="392"/>
      <c r="T29" s="392"/>
      <c r="U29" s="392"/>
      <c r="V29" s="393"/>
      <c r="W29" s="458"/>
      <c r="X29" s="459"/>
      <c r="Y29" s="460"/>
      <c r="Z29" s="388" t="s">
        <v>171</v>
      </c>
      <c r="AA29" s="389"/>
      <c r="AB29" s="389"/>
      <c r="AC29" s="389"/>
      <c r="AD29" s="389"/>
      <c r="AE29" s="389"/>
      <c r="AF29" s="389"/>
      <c r="AG29" s="390"/>
      <c r="AH29" s="391">
        <v>41</v>
      </c>
      <c r="AI29" s="392"/>
      <c r="AJ29" s="392"/>
      <c r="AK29" s="392"/>
      <c r="AL29" s="393"/>
      <c r="AM29" s="391">
        <v>119023</v>
      </c>
      <c r="AN29" s="392"/>
      <c r="AO29" s="392"/>
      <c r="AP29" s="392"/>
      <c r="AQ29" s="392"/>
      <c r="AR29" s="393"/>
      <c r="AS29" s="391">
        <v>2903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126775</v>
      </c>
      <c r="BO29" s="416"/>
      <c r="BP29" s="416"/>
      <c r="BQ29" s="416"/>
      <c r="BR29" s="416"/>
      <c r="BS29" s="416"/>
      <c r="BT29" s="416"/>
      <c r="BU29" s="417"/>
      <c r="BV29" s="415">
        <v>126675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1461331</v>
      </c>
      <c r="BO30" s="419"/>
      <c r="BP30" s="419"/>
      <c r="BQ30" s="419"/>
      <c r="BR30" s="419"/>
      <c r="BS30" s="419"/>
      <c r="BT30" s="419"/>
      <c r="BU30" s="420"/>
      <c r="BV30" s="418">
        <v>1312031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麻績村国民健康保険特別会計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麻績村水道事業特別会計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松本広域連合（一般会計）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聖高原リゾート株式会社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麻績村介護保険特別会計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麻績村下水道事業特別会計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松本広域連合（松本地域ふるさと基金事業特別会計）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株式会社聖高原管理センター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麻績村後期高齢者医療特別会計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麻績村観光事業特別会計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長野県市町村自治振興組合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8</v>
      </c>
      <c r="BF37" s="375"/>
      <c r="BG37" s="374" t="str">
        <f>IF('各会計、関係団体の財政状況及び健全化判断比率'!B34="","",'各会計、関係団体の財政状況及び健全化判断比率'!B34)</f>
        <v>麻績村住宅団地分譲事業特別会計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長野県後期高齢者医療広域連合（一般会計）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9</v>
      </c>
      <c r="BF38" s="375"/>
      <c r="BG38" s="374" t="str">
        <f>IF('各会計、関係団体の財政状況及び健全化判断比率'!B35="","",'各会計、関係団体の財政状況及び健全化判断比率'!B35)</f>
        <v>麻績村聖高原別荘地地上権分譲事業特別会計</v>
      </c>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長野県後期高齢者医療広域連合（後期高齢者医療事業会計）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長野県市町村総合事務組合（一般会計）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長野県市町村総合事務組合（非常勤職員公務災害補償特別会計）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東筑摩郡筑北保健衛生施設組合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松塩安筑老人福祉施設組合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松塩筑木曽老人福祉施設組合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3" t="s">
        <v>526</v>
      </c>
      <c r="D34" s="1183"/>
      <c r="E34" s="1184"/>
      <c r="F34" s="32">
        <v>0.04</v>
      </c>
      <c r="G34" s="33">
        <v>108.41</v>
      </c>
      <c r="H34" s="33">
        <v>111.57</v>
      </c>
      <c r="I34" s="33">
        <v>108.05</v>
      </c>
      <c r="J34" s="34">
        <v>108.63</v>
      </c>
      <c r="K34" s="22"/>
      <c r="L34" s="22"/>
      <c r="M34" s="22"/>
      <c r="N34" s="22"/>
      <c r="O34" s="22"/>
      <c r="P34" s="22"/>
    </row>
    <row r="35" spans="1:16" ht="39" customHeight="1" x14ac:dyDescent="0.15">
      <c r="A35" s="22"/>
      <c r="B35" s="35"/>
      <c r="C35" s="1177" t="s">
        <v>527</v>
      </c>
      <c r="D35" s="1178"/>
      <c r="E35" s="1179"/>
      <c r="F35" s="36">
        <v>5.0599999999999996</v>
      </c>
      <c r="G35" s="37">
        <v>5.39</v>
      </c>
      <c r="H35" s="37">
        <v>5.38</v>
      </c>
      <c r="I35" s="37">
        <v>7.98</v>
      </c>
      <c r="J35" s="38">
        <v>4.6500000000000004</v>
      </c>
      <c r="K35" s="22"/>
      <c r="L35" s="22"/>
      <c r="M35" s="22"/>
      <c r="N35" s="22"/>
      <c r="O35" s="22"/>
      <c r="P35" s="22"/>
    </row>
    <row r="36" spans="1:16" ht="39" customHeight="1" x14ac:dyDescent="0.15">
      <c r="A36" s="22"/>
      <c r="B36" s="35"/>
      <c r="C36" s="1177" t="s">
        <v>528</v>
      </c>
      <c r="D36" s="1178"/>
      <c r="E36" s="1179"/>
      <c r="F36" s="36">
        <v>1.53</v>
      </c>
      <c r="G36" s="37">
        <v>2.57</v>
      </c>
      <c r="H36" s="37">
        <v>2.8</v>
      </c>
      <c r="I36" s="37">
        <v>3.61</v>
      </c>
      <c r="J36" s="38">
        <v>3.17</v>
      </c>
      <c r="K36" s="22"/>
      <c r="L36" s="22"/>
      <c r="M36" s="22"/>
      <c r="N36" s="22"/>
      <c r="O36" s="22"/>
      <c r="P36" s="22"/>
    </row>
    <row r="37" spans="1:16" ht="39" customHeight="1" x14ac:dyDescent="0.15">
      <c r="A37" s="22"/>
      <c r="B37" s="35"/>
      <c r="C37" s="1177" t="s">
        <v>529</v>
      </c>
      <c r="D37" s="1178"/>
      <c r="E37" s="1179"/>
      <c r="F37" s="36">
        <v>0.83</v>
      </c>
      <c r="G37" s="37">
        <v>1.19</v>
      </c>
      <c r="H37" s="37">
        <v>2.13</v>
      </c>
      <c r="I37" s="37">
        <v>2.2599999999999998</v>
      </c>
      <c r="J37" s="38">
        <v>2.06</v>
      </c>
      <c r="K37" s="22"/>
      <c r="L37" s="22"/>
      <c r="M37" s="22"/>
      <c r="N37" s="22"/>
      <c r="O37" s="22"/>
      <c r="P37" s="22"/>
    </row>
    <row r="38" spans="1:16" ht="39" customHeight="1" x14ac:dyDescent="0.15">
      <c r="A38" s="22"/>
      <c r="B38" s="35"/>
      <c r="C38" s="1177" t="s">
        <v>530</v>
      </c>
      <c r="D38" s="1178"/>
      <c r="E38" s="1179"/>
      <c r="F38" s="36">
        <v>0.54</v>
      </c>
      <c r="G38" s="37">
        <v>0.78</v>
      </c>
      <c r="H38" s="37">
        <v>0.78</v>
      </c>
      <c r="I38" s="37">
        <v>0.75</v>
      </c>
      <c r="J38" s="38">
        <v>0.75</v>
      </c>
      <c r="K38" s="22"/>
      <c r="L38" s="22"/>
      <c r="M38" s="22"/>
      <c r="N38" s="22"/>
      <c r="O38" s="22"/>
      <c r="P38" s="22"/>
    </row>
    <row r="39" spans="1:16" ht="39" customHeight="1" x14ac:dyDescent="0.15">
      <c r="A39" s="22"/>
      <c r="B39" s="35"/>
      <c r="C39" s="1177" t="s">
        <v>531</v>
      </c>
      <c r="D39" s="1178"/>
      <c r="E39" s="1179"/>
      <c r="F39" s="36">
        <v>0.12</v>
      </c>
      <c r="G39" s="37">
        <v>0.26</v>
      </c>
      <c r="H39" s="37">
        <v>0.25</v>
      </c>
      <c r="I39" s="37">
        <v>0.21</v>
      </c>
      <c r="J39" s="38">
        <v>0.26</v>
      </c>
      <c r="K39" s="22"/>
      <c r="L39" s="22"/>
      <c r="M39" s="22"/>
      <c r="N39" s="22"/>
      <c r="O39" s="22"/>
      <c r="P39" s="22"/>
    </row>
    <row r="40" spans="1:16" ht="39" customHeight="1" x14ac:dyDescent="0.15">
      <c r="A40" s="22"/>
      <c r="B40" s="35"/>
      <c r="C40" s="1177" t="s">
        <v>532</v>
      </c>
      <c r="D40" s="1178"/>
      <c r="E40" s="1179"/>
      <c r="F40" s="36">
        <v>0.16</v>
      </c>
      <c r="G40" s="37">
        <v>0.3</v>
      </c>
      <c r="H40" s="37">
        <v>0.3</v>
      </c>
      <c r="I40" s="37">
        <v>0.31</v>
      </c>
      <c r="J40" s="38">
        <v>0.23</v>
      </c>
      <c r="K40" s="22"/>
      <c r="L40" s="22"/>
      <c r="M40" s="22"/>
      <c r="N40" s="22"/>
      <c r="O40" s="22"/>
      <c r="P40" s="22"/>
    </row>
    <row r="41" spans="1:16" ht="39" customHeight="1" x14ac:dyDescent="0.15">
      <c r="A41" s="22"/>
      <c r="B41" s="35"/>
      <c r="C41" s="1177" t="s">
        <v>533</v>
      </c>
      <c r="D41" s="1178"/>
      <c r="E41" s="1179"/>
      <c r="F41" s="36">
        <v>0.6</v>
      </c>
      <c r="G41" s="37">
        <v>0.08</v>
      </c>
      <c r="H41" s="37">
        <v>0.05</v>
      </c>
      <c r="I41" s="37">
        <v>0.11</v>
      </c>
      <c r="J41" s="38">
        <v>0.03</v>
      </c>
      <c r="K41" s="22"/>
      <c r="L41" s="22"/>
      <c r="M41" s="22"/>
      <c r="N41" s="22"/>
      <c r="O41" s="22"/>
      <c r="P41" s="22"/>
    </row>
    <row r="42" spans="1:16" ht="39" customHeight="1" x14ac:dyDescent="0.15">
      <c r="A42" s="22"/>
      <c r="B42" s="39"/>
      <c r="C42" s="1177" t="s">
        <v>534</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535</v>
      </c>
      <c r="D43" s="1181"/>
      <c r="E43" s="1182"/>
      <c r="F43" s="41">
        <v>0.02</v>
      </c>
      <c r="G43" s="42">
        <v>0.02</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242</v>
      </c>
      <c r="L45" s="60">
        <v>259</v>
      </c>
      <c r="M45" s="60">
        <v>239</v>
      </c>
      <c r="N45" s="60">
        <v>225</v>
      </c>
      <c r="O45" s="61">
        <v>228</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187</v>
      </c>
      <c r="L48" s="64">
        <v>187</v>
      </c>
      <c r="M48" s="64">
        <v>176</v>
      </c>
      <c r="N48" s="64">
        <v>165</v>
      </c>
      <c r="O48" s="65">
        <v>155</v>
      </c>
      <c r="P48" s="48"/>
      <c r="Q48" s="48"/>
      <c r="R48" s="48"/>
      <c r="S48" s="48"/>
      <c r="T48" s="48"/>
      <c r="U48" s="48"/>
    </row>
    <row r="49" spans="1:21" ht="30.75" customHeight="1" x14ac:dyDescent="0.15">
      <c r="A49" s="48"/>
      <c r="B49" s="1195"/>
      <c r="C49" s="1196"/>
      <c r="D49" s="62"/>
      <c r="E49" s="1187" t="s">
        <v>16</v>
      </c>
      <c r="F49" s="1187"/>
      <c r="G49" s="1187"/>
      <c r="H49" s="1187"/>
      <c r="I49" s="1187"/>
      <c r="J49" s="1188"/>
      <c r="K49" s="63">
        <v>8</v>
      </c>
      <c r="L49" s="64">
        <v>8</v>
      </c>
      <c r="M49" s="64">
        <v>10</v>
      </c>
      <c r="N49" s="64">
        <v>9</v>
      </c>
      <c r="O49" s="65">
        <v>7</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480</v>
      </c>
      <c r="L50" s="64" t="s">
        <v>480</v>
      </c>
      <c r="M50" s="64" t="s">
        <v>480</v>
      </c>
      <c r="N50" s="64" t="s">
        <v>480</v>
      </c>
      <c r="O50" s="65" t="s">
        <v>480</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333</v>
      </c>
      <c r="L52" s="64">
        <v>331</v>
      </c>
      <c r="M52" s="64">
        <v>321</v>
      </c>
      <c r="N52" s="64">
        <v>311</v>
      </c>
      <c r="O52" s="65">
        <v>311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104</v>
      </c>
      <c r="L53" s="69">
        <v>123</v>
      </c>
      <c r="M53" s="69">
        <v>104</v>
      </c>
      <c r="N53" s="69">
        <v>88</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3" t="s">
        <v>24</v>
      </c>
      <c r="C41" s="1214"/>
      <c r="D41" s="81"/>
      <c r="E41" s="1215" t="s">
        <v>25</v>
      </c>
      <c r="F41" s="1215"/>
      <c r="G41" s="1215"/>
      <c r="H41" s="1216"/>
      <c r="I41" s="82">
        <v>2189</v>
      </c>
      <c r="J41" s="83">
        <v>2084</v>
      </c>
      <c r="K41" s="83">
        <v>2115</v>
      </c>
      <c r="L41" s="83">
        <v>2297</v>
      </c>
      <c r="M41" s="84">
        <v>2425</v>
      </c>
    </row>
    <row r="42" spans="2:13" ht="27.75" customHeight="1" x14ac:dyDescent="0.15">
      <c r="B42" s="1203"/>
      <c r="C42" s="1204"/>
      <c r="D42" s="85"/>
      <c r="E42" s="1207" t="s">
        <v>26</v>
      </c>
      <c r="F42" s="1207"/>
      <c r="G42" s="1207"/>
      <c r="H42" s="1208"/>
      <c r="I42" s="86" t="s">
        <v>480</v>
      </c>
      <c r="J42" s="87" t="s">
        <v>480</v>
      </c>
      <c r="K42" s="87" t="s">
        <v>480</v>
      </c>
      <c r="L42" s="87" t="s">
        <v>480</v>
      </c>
      <c r="M42" s="88" t="s">
        <v>480</v>
      </c>
    </row>
    <row r="43" spans="2:13" ht="27.75" customHeight="1" x14ac:dyDescent="0.15">
      <c r="B43" s="1203"/>
      <c r="C43" s="1204"/>
      <c r="D43" s="85"/>
      <c r="E43" s="1207" t="s">
        <v>27</v>
      </c>
      <c r="F43" s="1207"/>
      <c r="G43" s="1207"/>
      <c r="H43" s="1208"/>
      <c r="I43" s="86">
        <v>2126</v>
      </c>
      <c r="J43" s="87">
        <v>2072</v>
      </c>
      <c r="K43" s="87">
        <v>1968</v>
      </c>
      <c r="L43" s="87">
        <v>1890</v>
      </c>
      <c r="M43" s="88">
        <v>1701</v>
      </c>
    </row>
    <row r="44" spans="2:13" ht="27.75" customHeight="1" x14ac:dyDescent="0.15">
      <c r="B44" s="1203"/>
      <c r="C44" s="1204"/>
      <c r="D44" s="85"/>
      <c r="E44" s="1207" t="s">
        <v>28</v>
      </c>
      <c r="F44" s="1207"/>
      <c r="G44" s="1207"/>
      <c r="H44" s="1208"/>
      <c r="I44" s="86">
        <v>79</v>
      </c>
      <c r="J44" s="87">
        <v>66</v>
      </c>
      <c r="K44" s="87">
        <v>49</v>
      </c>
      <c r="L44" s="87">
        <v>37</v>
      </c>
      <c r="M44" s="88">
        <v>29</v>
      </c>
    </row>
    <row r="45" spans="2:13" ht="27.75" customHeight="1" x14ac:dyDescent="0.15">
      <c r="B45" s="1203"/>
      <c r="C45" s="1204"/>
      <c r="D45" s="85"/>
      <c r="E45" s="1207" t="s">
        <v>29</v>
      </c>
      <c r="F45" s="1207"/>
      <c r="G45" s="1207"/>
      <c r="H45" s="1208"/>
      <c r="I45" s="86">
        <v>585</v>
      </c>
      <c r="J45" s="87">
        <v>622</v>
      </c>
      <c r="K45" s="87">
        <v>579</v>
      </c>
      <c r="L45" s="87">
        <v>605</v>
      </c>
      <c r="M45" s="88">
        <v>588</v>
      </c>
    </row>
    <row r="46" spans="2:13" ht="27.75" customHeight="1" x14ac:dyDescent="0.15">
      <c r="B46" s="1203"/>
      <c r="C46" s="1204"/>
      <c r="D46" s="89"/>
      <c r="E46" s="1207" t="s">
        <v>30</v>
      </c>
      <c r="F46" s="1207"/>
      <c r="G46" s="1207"/>
      <c r="H46" s="1208"/>
      <c r="I46" s="86" t="s">
        <v>480</v>
      </c>
      <c r="J46" s="87" t="s">
        <v>480</v>
      </c>
      <c r="K46" s="87" t="s">
        <v>480</v>
      </c>
      <c r="L46" s="87" t="s">
        <v>480</v>
      </c>
      <c r="M46" s="88" t="s">
        <v>480</v>
      </c>
    </row>
    <row r="47" spans="2:13" ht="27.75" customHeight="1" x14ac:dyDescent="0.15">
      <c r="B47" s="1203"/>
      <c r="C47" s="1204"/>
      <c r="D47" s="90"/>
      <c r="E47" s="1217" t="s">
        <v>31</v>
      </c>
      <c r="F47" s="1218"/>
      <c r="G47" s="1218"/>
      <c r="H47" s="1219"/>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5"/>
      <c r="C49" s="1206"/>
      <c r="D49" s="85"/>
      <c r="E49" s="1207" t="s">
        <v>33</v>
      </c>
      <c r="F49" s="1207"/>
      <c r="G49" s="1207"/>
      <c r="H49" s="1208"/>
      <c r="I49" s="86" t="s">
        <v>480</v>
      </c>
      <c r="J49" s="87" t="s">
        <v>480</v>
      </c>
      <c r="K49" s="87" t="s">
        <v>480</v>
      </c>
      <c r="L49" s="87" t="s">
        <v>480</v>
      </c>
      <c r="M49" s="88" t="s">
        <v>480</v>
      </c>
    </row>
    <row r="50" spans="2:13" ht="27.75" customHeight="1" x14ac:dyDescent="0.15">
      <c r="B50" s="1201" t="s">
        <v>34</v>
      </c>
      <c r="C50" s="1202"/>
      <c r="D50" s="91"/>
      <c r="E50" s="1207" t="s">
        <v>35</v>
      </c>
      <c r="F50" s="1207"/>
      <c r="G50" s="1207"/>
      <c r="H50" s="1208"/>
      <c r="I50" s="86">
        <v>1976</v>
      </c>
      <c r="J50" s="87">
        <v>2123</v>
      </c>
      <c r="K50" s="87">
        <v>2194</v>
      </c>
      <c r="L50" s="87">
        <v>2319</v>
      </c>
      <c r="M50" s="88">
        <v>2484</v>
      </c>
    </row>
    <row r="51" spans="2:13" ht="27.75" customHeight="1" x14ac:dyDescent="0.15">
      <c r="B51" s="1203"/>
      <c r="C51" s="1204"/>
      <c r="D51" s="85"/>
      <c r="E51" s="1207" t="s">
        <v>36</v>
      </c>
      <c r="F51" s="1207"/>
      <c r="G51" s="1207"/>
      <c r="H51" s="1208"/>
      <c r="I51" s="86">
        <v>69</v>
      </c>
      <c r="J51" s="87">
        <v>80</v>
      </c>
      <c r="K51" s="87">
        <v>79</v>
      </c>
      <c r="L51" s="87">
        <v>72</v>
      </c>
      <c r="M51" s="88">
        <v>65</v>
      </c>
    </row>
    <row r="52" spans="2:13" ht="27.75" customHeight="1" x14ac:dyDescent="0.15">
      <c r="B52" s="1205"/>
      <c r="C52" s="1206"/>
      <c r="D52" s="85"/>
      <c r="E52" s="1207" t="s">
        <v>37</v>
      </c>
      <c r="F52" s="1207"/>
      <c r="G52" s="1207"/>
      <c r="H52" s="1208"/>
      <c r="I52" s="86">
        <v>2942</v>
      </c>
      <c r="J52" s="87">
        <v>2792</v>
      </c>
      <c r="K52" s="87">
        <v>2743</v>
      </c>
      <c r="L52" s="87">
        <v>2801</v>
      </c>
      <c r="M52" s="88">
        <v>2835</v>
      </c>
    </row>
    <row r="53" spans="2:13" ht="27.75" customHeight="1" thickBot="1" x14ac:dyDescent="0.2">
      <c r="B53" s="1209" t="s">
        <v>21</v>
      </c>
      <c r="C53" s="1210"/>
      <c r="D53" s="92"/>
      <c r="E53" s="1211" t="s">
        <v>38</v>
      </c>
      <c r="F53" s="1211"/>
      <c r="G53" s="1211"/>
      <c r="H53" s="1212"/>
      <c r="I53" s="93">
        <v>-7</v>
      </c>
      <c r="J53" s="94">
        <v>-151</v>
      </c>
      <c r="K53" s="94">
        <v>-305</v>
      </c>
      <c r="L53" s="94">
        <v>-363</v>
      </c>
      <c r="M53" s="95">
        <v>-640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4" t="s">
        <v>571</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3"/>
      <c r="H50" s="1244"/>
      <c r="I50" s="1244"/>
      <c r="J50" s="1245"/>
      <c r="K50" s="356" t="s">
        <v>520</v>
      </c>
      <c r="L50" s="356" t="s">
        <v>521</v>
      </c>
      <c r="M50" s="356" t="s">
        <v>522</v>
      </c>
      <c r="N50" s="356" t="s">
        <v>523</v>
      </c>
      <c r="O50" s="356" t="s">
        <v>524</v>
      </c>
    </row>
    <row r="51" spans="1:17" x14ac:dyDescent="0.15">
      <c r="B51" s="250"/>
      <c r="C51" s="246"/>
      <c r="D51" s="246"/>
      <c r="E51" s="246"/>
      <c r="F51" s="246"/>
      <c r="G51" s="1246" t="s">
        <v>564</v>
      </c>
      <c r="H51" s="1247"/>
      <c r="I51" s="1252" t="s">
        <v>565</v>
      </c>
      <c r="J51" s="1252"/>
      <c r="K51" s="1254"/>
      <c r="L51" s="1254"/>
      <c r="M51" s="1254"/>
      <c r="N51" s="1220"/>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566</v>
      </c>
      <c r="J53" s="1232"/>
      <c r="K53" s="1255"/>
      <c r="L53" s="1255"/>
      <c r="M53" s="1255"/>
      <c r="N53" s="1224">
        <v>64.3</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567</v>
      </c>
      <c r="H55" s="1227"/>
      <c r="I55" s="1232" t="s">
        <v>565</v>
      </c>
      <c r="J55" s="1232"/>
      <c r="K55" s="1254"/>
      <c r="L55" s="1254"/>
      <c r="M55" s="1254"/>
      <c r="N55" s="1220">
        <v>0</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566</v>
      </c>
      <c r="J57" s="1222"/>
      <c r="K57" s="1255"/>
      <c r="L57" s="1255"/>
      <c r="M57" s="1255"/>
      <c r="N57" s="1224">
        <v>55.8</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4" t="s">
        <v>572</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3"/>
      <c r="H72" s="1244"/>
      <c r="I72" s="1244"/>
      <c r="J72" s="1245"/>
      <c r="K72" s="356" t="s">
        <v>520</v>
      </c>
      <c r="L72" s="356" t="s">
        <v>521</v>
      </c>
      <c r="M72" s="356" t="s">
        <v>522</v>
      </c>
      <c r="N72" s="356" t="s">
        <v>523</v>
      </c>
      <c r="O72" s="356" t="s">
        <v>524</v>
      </c>
    </row>
    <row r="73" spans="2:30" x14ac:dyDescent="0.15">
      <c r="B73" s="250"/>
      <c r="C73" s="246"/>
      <c r="D73" s="246"/>
      <c r="E73" s="246"/>
      <c r="F73" s="246"/>
      <c r="G73" s="1246" t="s">
        <v>564</v>
      </c>
      <c r="H73" s="1247"/>
      <c r="I73" s="1252" t="s">
        <v>565</v>
      </c>
      <c r="J73" s="1252"/>
      <c r="K73" s="1233"/>
      <c r="L73" s="1233"/>
      <c r="M73" s="1220"/>
      <c r="N73" s="1220"/>
      <c r="O73" s="1220"/>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570</v>
      </c>
      <c r="J75" s="1232"/>
      <c r="K75" s="1224">
        <v>9.4</v>
      </c>
      <c r="L75" s="1224">
        <v>9</v>
      </c>
      <c r="M75" s="1224">
        <v>8.1999999999999993</v>
      </c>
      <c r="N75" s="1224">
        <v>7.8</v>
      </c>
      <c r="O75" s="1224">
        <v>6.6</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567</v>
      </c>
      <c r="H77" s="1227"/>
      <c r="I77" s="1232" t="s">
        <v>565</v>
      </c>
      <c r="J77" s="1232"/>
      <c r="K77" s="1233">
        <v>0</v>
      </c>
      <c r="L77" s="1233">
        <v>0</v>
      </c>
      <c r="M77" s="1220">
        <v>0</v>
      </c>
      <c r="N77" s="1220">
        <v>0</v>
      </c>
      <c r="O77" s="1220">
        <v>0</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570</v>
      </c>
      <c r="J79" s="1222"/>
      <c r="K79" s="1223">
        <v>9.6999999999999993</v>
      </c>
      <c r="L79" s="1223">
        <v>8.6</v>
      </c>
      <c r="M79" s="1223">
        <v>7.7</v>
      </c>
      <c r="N79" s="1223">
        <v>7.2</v>
      </c>
      <c r="O79" s="1223">
        <v>7.4</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116490</v>
      </c>
      <c r="E3" s="118"/>
      <c r="F3" s="119">
        <v>185018</v>
      </c>
      <c r="G3" s="120"/>
      <c r="H3" s="121"/>
    </row>
    <row r="4" spans="1:8" x14ac:dyDescent="0.15">
      <c r="A4" s="122"/>
      <c r="B4" s="123"/>
      <c r="C4" s="124"/>
      <c r="D4" s="125">
        <v>47480</v>
      </c>
      <c r="E4" s="126"/>
      <c r="F4" s="127">
        <v>95064</v>
      </c>
      <c r="G4" s="128"/>
      <c r="H4" s="129"/>
    </row>
    <row r="5" spans="1:8" x14ac:dyDescent="0.15">
      <c r="A5" s="110" t="s">
        <v>514</v>
      </c>
      <c r="B5" s="115"/>
      <c r="C5" s="116"/>
      <c r="D5" s="117">
        <v>64561</v>
      </c>
      <c r="E5" s="118"/>
      <c r="F5" s="119">
        <v>238802</v>
      </c>
      <c r="G5" s="120"/>
      <c r="H5" s="121"/>
    </row>
    <row r="6" spans="1:8" x14ac:dyDescent="0.15">
      <c r="A6" s="122"/>
      <c r="B6" s="123"/>
      <c r="C6" s="124"/>
      <c r="D6" s="125">
        <v>43499</v>
      </c>
      <c r="E6" s="126"/>
      <c r="F6" s="127">
        <v>128562</v>
      </c>
      <c r="G6" s="128"/>
      <c r="H6" s="129"/>
    </row>
    <row r="7" spans="1:8" x14ac:dyDescent="0.15">
      <c r="A7" s="110" t="s">
        <v>515</v>
      </c>
      <c r="B7" s="115"/>
      <c r="C7" s="116"/>
      <c r="D7" s="117">
        <v>132394</v>
      </c>
      <c r="E7" s="118"/>
      <c r="F7" s="119">
        <v>288550</v>
      </c>
      <c r="G7" s="120"/>
      <c r="H7" s="121"/>
    </row>
    <row r="8" spans="1:8" x14ac:dyDescent="0.15">
      <c r="A8" s="122"/>
      <c r="B8" s="123"/>
      <c r="C8" s="124"/>
      <c r="D8" s="125">
        <v>90662</v>
      </c>
      <c r="E8" s="126"/>
      <c r="F8" s="127">
        <v>141525</v>
      </c>
      <c r="G8" s="128"/>
      <c r="H8" s="129"/>
    </row>
    <row r="9" spans="1:8" x14ac:dyDescent="0.15">
      <c r="A9" s="110" t="s">
        <v>516</v>
      </c>
      <c r="B9" s="115"/>
      <c r="C9" s="116"/>
      <c r="D9" s="117">
        <v>170522</v>
      </c>
      <c r="E9" s="118"/>
      <c r="F9" s="119">
        <v>245039</v>
      </c>
      <c r="G9" s="120"/>
      <c r="H9" s="121"/>
    </row>
    <row r="10" spans="1:8" x14ac:dyDescent="0.15">
      <c r="A10" s="122"/>
      <c r="B10" s="123"/>
      <c r="C10" s="124"/>
      <c r="D10" s="125">
        <v>106102</v>
      </c>
      <c r="E10" s="126"/>
      <c r="F10" s="127">
        <v>108922</v>
      </c>
      <c r="G10" s="128"/>
      <c r="H10" s="129"/>
    </row>
    <row r="11" spans="1:8" x14ac:dyDescent="0.15">
      <c r="A11" s="110" t="s">
        <v>517</v>
      </c>
      <c r="B11" s="115"/>
      <c r="C11" s="116"/>
      <c r="D11" s="117">
        <v>140344</v>
      </c>
      <c r="E11" s="118"/>
      <c r="F11" s="119">
        <v>291945</v>
      </c>
      <c r="G11" s="120"/>
      <c r="H11" s="121"/>
    </row>
    <row r="12" spans="1:8" x14ac:dyDescent="0.15">
      <c r="A12" s="122"/>
      <c r="B12" s="123"/>
      <c r="C12" s="130"/>
      <c r="D12" s="125">
        <v>97611</v>
      </c>
      <c r="E12" s="126"/>
      <c r="F12" s="127">
        <v>127651</v>
      </c>
      <c r="G12" s="128"/>
      <c r="H12" s="129"/>
    </row>
    <row r="13" spans="1:8" x14ac:dyDescent="0.15">
      <c r="A13" s="110"/>
      <c r="B13" s="115"/>
      <c r="C13" s="131"/>
      <c r="D13" s="132">
        <v>124862</v>
      </c>
      <c r="E13" s="133"/>
      <c r="F13" s="134">
        <v>249871</v>
      </c>
      <c r="G13" s="135"/>
      <c r="H13" s="121"/>
    </row>
    <row r="14" spans="1:8" x14ac:dyDescent="0.15">
      <c r="A14" s="122"/>
      <c r="B14" s="123"/>
      <c r="C14" s="124"/>
      <c r="D14" s="125">
        <v>77071</v>
      </c>
      <c r="E14" s="126"/>
      <c r="F14" s="127">
        <v>120345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5.0599999999999996</v>
      </c>
      <c r="C19" s="136">
        <f>ROUND(VALUE(SUBSTITUTE(実質収支比率等に係る経年分析!G$48,"▲","-")),2)</f>
        <v>5.39</v>
      </c>
      <c r="D19" s="136">
        <f>ROUND(VALUE(SUBSTITUTE(実質収支比率等に係る経年分析!H$48,"▲","-")),2)</f>
        <v>5.38</v>
      </c>
      <c r="E19" s="136">
        <f>ROUND(VALUE(SUBSTITUTE(実質収支比率等に係る経年分析!I$48,"▲","-")),2)</f>
        <v>7.98</v>
      </c>
      <c r="F19" s="136">
        <f>ROUND(VALUE(SUBSTITUTE(実質収支比率等に係る経年分析!J$48,"▲","-")),2)</f>
        <v>4.6500000000000004</v>
      </c>
    </row>
    <row r="20" spans="1:11" x14ac:dyDescent="0.15">
      <c r="A20" s="136" t="s">
        <v>43</v>
      </c>
      <c r="B20" s="136">
        <f>ROUND(VALUE(SUBSTITUTE(実質収支比率等に係る経年分析!F$47,"▲","-")),2)</f>
        <v>39.700000000000003</v>
      </c>
      <c r="C20" s="136">
        <f>ROUND(VALUE(SUBSTITUTE(実質収支比率等に係る経年分析!G$47,"▲","-")),2)</f>
        <v>42.67</v>
      </c>
      <c r="D20" s="136">
        <f>ROUND(VALUE(SUBSTITUTE(実質収支比率等に係る経年分析!H$47,"▲","-")),2)</f>
        <v>44.16</v>
      </c>
      <c r="E20" s="136">
        <f>ROUND(VALUE(SUBSTITUTE(実質収支比率等に係る経年分析!I$47,"▲","-")),2)</f>
        <v>43.96</v>
      </c>
      <c r="F20" s="136">
        <f>ROUND(VALUE(SUBSTITUTE(実質収支比率等に係る経年分析!J$47,"▲","-")),2)</f>
        <v>44.43</v>
      </c>
    </row>
    <row r="21" spans="1:11" x14ac:dyDescent="0.15">
      <c r="A21" s="136" t="s">
        <v>44</v>
      </c>
      <c r="B21" s="136">
        <f>IF(ISNUMBER(VALUE(SUBSTITUTE(実質収支比率等に係る経年分析!F$49,"▲","-"))),ROUND(VALUE(SUBSTITUTE(実質収支比率等に係る経年分析!F$49,"▲","-")),2),NA())</f>
        <v>7.66</v>
      </c>
      <c r="C21" s="136">
        <f>IF(ISNUMBER(VALUE(SUBSTITUTE(実質収支比率等に係る経年分析!G$49,"▲","-"))),ROUND(VALUE(SUBSTITUTE(実質収支比率等に係る経年分析!G$49,"▲","-")),2),NA())</f>
        <v>3.41</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3.96</v>
      </c>
      <c r="F21" s="136">
        <f>IF(ISNUMBER(VALUE(SUBSTITUTE(実質収支比率等に係る経年分析!J$49,"▲","-"))),ROUND(VALUE(SUBSTITUTE(実質収支比率等に係る経年分析!J$49,"▲","-")),2),NA())</f>
        <v>-3.14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麻績村観光事業特別会計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麻績村下水道事業特別会計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麻績村水道事業特別会計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麻績村住宅団地分譲事業特別会計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0.75</v>
      </c>
    </row>
    <row r="33" spans="1:16" x14ac:dyDescent="0.15">
      <c r="A33" s="137" t="str">
        <f>IF(連結実質赤字比率に係る赤字・黒字の構成分析!C$37="",NA(),連結実質赤字比率に係る赤字・黒字の構成分析!C$37)</f>
        <v>麻績村介護保険特別会計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2.06</v>
      </c>
    </row>
    <row r="34" spans="1:16" x14ac:dyDescent="0.15">
      <c r="A34" s="137" t="str">
        <f>IF(連結実質赤字比率に係る赤字・黒字の構成分析!C$36="",NA(),連結実質赤字比率に係る赤字・黒字の構成分析!C$36)</f>
        <v>麻績村国民健康保険特別会計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5.0599999999999996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4.6500000000000004</v>
      </c>
    </row>
    <row r="36" spans="1:16" x14ac:dyDescent="0.15">
      <c r="A36" s="137" t="str">
        <f>IF(連結実質赤字比率に係る赤字・黒字の構成分析!C$34="",NA(),連結実質赤字比率に係る赤字・黒字の構成分析!C$34)</f>
        <v>麻績村聖高原別荘地地上権分譲事業特別会計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108.41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333</v>
      </c>
      <c r="E42" s="138"/>
      <c r="F42" s="138"/>
      <c r="G42" s="138">
        <f>'実質公債費比率（分子）の構造'!L$52</f>
        <v>331</v>
      </c>
      <c r="H42" s="138"/>
      <c r="I42" s="138"/>
      <c r="J42" s="138">
        <f>'実質公債費比率（分子）の構造'!M$52</f>
        <v>321</v>
      </c>
      <c r="K42" s="138"/>
      <c r="L42" s="138"/>
      <c r="M42" s="138">
        <f>'実質公債費比率（分子）の構造'!N$52</f>
        <v>311</v>
      </c>
      <c r="N42" s="138"/>
      <c r="O42" s="138"/>
      <c r="P42" s="138">
        <f>'実質公債費比率（分子）の構造'!O$52</f>
        <v>311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8</v>
      </c>
      <c r="C45" s="138"/>
      <c r="D45" s="138"/>
      <c r="E45" s="138">
        <f>'実質公債費比率（分子）の構造'!L$49</f>
        <v>8</v>
      </c>
      <c r="F45" s="138"/>
      <c r="G45" s="138"/>
      <c r="H45" s="138">
        <f>'実質公債費比率（分子）の構造'!M$49</f>
        <v>10</v>
      </c>
      <c r="I45" s="138"/>
      <c r="J45" s="138"/>
      <c r="K45" s="138">
        <f>'実質公債費比率（分子）の構造'!N$49</f>
        <v>9</v>
      </c>
      <c r="L45" s="138"/>
      <c r="M45" s="138"/>
      <c r="N45" s="138">
        <f>'実質公債費比率（分子）の構造'!O$49</f>
        <v>7</v>
      </c>
      <c r="O45" s="138"/>
      <c r="P45" s="138"/>
    </row>
    <row r="46" spans="1:16" x14ac:dyDescent="0.15">
      <c r="A46" s="138" t="s">
        <v>55</v>
      </c>
      <c r="B46" s="138">
        <f>'実質公債費比率（分子）の構造'!K$48</f>
        <v>187</v>
      </c>
      <c r="C46" s="138"/>
      <c r="D46" s="138"/>
      <c r="E46" s="138">
        <f>'実質公債費比率（分子）の構造'!L$48</f>
        <v>187</v>
      </c>
      <c r="F46" s="138"/>
      <c r="G46" s="138"/>
      <c r="H46" s="138">
        <f>'実質公債費比率（分子）の構造'!M$48</f>
        <v>176</v>
      </c>
      <c r="I46" s="138"/>
      <c r="J46" s="138"/>
      <c r="K46" s="138">
        <f>'実質公債費比率（分子）の構造'!N$48</f>
        <v>165</v>
      </c>
      <c r="L46" s="138"/>
      <c r="M46" s="138"/>
      <c r="N46" s="138">
        <f>'実質公債費比率（分子）の構造'!O$48</f>
        <v>155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242</v>
      </c>
      <c r="C49" s="138"/>
      <c r="D49" s="138"/>
      <c r="E49" s="138">
        <f>'実質公債費比率（分子）の構造'!L$45</f>
        <v>259</v>
      </c>
      <c r="F49" s="138"/>
      <c r="G49" s="138"/>
      <c r="H49" s="138">
        <f>'実質公債費比率（分子）の構造'!M$45</f>
        <v>239</v>
      </c>
      <c r="I49" s="138"/>
      <c r="J49" s="138"/>
      <c r="K49" s="138">
        <f>'実質公債費比率（分子）の構造'!N$45</f>
        <v>225</v>
      </c>
      <c r="L49" s="138"/>
      <c r="M49" s="138"/>
      <c r="N49" s="138">
        <f>'実質公債費比率（分子）の構造'!O$45</f>
        <v>228</v>
      </c>
      <c r="O49" s="138"/>
      <c r="P49" s="138"/>
    </row>
    <row r="50" spans="1:16" x14ac:dyDescent="0.15">
      <c r="A50" s="138" t="s">
        <v>59</v>
      </c>
      <c r="B50" s="138" t="e">
        <f>NA()</f>
        <v>#N/A</v>
      </c>
      <c r="C50" s="138">
        <f>IF(ISNUMBER('実質公債費比率（分子）の構造'!K$53),'実質公債費比率（分子）の構造'!K$53,NA())</f>
        <v>104</v>
      </c>
      <c r="D50" s="138" t="e">
        <f>NA()</f>
        <v>#N/A</v>
      </c>
      <c r="E50" s="138" t="e">
        <f>NA()</f>
        <v>#N/A</v>
      </c>
      <c r="F50" s="138">
        <f>IF(ISNUMBER('実質公債費比率（分子）の構造'!L$53),'実質公債費比率（分子）の構造'!L$53,NA())</f>
        <v>123</v>
      </c>
      <c r="G50" s="138" t="e">
        <f>NA()</f>
        <v>#N/A</v>
      </c>
      <c r="H50" s="138" t="e">
        <f>NA()</f>
        <v>#N/A</v>
      </c>
      <c r="I50" s="138">
        <f>IF(ISNUMBER('実質公債費比率（分子）の構造'!M$53),'実質公債費比率（分子）の構造'!M$53,NA())</f>
        <v>104</v>
      </c>
      <c r="J50" s="138" t="e">
        <f>NA()</f>
        <v>#N/A</v>
      </c>
      <c r="K50" s="138" t="e">
        <f>NA()</f>
        <v>#N/A</v>
      </c>
      <c r="L50" s="138">
        <f>IF(ISNUMBER('実質公債費比率（分子）の構造'!N$53),'実質公債費比率（分子）の構造'!N$53,NA())</f>
        <v>88</v>
      </c>
      <c r="M50" s="138" t="e">
        <f>NA()</f>
        <v>#N/A</v>
      </c>
      <c r="N50" s="138" t="e">
        <f>NA()</f>
        <v>#N/A</v>
      </c>
      <c r="O50" s="138">
        <f>IF(ISNUMBER('実質公債費比率（分子）の構造'!O$53),'実質公債費比率（分子）の構造'!O$53,NA())</f>
        <v>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2942</v>
      </c>
      <c r="E56" s="137"/>
      <c r="F56" s="137"/>
      <c r="G56" s="137">
        <f>'将来負担比率（分子）の構造'!J$52</f>
        <v>2792</v>
      </c>
      <c r="H56" s="137"/>
      <c r="I56" s="137"/>
      <c r="J56" s="137">
        <f>'将来負担比率（分子）の構造'!K$52</f>
        <v>2743</v>
      </c>
      <c r="K56" s="137"/>
      <c r="L56" s="137"/>
      <c r="M56" s="137">
        <f>'将来負担比率（分子）の構造'!L$52</f>
        <v>2801</v>
      </c>
      <c r="N56" s="137"/>
      <c r="O56" s="137"/>
      <c r="P56" s="137">
        <f>'将来負担比率（分子）の構造'!M$52</f>
        <v>2835</v>
      </c>
    </row>
    <row r="57" spans="1:16" x14ac:dyDescent="0.15">
      <c r="A57" s="137" t="s">
        <v>36</v>
      </c>
      <c r="B57" s="137"/>
      <c r="C57" s="137"/>
      <c r="D57" s="137">
        <f>'将来負担比率（分子）の構造'!I$51</f>
        <v>69</v>
      </c>
      <c r="E57" s="137"/>
      <c r="F57" s="137"/>
      <c r="G57" s="137">
        <f>'将来負担比率（分子）の構造'!J$51</f>
        <v>80</v>
      </c>
      <c r="H57" s="137"/>
      <c r="I57" s="137"/>
      <c r="J57" s="137">
        <f>'将来負担比率（分子）の構造'!K$51</f>
        <v>79</v>
      </c>
      <c r="K57" s="137"/>
      <c r="L57" s="137"/>
      <c r="M57" s="137">
        <f>'将来負担比率（分子）の構造'!L$51</f>
        <v>72</v>
      </c>
      <c r="N57" s="137"/>
      <c r="O57" s="137"/>
      <c r="P57" s="137">
        <f>'将来負担比率（分子）の構造'!M$51</f>
        <v>65</v>
      </c>
    </row>
    <row r="58" spans="1:16" x14ac:dyDescent="0.15">
      <c r="A58" s="137" t="s">
        <v>35</v>
      </c>
      <c r="B58" s="137"/>
      <c r="C58" s="137"/>
      <c r="D58" s="137">
        <f>'将来負担比率（分子）の構造'!I$50</f>
        <v>1976</v>
      </c>
      <c r="E58" s="137"/>
      <c r="F58" s="137"/>
      <c r="G58" s="137">
        <f>'将来負担比率（分子）の構造'!J$50</f>
        <v>2123</v>
      </c>
      <c r="H58" s="137"/>
      <c r="I58" s="137"/>
      <c r="J58" s="137">
        <f>'将来負担比率（分子）の構造'!K$50</f>
        <v>2194</v>
      </c>
      <c r="K58" s="137"/>
      <c r="L58" s="137"/>
      <c r="M58" s="137">
        <f>'将来負担比率（分子）の構造'!L$50</f>
        <v>2319</v>
      </c>
      <c r="N58" s="137"/>
      <c r="O58" s="137"/>
      <c r="P58" s="137">
        <f>'将来負担比率（分子）の構造'!M$50</f>
        <v>2484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585</v>
      </c>
      <c r="C62" s="137"/>
      <c r="D62" s="137"/>
      <c r="E62" s="137">
        <f>'将来負担比率（分子）の構造'!J$45</f>
        <v>622</v>
      </c>
      <c r="F62" s="137"/>
      <c r="G62" s="137"/>
      <c r="H62" s="137">
        <f>'将来負担比率（分子）の構造'!K$45</f>
        <v>579</v>
      </c>
      <c r="I62" s="137"/>
      <c r="J62" s="137"/>
      <c r="K62" s="137">
        <f>'将来負担比率（分子）の構造'!L$45</f>
        <v>605</v>
      </c>
      <c r="L62" s="137"/>
      <c r="M62" s="137"/>
      <c r="N62" s="137">
        <f>'将来負担比率（分子）の構造'!M$45</f>
        <v>588</v>
      </c>
      <c r="O62" s="137"/>
      <c r="P62" s="137"/>
    </row>
    <row r="63" spans="1:16" x14ac:dyDescent="0.15">
      <c r="A63" s="137" t="s">
        <v>28</v>
      </c>
      <c r="B63" s="137">
        <f>'将来負担比率（分子）の構造'!I$44</f>
        <v>79</v>
      </c>
      <c r="C63" s="137"/>
      <c r="D63" s="137"/>
      <c r="E63" s="137">
        <f>'将来負担比率（分子）の構造'!J$44</f>
        <v>66</v>
      </c>
      <c r="F63" s="137"/>
      <c r="G63" s="137"/>
      <c r="H63" s="137">
        <f>'将来負担比率（分子）の構造'!K$44</f>
        <v>49</v>
      </c>
      <c r="I63" s="137"/>
      <c r="J63" s="137"/>
      <c r="K63" s="137">
        <f>'将来負担比率（分子）の構造'!L$44</f>
        <v>37</v>
      </c>
      <c r="L63" s="137"/>
      <c r="M63" s="137"/>
      <c r="N63" s="137">
        <f>'将来負担比率（分子）の構造'!M$44</f>
        <v>29</v>
      </c>
      <c r="O63" s="137"/>
      <c r="P63" s="137"/>
    </row>
    <row r="64" spans="1:16" x14ac:dyDescent="0.15">
      <c r="A64" s="137" t="s">
        <v>27</v>
      </c>
      <c r="B64" s="137">
        <f>'将来負担比率（分子）の構造'!I$43</f>
        <v>2126</v>
      </c>
      <c r="C64" s="137"/>
      <c r="D64" s="137"/>
      <c r="E64" s="137">
        <f>'将来負担比率（分子）の構造'!J$43</f>
        <v>2072</v>
      </c>
      <c r="F64" s="137"/>
      <c r="G64" s="137"/>
      <c r="H64" s="137">
        <f>'将来負担比率（分子）の構造'!K$43</f>
        <v>1968</v>
      </c>
      <c r="I64" s="137"/>
      <c r="J64" s="137"/>
      <c r="K64" s="137">
        <f>'将来負担比率（分子）の構造'!L$43</f>
        <v>1890</v>
      </c>
      <c r="L64" s="137"/>
      <c r="M64" s="137"/>
      <c r="N64" s="137">
        <f>'将来負担比率（分子）の構造'!M$43</f>
        <v>1701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2189</v>
      </c>
      <c r="C66" s="137"/>
      <c r="D66" s="137"/>
      <c r="E66" s="137">
        <f>'将来負担比率（分子）の構造'!J$41</f>
        <v>2084</v>
      </c>
      <c r="F66" s="137"/>
      <c r="G66" s="137"/>
      <c r="H66" s="137">
        <f>'将来負担比率（分子）の構造'!K$41</f>
        <v>2115</v>
      </c>
      <c r="I66" s="137"/>
      <c r="J66" s="137"/>
      <c r="K66" s="137">
        <f>'将来負担比率（分子）の構造'!L$41</f>
        <v>2297</v>
      </c>
      <c r="L66" s="137"/>
      <c r="M66" s="137"/>
      <c r="N66" s="137">
        <f>'将来負担比率（分子）の構造'!M$41</f>
        <v>2425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250623</v>
      </c>
      <c r="S5" s="671"/>
      <c r="T5" s="671"/>
      <c r="U5" s="671"/>
      <c r="V5" s="671"/>
      <c r="W5" s="671"/>
      <c r="X5" s="671"/>
      <c r="Y5" s="718"/>
      <c r="Z5" s="731">
        <v>8.6999999999999993</v>
      </c>
      <c r="AA5" s="731"/>
      <c r="AB5" s="731"/>
      <c r="AC5" s="731"/>
      <c r="AD5" s="732">
        <v>250623</v>
      </c>
      <c r="AE5" s="732"/>
      <c r="AF5" s="732"/>
      <c r="AG5" s="732"/>
      <c r="AH5" s="732"/>
      <c r="AI5" s="732"/>
      <c r="AJ5" s="732"/>
      <c r="AK5" s="732"/>
      <c r="AL5" s="719">
        <v>15.6</v>
      </c>
      <c r="AM5" s="688"/>
      <c r="AN5" s="688"/>
      <c r="AO5" s="720"/>
      <c r="AP5" s="707" t="s">
        <v>210</v>
      </c>
      <c r="AQ5" s="708"/>
      <c r="AR5" s="708"/>
      <c r="AS5" s="708"/>
      <c r="AT5" s="708"/>
      <c r="AU5" s="708"/>
      <c r="AV5" s="708"/>
      <c r="AW5" s="708"/>
      <c r="AX5" s="708"/>
      <c r="AY5" s="708"/>
      <c r="AZ5" s="708"/>
      <c r="BA5" s="708"/>
      <c r="BB5" s="708"/>
      <c r="BC5" s="708"/>
      <c r="BD5" s="708"/>
      <c r="BE5" s="708"/>
      <c r="BF5" s="709"/>
      <c r="BG5" s="620">
        <v>250175</v>
      </c>
      <c r="BH5" s="621"/>
      <c r="BI5" s="621"/>
      <c r="BJ5" s="621"/>
      <c r="BK5" s="621"/>
      <c r="BL5" s="621"/>
      <c r="BM5" s="621"/>
      <c r="BN5" s="622"/>
      <c r="BO5" s="673">
        <v>99.8</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45980</v>
      </c>
      <c r="S6" s="621"/>
      <c r="T6" s="621"/>
      <c r="U6" s="621"/>
      <c r="V6" s="621"/>
      <c r="W6" s="621"/>
      <c r="X6" s="621"/>
      <c r="Y6" s="622"/>
      <c r="Z6" s="673">
        <v>1.6</v>
      </c>
      <c r="AA6" s="673"/>
      <c r="AB6" s="673"/>
      <c r="AC6" s="673"/>
      <c r="AD6" s="674">
        <v>45980</v>
      </c>
      <c r="AE6" s="674"/>
      <c r="AF6" s="674"/>
      <c r="AG6" s="674"/>
      <c r="AH6" s="674"/>
      <c r="AI6" s="674"/>
      <c r="AJ6" s="674"/>
      <c r="AK6" s="674"/>
      <c r="AL6" s="643">
        <v>2.9</v>
      </c>
      <c r="AM6" s="675"/>
      <c r="AN6" s="675"/>
      <c r="AO6" s="676"/>
      <c r="AP6" s="617" t="s">
        <v>216</v>
      </c>
      <c r="AQ6" s="618"/>
      <c r="AR6" s="618"/>
      <c r="AS6" s="618"/>
      <c r="AT6" s="618"/>
      <c r="AU6" s="618"/>
      <c r="AV6" s="618"/>
      <c r="AW6" s="618"/>
      <c r="AX6" s="618"/>
      <c r="AY6" s="618"/>
      <c r="AZ6" s="618"/>
      <c r="BA6" s="618"/>
      <c r="BB6" s="618"/>
      <c r="BC6" s="618"/>
      <c r="BD6" s="618"/>
      <c r="BE6" s="618"/>
      <c r="BF6" s="619"/>
      <c r="BG6" s="620">
        <v>250175</v>
      </c>
      <c r="BH6" s="621"/>
      <c r="BI6" s="621"/>
      <c r="BJ6" s="621"/>
      <c r="BK6" s="621"/>
      <c r="BL6" s="621"/>
      <c r="BM6" s="621"/>
      <c r="BN6" s="622"/>
      <c r="BO6" s="673">
        <v>99.8</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39826</v>
      </c>
      <c r="CS6" s="621"/>
      <c r="CT6" s="621"/>
      <c r="CU6" s="621"/>
      <c r="CV6" s="621"/>
      <c r="CW6" s="621"/>
      <c r="CX6" s="621"/>
      <c r="CY6" s="622"/>
      <c r="CZ6" s="673">
        <v>1.4</v>
      </c>
      <c r="DA6" s="673"/>
      <c r="DB6" s="673"/>
      <c r="DC6" s="673"/>
      <c r="DD6" s="626" t="s">
        <v>211</v>
      </c>
      <c r="DE6" s="621"/>
      <c r="DF6" s="621"/>
      <c r="DG6" s="621"/>
      <c r="DH6" s="621"/>
      <c r="DI6" s="621"/>
      <c r="DJ6" s="621"/>
      <c r="DK6" s="621"/>
      <c r="DL6" s="621"/>
      <c r="DM6" s="621"/>
      <c r="DN6" s="621"/>
      <c r="DO6" s="621"/>
      <c r="DP6" s="622"/>
      <c r="DQ6" s="626">
        <v>39826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253</v>
      </c>
      <c r="S7" s="621"/>
      <c r="T7" s="621"/>
      <c r="U7" s="621"/>
      <c r="V7" s="621"/>
      <c r="W7" s="621"/>
      <c r="X7" s="621"/>
      <c r="Y7" s="622"/>
      <c r="Z7" s="673">
        <v>0</v>
      </c>
      <c r="AA7" s="673"/>
      <c r="AB7" s="673"/>
      <c r="AC7" s="673"/>
      <c r="AD7" s="674">
        <v>253</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105712</v>
      </c>
      <c r="BH7" s="621"/>
      <c r="BI7" s="621"/>
      <c r="BJ7" s="621"/>
      <c r="BK7" s="621"/>
      <c r="BL7" s="621"/>
      <c r="BM7" s="621"/>
      <c r="BN7" s="622"/>
      <c r="BO7" s="673">
        <v>42.2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526682</v>
      </c>
      <c r="CS7" s="621"/>
      <c r="CT7" s="621"/>
      <c r="CU7" s="621"/>
      <c r="CV7" s="621"/>
      <c r="CW7" s="621"/>
      <c r="CX7" s="621"/>
      <c r="CY7" s="622"/>
      <c r="CZ7" s="673">
        <v>19</v>
      </c>
      <c r="DA7" s="673"/>
      <c r="DB7" s="673"/>
      <c r="DC7" s="673"/>
      <c r="DD7" s="626">
        <v>13783</v>
      </c>
      <c r="DE7" s="621"/>
      <c r="DF7" s="621"/>
      <c r="DG7" s="621"/>
      <c r="DH7" s="621"/>
      <c r="DI7" s="621"/>
      <c r="DJ7" s="621"/>
      <c r="DK7" s="621"/>
      <c r="DL7" s="621"/>
      <c r="DM7" s="621"/>
      <c r="DN7" s="621"/>
      <c r="DO7" s="621"/>
      <c r="DP7" s="622"/>
      <c r="DQ7" s="626">
        <v>457087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779</v>
      </c>
      <c r="S8" s="621"/>
      <c r="T8" s="621"/>
      <c r="U8" s="621"/>
      <c r="V8" s="621"/>
      <c r="W8" s="621"/>
      <c r="X8" s="621"/>
      <c r="Y8" s="622"/>
      <c r="Z8" s="673">
        <v>0</v>
      </c>
      <c r="AA8" s="673"/>
      <c r="AB8" s="673"/>
      <c r="AC8" s="673"/>
      <c r="AD8" s="674">
        <v>779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5075</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517890</v>
      </c>
      <c r="CS8" s="621"/>
      <c r="CT8" s="621"/>
      <c r="CU8" s="621"/>
      <c r="CV8" s="621"/>
      <c r="CW8" s="621"/>
      <c r="CX8" s="621"/>
      <c r="CY8" s="622"/>
      <c r="CZ8" s="673">
        <v>18.7</v>
      </c>
      <c r="DA8" s="673"/>
      <c r="DB8" s="673"/>
      <c r="DC8" s="673"/>
      <c r="DD8" s="626">
        <v>3250</v>
      </c>
      <c r="DE8" s="621"/>
      <c r="DF8" s="621"/>
      <c r="DG8" s="621"/>
      <c r="DH8" s="621"/>
      <c r="DI8" s="621"/>
      <c r="DJ8" s="621"/>
      <c r="DK8" s="621"/>
      <c r="DL8" s="621"/>
      <c r="DM8" s="621"/>
      <c r="DN8" s="621"/>
      <c r="DO8" s="621"/>
      <c r="DP8" s="622"/>
      <c r="DQ8" s="626">
        <v>334332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452</v>
      </c>
      <c r="S9" s="621"/>
      <c r="T9" s="621"/>
      <c r="U9" s="621"/>
      <c r="V9" s="621"/>
      <c r="W9" s="621"/>
      <c r="X9" s="621"/>
      <c r="Y9" s="622"/>
      <c r="Z9" s="673">
        <v>0</v>
      </c>
      <c r="AA9" s="673"/>
      <c r="AB9" s="673"/>
      <c r="AC9" s="673"/>
      <c r="AD9" s="674">
        <v>452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89522</v>
      </c>
      <c r="BH9" s="621"/>
      <c r="BI9" s="621"/>
      <c r="BJ9" s="621"/>
      <c r="BK9" s="621"/>
      <c r="BL9" s="621"/>
      <c r="BM9" s="621"/>
      <c r="BN9" s="622"/>
      <c r="BO9" s="673">
        <v>35.700000000000003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265049</v>
      </c>
      <c r="CS9" s="621"/>
      <c r="CT9" s="621"/>
      <c r="CU9" s="621"/>
      <c r="CV9" s="621"/>
      <c r="CW9" s="621"/>
      <c r="CX9" s="621"/>
      <c r="CY9" s="622"/>
      <c r="CZ9" s="673">
        <v>9.6</v>
      </c>
      <c r="DA9" s="673"/>
      <c r="DB9" s="673"/>
      <c r="DC9" s="673"/>
      <c r="DD9" s="626" t="s">
        <v>112</v>
      </c>
      <c r="DE9" s="621"/>
      <c r="DF9" s="621"/>
      <c r="DG9" s="621"/>
      <c r="DH9" s="621"/>
      <c r="DI9" s="621"/>
      <c r="DJ9" s="621"/>
      <c r="DK9" s="621"/>
      <c r="DL9" s="621"/>
      <c r="DM9" s="621"/>
      <c r="DN9" s="621"/>
      <c r="DO9" s="621"/>
      <c r="DP9" s="622"/>
      <c r="DQ9" s="626">
        <v>215900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48523</v>
      </c>
      <c r="S10" s="621"/>
      <c r="T10" s="621"/>
      <c r="U10" s="621"/>
      <c r="V10" s="621"/>
      <c r="W10" s="621"/>
      <c r="X10" s="621"/>
      <c r="Y10" s="622"/>
      <c r="Z10" s="673">
        <v>1.7</v>
      </c>
      <c r="AA10" s="673"/>
      <c r="AB10" s="673"/>
      <c r="AC10" s="673"/>
      <c r="AD10" s="674">
        <v>48523</v>
      </c>
      <c r="AE10" s="674"/>
      <c r="AF10" s="674"/>
      <c r="AG10" s="674"/>
      <c r="AH10" s="674"/>
      <c r="AI10" s="674"/>
      <c r="AJ10" s="674"/>
      <c r="AK10" s="674"/>
      <c r="AL10" s="643">
        <v>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5987</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5128</v>
      </c>
      <c r="BH11" s="621"/>
      <c r="BI11" s="621"/>
      <c r="BJ11" s="621"/>
      <c r="BK11" s="621"/>
      <c r="BL11" s="621"/>
      <c r="BM11" s="621"/>
      <c r="BN11" s="622"/>
      <c r="BO11" s="673">
        <v>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271057</v>
      </c>
      <c r="CS11" s="621"/>
      <c r="CT11" s="621"/>
      <c r="CU11" s="621"/>
      <c r="CV11" s="621"/>
      <c r="CW11" s="621"/>
      <c r="CX11" s="621"/>
      <c r="CY11" s="622"/>
      <c r="CZ11" s="673">
        <v>9.8000000000000007</v>
      </c>
      <c r="DA11" s="673"/>
      <c r="DB11" s="673"/>
      <c r="DC11" s="673"/>
      <c r="DD11" s="626">
        <v>63937</v>
      </c>
      <c r="DE11" s="621"/>
      <c r="DF11" s="621"/>
      <c r="DG11" s="621"/>
      <c r="DH11" s="621"/>
      <c r="DI11" s="621"/>
      <c r="DJ11" s="621"/>
      <c r="DK11" s="621"/>
      <c r="DL11" s="621"/>
      <c r="DM11" s="621"/>
      <c r="DN11" s="621"/>
      <c r="DO11" s="621"/>
      <c r="DP11" s="622"/>
      <c r="DQ11" s="626">
        <v>150544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116308</v>
      </c>
      <c r="BH12" s="621"/>
      <c r="BI12" s="621"/>
      <c r="BJ12" s="621"/>
      <c r="BK12" s="621"/>
      <c r="BL12" s="621"/>
      <c r="BM12" s="621"/>
      <c r="BN12" s="622"/>
      <c r="BO12" s="673">
        <v>46.4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130045</v>
      </c>
      <c r="CS12" s="621"/>
      <c r="CT12" s="621"/>
      <c r="CU12" s="621"/>
      <c r="CV12" s="621"/>
      <c r="CW12" s="621"/>
      <c r="CX12" s="621"/>
      <c r="CY12" s="622"/>
      <c r="CZ12" s="673">
        <v>4.7</v>
      </c>
      <c r="DA12" s="673"/>
      <c r="DB12" s="673"/>
      <c r="DC12" s="673"/>
      <c r="DD12" s="626" t="s">
        <v>112</v>
      </c>
      <c r="DE12" s="621"/>
      <c r="DF12" s="621"/>
      <c r="DG12" s="621"/>
      <c r="DH12" s="621"/>
      <c r="DI12" s="621"/>
      <c r="DJ12" s="621"/>
      <c r="DK12" s="621"/>
      <c r="DL12" s="621"/>
      <c r="DM12" s="621"/>
      <c r="DN12" s="621"/>
      <c r="DO12" s="621"/>
      <c r="DP12" s="622"/>
      <c r="DQ12" s="626">
        <v>114609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8149</v>
      </c>
      <c r="S13" s="621"/>
      <c r="T13" s="621"/>
      <c r="U13" s="621"/>
      <c r="V13" s="621"/>
      <c r="W13" s="621"/>
      <c r="X13" s="621"/>
      <c r="Y13" s="622"/>
      <c r="Z13" s="673">
        <v>0.3</v>
      </c>
      <c r="AA13" s="673"/>
      <c r="AB13" s="673"/>
      <c r="AC13" s="673"/>
      <c r="AD13" s="674">
        <v>8149</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116308</v>
      </c>
      <c r="BH13" s="621"/>
      <c r="BI13" s="621"/>
      <c r="BJ13" s="621"/>
      <c r="BK13" s="621"/>
      <c r="BL13" s="621"/>
      <c r="BM13" s="621"/>
      <c r="BN13" s="622"/>
      <c r="BO13" s="673">
        <v>46.4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501811</v>
      </c>
      <c r="CS13" s="621"/>
      <c r="CT13" s="621"/>
      <c r="CU13" s="621"/>
      <c r="CV13" s="621"/>
      <c r="CW13" s="621"/>
      <c r="CX13" s="621"/>
      <c r="CY13" s="622"/>
      <c r="CZ13" s="673">
        <v>18.100000000000001</v>
      </c>
      <c r="DA13" s="673"/>
      <c r="DB13" s="673"/>
      <c r="DC13" s="673"/>
      <c r="DD13" s="626">
        <v>299580</v>
      </c>
      <c r="DE13" s="621"/>
      <c r="DF13" s="621"/>
      <c r="DG13" s="621"/>
      <c r="DH13" s="621"/>
      <c r="DI13" s="621"/>
      <c r="DJ13" s="621"/>
      <c r="DK13" s="621"/>
      <c r="DL13" s="621"/>
      <c r="DM13" s="621"/>
      <c r="DN13" s="621"/>
      <c r="DO13" s="621"/>
      <c r="DP13" s="622"/>
      <c r="DQ13" s="626">
        <v>215748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11173</v>
      </c>
      <c r="BH14" s="621"/>
      <c r="BI14" s="621"/>
      <c r="BJ14" s="621"/>
      <c r="BK14" s="621"/>
      <c r="BL14" s="621"/>
      <c r="BM14" s="621"/>
      <c r="BN14" s="622"/>
      <c r="BO14" s="673">
        <v>4.5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108673</v>
      </c>
      <c r="CS14" s="621"/>
      <c r="CT14" s="621"/>
      <c r="CU14" s="621"/>
      <c r="CV14" s="621"/>
      <c r="CW14" s="621"/>
      <c r="CX14" s="621"/>
      <c r="CY14" s="622"/>
      <c r="CZ14" s="673">
        <v>3.9</v>
      </c>
      <c r="DA14" s="673"/>
      <c r="DB14" s="673"/>
      <c r="DC14" s="673"/>
      <c r="DD14" s="626">
        <v>15529</v>
      </c>
      <c r="DE14" s="621"/>
      <c r="DF14" s="621"/>
      <c r="DG14" s="621"/>
      <c r="DH14" s="621"/>
      <c r="DI14" s="621"/>
      <c r="DJ14" s="621"/>
      <c r="DK14" s="621"/>
      <c r="DL14" s="621"/>
      <c r="DM14" s="621"/>
      <c r="DN14" s="621"/>
      <c r="DO14" s="621"/>
      <c r="DP14" s="622"/>
      <c r="DQ14" s="626">
        <v>78606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489</v>
      </c>
      <c r="S15" s="621"/>
      <c r="T15" s="621"/>
      <c r="U15" s="621"/>
      <c r="V15" s="621"/>
      <c r="W15" s="621"/>
      <c r="X15" s="621"/>
      <c r="Y15" s="622"/>
      <c r="Z15" s="673">
        <v>0</v>
      </c>
      <c r="AA15" s="673"/>
      <c r="AB15" s="673"/>
      <c r="AC15" s="673"/>
      <c r="AD15" s="674">
        <v>489</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16982</v>
      </c>
      <c r="BH15" s="621"/>
      <c r="BI15" s="621"/>
      <c r="BJ15" s="621"/>
      <c r="BK15" s="621"/>
      <c r="BL15" s="621"/>
      <c r="BM15" s="621"/>
      <c r="BN15" s="622"/>
      <c r="BO15" s="673">
        <v>6.8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176962</v>
      </c>
      <c r="CS15" s="621"/>
      <c r="CT15" s="621"/>
      <c r="CU15" s="621"/>
      <c r="CV15" s="621"/>
      <c r="CW15" s="621"/>
      <c r="CX15" s="621"/>
      <c r="CY15" s="622"/>
      <c r="CZ15" s="673">
        <v>6.4</v>
      </c>
      <c r="DA15" s="673"/>
      <c r="DB15" s="673"/>
      <c r="DC15" s="673"/>
      <c r="DD15" s="626">
        <v>5867</v>
      </c>
      <c r="DE15" s="621"/>
      <c r="DF15" s="621"/>
      <c r="DG15" s="621"/>
      <c r="DH15" s="621"/>
      <c r="DI15" s="621"/>
      <c r="DJ15" s="621"/>
      <c r="DK15" s="621"/>
      <c r="DL15" s="621"/>
      <c r="DM15" s="621"/>
      <c r="DN15" s="621"/>
      <c r="DO15" s="621"/>
      <c r="DP15" s="622"/>
      <c r="DQ15" s="626">
        <v>158514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1400213</v>
      </c>
      <c r="S16" s="621"/>
      <c r="T16" s="621"/>
      <c r="U16" s="621"/>
      <c r="V16" s="621"/>
      <c r="W16" s="621"/>
      <c r="X16" s="621"/>
      <c r="Y16" s="622"/>
      <c r="Z16" s="673">
        <v>48.4</v>
      </c>
      <c r="AA16" s="673"/>
      <c r="AB16" s="673"/>
      <c r="AC16" s="673"/>
      <c r="AD16" s="674">
        <v>1254772</v>
      </c>
      <c r="AE16" s="674"/>
      <c r="AF16" s="674"/>
      <c r="AG16" s="674"/>
      <c r="AH16" s="674"/>
      <c r="AI16" s="674"/>
      <c r="AJ16" s="674"/>
      <c r="AK16" s="674"/>
      <c r="AL16" s="643">
        <v>77.900000000000006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5965</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2865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1254772</v>
      </c>
      <c r="S17" s="621"/>
      <c r="T17" s="621"/>
      <c r="U17" s="621"/>
      <c r="V17" s="621"/>
      <c r="W17" s="621"/>
      <c r="X17" s="621"/>
      <c r="Y17" s="622"/>
      <c r="Z17" s="673">
        <v>43.4</v>
      </c>
      <c r="AA17" s="673"/>
      <c r="AB17" s="673"/>
      <c r="AC17" s="673"/>
      <c r="AD17" s="674">
        <v>1254772</v>
      </c>
      <c r="AE17" s="674"/>
      <c r="AF17" s="674"/>
      <c r="AG17" s="674"/>
      <c r="AH17" s="674"/>
      <c r="AI17" s="674"/>
      <c r="AJ17" s="674"/>
      <c r="AK17" s="674"/>
      <c r="AL17" s="643">
        <v>77.900000000000006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227771</v>
      </c>
      <c r="CS17" s="621"/>
      <c r="CT17" s="621"/>
      <c r="CU17" s="621"/>
      <c r="CV17" s="621"/>
      <c r="CW17" s="621"/>
      <c r="CX17" s="621"/>
      <c r="CY17" s="622"/>
      <c r="CZ17" s="673">
        <v>8.1999999999999993</v>
      </c>
      <c r="DA17" s="673"/>
      <c r="DB17" s="673"/>
      <c r="DC17" s="673"/>
      <c r="DD17" s="626" t="s">
        <v>112</v>
      </c>
      <c r="DE17" s="621"/>
      <c r="DF17" s="621"/>
      <c r="DG17" s="621"/>
      <c r="DH17" s="621"/>
      <c r="DI17" s="621"/>
      <c r="DJ17" s="621"/>
      <c r="DK17" s="621"/>
      <c r="DL17" s="621"/>
      <c r="DM17" s="621"/>
      <c r="DN17" s="621"/>
      <c r="DO17" s="621"/>
      <c r="DP17" s="622"/>
      <c r="DQ17" s="626">
        <v>220418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145439</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448</v>
      </c>
      <c r="BH19" s="621"/>
      <c r="BI19" s="621"/>
      <c r="BJ19" s="621"/>
      <c r="BK19" s="621"/>
      <c r="BL19" s="621"/>
      <c r="BM19" s="621"/>
      <c r="BN19" s="622"/>
      <c r="BO19" s="673">
        <v>0.2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1755461</v>
      </c>
      <c r="S20" s="621"/>
      <c r="T20" s="621"/>
      <c r="U20" s="621"/>
      <c r="V20" s="621"/>
      <c r="W20" s="621"/>
      <c r="X20" s="621"/>
      <c r="Y20" s="622"/>
      <c r="Z20" s="673">
        <v>60.7</v>
      </c>
      <c r="AA20" s="673"/>
      <c r="AB20" s="673"/>
      <c r="AC20" s="673"/>
      <c r="AD20" s="674">
        <v>1610020</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448</v>
      </c>
      <c r="BH20" s="621"/>
      <c r="BI20" s="621"/>
      <c r="BJ20" s="621"/>
      <c r="BK20" s="621"/>
      <c r="BL20" s="621"/>
      <c r="BM20" s="621"/>
      <c r="BN20" s="622"/>
      <c r="BO20" s="673">
        <v>0.2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2771731</v>
      </c>
      <c r="CS20" s="621"/>
      <c r="CT20" s="621"/>
      <c r="CU20" s="621"/>
      <c r="CV20" s="621"/>
      <c r="CW20" s="621"/>
      <c r="CX20" s="621"/>
      <c r="CY20" s="622"/>
      <c r="CZ20" s="673">
        <v>100</v>
      </c>
      <c r="DA20" s="673"/>
      <c r="DB20" s="673"/>
      <c r="DC20" s="673"/>
      <c r="DD20" s="626">
        <v>401946</v>
      </c>
      <c r="DE20" s="621"/>
      <c r="DF20" s="621"/>
      <c r="DG20" s="621"/>
      <c r="DH20" s="621"/>
      <c r="DI20" s="621"/>
      <c r="DJ20" s="621"/>
      <c r="DK20" s="621"/>
      <c r="DL20" s="621"/>
      <c r="DM20" s="621"/>
      <c r="DN20" s="621"/>
      <c r="DO20" s="621"/>
      <c r="DP20" s="622"/>
      <c r="DQ20" s="626">
        <v>1988449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573</v>
      </c>
      <c r="S21" s="621"/>
      <c r="T21" s="621"/>
      <c r="U21" s="621"/>
      <c r="V21" s="621"/>
      <c r="W21" s="621"/>
      <c r="X21" s="621"/>
      <c r="Y21" s="622"/>
      <c r="Z21" s="673">
        <v>0</v>
      </c>
      <c r="AA21" s="673"/>
      <c r="AB21" s="673"/>
      <c r="AC21" s="673"/>
      <c r="AD21" s="674">
        <v>573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448</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12798</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27778</v>
      </c>
      <c r="S23" s="621"/>
      <c r="T23" s="621"/>
      <c r="U23" s="621"/>
      <c r="V23" s="621"/>
      <c r="W23" s="621"/>
      <c r="X23" s="621"/>
      <c r="Y23" s="622"/>
      <c r="Z23" s="673">
        <v>1</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4479</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781170</v>
      </c>
      <c r="CS24" s="671"/>
      <c r="CT24" s="671"/>
      <c r="CU24" s="671"/>
      <c r="CV24" s="671"/>
      <c r="CW24" s="671"/>
      <c r="CX24" s="671"/>
      <c r="CY24" s="718"/>
      <c r="CZ24" s="722">
        <v>28.2</v>
      </c>
      <c r="DA24" s="723"/>
      <c r="DB24" s="723"/>
      <c r="DC24" s="724"/>
      <c r="DD24" s="717">
        <v>657068</v>
      </c>
      <c r="DE24" s="671"/>
      <c r="DF24" s="671"/>
      <c r="DG24" s="671"/>
      <c r="DH24" s="671"/>
      <c r="DI24" s="671"/>
      <c r="DJ24" s="671"/>
      <c r="DK24" s="718"/>
      <c r="DL24" s="717">
        <v>656845</v>
      </c>
      <c r="DM24" s="671"/>
      <c r="DN24" s="671"/>
      <c r="DO24" s="671"/>
      <c r="DP24" s="671"/>
      <c r="DQ24" s="671"/>
      <c r="DR24" s="671"/>
      <c r="DS24" s="671"/>
      <c r="DT24" s="671"/>
      <c r="DU24" s="671"/>
      <c r="DV24" s="718"/>
      <c r="DW24" s="719">
        <v>39.200000000000003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143429</v>
      </c>
      <c r="S25" s="621"/>
      <c r="T25" s="621"/>
      <c r="U25" s="621"/>
      <c r="V25" s="621"/>
      <c r="W25" s="621"/>
      <c r="X25" s="621"/>
      <c r="Y25" s="622"/>
      <c r="Z25" s="673">
        <v>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404935</v>
      </c>
      <c r="CS25" s="639"/>
      <c r="CT25" s="639"/>
      <c r="CU25" s="639"/>
      <c r="CV25" s="639"/>
      <c r="CW25" s="639"/>
      <c r="CX25" s="639"/>
      <c r="CY25" s="640"/>
      <c r="CZ25" s="623">
        <v>14.6</v>
      </c>
      <c r="DA25" s="641"/>
      <c r="DB25" s="641"/>
      <c r="DC25" s="642"/>
      <c r="DD25" s="626">
        <v>382976</v>
      </c>
      <c r="DE25" s="639"/>
      <c r="DF25" s="639"/>
      <c r="DG25" s="639"/>
      <c r="DH25" s="639"/>
      <c r="DI25" s="639"/>
      <c r="DJ25" s="639"/>
      <c r="DK25" s="640"/>
      <c r="DL25" s="626">
        <v>382976</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219560</v>
      </c>
      <c r="CS26" s="621"/>
      <c r="CT26" s="621"/>
      <c r="CU26" s="621"/>
      <c r="CV26" s="621"/>
      <c r="CW26" s="621"/>
      <c r="CX26" s="621"/>
      <c r="CY26" s="622"/>
      <c r="CZ26" s="623">
        <v>7.9</v>
      </c>
      <c r="DA26" s="641"/>
      <c r="DB26" s="641"/>
      <c r="DC26" s="642"/>
      <c r="DD26" s="626">
        <v>198658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145667</v>
      </c>
      <c r="S27" s="621"/>
      <c r="T27" s="621"/>
      <c r="U27" s="621"/>
      <c r="V27" s="621"/>
      <c r="W27" s="621"/>
      <c r="X27" s="621"/>
      <c r="Y27" s="622"/>
      <c r="Z27" s="673">
        <v>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250623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148464</v>
      </c>
      <c r="CS27" s="639"/>
      <c r="CT27" s="639"/>
      <c r="CU27" s="639"/>
      <c r="CV27" s="639"/>
      <c r="CW27" s="639"/>
      <c r="CX27" s="639"/>
      <c r="CY27" s="640"/>
      <c r="CZ27" s="623">
        <v>5.4</v>
      </c>
      <c r="DA27" s="641"/>
      <c r="DB27" s="641"/>
      <c r="DC27" s="642"/>
      <c r="DD27" s="626">
        <v>53674</v>
      </c>
      <c r="DE27" s="639"/>
      <c r="DF27" s="639"/>
      <c r="DG27" s="639"/>
      <c r="DH27" s="639"/>
      <c r="DI27" s="639"/>
      <c r="DJ27" s="639"/>
      <c r="DK27" s="640"/>
      <c r="DL27" s="626">
        <v>53451</v>
      </c>
      <c r="DM27" s="639"/>
      <c r="DN27" s="639"/>
      <c r="DO27" s="639"/>
      <c r="DP27" s="639"/>
      <c r="DQ27" s="639"/>
      <c r="DR27" s="639"/>
      <c r="DS27" s="639"/>
      <c r="DT27" s="639"/>
      <c r="DU27" s="639"/>
      <c r="DV27" s="640"/>
      <c r="DW27" s="643">
        <v>3.2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22661</v>
      </c>
      <c r="S28" s="621"/>
      <c r="T28" s="621"/>
      <c r="U28" s="621"/>
      <c r="V28" s="621"/>
      <c r="W28" s="621"/>
      <c r="X28" s="621"/>
      <c r="Y28" s="622"/>
      <c r="Z28" s="673">
        <v>0.8</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227771</v>
      </c>
      <c r="CS28" s="621"/>
      <c r="CT28" s="621"/>
      <c r="CU28" s="621"/>
      <c r="CV28" s="621"/>
      <c r="CW28" s="621"/>
      <c r="CX28" s="621"/>
      <c r="CY28" s="622"/>
      <c r="CZ28" s="623">
        <v>8.1999999999999993</v>
      </c>
      <c r="DA28" s="641"/>
      <c r="DB28" s="641"/>
      <c r="DC28" s="642"/>
      <c r="DD28" s="626">
        <v>220418</v>
      </c>
      <c r="DE28" s="621"/>
      <c r="DF28" s="621"/>
      <c r="DG28" s="621"/>
      <c r="DH28" s="621"/>
      <c r="DI28" s="621"/>
      <c r="DJ28" s="621"/>
      <c r="DK28" s="622"/>
      <c r="DL28" s="626">
        <v>220418</v>
      </c>
      <c r="DM28" s="621"/>
      <c r="DN28" s="621"/>
      <c r="DO28" s="621"/>
      <c r="DP28" s="621"/>
      <c r="DQ28" s="621"/>
      <c r="DR28" s="621"/>
      <c r="DS28" s="621"/>
      <c r="DT28" s="621"/>
      <c r="DU28" s="621"/>
      <c r="DV28" s="622"/>
      <c r="DW28" s="643">
        <v>13.2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11831</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227771</v>
      </c>
      <c r="CS29" s="639"/>
      <c r="CT29" s="639"/>
      <c r="CU29" s="639"/>
      <c r="CV29" s="639"/>
      <c r="CW29" s="639"/>
      <c r="CX29" s="639"/>
      <c r="CY29" s="640"/>
      <c r="CZ29" s="623">
        <v>8.1999999999999993</v>
      </c>
      <c r="DA29" s="641"/>
      <c r="DB29" s="641"/>
      <c r="DC29" s="642"/>
      <c r="DD29" s="626">
        <v>220418</v>
      </c>
      <c r="DE29" s="639"/>
      <c r="DF29" s="639"/>
      <c r="DG29" s="639"/>
      <c r="DH29" s="639"/>
      <c r="DI29" s="639"/>
      <c r="DJ29" s="639"/>
      <c r="DK29" s="640"/>
      <c r="DL29" s="626">
        <v>220418</v>
      </c>
      <c r="DM29" s="639"/>
      <c r="DN29" s="639"/>
      <c r="DO29" s="639"/>
      <c r="DP29" s="639"/>
      <c r="DQ29" s="639"/>
      <c r="DR29" s="639"/>
      <c r="DS29" s="639"/>
      <c r="DT29" s="639"/>
      <c r="DU29" s="639"/>
      <c r="DV29" s="640"/>
      <c r="DW29" s="643">
        <v>13.2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232813</v>
      </c>
      <c r="S30" s="621"/>
      <c r="T30" s="621"/>
      <c r="U30" s="621"/>
      <c r="V30" s="621"/>
      <c r="W30" s="621"/>
      <c r="X30" s="621"/>
      <c r="Y30" s="622"/>
      <c r="Z30" s="673">
        <v>8.1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97.9</v>
      </c>
      <c r="BN30" s="687"/>
      <c r="BO30" s="687"/>
      <c r="BP30" s="687"/>
      <c r="BQ30" s="689"/>
      <c r="BR30" s="686">
        <v>99.4</v>
      </c>
      <c r="BS30" s="687"/>
      <c r="BT30" s="687"/>
      <c r="BU30" s="687"/>
      <c r="BV30" s="687"/>
      <c r="BW30" s="687"/>
      <c r="BX30" s="688">
        <v>97.8</v>
      </c>
      <c r="BY30" s="687"/>
      <c r="BZ30" s="687"/>
      <c r="CA30" s="687"/>
      <c r="CB30" s="689"/>
      <c r="CD30" s="692"/>
      <c r="CE30" s="693"/>
      <c r="CF30" s="657" t="s">
        <v>294</v>
      </c>
      <c r="CG30" s="654"/>
      <c r="CH30" s="654"/>
      <c r="CI30" s="654"/>
      <c r="CJ30" s="654"/>
      <c r="CK30" s="654"/>
      <c r="CL30" s="654"/>
      <c r="CM30" s="654"/>
      <c r="CN30" s="654"/>
      <c r="CO30" s="654"/>
      <c r="CP30" s="654"/>
      <c r="CQ30" s="655"/>
      <c r="CR30" s="620">
        <v>213703</v>
      </c>
      <c r="CS30" s="621"/>
      <c r="CT30" s="621"/>
      <c r="CU30" s="621"/>
      <c r="CV30" s="621"/>
      <c r="CW30" s="621"/>
      <c r="CX30" s="621"/>
      <c r="CY30" s="622"/>
      <c r="CZ30" s="623">
        <v>7.7</v>
      </c>
      <c r="DA30" s="641"/>
      <c r="DB30" s="641"/>
      <c r="DC30" s="642"/>
      <c r="DD30" s="626">
        <v>206799</v>
      </c>
      <c r="DE30" s="621"/>
      <c r="DF30" s="621"/>
      <c r="DG30" s="621"/>
      <c r="DH30" s="621"/>
      <c r="DI30" s="621"/>
      <c r="DJ30" s="621"/>
      <c r="DK30" s="622"/>
      <c r="DL30" s="626">
        <v>206799</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141396</v>
      </c>
      <c r="S31" s="621"/>
      <c r="T31" s="621"/>
      <c r="U31" s="621"/>
      <c r="V31" s="621"/>
      <c r="W31" s="621"/>
      <c r="X31" s="621"/>
      <c r="Y31" s="622"/>
      <c r="Z31" s="673">
        <v>4.9000000000000004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98.2</v>
      </c>
      <c r="BN31" s="685"/>
      <c r="BO31" s="685"/>
      <c r="BP31" s="685"/>
      <c r="BQ31" s="649"/>
      <c r="BR31" s="684">
        <v>99.5</v>
      </c>
      <c r="BS31" s="639"/>
      <c r="BT31" s="639"/>
      <c r="BU31" s="639"/>
      <c r="BV31" s="639"/>
      <c r="BW31" s="639"/>
      <c r="BX31" s="675">
        <v>98.2</v>
      </c>
      <c r="BY31" s="685"/>
      <c r="BZ31" s="685"/>
      <c r="CA31" s="685"/>
      <c r="CB31" s="649"/>
      <c r="CD31" s="692"/>
      <c r="CE31" s="693"/>
      <c r="CF31" s="657" t="s">
        <v>298</v>
      </c>
      <c r="CG31" s="654"/>
      <c r="CH31" s="654"/>
      <c r="CI31" s="654"/>
      <c r="CJ31" s="654"/>
      <c r="CK31" s="654"/>
      <c r="CL31" s="654"/>
      <c r="CM31" s="654"/>
      <c r="CN31" s="654"/>
      <c r="CO31" s="654"/>
      <c r="CP31" s="654"/>
      <c r="CQ31" s="655"/>
      <c r="CR31" s="620">
        <v>14068</v>
      </c>
      <c r="CS31" s="639"/>
      <c r="CT31" s="639"/>
      <c r="CU31" s="639"/>
      <c r="CV31" s="639"/>
      <c r="CW31" s="639"/>
      <c r="CX31" s="639"/>
      <c r="CY31" s="640"/>
      <c r="CZ31" s="623">
        <v>0.5</v>
      </c>
      <c r="DA31" s="641"/>
      <c r="DB31" s="641"/>
      <c r="DC31" s="642"/>
      <c r="DD31" s="626">
        <v>13619</v>
      </c>
      <c r="DE31" s="639"/>
      <c r="DF31" s="639"/>
      <c r="DG31" s="639"/>
      <c r="DH31" s="639"/>
      <c r="DI31" s="639"/>
      <c r="DJ31" s="639"/>
      <c r="DK31" s="640"/>
      <c r="DL31" s="626">
        <v>13619</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50260</v>
      </c>
      <c r="S32" s="621"/>
      <c r="T32" s="621"/>
      <c r="U32" s="621"/>
      <c r="V32" s="621"/>
      <c r="W32" s="621"/>
      <c r="X32" s="621"/>
      <c r="Y32" s="622"/>
      <c r="Z32" s="673">
        <v>1.7</v>
      </c>
      <c r="AA32" s="673"/>
      <c r="AB32" s="673"/>
      <c r="AC32" s="673"/>
      <c r="AD32" s="674">
        <v>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97.2</v>
      </c>
      <c r="BN32" s="605"/>
      <c r="BO32" s="605"/>
      <c r="BP32" s="605"/>
      <c r="BQ32" s="662"/>
      <c r="BR32" s="683">
        <v>99.3</v>
      </c>
      <c r="BS32" s="605"/>
      <c r="BT32" s="605"/>
      <c r="BU32" s="605"/>
      <c r="BV32" s="605"/>
      <c r="BW32" s="605"/>
      <c r="BX32" s="668">
        <v>97</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341900</v>
      </c>
      <c r="S33" s="621"/>
      <c r="T33" s="621"/>
      <c r="U33" s="621"/>
      <c r="V33" s="621"/>
      <c r="W33" s="621"/>
      <c r="X33" s="621"/>
      <c r="Y33" s="622"/>
      <c r="Z33" s="673">
        <v>11.8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1582650</v>
      </c>
      <c r="CS33" s="639"/>
      <c r="CT33" s="639"/>
      <c r="CU33" s="639"/>
      <c r="CV33" s="639"/>
      <c r="CW33" s="639"/>
      <c r="CX33" s="639"/>
      <c r="CY33" s="640"/>
      <c r="CZ33" s="623">
        <v>57.1</v>
      </c>
      <c r="DA33" s="641"/>
      <c r="DB33" s="641"/>
      <c r="DC33" s="642"/>
      <c r="DD33" s="626">
        <v>1225251</v>
      </c>
      <c r="DE33" s="639"/>
      <c r="DF33" s="639"/>
      <c r="DG33" s="639"/>
      <c r="DH33" s="639"/>
      <c r="DI33" s="639"/>
      <c r="DJ33" s="639"/>
      <c r="DK33" s="640"/>
      <c r="DL33" s="626">
        <v>700594</v>
      </c>
      <c r="DM33" s="639"/>
      <c r="DN33" s="639"/>
      <c r="DO33" s="639"/>
      <c r="DP33" s="639"/>
      <c r="DQ33" s="639"/>
      <c r="DR33" s="639"/>
      <c r="DS33" s="639"/>
      <c r="DT33" s="639"/>
      <c r="DU33" s="639"/>
      <c r="DV33" s="640"/>
      <c r="DW33" s="643">
        <v>41.8</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492040</v>
      </c>
      <c r="CS34" s="621"/>
      <c r="CT34" s="621"/>
      <c r="CU34" s="621"/>
      <c r="CV34" s="621"/>
      <c r="CW34" s="621"/>
      <c r="CX34" s="621"/>
      <c r="CY34" s="622"/>
      <c r="CZ34" s="623">
        <v>17.8</v>
      </c>
      <c r="DA34" s="641"/>
      <c r="DB34" s="641"/>
      <c r="DC34" s="642"/>
      <c r="DD34" s="626">
        <v>321223</v>
      </c>
      <c r="DE34" s="621"/>
      <c r="DF34" s="621"/>
      <c r="DG34" s="621"/>
      <c r="DH34" s="621"/>
      <c r="DI34" s="621"/>
      <c r="DJ34" s="621"/>
      <c r="DK34" s="622"/>
      <c r="DL34" s="626">
        <v>230882</v>
      </c>
      <c r="DM34" s="621"/>
      <c r="DN34" s="621"/>
      <c r="DO34" s="621"/>
      <c r="DP34" s="621"/>
      <c r="DQ34" s="621"/>
      <c r="DR34" s="621"/>
      <c r="DS34" s="621"/>
      <c r="DT34" s="621"/>
      <c r="DU34" s="621"/>
      <c r="DV34" s="622"/>
      <c r="DW34" s="643">
        <v>13.8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65200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402692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53036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18784</v>
      </c>
      <c r="CS35" s="639"/>
      <c r="CT35" s="639"/>
      <c r="CU35" s="639"/>
      <c r="CV35" s="639"/>
      <c r="CW35" s="639"/>
      <c r="CX35" s="639"/>
      <c r="CY35" s="640"/>
      <c r="CZ35" s="623">
        <v>0.7</v>
      </c>
      <c r="DA35" s="641"/>
      <c r="DB35" s="641"/>
      <c r="DC35" s="642"/>
      <c r="DD35" s="626">
        <v>17347</v>
      </c>
      <c r="DE35" s="639"/>
      <c r="DF35" s="639"/>
      <c r="DG35" s="639"/>
      <c r="DH35" s="639"/>
      <c r="DI35" s="639"/>
      <c r="DJ35" s="639"/>
      <c r="DK35" s="640"/>
      <c r="DL35" s="626">
        <v>14517</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2891046</v>
      </c>
      <c r="S36" s="661"/>
      <c r="T36" s="661"/>
      <c r="U36" s="661"/>
      <c r="V36" s="661"/>
      <c r="W36" s="661"/>
      <c r="X36" s="661"/>
      <c r="Y36" s="664"/>
      <c r="Z36" s="665">
        <v>100</v>
      </c>
      <c r="AA36" s="665"/>
      <c r="AB36" s="665"/>
      <c r="AC36" s="665"/>
      <c r="AD36" s="666">
        <v>1610602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87410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47331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285667</v>
      </c>
      <c r="CS36" s="621"/>
      <c r="CT36" s="621"/>
      <c r="CU36" s="621"/>
      <c r="CV36" s="621"/>
      <c r="CW36" s="621"/>
      <c r="CX36" s="621"/>
      <c r="CY36" s="622"/>
      <c r="CZ36" s="623">
        <v>10.3</v>
      </c>
      <c r="DA36" s="641"/>
      <c r="DB36" s="641"/>
      <c r="DC36" s="642"/>
      <c r="DD36" s="626">
        <v>227531</v>
      </c>
      <c r="DE36" s="621"/>
      <c r="DF36" s="621"/>
      <c r="DG36" s="621"/>
      <c r="DH36" s="621"/>
      <c r="DI36" s="621"/>
      <c r="DJ36" s="621"/>
      <c r="DK36" s="622"/>
      <c r="DL36" s="626">
        <v>201506</v>
      </c>
      <c r="DM36" s="621"/>
      <c r="DN36" s="621"/>
      <c r="DO36" s="621"/>
      <c r="DP36" s="621"/>
      <c r="DQ36" s="621"/>
      <c r="DR36" s="621"/>
      <c r="DS36" s="621"/>
      <c r="DT36" s="621"/>
      <c r="DU36" s="621"/>
      <c r="DV36" s="622"/>
      <c r="DW36" s="643">
        <v>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72164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406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138432</v>
      </c>
      <c r="CS37" s="639"/>
      <c r="CT37" s="639"/>
      <c r="CU37" s="639"/>
      <c r="CV37" s="639"/>
      <c r="CW37" s="639"/>
      <c r="CX37" s="639"/>
      <c r="CY37" s="640"/>
      <c r="CZ37" s="623">
        <v>5</v>
      </c>
      <c r="DA37" s="641"/>
      <c r="DB37" s="641"/>
      <c r="DC37" s="642"/>
      <c r="DD37" s="626">
        <v>138432</v>
      </c>
      <c r="DE37" s="639"/>
      <c r="DF37" s="639"/>
      <c r="DG37" s="639"/>
      <c r="DH37" s="639"/>
      <c r="DI37" s="639"/>
      <c r="DJ37" s="639"/>
      <c r="DK37" s="640"/>
      <c r="DL37" s="626">
        <v>138419</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49700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677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402692</v>
      </c>
      <c r="CS38" s="621"/>
      <c r="CT38" s="621"/>
      <c r="CU38" s="621"/>
      <c r="CV38" s="621"/>
      <c r="CW38" s="621"/>
      <c r="CX38" s="621"/>
      <c r="CY38" s="622"/>
      <c r="CZ38" s="623">
        <v>14.5</v>
      </c>
      <c r="DA38" s="641"/>
      <c r="DB38" s="641"/>
      <c r="DC38" s="642"/>
      <c r="DD38" s="626">
        <v>276841</v>
      </c>
      <c r="DE38" s="621"/>
      <c r="DF38" s="621"/>
      <c r="DG38" s="621"/>
      <c r="DH38" s="621"/>
      <c r="DI38" s="621"/>
      <c r="DJ38" s="621"/>
      <c r="DK38" s="622"/>
      <c r="DL38" s="626">
        <v>253689</v>
      </c>
      <c r="DM38" s="621"/>
      <c r="DN38" s="621"/>
      <c r="DO38" s="621"/>
      <c r="DP38" s="621"/>
      <c r="DQ38" s="621"/>
      <c r="DR38" s="621"/>
      <c r="DS38" s="621"/>
      <c r="DT38" s="621"/>
      <c r="DU38" s="621"/>
      <c r="DV38" s="622"/>
      <c r="DW38" s="643">
        <v>15.1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375400</v>
      </c>
      <c r="CS39" s="639"/>
      <c r="CT39" s="639"/>
      <c r="CU39" s="639"/>
      <c r="CV39" s="639"/>
      <c r="CW39" s="639"/>
      <c r="CX39" s="639"/>
      <c r="CY39" s="640"/>
      <c r="CZ39" s="623">
        <v>13.5</v>
      </c>
      <c r="DA39" s="641"/>
      <c r="DB39" s="641"/>
      <c r="DC39" s="642"/>
      <c r="DD39" s="626">
        <v>374242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42963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8067</v>
      </c>
      <c r="CS40" s="621"/>
      <c r="CT40" s="621"/>
      <c r="CU40" s="621"/>
      <c r="CV40" s="621"/>
      <c r="CW40" s="621"/>
      <c r="CX40" s="621"/>
      <c r="CY40" s="622"/>
      <c r="CZ40" s="623">
        <v>0.3</v>
      </c>
      <c r="DA40" s="641"/>
      <c r="DB40" s="641"/>
      <c r="DC40" s="642"/>
      <c r="DD40" s="626">
        <v>8067</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150455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401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407911</v>
      </c>
      <c r="CS42" s="621"/>
      <c r="CT42" s="621"/>
      <c r="CU42" s="621"/>
      <c r="CV42" s="621"/>
      <c r="CW42" s="621"/>
      <c r="CX42" s="621"/>
      <c r="CY42" s="622"/>
      <c r="CZ42" s="623">
        <v>14.7</v>
      </c>
      <c r="DA42" s="624"/>
      <c r="DB42" s="624"/>
      <c r="DC42" s="625"/>
      <c r="DD42" s="626">
        <v>106130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9101</v>
      </c>
      <c r="CS43" s="639"/>
      <c r="CT43" s="639"/>
      <c r="CU43" s="639"/>
      <c r="CV43" s="639"/>
      <c r="CW43" s="639"/>
      <c r="CX43" s="639"/>
      <c r="CY43" s="640"/>
      <c r="CZ43" s="623">
        <v>0.3</v>
      </c>
      <c r="DA43" s="641"/>
      <c r="DB43" s="641"/>
      <c r="DC43" s="642"/>
      <c r="DD43" s="626">
        <v>8444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401946</v>
      </c>
      <c r="CS44" s="621"/>
      <c r="CT44" s="621"/>
      <c r="CU44" s="621"/>
      <c r="CV44" s="621"/>
      <c r="CW44" s="621"/>
      <c r="CX44" s="621"/>
      <c r="CY44" s="622"/>
      <c r="CZ44" s="623">
        <v>14.5</v>
      </c>
      <c r="DA44" s="624"/>
      <c r="DB44" s="624"/>
      <c r="DC44" s="625"/>
      <c r="DD44" s="626">
        <v>103265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86991</v>
      </c>
      <c r="CS45" s="639"/>
      <c r="CT45" s="639"/>
      <c r="CU45" s="639"/>
      <c r="CV45" s="639"/>
      <c r="CW45" s="639"/>
      <c r="CX45" s="639"/>
      <c r="CY45" s="640"/>
      <c r="CZ45" s="623">
        <v>3.1</v>
      </c>
      <c r="DA45" s="641"/>
      <c r="DB45" s="641"/>
      <c r="DC45" s="642"/>
      <c r="DD45" s="626">
        <v>2756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279557</v>
      </c>
      <c r="CS46" s="621"/>
      <c r="CT46" s="621"/>
      <c r="CU46" s="621"/>
      <c r="CV46" s="621"/>
      <c r="CW46" s="621"/>
      <c r="CX46" s="621"/>
      <c r="CY46" s="622"/>
      <c r="CZ46" s="623">
        <v>10.1</v>
      </c>
      <c r="DA46" s="624"/>
      <c r="DB46" s="624"/>
      <c r="DC46" s="625"/>
      <c r="DD46" s="626">
        <v>74111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5965</v>
      </c>
      <c r="CS47" s="639"/>
      <c r="CT47" s="639"/>
      <c r="CU47" s="639"/>
      <c r="CV47" s="639"/>
      <c r="CW47" s="639"/>
      <c r="CX47" s="639"/>
      <c r="CY47" s="640"/>
      <c r="CZ47" s="623">
        <v>0.2</v>
      </c>
      <c r="DA47" s="641"/>
      <c r="DB47" s="641"/>
      <c r="DC47" s="642"/>
      <c r="DD47" s="626">
        <v>2865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2771731</v>
      </c>
      <c r="CS49" s="605"/>
      <c r="CT49" s="605"/>
      <c r="CU49" s="605"/>
      <c r="CV49" s="605"/>
      <c r="CW49" s="605"/>
      <c r="CX49" s="605"/>
      <c r="CY49" s="606"/>
      <c r="CZ49" s="607">
        <v>100</v>
      </c>
      <c r="DA49" s="608"/>
      <c r="DB49" s="608"/>
      <c r="DC49" s="609"/>
      <c r="DD49" s="610">
        <v>1988449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367</v>
      </c>
      <c r="C7" s="1079"/>
      <c r="D7" s="1079"/>
      <c r="E7" s="1079"/>
      <c r="F7" s="1079"/>
      <c r="G7" s="1079"/>
      <c r="H7" s="1079"/>
      <c r="I7" s="1079"/>
      <c r="J7" s="1079"/>
      <c r="K7" s="1079"/>
      <c r="L7" s="1079"/>
      <c r="M7" s="1079"/>
      <c r="N7" s="1079"/>
      <c r="O7" s="1079"/>
      <c r="P7" s="1080"/>
      <c r="Q7" s="1132">
        <v>2891</v>
      </c>
      <c r="R7" s="1133"/>
      <c r="S7" s="1133"/>
      <c r="T7" s="1133"/>
      <c r="U7" s="1133"/>
      <c r="V7" s="1133">
        <v>2772</v>
      </c>
      <c r="W7" s="1133"/>
      <c r="X7" s="1133"/>
      <c r="Y7" s="1133"/>
      <c r="Z7" s="1133"/>
      <c r="AA7" s="1133">
        <v>119</v>
      </c>
      <c r="AB7" s="1133"/>
      <c r="AC7" s="1133"/>
      <c r="AD7" s="1133"/>
      <c r="AE7" s="1134"/>
      <c r="AF7" s="1135">
        <v>78</v>
      </c>
      <c r="AG7" s="1136"/>
      <c r="AH7" s="1136"/>
      <c r="AI7" s="1136"/>
      <c r="AJ7" s="1137"/>
      <c r="AK7" s="1119">
        <v>233</v>
      </c>
      <c r="AL7" s="1120"/>
      <c r="AM7" s="1120"/>
      <c r="AN7" s="1120"/>
      <c r="AO7" s="1120"/>
      <c r="AP7" s="1120">
        <v>2425</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536</v>
      </c>
      <c r="BT7" s="1124"/>
      <c r="BU7" s="1124"/>
      <c r="BV7" s="1124"/>
      <c r="BW7" s="1124"/>
      <c r="BX7" s="1124"/>
      <c r="BY7" s="1124"/>
      <c r="BZ7" s="1124"/>
      <c r="CA7" s="1124"/>
      <c r="CB7" s="1124"/>
      <c r="CC7" s="1124"/>
      <c r="CD7" s="1124"/>
      <c r="CE7" s="1124"/>
      <c r="CF7" s="1124"/>
      <c r="CG7" s="1125"/>
      <c r="CH7" s="1116">
        <v>2</v>
      </c>
      <c r="CI7" s="1117"/>
      <c r="CJ7" s="1117"/>
      <c r="CK7" s="1117"/>
      <c r="CL7" s="1118"/>
      <c r="CM7" s="1116">
        <v>42</v>
      </c>
      <c r="CN7" s="1117"/>
      <c r="CO7" s="1117"/>
      <c r="CP7" s="1117"/>
      <c r="CQ7" s="1118"/>
      <c r="CR7" s="1116">
        <v>34</v>
      </c>
      <c r="CS7" s="1117"/>
      <c r="CT7" s="1117"/>
      <c r="CU7" s="1117"/>
      <c r="CV7" s="1118"/>
      <c r="CW7" s="1116" t="s">
        <v>553</v>
      </c>
      <c r="CX7" s="1117"/>
      <c r="CY7" s="1117"/>
      <c r="CZ7" s="1117"/>
      <c r="DA7" s="1118"/>
      <c r="DB7" s="1116" t="s">
        <v>553</v>
      </c>
      <c r="DC7" s="1117"/>
      <c r="DD7" s="1117"/>
      <c r="DE7" s="1117"/>
      <c r="DF7" s="1118"/>
      <c r="DG7" s="1116" t="s">
        <v>553</v>
      </c>
      <c r="DH7" s="1117"/>
      <c r="DI7" s="1117"/>
      <c r="DJ7" s="1117"/>
      <c r="DK7" s="1118"/>
      <c r="DL7" s="1116" t="s">
        <v>553</v>
      </c>
      <c r="DM7" s="1117"/>
      <c r="DN7" s="1117"/>
      <c r="DO7" s="1117"/>
      <c r="DP7" s="1118"/>
      <c r="DQ7" s="1116" t="s">
        <v>553</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537</v>
      </c>
      <c r="BT8" s="1044"/>
      <c r="BU8" s="1044"/>
      <c r="BV8" s="1044"/>
      <c r="BW8" s="1044"/>
      <c r="BX8" s="1044"/>
      <c r="BY8" s="1044"/>
      <c r="BZ8" s="1044"/>
      <c r="CA8" s="1044"/>
      <c r="CB8" s="1044"/>
      <c r="CC8" s="1044"/>
      <c r="CD8" s="1044"/>
      <c r="CE8" s="1044"/>
      <c r="CF8" s="1044"/>
      <c r="CG8" s="1045"/>
      <c r="CH8" s="1018">
        <v>1</v>
      </c>
      <c r="CI8" s="1019"/>
      <c r="CJ8" s="1019"/>
      <c r="CK8" s="1019"/>
      <c r="CL8" s="1020"/>
      <c r="CM8" s="1018">
        <v>14</v>
      </c>
      <c r="CN8" s="1019"/>
      <c r="CO8" s="1019"/>
      <c r="CP8" s="1019"/>
      <c r="CQ8" s="1020"/>
      <c r="CR8" s="1018">
        <v>5</v>
      </c>
      <c r="CS8" s="1019"/>
      <c r="CT8" s="1019"/>
      <c r="CU8" s="1019"/>
      <c r="CV8" s="1020"/>
      <c r="CW8" s="1018" t="s">
        <v>553</v>
      </c>
      <c r="CX8" s="1019"/>
      <c r="CY8" s="1019"/>
      <c r="CZ8" s="1019"/>
      <c r="DA8" s="1020"/>
      <c r="DB8" s="1018" t="s">
        <v>553</v>
      </c>
      <c r="DC8" s="1019"/>
      <c r="DD8" s="1019"/>
      <c r="DE8" s="1019"/>
      <c r="DF8" s="1020"/>
      <c r="DG8" s="1018" t="s">
        <v>553</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6">
        <v>2891</v>
      </c>
      <c r="R23" s="1097"/>
      <c r="S23" s="1097"/>
      <c r="T23" s="1097"/>
      <c r="U23" s="1097"/>
      <c r="V23" s="1097">
        <v>2772</v>
      </c>
      <c r="W23" s="1097"/>
      <c r="X23" s="1097"/>
      <c r="Y23" s="1097"/>
      <c r="Z23" s="1097"/>
      <c r="AA23" s="1097">
        <v>119</v>
      </c>
      <c r="AB23" s="1097"/>
      <c r="AC23" s="1097"/>
      <c r="AD23" s="1097"/>
      <c r="AE23" s="1098"/>
      <c r="AF23" s="1099">
        <v>78</v>
      </c>
      <c r="AG23" s="1097"/>
      <c r="AH23" s="1097"/>
      <c r="AI23" s="1097"/>
      <c r="AJ23" s="1100"/>
      <c r="AK23" s="1101"/>
      <c r="AL23" s="1102"/>
      <c r="AM23" s="1102"/>
      <c r="AN23" s="1102"/>
      <c r="AO23" s="1102"/>
      <c r="AP23" s="1097">
        <v>2425</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381</v>
      </c>
      <c r="C28" s="1079"/>
      <c r="D28" s="1079"/>
      <c r="E28" s="1079"/>
      <c r="F28" s="1079"/>
      <c r="G28" s="1079"/>
      <c r="H28" s="1079"/>
      <c r="I28" s="1079"/>
      <c r="J28" s="1079"/>
      <c r="K28" s="1079"/>
      <c r="L28" s="1079"/>
      <c r="M28" s="1079"/>
      <c r="N28" s="1079"/>
      <c r="O28" s="1079"/>
      <c r="P28" s="1080"/>
      <c r="Q28" s="1081">
        <v>474</v>
      </c>
      <c r="R28" s="1082"/>
      <c r="S28" s="1082"/>
      <c r="T28" s="1082"/>
      <c r="U28" s="1082"/>
      <c r="V28" s="1082">
        <v>421</v>
      </c>
      <c r="W28" s="1082"/>
      <c r="X28" s="1082"/>
      <c r="Y28" s="1082"/>
      <c r="Z28" s="1082"/>
      <c r="AA28" s="1082">
        <v>53</v>
      </c>
      <c r="AB28" s="1082"/>
      <c r="AC28" s="1082"/>
      <c r="AD28" s="1082"/>
      <c r="AE28" s="1083"/>
      <c r="AF28" s="1084">
        <v>53</v>
      </c>
      <c r="AG28" s="1082"/>
      <c r="AH28" s="1082"/>
      <c r="AI28" s="1082"/>
      <c r="AJ28" s="1085"/>
      <c r="AK28" s="1086">
        <v>43</v>
      </c>
      <c r="AL28" s="1075"/>
      <c r="AM28" s="1075"/>
      <c r="AN28" s="1075"/>
      <c r="AO28" s="1075"/>
      <c r="AP28" s="1075" t="s">
        <v>554</v>
      </c>
      <c r="AQ28" s="1075"/>
      <c r="AR28" s="1075"/>
      <c r="AS28" s="1075"/>
      <c r="AT28" s="1075"/>
      <c r="AU28" s="1075" t="s">
        <v>554</v>
      </c>
      <c r="AV28" s="1075"/>
      <c r="AW28" s="1075"/>
      <c r="AX28" s="1075"/>
      <c r="AY28" s="1075"/>
      <c r="AZ28" s="1075" t="s">
        <v>552</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459</v>
      </c>
      <c r="R29" s="1073"/>
      <c r="S29" s="1073"/>
      <c r="T29" s="1073"/>
      <c r="U29" s="1073"/>
      <c r="V29" s="1073">
        <v>425</v>
      </c>
      <c r="W29" s="1073"/>
      <c r="X29" s="1073"/>
      <c r="Y29" s="1073"/>
      <c r="Z29" s="1073"/>
      <c r="AA29" s="1073">
        <v>34</v>
      </c>
      <c r="AB29" s="1073"/>
      <c r="AC29" s="1073"/>
      <c r="AD29" s="1073"/>
      <c r="AE29" s="1074"/>
      <c r="AF29" s="1048">
        <v>34</v>
      </c>
      <c r="AG29" s="1049"/>
      <c r="AH29" s="1049"/>
      <c r="AI29" s="1049"/>
      <c r="AJ29" s="1050"/>
      <c r="AK29" s="1009">
        <v>84</v>
      </c>
      <c r="AL29" s="1000"/>
      <c r="AM29" s="1000"/>
      <c r="AN29" s="1000"/>
      <c r="AO29" s="1000"/>
      <c r="AP29" s="1000">
        <v>5</v>
      </c>
      <c r="AQ29" s="1000"/>
      <c r="AR29" s="1000"/>
      <c r="AS29" s="1000"/>
      <c r="AT29" s="1000"/>
      <c r="AU29" s="1000">
        <v>1</v>
      </c>
      <c r="AV29" s="1000"/>
      <c r="AW29" s="1000"/>
      <c r="AX29" s="1000"/>
      <c r="AY29" s="1000"/>
      <c r="AZ29" s="1000" t="s">
        <v>552</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45</v>
      </c>
      <c r="R30" s="1073"/>
      <c r="S30" s="1073"/>
      <c r="T30" s="1073"/>
      <c r="U30" s="1073"/>
      <c r="V30" s="1073">
        <v>44</v>
      </c>
      <c r="W30" s="1073"/>
      <c r="X30" s="1073"/>
      <c r="Y30" s="1073"/>
      <c r="Z30" s="1073"/>
      <c r="AA30" s="1073">
        <v>1</v>
      </c>
      <c r="AB30" s="1073"/>
      <c r="AC30" s="1073"/>
      <c r="AD30" s="1073"/>
      <c r="AE30" s="1074"/>
      <c r="AF30" s="1048">
        <v>0</v>
      </c>
      <c r="AG30" s="1049"/>
      <c r="AH30" s="1049"/>
      <c r="AI30" s="1049"/>
      <c r="AJ30" s="1050"/>
      <c r="AK30" s="1009">
        <v>17</v>
      </c>
      <c r="AL30" s="1000"/>
      <c r="AM30" s="1000"/>
      <c r="AN30" s="1000"/>
      <c r="AO30" s="1000"/>
      <c r="AP30" s="1000" t="s">
        <v>554</v>
      </c>
      <c r="AQ30" s="1000"/>
      <c r="AR30" s="1000"/>
      <c r="AS30" s="1000"/>
      <c r="AT30" s="1000"/>
      <c r="AU30" s="1000" t="s">
        <v>554</v>
      </c>
      <c r="AV30" s="1000"/>
      <c r="AW30" s="1000"/>
      <c r="AX30" s="1000"/>
      <c r="AY30" s="1000"/>
      <c r="AZ30" s="1000" t="s">
        <v>552</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148</v>
      </c>
      <c r="R31" s="1073"/>
      <c r="S31" s="1073"/>
      <c r="T31" s="1073"/>
      <c r="U31" s="1073"/>
      <c r="V31" s="1073">
        <v>143</v>
      </c>
      <c r="W31" s="1073"/>
      <c r="X31" s="1073"/>
      <c r="Y31" s="1073"/>
      <c r="Z31" s="1073"/>
      <c r="AA31" s="1073">
        <v>5</v>
      </c>
      <c r="AB31" s="1073"/>
      <c r="AC31" s="1073"/>
      <c r="AD31" s="1073"/>
      <c r="AE31" s="1074"/>
      <c r="AF31" s="1048">
        <v>4</v>
      </c>
      <c r="AG31" s="1049"/>
      <c r="AH31" s="1049"/>
      <c r="AI31" s="1049"/>
      <c r="AJ31" s="1050"/>
      <c r="AK31" s="1009">
        <v>72</v>
      </c>
      <c r="AL31" s="1000"/>
      <c r="AM31" s="1000"/>
      <c r="AN31" s="1000"/>
      <c r="AO31" s="1000"/>
      <c r="AP31" s="1000">
        <v>930</v>
      </c>
      <c r="AQ31" s="1000"/>
      <c r="AR31" s="1000"/>
      <c r="AS31" s="1000"/>
      <c r="AT31" s="1000"/>
      <c r="AU31" s="1000">
        <v>647</v>
      </c>
      <c r="AV31" s="1000"/>
      <c r="AW31" s="1000"/>
      <c r="AX31" s="1000"/>
      <c r="AY31" s="1000"/>
      <c r="AZ31" s="1000" t="s">
        <v>552</v>
      </c>
      <c r="BA31" s="1000"/>
      <c r="BB31" s="1000"/>
      <c r="BC31" s="1000"/>
      <c r="BD31" s="1000"/>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167</v>
      </c>
      <c r="R32" s="1073"/>
      <c r="S32" s="1073"/>
      <c r="T32" s="1073"/>
      <c r="U32" s="1073"/>
      <c r="V32" s="1073">
        <v>163</v>
      </c>
      <c r="W32" s="1073"/>
      <c r="X32" s="1073"/>
      <c r="Y32" s="1073"/>
      <c r="Z32" s="1073"/>
      <c r="AA32" s="1073">
        <v>4</v>
      </c>
      <c r="AB32" s="1073"/>
      <c r="AC32" s="1073"/>
      <c r="AD32" s="1073"/>
      <c r="AE32" s="1074"/>
      <c r="AF32" s="1048">
        <v>4</v>
      </c>
      <c r="AG32" s="1049"/>
      <c r="AH32" s="1049"/>
      <c r="AI32" s="1049"/>
      <c r="AJ32" s="1050"/>
      <c r="AK32" s="1009">
        <v>87</v>
      </c>
      <c r="AL32" s="1000"/>
      <c r="AM32" s="1000"/>
      <c r="AN32" s="1000"/>
      <c r="AO32" s="1000"/>
      <c r="AP32" s="1000">
        <v>1072</v>
      </c>
      <c r="AQ32" s="1000"/>
      <c r="AR32" s="1000"/>
      <c r="AS32" s="1000"/>
      <c r="AT32" s="1000"/>
      <c r="AU32" s="1000">
        <v>1040</v>
      </c>
      <c r="AV32" s="1000"/>
      <c r="AW32" s="1000"/>
      <c r="AX32" s="1000"/>
      <c r="AY32" s="1000"/>
      <c r="AZ32" s="1000" t="s">
        <v>552</v>
      </c>
      <c r="BA32" s="1000"/>
      <c r="BB32" s="1000"/>
      <c r="BC32" s="1000"/>
      <c r="BD32" s="1000"/>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52</v>
      </c>
      <c r="R33" s="1073"/>
      <c r="S33" s="1073"/>
      <c r="T33" s="1073"/>
      <c r="U33" s="1073"/>
      <c r="V33" s="1073">
        <v>51</v>
      </c>
      <c r="W33" s="1073"/>
      <c r="X33" s="1073"/>
      <c r="Y33" s="1073"/>
      <c r="Z33" s="1073"/>
      <c r="AA33" s="1073">
        <v>1</v>
      </c>
      <c r="AB33" s="1073"/>
      <c r="AC33" s="1073"/>
      <c r="AD33" s="1073"/>
      <c r="AE33" s="1074"/>
      <c r="AF33" s="1048">
        <v>1</v>
      </c>
      <c r="AG33" s="1049"/>
      <c r="AH33" s="1049"/>
      <c r="AI33" s="1049"/>
      <c r="AJ33" s="1050"/>
      <c r="AK33" s="1009">
        <v>50</v>
      </c>
      <c r="AL33" s="1000"/>
      <c r="AM33" s="1000"/>
      <c r="AN33" s="1000"/>
      <c r="AO33" s="1000"/>
      <c r="AP33" s="1000">
        <v>14</v>
      </c>
      <c r="AQ33" s="1000"/>
      <c r="AR33" s="1000"/>
      <c r="AS33" s="1000"/>
      <c r="AT33" s="1000"/>
      <c r="AU33" s="1000">
        <v>13</v>
      </c>
      <c r="AV33" s="1000"/>
      <c r="AW33" s="1000"/>
      <c r="AX33" s="1000"/>
      <c r="AY33" s="1000"/>
      <c r="AZ33" s="1000" t="s">
        <v>553</v>
      </c>
      <c r="BA33" s="1000"/>
      <c r="BB33" s="1000"/>
      <c r="BC33" s="1000"/>
      <c r="BD33" s="1000"/>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13</v>
      </c>
      <c r="R34" s="1073"/>
      <c r="S34" s="1073"/>
      <c r="T34" s="1073"/>
      <c r="U34" s="1073"/>
      <c r="V34" s="1073">
        <v>0</v>
      </c>
      <c r="W34" s="1073"/>
      <c r="X34" s="1073"/>
      <c r="Y34" s="1073"/>
      <c r="Z34" s="1073"/>
      <c r="AA34" s="1073">
        <v>13</v>
      </c>
      <c r="AB34" s="1073"/>
      <c r="AC34" s="1073"/>
      <c r="AD34" s="1073"/>
      <c r="AE34" s="1074"/>
      <c r="AF34" s="1048">
        <v>13</v>
      </c>
      <c r="AG34" s="1049"/>
      <c r="AH34" s="1049"/>
      <c r="AI34" s="1049"/>
      <c r="AJ34" s="1050"/>
      <c r="AK34" s="1009" t="s">
        <v>553</v>
      </c>
      <c r="AL34" s="1000"/>
      <c r="AM34" s="1000"/>
      <c r="AN34" s="1000"/>
      <c r="AO34" s="1000"/>
      <c r="AP34" s="1000" t="s">
        <v>554</v>
      </c>
      <c r="AQ34" s="1000"/>
      <c r="AR34" s="1000"/>
      <c r="AS34" s="1000"/>
      <c r="AT34" s="1000"/>
      <c r="AU34" s="1000" t="s">
        <v>554</v>
      </c>
      <c r="AV34" s="1000"/>
      <c r="AW34" s="1000"/>
      <c r="AX34" s="1000"/>
      <c r="AY34" s="1000"/>
      <c r="AZ34" s="1000" t="s">
        <v>552</v>
      </c>
      <c r="BA34" s="1000"/>
      <c r="BB34" s="1000"/>
      <c r="BC34" s="1000"/>
      <c r="BD34" s="1000"/>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389</v>
      </c>
      <c r="C35" s="1067"/>
      <c r="D35" s="1067"/>
      <c r="E35" s="1067"/>
      <c r="F35" s="1067"/>
      <c r="G35" s="1067"/>
      <c r="H35" s="1067"/>
      <c r="I35" s="1067"/>
      <c r="J35" s="1067"/>
      <c r="K35" s="1067"/>
      <c r="L35" s="1067"/>
      <c r="M35" s="1067"/>
      <c r="N35" s="1067"/>
      <c r="O35" s="1067"/>
      <c r="P35" s="1068"/>
      <c r="Q35" s="1072">
        <v>1816</v>
      </c>
      <c r="R35" s="1073"/>
      <c r="S35" s="1073"/>
      <c r="T35" s="1073"/>
      <c r="U35" s="1073"/>
      <c r="V35" s="1073">
        <v>0</v>
      </c>
      <c r="W35" s="1073"/>
      <c r="X35" s="1073"/>
      <c r="Y35" s="1073"/>
      <c r="Z35" s="1073"/>
      <c r="AA35" s="1073">
        <v>1816</v>
      </c>
      <c r="AB35" s="1073"/>
      <c r="AC35" s="1073"/>
      <c r="AD35" s="1073"/>
      <c r="AE35" s="1074"/>
      <c r="AF35" s="1048">
        <v>1816</v>
      </c>
      <c r="AG35" s="1049"/>
      <c r="AH35" s="1049"/>
      <c r="AI35" s="1049"/>
      <c r="AJ35" s="1050"/>
      <c r="AK35" s="1009" t="s">
        <v>552</v>
      </c>
      <c r="AL35" s="1000"/>
      <c r="AM35" s="1000"/>
      <c r="AN35" s="1000"/>
      <c r="AO35" s="1000"/>
      <c r="AP35" s="1000" t="s">
        <v>554</v>
      </c>
      <c r="AQ35" s="1000"/>
      <c r="AR35" s="1000"/>
      <c r="AS35" s="1000"/>
      <c r="AT35" s="1000"/>
      <c r="AU35" s="1000" t="s">
        <v>554</v>
      </c>
      <c r="AV35" s="1000"/>
      <c r="AW35" s="1000"/>
      <c r="AX35" s="1000"/>
      <c r="AY35" s="1000"/>
      <c r="AZ35" s="1000" t="s">
        <v>552</v>
      </c>
      <c r="BA35" s="1000"/>
      <c r="BB35" s="1000"/>
      <c r="BC35" s="1000"/>
      <c r="BD35" s="1000"/>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1925</v>
      </c>
      <c r="AG63" s="988"/>
      <c r="AH63" s="988"/>
      <c r="AI63" s="988"/>
      <c r="AJ63" s="1059"/>
      <c r="AK63" s="1060"/>
      <c r="AL63" s="992"/>
      <c r="AM63" s="992"/>
      <c r="AN63" s="992"/>
      <c r="AO63" s="992"/>
      <c r="AP63" s="988">
        <v>2021</v>
      </c>
      <c r="AQ63" s="988"/>
      <c r="AR63" s="988"/>
      <c r="AS63" s="988"/>
      <c r="AT63" s="988"/>
      <c r="AU63" s="988">
        <v>1701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4365</v>
      </c>
      <c r="R68" s="1011"/>
      <c r="S68" s="1011"/>
      <c r="T68" s="1011"/>
      <c r="U68" s="1011"/>
      <c r="V68" s="1011">
        <v>4198</v>
      </c>
      <c r="W68" s="1011"/>
      <c r="X68" s="1011"/>
      <c r="Y68" s="1011"/>
      <c r="Z68" s="1011"/>
      <c r="AA68" s="1011">
        <v>168</v>
      </c>
      <c r="AB68" s="1011"/>
      <c r="AC68" s="1011"/>
      <c r="AD68" s="1011"/>
      <c r="AE68" s="1011"/>
      <c r="AF68" s="1011">
        <v>168</v>
      </c>
      <c r="AG68" s="1011"/>
      <c r="AH68" s="1011"/>
      <c r="AI68" s="1011"/>
      <c r="AJ68" s="1011"/>
      <c r="AK68" s="1011" t="s">
        <v>555</v>
      </c>
      <c r="AL68" s="1011"/>
      <c r="AM68" s="1011"/>
      <c r="AN68" s="1011"/>
      <c r="AO68" s="1011"/>
      <c r="AP68" s="1011">
        <v>492</v>
      </c>
      <c r="AQ68" s="1011"/>
      <c r="AR68" s="1011"/>
      <c r="AS68" s="1011"/>
      <c r="AT68" s="1011"/>
      <c r="AU68" s="1011">
        <v>12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556</v>
      </c>
      <c r="C69" s="1004"/>
      <c r="D69" s="1004"/>
      <c r="E69" s="1004"/>
      <c r="F69" s="1004"/>
      <c r="G69" s="1004"/>
      <c r="H69" s="1004"/>
      <c r="I69" s="1004"/>
      <c r="J69" s="1004"/>
      <c r="K69" s="1004"/>
      <c r="L69" s="1004"/>
      <c r="M69" s="1004"/>
      <c r="N69" s="1004"/>
      <c r="O69" s="1004"/>
      <c r="P69" s="1005"/>
      <c r="Q69" s="1006">
        <v>23</v>
      </c>
      <c r="R69" s="1000"/>
      <c r="S69" s="1000"/>
      <c r="T69" s="1000"/>
      <c r="U69" s="1000"/>
      <c r="V69" s="1000">
        <v>15</v>
      </c>
      <c r="W69" s="1000"/>
      <c r="X69" s="1000"/>
      <c r="Y69" s="1000"/>
      <c r="Z69" s="1000"/>
      <c r="AA69" s="1000">
        <v>7</v>
      </c>
      <c r="AB69" s="1000"/>
      <c r="AC69" s="1000"/>
      <c r="AD69" s="1000"/>
      <c r="AE69" s="1000"/>
      <c r="AF69" s="1000">
        <v>7</v>
      </c>
      <c r="AG69" s="1000"/>
      <c r="AH69" s="1000"/>
      <c r="AI69" s="1000"/>
      <c r="AJ69" s="1000"/>
      <c r="AK69" s="1000" t="s">
        <v>555</v>
      </c>
      <c r="AL69" s="1000"/>
      <c r="AM69" s="1000"/>
      <c r="AN69" s="1000"/>
      <c r="AO69" s="1000"/>
      <c r="AP69" s="1000" t="s">
        <v>555</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10">
        <v>455</v>
      </c>
      <c r="R70" s="1008"/>
      <c r="S70" s="1008"/>
      <c r="T70" s="1008"/>
      <c r="U70" s="1009"/>
      <c r="V70" s="1007">
        <v>429</v>
      </c>
      <c r="W70" s="1008"/>
      <c r="X70" s="1008"/>
      <c r="Y70" s="1008"/>
      <c r="Z70" s="1009"/>
      <c r="AA70" s="1007">
        <v>26</v>
      </c>
      <c r="AB70" s="1008"/>
      <c r="AC70" s="1008"/>
      <c r="AD70" s="1008"/>
      <c r="AE70" s="1009"/>
      <c r="AF70" s="1007">
        <v>26</v>
      </c>
      <c r="AG70" s="1008"/>
      <c r="AH70" s="1008"/>
      <c r="AI70" s="1008"/>
      <c r="AJ70" s="1009"/>
      <c r="AK70" s="1007" t="s">
        <v>555</v>
      </c>
      <c r="AL70" s="1008"/>
      <c r="AM70" s="1008"/>
      <c r="AN70" s="1008"/>
      <c r="AO70" s="1009"/>
      <c r="AP70" s="1007" t="s">
        <v>555</v>
      </c>
      <c r="AQ70" s="1008"/>
      <c r="AR70" s="1008"/>
      <c r="AS70" s="1008"/>
      <c r="AT70" s="1009"/>
      <c r="AU70" s="1007" t="s">
        <v>555</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10">
        <v>2125</v>
      </c>
      <c r="R71" s="1008"/>
      <c r="S71" s="1008"/>
      <c r="T71" s="1008"/>
      <c r="U71" s="1009"/>
      <c r="V71" s="1007">
        <v>2067</v>
      </c>
      <c r="W71" s="1008"/>
      <c r="X71" s="1008"/>
      <c r="Y71" s="1008"/>
      <c r="Z71" s="1009"/>
      <c r="AA71" s="1007">
        <v>58</v>
      </c>
      <c r="AB71" s="1008"/>
      <c r="AC71" s="1008"/>
      <c r="AD71" s="1008"/>
      <c r="AE71" s="1009"/>
      <c r="AF71" s="1007">
        <v>58</v>
      </c>
      <c r="AG71" s="1008"/>
      <c r="AH71" s="1008"/>
      <c r="AI71" s="1008"/>
      <c r="AJ71" s="1009"/>
      <c r="AK71" s="1007">
        <v>125</v>
      </c>
      <c r="AL71" s="1008"/>
      <c r="AM71" s="1008"/>
      <c r="AN71" s="1008"/>
      <c r="AO71" s="1009"/>
      <c r="AP71" s="1007" t="s">
        <v>555</v>
      </c>
      <c r="AQ71" s="1008"/>
      <c r="AR71" s="1008"/>
      <c r="AS71" s="1008"/>
      <c r="AT71" s="1009"/>
      <c r="AU71" s="1007" t="s">
        <v>555</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10">
        <v>273707</v>
      </c>
      <c r="R72" s="1008"/>
      <c r="S72" s="1008"/>
      <c r="T72" s="1008"/>
      <c r="U72" s="1009"/>
      <c r="V72" s="1007">
        <v>260942</v>
      </c>
      <c r="W72" s="1008"/>
      <c r="X72" s="1008"/>
      <c r="Y72" s="1008"/>
      <c r="Z72" s="1009"/>
      <c r="AA72" s="1007">
        <v>12765</v>
      </c>
      <c r="AB72" s="1008"/>
      <c r="AC72" s="1008"/>
      <c r="AD72" s="1008"/>
      <c r="AE72" s="1009"/>
      <c r="AF72" s="1007">
        <v>12765</v>
      </c>
      <c r="AG72" s="1008"/>
      <c r="AH72" s="1008"/>
      <c r="AI72" s="1008"/>
      <c r="AJ72" s="1009"/>
      <c r="AK72" s="1007">
        <v>1788</v>
      </c>
      <c r="AL72" s="1008"/>
      <c r="AM72" s="1008"/>
      <c r="AN72" s="1008"/>
      <c r="AO72" s="1009"/>
      <c r="AP72" s="1007" t="s">
        <v>555</v>
      </c>
      <c r="AQ72" s="1008"/>
      <c r="AR72" s="1008"/>
      <c r="AS72" s="1008"/>
      <c r="AT72" s="1009"/>
      <c r="AU72" s="1007" t="s">
        <v>555</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6977</v>
      </c>
      <c r="R73" s="1000"/>
      <c r="S73" s="1000"/>
      <c r="T73" s="1000"/>
      <c r="U73" s="1000"/>
      <c r="V73" s="1000">
        <v>6240</v>
      </c>
      <c r="W73" s="1000"/>
      <c r="X73" s="1000"/>
      <c r="Y73" s="1000"/>
      <c r="Z73" s="1000"/>
      <c r="AA73" s="1000">
        <v>737</v>
      </c>
      <c r="AB73" s="1000"/>
      <c r="AC73" s="1000"/>
      <c r="AD73" s="1000"/>
      <c r="AE73" s="1000"/>
      <c r="AF73" s="1000">
        <v>737</v>
      </c>
      <c r="AG73" s="1000"/>
      <c r="AH73" s="1000"/>
      <c r="AI73" s="1000"/>
      <c r="AJ73" s="1000"/>
      <c r="AK73" s="1000">
        <v>630</v>
      </c>
      <c r="AL73" s="1000"/>
      <c r="AM73" s="1000"/>
      <c r="AN73" s="1000"/>
      <c r="AO73" s="1000"/>
      <c r="AP73" s="1007" t="s">
        <v>555</v>
      </c>
      <c r="AQ73" s="1008"/>
      <c r="AR73" s="1008"/>
      <c r="AS73" s="1008"/>
      <c r="AT73" s="1009"/>
      <c r="AU73" s="1007" t="s">
        <v>555</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15</v>
      </c>
      <c r="R74" s="1000"/>
      <c r="S74" s="1000"/>
      <c r="T74" s="1000"/>
      <c r="U74" s="1000"/>
      <c r="V74" s="1000">
        <v>13</v>
      </c>
      <c r="W74" s="1000"/>
      <c r="X74" s="1000"/>
      <c r="Y74" s="1000"/>
      <c r="Z74" s="1000"/>
      <c r="AA74" s="1000">
        <v>2</v>
      </c>
      <c r="AB74" s="1000"/>
      <c r="AC74" s="1000"/>
      <c r="AD74" s="1000"/>
      <c r="AE74" s="1000"/>
      <c r="AF74" s="1000">
        <v>2</v>
      </c>
      <c r="AG74" s="1000"/>
      <c r="AH74" s="1000"/>
      <c r="AI74" s="1000"/>
      <c r="AJ74" s="1000"/>
      <c r="AK74" s="1000">
        <v>9</v>
      </c>
      <c r="AL74" s="1000"/>
      <c r="AM74" s="1000"/>
      <c r="AN74" s="1000"/>
      <c r="AO74" s="1000"/>
      <c r="AP74" s="1007" t="s">
        <v>555</v>
      </c>
      <c r="AQ74" s="1008"/>
      <c r="AR74" s="1008"/>
      <c r="AS74" s="1008"/>
      <c r="AT74" s="1009"/>
      <c r="AU74" s="1007" t="s">
        <v>555</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10">
        <v>79</v>
      </c>
      <c r="R75" s="1008"/>
      <c r="S75" s="1008"/>
      <c r="T75" s="1008"/>
      <c r="U75" s="1009"/>
      <c r="V75" s="1007">
        <v>71</v>
      </c>
      <c r="W75" s="1008"/>
      <c r="X75" s="1008"/>
      <c r="Y75" s="1008"/>
      <c r="Z75" s="1009"/>
      <c r="AA75" s="1007">
        <v>8</v>
      </c>
      <c r="AB75" s="1008"/>
      <c r="AC75" s="1008"/>
      <c r="AD75" s="1008"/>
      <c r="AE75" s="1009"/>
      <c r="AF75" s="1007">
        <v>8</v>
      </c>
      <c r="AG75" s="1008"/>
      <c r="AH75" s="1008"/>
      <c r="AI75" s="1008"/>
      <c r="AJ75" s="1009"/>
      <c r="AK75" s="1007">
        <v>7</v>
      </c>
      <c r="AL75" s="1008"/>
      <c r="AM75" s="1008"/>
      <c r="AN75" s="1008"/>
      <c r="AO75" s="1009"/>
      <c r="AP75" s="1007" t="s">
        <v>558</v>
      </c>
      <c r="AQ75" s="1008"/>
      <c r="AR75" s="1008"/>
      <c r="AS75" s="1008"/>
      <c r="AT75" s="1009"/>
      <c r="AU75" s="1007" t="s">
        <v>558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6">
        <v>373</v>
      </c>
      <c r="R76" s="1000"/>
      <c r="S76" s="1000"/>
      <c r="T76" s="1000"/>
      <c r="U76" s="1000"/>
      <c r="V76" s="1000">
        <v>345</v>
      </c>
      <c r="W76" s="1000"/>
      <c r="X76" s="1000"/>
      <c r="Y76" s="1000"/>
      <c r="Z76" s="1000"/>
      <c r="AA76" s="1000">
        <v>29</v>
      </c>
      <c r="AB76" s="1000"/>
      <c r="AC76" s="1000"/>
      <c r="AD76" s="1000"/>
      <c r="AE76" s="1000"/>
      <c r="AF76" s="1000">
        <v>29</v>
      </c>
      <c r="AG76" s="1000"/>
      <c r="AH76" s="1000"/>
      <c r="AI76" s="1000"/>
      <c r="AJ76" s="1000"/>
      <c r="AK76" s="1000" t="s">
        <v>555</v>
      </c>
      <c r="AL76" s="1000"/>
      <c r="AM76" s="1000"/>
      <c r="AN76" s="1000"/>
      <c r="AO76" s="1000"/>
      <c r="AP76" s="1000">
        <v>548</v>
      </c>
      <c r="AQ76" s="1000"/>
      <c r="AR76" s="1000"/>
      <c r="AS76" s="1000"/>
      <c r="AT76" s="1000"/>
      <c r="AU76" s="1007">
        <v>16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6">
        <v>4729</v>
      </c>
      <c r="R77" s="1000"/>
      <c r="S77" s="1000"/>
      <c r="T77" s="1000"/>
      <c r="U77" s="1000"/>
      <c r="V77" s="1000">
        <v>4677</v>
      </c>
      <c r="W77" s="1000"/>
      <c r="X77" s="1000"/>
      <c r="Y77" s="1000"/>
      <c r="Z77" s="1000"/>
      <c r="AA77" s="1000">
        <v>52</v>
      </c>
      <c r="AB77" s="1000"/>
      <c r="AC77" s="1000"/>
      <c r="AD77" s="1000"/>
      <c r="AE77" s="1000"/>
      <c r="AF77" s="1000">
        <v>52</v>
      </c>
      <c r="AG77" s="1000"/>
      <c r="AH77" s="1000"/>
      <c r="AI77" s="1000"/>
      <c r="AJ77" s="1000"/>
      <c r="AK77" s="1000">
        <v>147</v>
      </c>
      <c r="AL77" s="1000"/>
      <c r="AM77" s="1000"/>
      <c r="AN77" s="1000"/>
      <c r="AO77" s="1000"/>
      <c r="AP77" s="1000" t="s">
        <v>557</v>
      </c>
      <c r="AQ77" s="1000"/>
      <c r="AR77" s="1000"/>
      <c r="AS77" s="1000"/>
      <c r="AT77" s="1000"/>
      <c r="AU77" s="1007" t="s">
        <v>558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72</v>
      </c>
      <c r="R78" s="1000"/>
      <c r="S78" s="1000"/>
      <c r="T78" s="1000"/>
      <c r="U78" s="1000"/>
      <c r="V78" s="1000">
        <v>65</v>
      </c>
      <c r="W78" s="1000"/>
      <c r="X78" s="1000"/>
      <c r="Y78" s="1000"/>
      <c r="Z78" s="1000"/>
      <c r="AA78" s="1000">
        <v>7</v>
      </c>
      <c r="AB78" s="1000"/>
      <c r="AC78" s="1000"/>
      <c r="AD78" s="1000"/>
      <c r="AE78" s="1000"/>
      <c r="AF78" s="1000">
        <v>7</v>
      </c>
      <c r="AG78" s="1000"/>
      <c r="AH78" s="1000"/>
      <c r="AI78" s="1000"/>
      <c r="AJ78" s="1000"/>
      <c r="AK78" s="1000">
        <v>3</v>
      </c>
      <c r="AL78" s="1000"/>
      <c r="AM78" s="1000"/>
      <c r="AN78" s="1000"/>
      <c r="AO78" s="1000"/>
      <c r="AP78" s="1000" t="s">
        <v>558</v>
      </c>
      <c r="AQ78" s="1000"/>
      <c r="AR78" s="1000"/>
      <c r="AS78" s="1000"/>
      <c r="AT78" s="1000"/>
      <c r="AU78" s="1000" t="s">
        <v>558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56</v>
      </c>
      <c r="R79" s="1000"/>
      <c r="S79" s="1000"/>
      <c r="T79" s="1000"/>
      <c r="U79" s="1000"/>
      <c r="V79" s="1000">
        <v>50</v>
      </c>
      <c r="W79" s="1000"/>
      <c r="X79" s="1000"/>
      <c r="Y79" s="1000"/>
      <c r="Z79" s="1000"/>
      <c r="AA79" s="1000">
        <v>6</v>
      </c>
      <c r="AB79" s="1000"/>
      <c r="AC79" s="1000"/>
      <c r="AD79" s="1000"/>
      <c r="AE79" s="1000"/>
      <c r="AF79" s="1000">
        <v>3</v>
      </c>
      <c r="AG79" s="1000"/>
      <c r="AH79" s="1000"/>
      <c r="AI79" s="1000"/>
      <c r="AJ79" s="1000"/>
      <c r="AK79" s="1000">
        <v>17</v>
      </c>
      <c r="AL79" s="1000"/>
      <c r="AM79" s="1000"/>
      <c r="AN79" s="1000"/>
      <c r="AO79" s="1000"/>
      <c r="AP79" s="1000" t="s">
        <v>558</v>
      </c>
      <c r="AQ79" s="1000"/>
      <c r="AR79" s="1000"/>
      <c r="AS79" s="1000"/>
      <c r="AT79" s="1000"/>
      <c r="AU79" s="1000" t="s">
        <v>557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549</v>
      </c>
      <c r="C80" s="1004"/>
      <c r="D80" s="1004"/>
      <c r="E80" s="1004"/>
      <c r="F80" s="1004"/>
      <c r="G80" s="1004"/>
      <c r="H80" s="1004"/>
      <c r="I80" s="1004"/>
      <c r="J80" s="1004"/>
      <c r="K80" s="1004"/>
      <c r="L80" s="1004"/>
      <c r="M80" s="1004"/>
      <c r="N80" s="1004"/>
      <c r="O80" s="1004"/>
      <c r="P80" s="1005"/>
      <c r="Q80" s="1006">
        <v>1204</v>
      </c>
      <c r="R80" s="1000"/>
      <c r="S80" s="1000"/>
      <c r="T80" s="1000"/>
      <c r="U80" s="1000"/>
      <c r="V80" s="1000">
        <v>1192</v>
      </c>
      <c r="W80" s="1000"/>
      <c r="X80" s="1000"/>
      <c r="Y80" s="1000"/>
      <c r="Z80" s="1000"/>
      <c r="AA80" s="1000">
        <v>12</v>
      </c>
      <c r="AB80" s="1000"/>
      <c r="AC80" s="1000"/>
      <c r="AD80" s="1000"/>
      <c r="AE80" s="1000"/>
      <c r="AF80" s="1000">
        <v>12</v>
      </c>
      <c r="AG80" s="1000"/>
      <c r="AH80" s="1000"/>
      <c r="AI80" s="1000"/>
      <c r="AJ80" s="1000"/>
      <c r="AK80" s="1000" t="s">
        <v>557</v>
      </c>
      <c r="AL80" s="1000"/>
      <c r="AM80" s="1000"/>
      <c r="AN80" s="1000"/>
      <c r="AO80" s="1000"/>
      <c r="AP80" s="1000">
        <v>40</v>
      </c>
      <c r="AQ80" s="1000"/>
      <c r="AR80" s="1000"/>
      <c r="AS80" s="1000"/>
      <c r="AT80" s="1000"/>
      <c r="AU80" s="1000">
        <v>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550</v>
      </c>
      <c r="C81" s="1004"/>
      <c r="D81" s="1004"/>
      <c r="E81" s="1004"/>
      <c r="F81" s="1004"/>
      <c r="G81" s="1004"/>
      <c r="H81" s="1004"/>
      <c r="I81" s="1004"/>
      <c r="J81" s="1004"/>
      <c r="K81" s="1004"/>
      <c r="L81" s="1004"/>
      <c r="M81" s="1004"/>
      <c r="N81" s="1004"/>
      <c r="O81" s="1004"/>
      <c r="P81" s="1005"/>
      <c r="Q81" s="1006">
        <v>151</v>
      </c>
      <c r="R81" s="1000"/>
      <c r="S81" s="1000"/>
      <c r="T81" s="1000"/>
      <c r="U81" s="1000"/>
      <c r="V81" s="1000">
        <v>140</v>
      </c>
      <c r="W81" s="1000"/>
      <c r="X81" s="1000"/>
      <c r="Y81" s="1000"/>
      <c r="Z81" s="1000"/>
      <c r="AA81" s="1000">
        <v>12</v>
      </c>
      <c r="AB81" s="1000"/>
      <c r="AC81" s="1000"/>
      <c r="AD81" s="1000"/>
      <c r="AE81" s="1000"/>
      <c r="AF81" s="1000">
        <v>12</v>
      </c>
      <c r="AG81" s="1000"/>
      <c r="AH81" s="1000"/>
      <c r="AI81" s="1000"/>
      <c r="AJ81" s="1000"/>
      <c r="AK81" s="1000" t="s">
        <v>555</v>
      </c>
      <c r="AL81" s="1000"/>
      <c r="AM81" s="1000"/>
      <c r="AN81" s="1000"/>
      <c r="AO81" s="1000"/>
      <c r="AP81" s="1000" t="s">
        <v>555</v>
      </c>
      <c r="AQ81" s="1000"/>
      <c r="AR81" s="1000"/>
      <c r="AS81" s="1000"/>
      <c r="AT81" s="1000"/>
      <c r="AU81" s="1000" t="s">
        <v>555</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551</v>
      </c>
      <c r="C82" s="1004"/>
      <c r="D82" s="1004"/>
      <c r="E82" s="1004"/>
      <c r="F82" s="1004"/>
      <c r="G82" s="1004"/>
      <c r="H82" s="1004"/>
      <c r="I82" s="1004"/>
      <c r="J82" s="1004"/>
      <c r="K82" s="1004"/>
      <c r="L82" s="1004"/>
      <c r="M82" s="1004"/>
      <c r="N82" s="1004"/>
      <c r="O82" s="1004"/>
      <c r="P82" s="1005"/>
      <c r="Q82" s="1006">
        <v>193</v>
      </c>
      <c r="R82" s="1000"/>
      <c r="S82" s="1000"/>
      <c r="T82" s="1000"/>
      <c r="U82" s="1000"/>
      <c r="V82" s="1000">
        <v>181</v>
      </c>
      <c r="W82" s="1000"/>
      <c r="X82" s="1000"/>
      <c r="Y82" s="1000"/>
      <c r="Z82" s="1000"/>
      <c r="AA82" s="1000">
        <v>12</v>
      </c>
      <c r="AB82" s="1000"/>
      <c r="AC82" s="1000"/>
      <c r="AD82" s="1000"/>
      <c r="AE82" s="1000"/>
      <c r="AF82" s="1000">
        <v>12</v>
      </c>
      <c r="AG82" s="1000"/>
      <c r="AH82" s="1000"/>
      <c r="AI82" s="1000"/>
      <c r="AJ82" s="1000"/>
      <c r="AK82" s="1000" t="s">
        <v>555</v>
      </c>
      <c r="AL82" s="1000"/>
      <c r="AM82" s="1000"/>
      <c r="AN82" s="1000"/>
      <c r="AO82" s="1000"/>
      <c r="AP82" s="1000" t="s">
        <v>555</v>
      </c>
      <c r="AQ82" s="1000"/>
      <c r="AR82" s="1000"/>
      <c r="AS82" s="1000"/>
      <c r="AT82" s="1000"/>
      <c r="AU82" s="1000" t="s">
        <v>555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13897</v>
      </c>
      <c r="AG88" s="988"/>
      <c r="AH88" s="988"/>
      <c r="AI88" s="988"/>
      <c r="AJ88" s="988"/>
      <c r="AK88" s="992"/>
      <c r="AL88" s="992"/>
      <c r="AM88" s="992"/>
      <c r="AN88" s="992"/>
      <c r="AO88" s="992"/>
      <c r="AP88" s="988">
        <v>1079</v>
      </c>
      <c r="AQ88" s="988"/>
      <c r="AR88" s="988"/>
      <c r="AS88" s="988"/>
      <c r="AT88" s="988"/>
      <c r="AU88" s="988">
        <v>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v>
      </c>
      <c r="CS102" s="980"/>
      <c r="CT102" s="980"/>
      <c r="CU102" s="980"/>
      <c r="CV102" s="981"/>
      <c r="CW102" s="979" t="s">
        <v>559</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239219</v>
      </c>
      <c r="AB110" s="916"/>
      <c r="AC110" s="916"/>
      <c r="AD110" s="916"/>
      <c r="AE110" s="917"/>
      <c r="AF110" s="918">
        <v>224642</v>
      </c>
      <c r="AG110" s="916"/>
      <c r="AH110" s="916"/>
      <c r="AI110" s="916"/>
      <c r="AJ110" s="917"/>
      <c r="AK110" s="918">
        <v>227771</v>
      </c>
      <c r="AL110" s="916"/>
      <c r="AM110" s="916"/>
      <c r="AN110" s="916"/>
      <c r="AO110" s="917"/>
      <c r="AP110" s="919">
        <v>16.7</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2115389</v>
      </c>
      <c r="BR110" s="863"/>
      <c r="BS110" s="863"/>
      <c r="BT110" s="863"/>
      <c r="BU110" s="863"/>
      <c r="BV110" s="863">
        <v>2296703</v>
      </c>
      <c r="BW110" s="863"/>
      <c r="BX110" s="863"/>
      <c r="BY110" s="863"/>
      <c r="BZ110" s="863"/>
      <c r="CA110" s="863">
        <v>2424900</v>
      </c>
      <c r="CB110" s="863"/>
      <c r="CC110" s="863"/>
      <c r="CD110" s="863"/>
      <c r="CE110" s="863"/>
      <c r="CF110" s="887">
        <v>177.4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1967875</v>
      </c>
      <c r="BR112" s="835"/>
      <c r="BS112" s="835"/>
      <c r="BT112" s="835"/>
      <c r="BU112" s="835"/>
      <c r="BV112" s="835">
        <v>1890023</v>
      </c>
      <c r="BW112" s="835"/>
      <c r="BX112" s="835"/>
      <c r="BY112" s="835"/>
      <c r="BZ112" s="835"/>
      <c r="CA112" s="835">
        <v>1700918</v>
      </c>
      <c r="CB112" s="835"/>
      <c r="CC112" s="835"/>
      <c r="CD112" s="835"/>
      <c r="CE112" s="835"/>
      <c r="CF112" s="896">
        <v>124.4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176099</v>
      </c>
      <c r="AB113" s="944"/>
      <c r="AC113" s="944"/>
      <c r="AD113" s="944"/>
      <c r="AE113" s="945"/>
      <c r="AF113" s="946">
        <v>165749</v>
      </c>
      <c r="AG113" s="944"/>
      <c r="AH113" s="944"/>
      <c r="AI113" s="944"/>
      <c r="AJ113" s="945"/>
      <c r="AK113" s="946">
        <v>155398</v>
      </c>
      <c r="AL113" s="944"/>
      <c r="AM113" s="944"/>
      <c r="AN113" s="944"/>
      <c r="AO113" s="945"/>
      <c r="AP113" s="947">
        <v>11.4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49254</v>
      </c>
      <c r="BR113" s="835"/>
      <c r="BS113" s="835"/>
      <c r="BT113" s="835"/>
      <c r="BU113" s="835"/>
      <c r="BV113" s="835">
        <v>37019</v>
      </c>
      <c r="BW113" s="835"/>
      <c r="BX113" s="835"/>
      <c r="BY113" s="835"/>
      <c r="BZ113" s="835"/>
      <c r="CA113" s="835">
        <v>29303</v>
      </c>
      <c r="CB113" s="835"/>
      <c r="CC113" s="835"/>
      <c r="CD113" s="835"/>
      <c r="CE113" s="835"/>
      <c r="CF113" s="896">
        <v>2.1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9955</v>
      </c>
      <c r="AB114" s="798"/>
      <c r="AC114" s="798"/>
      <c r="AD114" s="798"/>
      <c r="AE114" s="799"/>
      <c r="AF114" s="800">
        <v>8668</v>
      </c>
      <c r="AG114" s="798"/>
      <c r="AH114" s="798"/>
      <c r="AI114" s="798"/>
      <c r="AJ114" s="799"/>
      <c r="AK114" s="800">
        <v>6704</v>
      </c>
      <c r="AL114" s="798"/>
      <c r="AM114" s="798"/>
      <c r="AN114" s="798"/>
      <c r="AO114" s="799"/>
      <c r="AP114" s="845">
        <v>0.5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578951</v>
      </c>
      <c r="BR114" s="835"/>
      <c r="BS114" s="835"/>
      <c r="BT114" s="835"/>
      <c r="BU114" s="835"/>
      <c r="BV114" s="835">
        <v>604821</v>
      </c>
      <c r="BW114" s="835"/>
      <c r="BX114" s="835"/>
      <c r="BY114" s="835"/>
      <c r="BZ114" s="835"/>
      <c r="CA114" s="835">
        <v>587949</v>
      </c>
      <c r="CB114" s="835"/>
      <c r="CC114" s="835"/>
      <c r="CD114" s="835"/>
      <c r="CE114" s="835"/>
      <c r="CF114" s="896">
        <v>43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425273</v>
      </c>
      <c r="AB117" s="930"/>
      <c r="AC117" s="930"/>
      <c r="AD117" s="930"/>
      <c r="AE117" s="931"/>
      <c r="AF117" s="932">
        <v>399059</v>
      </c>
      <c r="AG117" s="930"/>
      <c r="AH117" s="930"/>
      <c r="AI117" s="930"/>
      <c r="AJ117" s="931"/>
      <c r="AK117" s="932">
        <v>389873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4711469</v>
      </c>
      <c r="BR119" s="866"/>
      <c r="BS119" s="866"/>
      <c r="BT119" s="866"/>
      <c r="BU119" s="866"/>
      <c r="BV119" s="866">
        <v>4828566</v>
      </c>
      <c r="BW119" s="866"/>
      <c r="BX119" s="866"/>
      <c r="BY119" s="866"/>
      <c r="BZ119" s="866"/>
      <c r="CA119" s="866">
        <v>4743070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2194195</v>
      </c>
      <c r="BR120" s="863"/>
      <c r="BS120" s="863"/>
      <c r="BT120" s="863"/>
      <c r="BU120" s="863"/>
      <c r="BV120" s="863">
        <v>2319150</v>
      </c>
      <c r="BW120" s="863"/>
      <c r="BX120" s="863"/>
      <c r="BY120" s="863"/>
      <c r="BZ120" s="863"/>
      <c r="CA120" s="863">
        <v>2483724</v>
      </c>
      <c r="CB120" s="863"/>
      <c r="CC120" s="863"/>
      <c r="CD120" s="863"/>
      <c r="CE120" s="863"/>
      <c r="CF120" s="887">
        <v>181.7</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1122249</v>
      </c>
      <c r="DH120" s="863"/>
      <c r="DI120" s="863"/>
      <c r="DJ120" s="863"/>
      <c r="DK120" s="863"/>
      <c r="DL120" s="863">
        <v>1119256</v>
      </c>
      <c r="DM120" s="863"/>
      <c r="DN120" s="863"/>
      <c r="DO120" s="863"/>
      <c r="DP120" s="863"/>
      <c r="DQ120" s="863">
        <v>1040426</v>
      </c>
      <c r="DR120" s="863"/>
      <c r="DS120" s="863"/>
      <c r="DT120" s="863"/>
      <c r="DU120" s="863"/>
      <c r="DV120" s="864">
        <v>76.099999999999994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78750</v>
      </c>
      <c r="BR121" s="835"/>
      <c r="BS121" s="835"/>
      <c r="BT121" s="835"/>
      <c r="BU121" s="835"/>
      <c r="BV121" s="835">
        <v>71899</v>
      </c>
      <c r="BW121" s="835"/>
      <c r="BX121" s="835"/>
      <c r="BY121" s="835"/>
      <c r="BZ121" s="835"/>
      <c r="CA121" s="835">
        <v>64994</v>
      </c>
      <c r="CB121" s="835"/>
      <c r="CC121" s="835"/>
      <c r="CD121" s="835"/>
      <c r="CE121" s="835"/>
      <c r="CF121" s="896">
        <v>4.8</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811956</v>
      </c>
      <c r="DH121" s="835"/>
      <c r="DI121" s="835"/>
      <c r="DJ121" s="835"/>
      <c r="DK121" s="835"/>
      <c r="DL121" s="835">
        <v>753829</v>
      </c>
      <c r="DM121" s="835"/>
      <c r="DN121" s="835"/>
      <c r="DO121" s="835"/>
      <c r="DP121" s="835"/>
      <c r="DQ121" s="835">
        <v>646519</v>
      </c>
      <c r="DR121" s="835"/>
      <c r="DS121" s="835"/>
      <c r="DT121" s="835"/>
      <c r="DU121" s="835"/>
      <c r="DV121" s="812">
        <v>47.3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2743094</v>
      </c>
      <c r="BR122" s="866"/>
      <c r="BS122" s="866"/>
      <c r="BT122" s="866"/>
      <c r="BU122" s="866"/>
      <c r="BV122" s="866">
        <v>2800594</v>
      </c>
      <c r="BW122" s="866"/>
      <c r="BX122" s="866"/>
      <c r="BY122" s="866"/>
      <c r="BZ122" s="866"/>
      <c r="CA122" s="866">
        <v>2834515</v>
      </c>
      <c r="CB122" s="866"/>
      <c r="CC122" s="866"/>
      <c r="CD122" s="866"/>
      <c r="CE122" s="866"/>
      <c r="CF122" s="867">
        <v>207.3</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18670</v>
      </c>
      <c r="DH122" s="835"/>
      <c r="DI122" s="835"/>
      <c r="DJ122" s="835"/>
      <c r="DK122" s="835"/>
      <c r="DL122" s="835">
        <v>16938</v>
      </c>
      <c r="DM122" s="835"/>
      <c r="DN122" s="835"/>
      <c r="DO122" s="835"/>
      <c r="DP122" s="835"/>
      <c r="DQ122" s="835">
        <v>12993</v>
      </c>
      <c r="DR122" s="835"/>
      <c r="DS122" s="835"/>
      <c r="DT122" s="835"/>
      <c r="DU122" s="835"/>
      <c r="DV122" s="812">
        <v>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5016039</v>
      </c>
      <c r="BR123" s="854"/>
      <c r="BS123" s="854"/>
      <c r="BT123" s="854"/>
      <c r="BU123" s="854"/>
      <c r="BV123" s="854">
        <v>5191643</v>
      </c>
      <c r="BW123" s="854"/>
      <c r="BX123" s="854"/>
      <c r="BY123" s="854"/>
      <c r="BZ123" s="854"/>
      <c r="CA123" s="854">
        <v>5383233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v>15000</v>
      </c>
      <c r="DH123" s="798"/>
      <c r="DI123" s="798"/>
      <c r="DJ123" s="798"/>
      <c r="DK123" s="799"/>
      <c r="DL123" s="800" t="s">
        <v>112</v>
      </c>
      <c r="DM123" s="798"/>
      <c r="DN123" s="798"/>
      <c r="DO123" s="798"/>
      <c r="DP123" s="799"/>
      <c r="DQ123" s="800">
        <v>980</v>
      </c>
      <c r="DR123" s="798"/>
      <c r="DS123" s="798"/>
      <c r="DT123" s="798"/>
      <c r="DU123" s="799"/>
      <c r="DV123" s="845">
        <v>0.1</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7353</v>
      </c>
      <c r="AB128" s="819"/>
      <c r="AC128" s="819"/>
      <c r="AD128" s="819"/>
      <c r="AE128" s="820"/>
      <c r="AF128" s="821">
        <v>7353</v>
      </c>
      <c r="AG128" s="819"/>
      <c r="AH128" s="819"/>
      <c r="AI128" s="819"/>
      <c r="AJ128" s="820"/>
      <c r="AK128" s="821">
        <v>7353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1627385</v>
      </c>
      <c r="AB129" s="798"/>
      <c r="AC129" s="798"/>
      <c r="AD129" s="798"/>
      <c r="AE129" s="799"/>
      <c r="AF129" s="800">
        <v>1680222</v>
      </c>
      <c r="AG129" s="798"/>
      <c r="AH129" s="798"/>
      <c r="AI129" s="798"/>
      <c r="AJ129" s="799"/>
      <c r="AK129" s="800">
        <v>1671228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313596</v>
      </c>
      <c r="AB130" s="798"/>
      <c r="AC130" s="798"/>
      <c r="AD130" s="798"/>
      <c r="AE130" s="799"/>
      <c r="AF130" s="800">
        <v>303690</v>
      </c>
      <c r="AG130" s="798"/>
      <c r="AH130" s="798"/>
      <c r="AI130" s="798"/>
      <c r="AJ130" s="799"/>
      <c r="AK130" s="800">
        <v>303946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1313789</v>
      </c>
      <c r="AB131" s="781"/>
      <c r="AC131" s="781"/>
      <c r="AD131" s="781"/>
      <c r="AE131" s="782"/>
      <c r="AF131" s="783">
        <v>1376532</v>
      </c>
      <c r="AG131" s="781"/>
      <c r="AH131" s="781"/>
      <c r="AI131" s="781"/>
      <c r="AJ131" s="782"/>
      <c r="AK131" s="783">
        <v>1367282</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7.9406967179999999</v>
      </c>
      <c r="AB132" s="761"/>
      <c r="AC132" s="761"/>
      <c r="AD132" s="761"/>
      <c r="AE132" s="762"/>
      <c r="AF132" s="763">
        <v>6.3940395140000001</v>
      </c>
      <c r="AG132" s="761"/>
      <c r="AH132" s="761"/>
      <c r="AI132" s="761"/>
      <c r="AJ132" s="762"/>
      <c r="AK132" s="763">
        <v>5.7467296430000001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8.1999999999999993</v>
      </c>
      <c r="AB133" s="740"/>
      <c r="AC133" s="740"/>
      <c r="AD133" s="740"/>
      <c r="AE133" s="741"/>
      <c r="AF133" s="739">
        <v>7.8</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1" t="s">
        <v>471</v>
      </c>
      <c r="L7" s="256"/>
      <c r="M7" s="257" t="s">
        <v>472</v>
      </c>
      <c r="N7" s="258"/>
    </row>
    <row r="8" spans="1:16" x14ac:dyDescent="0.15">
      <c r="A8" s="250"/>
      <c r="B8" s="246"/>
      <c r="C8" s="246"/>
      <c r="D8" s="246"/>
      <c r="E8" s="246"/>
      <c r="F8" s="246"/>
      <c r="G8" s="259"/>
      <c r="H8" s="260"/>
      <c r="I8" s="260"/>
      <c r="J8" s="261"/>
      <c r="K8" s="1152"/>
      <c r="L8" s="262" t="s">
        <v>473</v>
      </c>
      <c r="M8" s="263" t="s">
        <v>474</v>
      </c>
      <c r="N8" s="264" t="s">
        <v>475</v>
      </c>
    </row>
    <row r="9" spans="1:16" x14ac:dyDescent="0.15">
      <c r="A9" s="250"/>
      <c r="B9" s="246"/>
      <c r="C9" s="246"/>
      <c r="D9" s="246"/>
      <c r="E9" s="246"/>
      <c r="F9" s="246"/>
      <c r="G9" s="1165" t="s">
        <v>476</v>
      </c>
      <c r="H9" s="1166"/>
      <c r="I9" s="1166"/>
      <c r="J9" s="1167"/>
      <c r="K9" s="265">
        <v>404935</v>
      </c>
      <c r="L9" s="266">
        <v>141388</v>
      </c>
      <c r="M9" s="267">
        <v>189696</v>
      </c>
      <c r="N9" s="268">
        <v>-25.5</v>
      </c>
    </row>
    <row r="10" spans="1:16" x14ac:dyDescent="0.15">
      <c r="A10" s="250"/>
      <c r="B10" s="246"/>
      <c r="C10" s="246"/>
      <c r="D10" s="246"/>
      <c r="E10" s="246"/>
      <c r="F10" s="246"/>
      <c r="G10" s="1165" t="s">
        <v>477</v>
      </c>
      <c r="H10" s="1166"/>
      <c r="I10" s="1166"/>
      <c r="J10" s="1167"/>
      <c r="K10" s="269">
        <v>56957</v>
      </c>
      <c r="L10" s="270">
        <v>19887</v>
      </c>
      <c r="M10" s="271">
        <v>21936</v>
      </c>
      <c r="N10" s="272">
        <v>-9.3000000000000007</v>
      </c>
    </row>
    <row r="11" spans="1:16" ht="13.5" customHeight="1" x14ac:dyDescent="0.15">
      <c r="A11" s="250"/>
      <c r="B11" s="246"/>
      <c r="C11" s="246"/>
      <c r="D11" s="246"/>
      <c r="E11" s="246"/>
      <c r="F11" s="246"/>
      <c r="G11" s="1165" t="s">
        <v>478</v>
      </c>
      <c r="H11" s="1166"/>
      <c r="I11" s="1166"/>
      <c r="J11" s="1167"/>
      <c r="K11" s="269">
        <v>71147</v>
      </c>
      <c r="L11" s="270">
        <v>24842</v>
      </c>
      <c r="M11" s="271">
        <v>29437</v>
      </c>
      <c r="N11" s="272">
        <v>-15.6</v>
      </c>
    </row>
    <row r="12" spans="1:16" ht="13.5" customHeight="1" x14ac:dyDescent="0.15">
      <c r="A12" s="250"/>
      <c r="B12" s="246"/>
      <c r="C12" s="246"/>
      <c r="D12" s="246"/>
      <c r="E12" s="246"/>
      <c r="F12" s="246"/>
      <c r="G12" s="1165" t="s">
        <v>479</v>
      </c>
      <c r="H12" s="1166"/>
      <c r="I12" s="1166"/>
      <c r="J12" s="1167"/>
      <c r="K12" s="269" t="s">
        <v>480</v>
      </c>
      <c r="L12" s="270" t="s">
        <v>480</v>
      </c>
      <c r="M12" s="271">
        <v>3160</v>
      </c>
      <c r="N12" s="272" t="s">
        <v>480</v>
      </c>
    </row>
    <row r="13" spans="1:16" ht="13.5" customHeight="1" x14ac:dyDescent="0.15">
      <c r="A13" s="250"/>
      <c r="B13" s="246"/>
      <c r="C13" s="246"/>
      <c r="D13" s="246"/>
      <c r="E13" s="246"/>
      <c r="F13" s="246"/>
      <c r="G13" s="1165" t="s">
        <v>481</v>
      </c>
      <c r="H13" s="1166"/>
      <c r="I13" s="1166"/>
      <c r="J13" s="1167"/>
      <c r="K13" s="269" t="s">
        <v>480</v>
      </c>
      <c r="L13" s="270" t="s">
        <v>480</v>
      </c>
      <c r="M13" s="271" t="s">
        <v>480</v>
      </c>
      <c r="N13" s="272" t="s">
        <v>480</v>
      </c>
    </row>
    <row r="14" spans="1:16" ht="13.5" customHeight="1" x14ac:dyDescent="0.15">
      <c r="A14" s="250"/>
      <c r="B14" s="246"/>
      <c r="C14" s="246"/>
      <c r="D14" s="246"/>
      <c r="E14" s="246"/>
      <c r="F14" s="246"/>
      <c r="G14" s="1165" t="s">
        <v>482</v>
      </c>
      <c r="H14" s="1166"/>
      <c r="I14" s="1166"/>
      <c r="J14" s="1167"/>
      <c r="K14" s="269">
        <v>30852</v>
      </c>
      <c r="L14" s="270">
        <v>10772</v>
      </c>
      <c r="M14" s="271">
        <v>9091</v>
      </c>
      <c r="N14" s="272">
        <v>18.5</v>
      </c>
    </row>
    <row r="15" spans="1:16" ht="13.5" customHeight="1" x14ac:dyDescent="0.15">
      <c r="A15" s="250"/>
      <c r="B15" s="246"/>
      <c r="C15" s="246"/>
      <c r="D15" s="246"/>
      <c r="E15" s="246"/>
      <c r="F15" s="246"/>
      <c r="G15" s="1165" t="s">
        <v>483</v>
      </c>
      <c r="H15" s="1166"/>
      <c r="I15" s="1166"/>
      <c r="J15" s="1167"/>
      <c r="K15" s="269">
        <v>9101</v>
      </c>
      <c r="L15" s="270">
        <v>3178</v>
      </c>
      <c r="M15" s="271">
        <v>4470</v>
      </c>
      <c r="N15" s="272">
        <v>-28.9</v>
      </c>
    </row>
    <row r="16" spans="1:16" x14ac:dyDescent="0.15">
      <c r="A16" s="250"/>
      <c r="B16" s="246"/>
      <c r="C16" s="246"/>
      <c r="D16" s="246"/>
      <c r="E16" s="246"/>
      <c r="F16" s="246"/>
      <c r="G16" s="1168" t="s">
        <v>484</v>
      </c>
      <c r="H16" s="1169"/>
      <c r="I16" s="1169"/>
      <c r="J16" s="1170"/>
      <c r="K16" s="270">
        <v>-30957</v>
      </c>
      <c r="L16" s="270">
        <v>-10809</v>
      </c>
      <c r="M16" s="271">
        <v>-19414</v>
      </c>
      <c r="N16" s="272">
        <v>-44.3</v>
      </c>
    </row>
    <row r="17" spans="1:16" x14ac:dyDescent="0.15">
      <c r="A17" s="250"/>
      <c r="B17" s="246"/>
      <c r="C17" s="246"/>
      <c r="D17" s="246"/>
      <c r="E17" s="246"/>
      <c r="F17" s="246"/>
      <c r="G17" s="1168" t="s">
        <v>171</v>
      </c>
      <c r="H17" s="1169"/>
      <c r="I17" s="1169"/>
      <c r="J17" s="1170"/>
      <c r="K17" s="270">
        <v>542035</v>
      </c>
      <c r="L17" s="270">
        <v>189258</v>
      </c>
      <c r="M17" s="271">
        <v>238376</v>
      </c>
      <c r="N17" s="272">
        <v>-20.6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2" t="s">
        <v>489</v>
      </c>
      <c r="H21" s="1163"/>
      <c r="I21" s="1163"/>
      <c r="J21" s="1164"/>
      <c r="K21" s="282">
        <v>14.32</v>
      </c>
      <c r="L21" s="283">
        <v>21.75</v>
      </c>
      <c r="M21" s="284">
        <v>-7.43</v>
      </c>
      <c r="N21" s="251"/>
      <c r="O21" s="285"/>
      <c r="P21" s="281"/>
    </row>
    <row r="22" spans="1:16" s="286" customFormat="1" x14ac:dyDescent="0.15">
      <c r="A22" s="281"/>
      <c r="B22" s="251"/>
      <c r="C22" s="251"/>
      <c r="D22" s="251"/>
      <c r="E22" s="251"/>
      <c r="F22" s="251"/>
      <c r="G22" s="1162" t="s">
        <v>490</v>
      </c>
      <c r="H22" s="1163"/>
      <c r="I22" s="1163"/>
      <c r="J22" s="1164"/>
      <c r="K22" s="287">
        <v>94.3</v>
      </c>
      <c r="L22" s="288">
        <v>95.2</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1" t="s">
        <v>471</v>
      </c>
      <c r="L30" s="256"/>
      <c r="M30" s="257" t="s">
        <v>472</v>
      </c>
      <c r="N30" s="258"/>
    </row>
    <row r="31" spans="1:16" x14ac:dyDescent="0.15">
      <c r="A31" s="250"/>
      <c r="B31" s="246"/>
      <c r="C31" s="246"/>
      <c r="D31" s="246"/>
      <c r="E31" s="246"/>
      <c r="F31" s="246"/>
      <c r="G31" s="259"/>
      <c r="H31" s="260"/>
      <c r="I31" s="260"/>
      <c r="J31" s="261"/>
      <c r="K31" s="1152"/>
      <c r="L31" s="262" t="s">
        <v>473</v>
      </c>
      <c r="M31" s="263" t="s">
        <v>474</v>
      </c>
      <c r="N31" s="264" t="s">
        <v>475</v>
      </c>
    </row>
    <row r="32" spans="1:16" ht="27" customHeight="1" x14ac:dyDescent="0.15">
      <c r="A32" s="250"/>
      <c r="B32" s="246"/>
      <c r="C32" s="246"/>
      <c r="D32" s="246"/>
      <c r="E32" s="246"/>
      <c r="F32" s="246"/>
      <c r="G32" s="1153" t="s">
        <v>494</v>
      </c>
      <c r="H32" s="1154"/>
      <c r="I32" s="1154"/>
      <c r="J32" s="1155"/>
      <c r="K32" s="296">
        <v>227771</v>
      </c>
      <c r="L32" s="296">
        <v>79529</v>
      </c>
      <c r="M32" s="297">
        <v>139853</v>
      </c>
      <c r="N32" s="298">
        <v>-43.1</v>
      </c>
    </row>
    <row r="33" spans="1:16" ht="13.5" customHeight="1" x14ac:dyDescent="0.15">
      <c r="A33" s="250"/>
      <c r="B33" s="246"/>
      <c r="C33" s="246"/>
      <c r="D33" s="246"/>
      <c r="E33" s="246"/>
      <c r="F33" s="246"/>
      <c r="G33" s="1153" t="s">
        <v>495</v>
      </c>
      <c r="H33" s="1154"/>
      <c r="I33" s="1154"/>
      <c r="J33" s="1155"/>
      <c r="K33" s="296" t="s">
        <v>480</v>
      </c>
      <c r="L33" s="296" t="s">
        <v>480</v>
      </c>
      <c r="M33" s="297" t="s">
        <v>480</v>
      </c>
      <c r="N33" s="298" t="s">
        <v>480</v>
      </c>
    </row>
    <row r="34" spans="1:16" ht="27" customHeight="1" x14ac:dyDescent="0.15">
      <c r="A34" s="250"/>
      <c r="B34" s="246"/>
      <c r="C34" s="246"/>
      <c r="D34" s="246"/>
      <c r="E34" s="246"/>
      <c r="F34" s="246"/>
      <c r="G34" s="1153" t="s">
        <v>496</v>
      </c>
      <c r="H34" s="1154"/>
      <c r="I34" s="1154"/>
      <c r="J34" s="1155"/>
      <c r="K34" s="296" t="s">
        <v>480</v>
      </c>
      <c r="L34" s="296" t="s">
        <v>480</v>
      </c>
      <c r="M34" s="297">
        <v>4</v>
      </c>
      <c r="N34" s="298" t="s">
        <v>480</v>
      </c>
    </row>
    <row r="35" spans="1:16" ht="27" customHeight="1" x14ac:dyDescent="0.15">
      <c r="A35" s="250"/>
      <c r="B35" s="246"/>
      <c r="C35" s="246"/>
      <c r="D35" s="246"/>
      <c r="E35" s="246"/>
      <c r="F35" s="246"/>
      <c r="G35" s="1153" t="s">
        <v>497</v>
      </c>
      <c r="H35" s="1154"/>
      <c r="I35" s="1154"/>
      <c r="J35" s="1155"/>
      <c r="K35" s="296">
        <v>155398</v>
      </c>
      <c r="L35" s="296">
        <v>54259</v>
      </c>
      <c r="M35" s="297">
        <v>31890</v>
      </c>
      <c r="N35" s="298">
        <v>70.099999999999994</v>
      </c>
    </row>
    <row r="36" spans="1:16" ht="27" customHeight="1" x14ac:dyDescent="0.15">
      <c r="A36" s="250"/>
      <c r="B36" s="246"/>
      <c r="C36" s="246"/>
      <c r="D36" s="246"/>
      <c r="E36" s="246"/>
      <c r="F36" s="246"/>
      <c r="G36" s="1153" t="s">
        <v>498</v>
      </c>
      <c r="H36" s="1154"/>
      <c r="I36" s="1154"/>
      <c r="J36" s="1155"/>
      <c r="K36" s="296">
        <v>6704</v>
      </c>
      <c r="L36" s="296">
        <v>2341</v>
      </c>
      <c r="M36" s="297">
        <v>5316</v>
      </c>
      <c r="N36" s="298">
        <v>-56</v>
      </c>
    </row>
    <row r="37" spans="1:16" ht="13.5" customHeight="1" x14ac:dyDescent="0.15">
      <c r="A37" s="250"/>
      <c r="B37" s="246"/>
      <c r="C37" s="246"/>
      <c r="D37" s="246"/>
      <c r="E37" s="246"/>
      <c r="F37" s="246"/>
      <c r="G37" s="1153" t="s">
        <v>499</v>
      </c>
      <c r="H37" s="1154"/>
      <c r="I37" s="1154"/>
      <c r="J37" s="1155"/>
      <c r="K37" s="296" t="s">
        <v>480</v>
      </c>
      <c r="L37" s="296" t="s">
        <v>480</v>
      </c>
      <c r="M37" s="297">
        <v>1757</v>
      </c>
      <c r="N37" s="298" t="s">
        <v>480</v>
      </c>
    </row>
    <row r="38" spans="1:16" ht="27" customHeight="1" x14ac:dyDescent="0.15">
      <c r="A38" s="250"/>
      <c r="B38" s="246"/>
      <c r="C38" s="246"/>
      <c r="D38" s="246"/>
      <c r="E38" s="246"/>
      <c r="F38" s="246"/>
      <c r="G38" s="1156" t="s">
        <v>500</v>
      </c>
      <c r="H38" s="1157"/>
      <c r="I38" s="1157"/>
      <c r="J38" s="1158"/>
      <c r="K38" s="299" t="s">
        <v>480</v>
      </c>
      <c r="L38" s="299" t="s">
        <v>480</v>
      </c>
      <c r="M38" s="300">
        <v>42</v>
      </c>
      <c r="N38" s="301" t="s">
        <v>480</v>
      </c>
      <c r="O38" s="295"/>
    </row>
    <row r="39" spans="1:16" x14ac:dyDescent="0.15">
      <c r="A39" s="250"/>
      <c r="B39" s="246"/>
      <c r="C39" s="246"/>
      <c r="D39" s="246"/>
      <c r="E39" s="246"/>
      <c r="F39" s="246"/>
      <c r="G39" s="1156" t="s">
        <v>501</v>
      </c>
      <c r="H39" s="1157"/>
      <c r="I39" s="1157"/>
      <c r="J39" s="1158"/>
      <c r="K39" s="302">
        <v>-7353</v>
      </c>
      <c r="L39" s="302">
        <v>-2567</v>
      </c>
      <c r="M39" s="303">
        <v>-8426</v>
      </c>
      <c r="N39" s="304">
        <v>-69.5</v>
      </c>
      <c r="O39" s="295"/>
    </row>
    <row r="40" spans="1:16" ht="27" customHeight="1" x14ac:dyDescent="0.15">
      <c r="A40" s="250"/>
      <c r="B40" s="246"/>
      <c r="C40" s="246"/>
      <c r="D40" s="246"/>
      <c r="E40" s="246"/>
      <c r="F40" s="246"/>
      <c r="G40" s="1153" t="s">
        <v>502</v>
      </c>
      <c r="H40" s="1154"/>
      <c r="I40" s="1154"/>
      <c r="J40" s="1155"/>
      <c r="K40" s="302">
        <v>-303946</v>
      </c>
      <c r="L40" s="302">
        <v>-106126</v>
      </c>
      <c r="M40" s="303">
        <v>-127711</v>
      </c>
      <c r="N40" s="304">
        <v>-16.899999999999999</v>
      </c>
      <c r="O40" s="295"/>
    </row>
    <row r="41" spans="1:16" x14ac:dyDescent="0.15">
      <c r="A41" s="250"/>
      <c r="B41" s="246"/>
      <c r="C41" s="246"/>
      <c r="D41" s="246"/>
      <c r="E41" s="246"/>
      <c r="F41" s="246"/>
      <c r="G41" s="1159" t="s">
        <v>282</v>
      </c>
      <c r="H41" s="1160"/>
      <c r="I41" s="1160"/>
      <c r="J41" s="1161"/>
      <c r="K41" s="296">
        <v>78574</v>
      </c>
      <c r="L41" s="302">
        <v>27435</v>
      </c>
      <c r="M41" s="303">
        <v>42725</v>
      </c>
      <c r="N41" s="304">
        <v>-35.799999999999997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6" t="s">
        <v>471</v>
      </c>
      <c r="J49" s="1148" t="s">
        <v>506</v>
      </c>
      <c r="K49" s="1149"/>
      <c r="L49" s="1149"/>
      <c r="M49" s="1149"/>
      <c r="N49" s="1150"/>
    </row>
    <row r="50" spans="1:14" x14ac:dyDescent="0.15">
      <c r="A50" s="250"/>
      <c r="B50" s="246"/>
      <c r="C50" s="246"/>
      <c r="D50" s="246"/>
      <c r="E50" s="246"/>
      <c r="F50" s="246"/>
      <c r="G50" s="314"/>
      <c r="H50" s="315"/>
      <c r="I50" s="1147"/>
      <c r="J50" s="316" t="s">
        <v>507</v>
      </c>
      <c r="K50" s="317" t="s">
        <v>508</v>
      </c>
      <c r="L50" s="318" t="s">
        <v>509</v>
      </c>
      <c r="M50" s="319" t="s">
        <v>510</v>
      </c>
      <c r="N50" s="320" t="s">
        <v>511</v>
      </c>
    </row>
    <row r="51" spans="1:14" x14ac:dyDescent="0.15">
      <c r="A51" s="250"/>
      <c r="B51" s="246"/>
      <c r="C51" s="246"/>
      <c r="D51" s="246"/>
      <c r="E51" s="246"/>
      <c r="F51" s="246"/>
      <c r="G51" s="312" t="s">
        <v>512</v>
      </c>
      <c r="H51" s="313"/>
      <c r="I51" s="321">
        <v>351102</v>
      </c>
      <c r="J51" s="322">
        <v>116490</v>
      </c>
      <c r="K51" s="323">
        <v>-0.2</v>
      </c>
      <c r="L51" s="324">
        <v>185018</v>
      </c>
      <c r="M51" s="325">
        <v>-9.1</v>
      </c>
      <c r="N51" s="326">
        <v>8.9</v>
      </c>
    </row>
    <row r="52" spans="1:14" x14ac:dyDescent="0.15">
      <c r="A52" s="250"/>
      <c r="B52" s="246"/>
      <c r="C52" s="246"/>
      <c r="D52" s="246"/>
      <c r="E52" s="246"/>
      <c r="F52" s="246"/>
      <c r="G52" s="327"/>
      <c r="H52" s="328" t="s">
        <v>513</v>
      </c>
      <c r="I52" s="329">
        <v>143106</v>
      </c>
      <c r="J52" s="330">
        <v>47480</v>
      </c>
      <c r="K52" s="331">
        <v>-54.9</v>
      </c>
      <c r="L52" s="332">
        <v>95064</v>
      </c>
      <c r="M52" s="333">
        <v>-21.5</v>
      </c>
      <c r="N52" s="334">
        <v>-33.4</v>
      </c>
    </row>
    <row r="53" spans="1:14" x14ac:dyDescent="0.15">
      <c r="A53" s="250"/>
      <c r="B53" s="246"/>
      <c r="C53" s="246"/>
      <c r="D53" s="246"/>
      <c r="E53" s="246"/>
      <c r="F53" s="246"/>
      <c r="G53" s="312" t="s">
        <v>514</v>
      </c>
      <c r="H53" s="313"/>
      <c r="I53" s="321">
        <v>192845</v>
      </c>
      <c r="J53" s="322">
        <v>64561</v>
      </c>
      <c r="K53" s="323">
        <v>-44.6</v>
      </c>
      <c r="L53" s="324">
        <v>238802</v>
      </c>
      <c r="M53" s="325">
        <v>29.1</v>
      </c>
      <c r="N53" s="326">
        <v>-73.7</v>
      </c>
    </row>
    <row r="54" spans="1:14" x14ac:dyDescent="0.15">
      <c r="A54" s="250"/>
      <c r="B54" s="246"/>
      <c r="C54" s="246"/>
      <c r="D54" s="246"/>
      <c r="E54" s="246"/>
      <c r="F54" s="246"/>
      <c r="G54" s="327"/>
      <c r="H54" s="328" t="s">
        <v>513</v>
      </c>
      <c r="I54" s="329">
        <v>129932</v>
      </c>
      <c r="J54" s="330">
        <v>43499</v>
      </c>
      <c r="K54" s="331">
        <v>-8.4</v>
      </c>
      <c r="L54" s="332">
        <v>128562</v>
      </c>
      <c r="M54" s="333">
        <v>35.200000000000003</v>
      </c>
      <c r="N54" s="334">
        <v>-43.6</v>
      </c>
    </row>
    <row r="55" spans="1:14" x14ac:dyDescent="0.15">
      <c r="A55" s="250"/>
      <c r="B55" s="246"/>
      <c r="C55" s="246"/>
      <c r="D55" s="246"/>
      <c r="E55" s="246"/>
      <c r="F55" s="246"/>
      <c r="G55" s="312" t="s">
        <v>515</v>
      </c>
      <c r="H55" s="313"/>
      <c r="I55" s="321">
        <v>388311</v>
      </c>
      <c r="J55" s="322">
        <v>132394</v>
      </c>
      <c r="K55" s="323">
        <v>105.1</v>
      </c>
      <c r="L55" s="324">
        <v>288550</v>
      </c>
      <c r="M55" s="325">
        <v>20.8</v>
      </c>
      <c r="N55" s="326">
        <v>84.3</v>
      </c>
    </row>
    <row r="56" spans="1:14" x14ac:dyDescent="0.15">
      <c r="A56" s="250"/>
      <c r="B56" s="246"/>
      <c r="C56" s="246"/>
      <c r="D56" s="246"/>
      <c r="E56" s="246"/>
      <c r="F56" s="246"/>
      <c r="G56" s="327"/>
      <c r="H56" s="328" t="s">
        <v>513</v>
      </c>
      <c r="I56" s="329">
        <v>265911</v>
      </c>
      <c r="J56" s="330">
        <v>90662</v>
      </c>
      <c r="K56" s="331">
        <v>108.4</v>
      </c>
      <c r="L56" s="332">
        <v>141525</v>
      </c>
      <c r="M56" s="333">
        <v>10.1</v>
      </c>
      <c r="N56" s="334">
        <v>98.3</v>
      </c>
    </row>
    <row r="57" spans="1:14" x14ac:dyDescent="0.15">
      <c r="A57" s="250"/>
      <c r="B57" s="246"/>
      <c r="C57" s="246"/>
      <c r="D57" s="246"/>
      <c r="E57" s="246"/>
      <c r="F57" s="246"/>
      <c r="G57" s="312" t="s">
        <v>516</v>
      </c>
      <c r="H57" s="313"/>
      <c r="I57" s="321">
        <v>493490</v>
      </c>
      <c r="J57" s="322">
        <v>170522</v>
      </c>
      <c r="K57" s="323">
        <v>28.8</v>
      </c>
      <c r="L57" s="324">
        <v>245039</v>
      </c>
      <c r="M57" s="325">
        <v>-15.1</v>
      </c>
      <c r="N57" s="326">
        <v>43.9</v>
      </c>
    </row>
    <row r="58" spans="1:14" x14ac:dyDescent="0.15">
      <c r="A58" s="250"/>
      <c r="B58" s="246"/>
      <c r="C58" s="246"/>
      <c r="D58" s="246"/>
      <c r="E58" s="246"/>
      <c r="F58" s="246"/>
      <c r="G58" s="327"/>
      <c r="H58" s="328" t="s">
        <v>513</v>
      </c>
      <c r="I58" s="329">
        <v>307060</v>
      </c>
      <c r="J58" s="330">
        <v>106102</v>
      </c>
      <c r="K58" s="331">
        <v>17</v>
      </c>
      <c r="L58" s="332">
        <v>108922</v>
      </c>
      <c r="M58" s="333">
        <v>-23</v>
      </c>
      <c r="N58" s="334">
        <v>40</v>
      </c>
    </row>
    <row r="59" spans="1:14" x14ac:dyDescent="0.15">
      <c r="A59" s="250"/>
      <c r="B59" s="246"/>
      <c r="C59" s="246"/>
      <c r="D59" s="246"/>
      <c r="E59" s="246"/>
      <c r="F59" s="246"/>
      <c r="G59" s="312" t="s">
        <v>517</v>
      </c>
      <c r="H59" s="313"/>
      <c r="I59" s="321">
        <v>401946</v>
      </c>
      <c r="J59" s="322">
        <v>140344</v>
      </c>
      <c r="K59" s="323">
        <v>-17.7</v>
      </c>
      <c r="L59" s="324">
        <v>291945</v>
      </c>
      <c r="M59" s="325">
        <v>19.100000000000001</v>
      </c>
      <c r="N59" s="326">
        <v>-36.799999999999997</v>
      </c>
    </row>
    <row r="60" spans="1:14" x14ac:dyDescent="0.15">
      <c r="A60" s="250"/>
      <c r="B60" s="246"/>
      <c r="C60" s="246"/>
      <c r="D60" s="246"/>
      <c r="E60" s="246"/>
      <c r="F60" s="246"/>
      <c r="G60" s="327"/>
      <c r="H60" s="328" t="s">
        <v>513</v>
      </c>
      <c r="I60" s="335">
        <v>279557</v>
      </c>
      <c r="J60" s="330">
        <v>97611</v>
      </c>
      <c r="K60" s="331">
        <v>-8</v>
      </c>
      <c r="L60" s="332">
        <v>127651</v>
      </c>
      <c r="M60" s="333">
        <v>17.2</v>
      </c>
      <c r="N60" s="334">
        <v>-25.2</v>
      </c>
    </row>
    <row r="61" spans="1:14" x14ac:dyDescent="0.15">
      <c r="A61" s="250"/>
      <c r="B61" s="246"/>
      <c r="C61" s="246"/>
      <c r="D61" s="246"/>
      <c r="E61" s="246"/>
      <c r="F61" s="246"/>
      <c r="G61" s="312" t="s">
        <v>518</v>
      </c>
      <c r="H61" s="336"/>
      <c r="I61" s="337">
        <v>365539</v>
      </c>
      <c r="J61" s="338">
        <v>124862</v>
      </c>
      <c r="K61" s="339">
        <v>14.3</v>
      </c>
      <c r="L61" s="340">
        <v>249871</v>
      </c>
      <c r="M61" s="341">
        <v>9</v>
      </c>
      <c r="N61" s="326">
        <v>5.3</v>
      </c>
    </row>
    <row r="62" spans="1:14" x14ac:dyDescent="0.15">
      <c r="A62" s="250"/>
      <c r="B62" s="246"/>
      <c r="C62" s="246"/>
      <c r="D62" s="246"/>
      <c r="E62" s="246"/>
      <c r="F62" s="246"/>
      <c r="G62" s="327"/>
      <c r="H62" s="328" t="s">
        <v>513</v>
      </c>
      <c r="I62" s="329">
        <v>225113</v>
      </c>
      <c r="J62" s="330">
        <v>77071</v>
      </c>
      <c r="K62" s="331">
        <v>10.8</v>
      </c>
      <c r="L62" s="332">
        <v>120345</v>
      </c>
      <c r="M62" s="333">
        <v>3.6</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1" t="s">
        <v>3</v>
      </c>
      <c r="D47" s="1171"/>
      <c r="E47" s="1172"/>
      <c r="F47" s="11">
        <v>39.700000000000003</v>
      </c>
      <c r="G47" s="12">
        <v>42.67</v>
      </c>
      <c r="H47" s="12">
        <v>44.16</v>
      </c>
      <c r="I47" s="12">
        <v>43.96</v>
      </c>
      <c r="J47" s="13">
        <v>44.43</v>
      </c>
    </row>
    <row r="48" spans="2:10" ht="57.75" customHeight="1" x14ac:dyDescent="0.15">
      <c r="B48" s="14"/>
      <c r="C48" s="1173" t="s">
        <v>4</v>
      </c>
      <c r="D48" s="1173"/>
      <c r="E48" s="1174"/>
      <c r="F48" s="15">
        <v>5.0599999999999996</v>
      </c>
      <c r="G48" s="16">
        <v>5.39</v>
      </c>
      <c r="H48" s="16">
        <v>5.38</v>
      </c>
      <c r="I48" s="16">
        <v>7.98</v>
      </c>
      <c r="J48" s="17">
        <v>4.6500000000000004</v>
      </c>
    </row>
    <row r="49" spans="2:10" ht="57.75" customHeight="1" thickBot="1" x14ac:dyDescent="0.2">
      <c r="B49" s="18"/>
      <c r="C49" s="1175" t="s">
        <v>5</v>
      </c>
      <c r="D49" s="1175"/>
      <c r="E49" s="1176"/>
      <c r="F49" s="19">
        <v>7.66</v>
      </c>
      <c r="G49" s="20">
        <v>3.41</v>
      </c>
      <c r="H49" s="20">
        <v>0.08</v>
      </c>
      <c r="I49" s="20">
        <v>3.96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2018-02-12T23:48:22Z</cp:lastPrinted>
  <dcterms:created xsi:type="dcterms:W3CDTF">2018-01-24T05:00:50Z</dcterms:created>
  <dcterms:modified xsi:type="dcterms:W3CDTF">2018-10-30T06:59:52Z</dcterms:modified>
</cp:coreProperties>
</file>