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6木曽\"/>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 r="BE36" i="9" s="1"/>
  <c r="BE37" i="9" s="1"/>
  <c r="BE38"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<sst xmlns="http://schemas.openxmlformats.org/spreadsheetml/2006/main" count="1149" uniqueCount="566">
  <si>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</si>
  <si>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</si>
  <si>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</si>
  <si>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</si>
  <si>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</si>
  <si>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</si>
  <si>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</si>
  <si>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</si>
  <si>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</si>
  <si>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</si>
  <si>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</si>
  <si>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</si>
  <si>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</si>
  <si>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</si>
  <si>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</si>
  <si>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</si>
  <si>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</si>
  <si>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</si>
  <si>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</si>
  <si>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</si>
  <si>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</si>
  <si>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</si>
  <si>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</si>
  <si>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</si>
  <si>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</si>
  <si>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</si>
  <si>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</si>
  <si>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</si>
  <si>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</si>
  <si>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</si>
  <si>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</si>
  <si>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</si>
  <si>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</si>
  <si>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</si>
  <si>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</si>
  <si>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</si>
  <si>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</si>
  <si>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</si>
  <si>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</si>
  <si>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</si>
  <si>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</si>
  <si>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</si>
  <si>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</si>
  <si>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</si>
  <si>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</si>
  <si>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</si>
  <si>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</si>
  <si>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</si>
  <si>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</si>
  <si>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</si>
  <si>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</si>
  <si>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</si>
  <si>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</si>
  <si>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</si>
  <si>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</si>
  <si>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</si>
  <si>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</si>
  <si>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</si>
  <si>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</si>
  <si>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</si>
  <si>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</si>
  <si>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</si>
  <si>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</si>
  <si>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</si>
  <si>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</si>
  <si>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</si>
  <si>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</si>
  <si>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</si>
  <si>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</si>
  <si>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</si>
  <si>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</si>
  <si>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</si>
  <si>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</si>
  <si>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</si>
  <si>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</si>
  <si>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</si>
  <si>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</si>
  <si>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</si>
  <si>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</si>
  <si>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</si>
  <si>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</si>
  <si>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</si>
  <si>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</si>
  <si>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</si>
  <si>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</si>
  <si>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</si>
  <si>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</si>
  <si>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</si>
  <si>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</si>
  <si>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</si>
  <si>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</si>
  <si>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</si>
  <si>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</si>
  <si>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</si>
  <si>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</si>
  <si>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</si>
  <si>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</si>
  <si>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</si>
  <si>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</si>
  <si>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</si>
  <si>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</si>
  <si>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</si>
  <si>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</si>
  <si>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</si>
  <si>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</si>
  <si>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</si>
  <si>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</si>
  <si>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</si>
  <si>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</si>
  <si>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</si>
  <si>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</si>
  <si>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</si>
  <si>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</si>
  <si>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</si>
  <si>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</si>
  <si>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</si>
  <si>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</si>
  <si>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</si>
  <si>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</si>
  <si>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</si>
  <si>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</si>
  <si>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</si>
  <si>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</si>
  <si>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</si>
  <si>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</si>
  <si>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</si>
  <si>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</si>
  <si>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</si>
  <si>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</si>
  <si>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</si>
  <si>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</si>
  <si>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</si>
  <si>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</si>
  <si>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</si>
  <si>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</si>
  <si>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</si>
  <si>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</si>
  <si>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18"/>
  </si>
  <si>
    <t>うち日本人(％)</t>
    <phoneticPr fontId="5"/>
  </si>
  <si>
    <t>-4.1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</si>
  <si>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</si>
  <si>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</si>
  <si>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</si>
  <si>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</si>
  <si>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</si>
  <si>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</si>
  <si>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</si>
  <si>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</si>
  <si>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</si>
  <si>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</si>
  <si>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</si>
  <si>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</si>
  <si>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</si>
  <si>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</si>
  <si>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</si>
  <si>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</si>
  <si>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</si>
  <si>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</si>
  <si>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</si>
  <si>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</si>
  <si>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</si>
  <si>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</si>
  <si>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</si>
  <si>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</si>
  <si>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</si>
  <si>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</si>
  <si>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</si>
  <si>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</si>
  <si>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</si>
  <si>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</si>
  <si>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</si>
  <si>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</si>
  <si>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</si>
  <si>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</si>
  <si>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</si>
  <si>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</si>
  <si>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</si>
  <si>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</si>
  <si>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</si>
  <si>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</si>
  <si>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</si>
  <si>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</si>
  <si>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</si>
  <si>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</si>
  <si>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</si>
  <si>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</si>
  <si>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</si>
  <si>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</si>
  <si>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</si>
  <si>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</si>
  <si>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</si>
  <si>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</si>
  <si>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</si>
  <si>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</si>
  <si>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</si>
  <si>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</si>
  <si>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</si>
  <si>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</si>
  <si>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長野県王滝村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</si>
  <si>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</si>
  <si>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</si>
  <si>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</si>
  <si>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</si>
  <si>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</si>
  <si>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</si>
  <si>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</si>
  <si>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</si>
  <si>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</si>
  <si>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</si>
  <si>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</si>
  <si>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</si>
  <si>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</si>
  <si>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</si>
  <si>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</si>
  <si>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</si>
  <si>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</si>
  <si>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</si>
  <si>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</si>
  <si>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</si>
  <si>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</si>
  <si>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</si>
  <si>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</si>
  <si>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</si>
  <si>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</si>
  <si>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</si>
  <si>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</si>
  <si>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</si>
  <si>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</si>
  <si>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</si>
  <si>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</si>
  <si>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</si>
  <si>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</si>
  <si>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</si>
  <si>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</si>
  <si>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</si>
  <si>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</si>
  <si>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</si>
  <si>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</si>
  <si>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</si>
  <si>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</si>
  <si>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</si>
  <si>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</si>
  <si>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</si>
  <si>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</si>
  <si>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</si>
  <si>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</si>
  <si>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</si>
  <si>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</si>
  <si>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</si>
  <si>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</si>
  <si>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</si>
  <si>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</si>
  <si>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</si>
  <si>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</si>
  <si>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</si>
  <si>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</si>
  <si>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</si>
  <si>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</si>
  <si>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</si>
  <si>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</si>
  <si>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</si>
  <si>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</si>
  <si>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</si>
  <si>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</si>
  <si>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</si>
  <si>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</si>
  <si>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</si>
  <si>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</si>
  <si>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</si>
  <si>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</si>
  <si>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</si>
  <si>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</si>
  <si>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</si>
  <si>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</si>
  <si>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</si>
  <si>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</si>
  <si>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</si>
  <si>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</si>
  <si>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</si>
  <si>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</si>
  <si>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</si>
  <si>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</si>
  <si>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</si>
  <si>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</si>
  <si>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</si>
  <si>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</si>
  <si>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</si>
  <si>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</si>
  <si>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</si>
  <si>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</si>
  <si>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</si>
  <si>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</si>
  <si>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</si>
  <si>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</si>
  <si>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</si>
  <si>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</si>
  <si>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</si>
  <si>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</si>
  <si>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</si>
  <si>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</si>
  <si>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</si>
  <si>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</si>
  <si>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</si>
  <si>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</si>
  <si>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</si>
  <si>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</si>
  <si>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</si>
  <si>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</si>
  <si>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</si>
  <si>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</si>
  <si>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</si>
  <si>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</si>
  <si>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</si>
  <si>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</si>
  <si>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</si>
  <si>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</si>
  <si>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</si>
  <si>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</si>
  <si>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</si>
  <si>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</si>
  <si>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</si>
  <si>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</si>
  <si>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</si>
  <si>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</si>
  <si>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</si>
  <si>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</si>
  <si>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</si>
  <si>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</si>
  <si>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</si>
  <si>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</si>
  <si>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</si>
  <si>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</si>
  <si>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</si>
  <si>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</si>
  <si>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</si>
  <si>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</si>
  <si>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</si>
  <si>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</si>
  <si>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</si>
  <si>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</si>
  <si>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</si>
  <si>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</si>
  <si>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</si>
  <si>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</si>
  <si>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</si>
  <si>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</si>
  <si>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</si>
  <si>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長野県王滝村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</si>
  <si>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</si>
  <si>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</si>
  <si>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</si>
  <si>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</si>
  <si>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</si>
  <si>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</si>
  <si>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</si>
  <si>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</si>
  <si>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</si>
  <si>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</si>
  <si>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</si>
  <si>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</si>
  <si>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</si>
  <si>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</si>
  <si>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</si>
  <si>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</si>
  <si>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</si>
  <si>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</si>
  <si>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</si>
  <si>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</si>
  <si>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</si>
  <si>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</si>
  <si>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</si>
  <si>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</si>
  <si>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</si>
  <si>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</si>
  <si>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</si>
  <si>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</si>
  <si>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</si>
  <si>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</si>
  <si>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</si>
  <si>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</si>
  <si>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</si>
  <si>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</si>
  <si>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</si>
  <si>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</si>
  <si>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</si>
  <si>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</si>
  <si>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</si>
  <si>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</si>
  <si>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</si>
  <si>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特別会計農業集落排水事業費</t>
    <phoneticPr fontId="5"/>
  </si>
  <si>
    <t>特別会計簡易排水事業費</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</si>
  <si>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</si>
  <si>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</si>
  <si>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</si>
  <si>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</si>
  <si>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</si>
  <si>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</si>
  <si>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</si>
  <si>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</si>
  <si>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</si>
  <si>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</si>
  <si>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</si>
  <si>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</si>
  <si>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</si>
  <si>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</si>
  <si>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</si>
  <si>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</si>
  <si>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</si>
  <si>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</si>
  <si>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</si>
  <si>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</si>
  <si>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</si>
  <si>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</si>
  <si>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</si>
  <si>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</si>
  <si>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</si>
  <si>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</si>
  <si>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</si>
  <si>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</si>
  <si>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</si>
  <si>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</si>
  <si>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</si>
  <si>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</si>
  <si>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</si>
  <si>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</si>
  <si>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</si>
  <si>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</si>
  <si>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</si>
  <si>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</si>
  <si>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</si>
  <si>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</si>
  <si>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</si>
  <si>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</si>
  <si>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</si>
  <si>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</si>
  <si>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</si>
  <si>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</si>
  <si>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</si>
  <si>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</si>
  <si>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</si>
  <si>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</si>
  <si>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</si>
  <si>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</si>
  <si>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</si>
  <si>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</si>
  <si>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</si>
  <si>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</si>
  <si>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</si>
  <si>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</si>
  <si>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</si>
  <si>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</si>
  <si>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</si>
  <si>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</si>
  <si>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</si>
  <si>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</si>
  <si>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</si>
  <si>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</si>
  <si>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</si>
  <si>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</si>
  <si>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</si>
  <si>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</si>
  <si>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</si>
  <si>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</si>
  <si>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</si>
  <si>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</si>
  <si>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</si>
  <si>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</si>
  <si>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</si>
  <si>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</si>
  <si>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</si>
  <si>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</si>
  <si>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</si>
  <si>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</si>
  <si>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</si>
  <si>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</si>
  <si>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</si>
  <si>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</si>
  <si>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</si>
  <si>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</si>
  <si>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</si>
  <si>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</si>
  <si>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</si>
  <si>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</si>
  <si>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</si>
  <si>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</si>
  <si>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</si>
  <si>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</si>
  <si>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</si>
  <si>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</si>
  <si>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</si>
  <si>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</si>
  <si>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</si>
  <si>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</si>
  <si>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</si>
  <si>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</si>
  <si>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</si>
  <si>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</si>
  <si>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</si>
  <si>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</si>
  <si>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</si>
  <si>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</si>
  <si>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</si>
  <si>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</si>
  <si>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</si>
  <si>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</si>
  <si>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</si>
  <si>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</si>
  <si>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</si>
  <si>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</si>
  <si>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</si>
  <si>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</si>
  <si>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</si>
  <si>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</si>
  <si>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</si>
  <si>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</si>
  <si>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</si>
  <si>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</si>
  <si>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</si>
  <si>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</si>
  <si>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</si>
  <si>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</si>
  <si>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</si>
  <si>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</si>
  <si>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</si>
  <si>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</si>
  <si>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</si>
  <si>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</si>
  <si>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1.94</t>
  </si>
  <si>
    <t>一般会計</t>
  </si>
  <si>
    <t>特別会計国民健康保険（事業勘定）</t>
  </si>
  <si>
    <t>公営企業観光施設事業会計</t>
  </si>
  <si>
    <t>特別会計宅地造成分譲事業費</t>
  </si>
  <si>
    <t>特別会計村営水道事業費</t>
  </si>
  <si>
    <t>特別会計国民健康保険診療施設費</t>
  </si>
  <si>
    <t>特別会計農業集落排水事業費</t>
  </si>
  <si>
    <t>特別会計簡易排水事業費</t>
  </si>
  <si>
    <t>その他会計（赤字）</t>
  </si>
  <si>
    <t>その他会計（黒字）</t>
  </si>
  <si>
    <t>木曽広域連合</t>
  </si>
  <si>
    <t>　（一般会計）</t>
  </si>
  <si>
    <t>　（介護保険特別会計）</t>
  </si>
  <si>
    <t>長野県市町村自治振興組合</t>
  </si>
  <si>
    <t>長野県後期高齢者医療広域連合</t>
  </si>
  <si>
    <t>　(一般会計）</t>
  </si>
  <si>
    <t>　（後期高齢者医療事業会計）</t>
  </si>
  <si>
    <t>長野県市町村総合事務組合</t>
  </si>
  <si>
    <t>　（非常勤職員公務災害補償特別会計）</t>
  </si>
  <si>
    <t>中信地域町村交通災害共済事務組合</t>
  </si>
  <si>
    <t>松塩筑木曽老人福祉施設組合</t>
  </si>
  <si>
    <t>長野県地方税滞納整理機構</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</si>
  <si>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</si>
  <si>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</si>
  <si>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</si>
  <si>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</si>
  <si>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</si>
  <si>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</si>
  <si>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</si>
  <si>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</si>
  <si>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</si>
  <si>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</si>
  <si>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</si>
  <si>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</si>
  <si>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</si>
  <si>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</si>
  <si>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将来負担比率は、地方債借入抑制や基金残高の増加などにより「数値なし」で推移してきている。一方で、有形固定資産減価償却率は類似団体内平均値を上回っている。
今後は木曽広域ケーブルテレビ光化事業や防災行政無線デジタル化事業等の大型事業が予定されるため、将来負担比率は今後増加する可能性があり、公共施設等総合管理計画に基づき、老朽化対策に取り組んでいく。</t>
    <phoneticPr fontId="5"/>
  </si>
  <si>
    <t>将来負担比率は「数値なし」で推移しており、実質公債費比率は類似団体内平均値を下回っている。
今後は大型事業が予定されるため、将来負担比率、実質公債費比率ともに上昇していくことが予想される。財政シミュレーションを精査し、健全な財政運営を図っていく。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</si>
</sst>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F2C4-4F5F-8F74-A1E2259271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259937</c:v>
                </c:pt>
                <c:pt idx="1">
                  <c:v>270378</c:v>
                </c:pt>
                <c:pt idx="2">
                  <c:v>384879</c:v>
                </c:pt>
                <c:pt idx="3">
                  <c:v>294158</c:v>
                </c:pt>
                <c:pt idx="4">
                  <c:v>594963</c:v>
                </c:pt>
              </c:numCache>
            </c:numRef>
          </c:val>
          <c:smooth val="0"/>
          <c:extLst>
            <c:ext xmlns:c16="http://schemas.microsoft.com/office/drawing/2014/chart" uri="{C3380CC4-5D6E-409C-BE32-E72D297353CC}">
              <c16:uniqueId val="{00000001-F2C4-4F5F-8F74-A1E2259271F1}"/>
            </c:ext>
          </c:extLst>
        </c:ser>
        <c:dLbls>
          <c:showLegendKey val="0"/>
          <c:showVal val="0"/>
          <c:showCatName val="0"/>
          <c:showSerName val="0"/>
          <c:showPercent val="0"/>
          <c:showBubbleSize val="0"/>
        </c:dLbls>
        <c:marker val="1"/>
        <c:smooth val="0"/>
        <c:axId val="128721664"/>
        <c:axId val="128723200"/>
      </c:lineChart>
      <c:catAx>
        <c:axId val="12872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23200"/>
        <c:crosses val="autoZero"/>
        <c:auto val="1"/>
        <c:lblAlgn val="ctr"/>
        <c:lblOffset val="100"/>
        <c:tickLblSkip val="1"/>
        <c:tickMarkSkip val="1"/>
        <c:noMultiLvlLbl val="0"/>
      </c:catAx>
      <c:valAx>
        <c:axId val="12872320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2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4.5999999999999996</c:v>
                </c:pt>
                <c:pt idx="1">
                  <c:v>7.53</c:v>
                </c:pt>
                <c:pt idx="2">
                  <c:v>7.05</c:v>
                </c:pt>
                <c:pt idx="3">
                  <c:v>6.63</c:v>
                </c:pt>
                <c:pt idx="4">
                  <c:v>6.4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72.69</c:v>
                </c:pt>
                <c:pt idx="1">
                  <c:v>99.71</c:v>
                </c:pt>
                <c:pt idx="2">
                  <c:v>123.1</c:v>
                </c:pt>
                <c:pt idx="3">
                  <c:v>115.27</c:v>
                </c:pt>
                <c:pt idx="4">
                  <c:v>132.79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5077888"/>
        <c:axId val="55088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16.52</c:v>
                </c:pt>
                <c:pt idx="1">
                  <c:v>25.9</c:v>
                </c:pt>
                <c:pt idx="2">
                  <c:v>7.93</c:v>
                </c:pt>
                <c:pt idx="3">
                  <c:v>-1.94</c:v>
                </c:pt>
                <c:pt idx="4">
                  <c:v>10.45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5077888"/>
        <c:axId val="55088256"/>
      </c:lineChart>
      <c:catAx>
        <c:axId val="550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088256"/>
        <c:crosses val="autoZero"/>
        <c:auto val="1"/>
        <c:lblAlgn val="ctr"/>
        <c:lblOffset val="100"/>
        <c:tickLblSkip val="1"/>
        <c:tickMarkSkip val="1"/>
        <c:noMultiLvlLbl val="0"/>
      </c:catAx>
      <c:valAx>
        <c:axId val="5508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特別会計簡易排水事業費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特別会計農業集落排水事業費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特別会計国民健康保険診療施設費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特別会計村営水道事業費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特別会計宅地造成分譲事業費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0.18</c:v>
                </c:pt>
                <c:pt idx="4">
                  <c:v>#N/A</c:v>
                </c:pt>
                <c:pt idx="5">
                  <c:v>0.2</c:v>
                </c:pt>
                <c:pt idx="6">
                  <c:v>#N/A</c:v>
                </c:pt>
                <c:pt idx="7">
                  <c:v>0.18</c:v>
                </c:pt>
                <c:pt idx="8">
                  <c:v>#N/A</c:v>
                </c:pt>
                <c:pt idx="9">
                  <c:v>0.19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公営企業観光施設事業会計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0.04</c:v>
                </c:pt>
                <c:pt idx="4">
                  <c:v>#N/A</c:v>
                </c:pt>
                <c:pt idx="5">
                  <c:v>0.13</c:v>
                </c:pt>
                <c:pt idx="6">
                  <c:v>#N/A</c:v>
                </c:pt>
                <c:pt idx="7">
                  <c:v>0.22</c:v>
                </c:pt>
                <c:pt idx="8">
                  <c:v>#N/A</c:v>
                </c:pt>
                <c:pt idx="9">
                  <c:v>0.56000000000000005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特別会計国民健康保険（事業勘定）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1.19</c:v>
                </c:pt>
                <c:pt idx="2">
                  <c:v>#N/A</c:v>
                </c:pt>
                <c:pt idx="3">
                  <c:v>0.69</c:v>
                </c:pt>
                <c:pt idx="4">
                  <c:v>#N/A</c:v>
                </c:pt>
                <c:pt idx="5">
                  <c:v>0.97</c:v>
                </c:pt>
                <c:pt idx="6">
                  <c:v>#N/A</c:v>
                </c:pt>
                <c:pt idx="7">
                  <c:v>2.2799999999999998</c:v>
                </c:pt>
                <c:pt idx="8">
                  <c:v>#N/A</c:v>
                </c:pt>
                <c:pt idx="9">
                  <c:v>2.93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4.5999999999999996</c:v>
                </c:pt>
                <c:pt idx="2">
                  <c:v>#N/A</c:v>
                </c:pt>
                <c:pt idx="3">
                  <c:v>7.53</c:v>
                </c:pt>
                <c:pt idx="4">
                  <c:v>#N/A</c:v>
                </c:pt>
                <c:pt idx="5">
                  <c:v>7.04</c:v>
                </c:pt>
                <c:pt idx="6">
                  <c:v>#N/A</c:v>
                </c:pt>
                <c:pt idx="7">
                  <c:v>6.63</c:v>
                </c:pt>
                <c:pt idx="8">
                  <c:v>#N/A</c:v>
                </c:pt>
                <c:pt idx="9">
                  <c:v>6.4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9936896"/>
        <c:axId val="139938432"/>
      </c:barChart>
      <c:catAx>
        <c:axId val="1399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38432"/>
        <c:crosses val="autoZero"/>
        <c:auto val="1"/>
        <c:lblAlgn val="ctr"/>
        <c:lblOffset val="100"/>
        <c:tickLblSkip val="1"/>
        <c:tickMarkSkip val="1"/>
        <c:noMultiLvlLbl val="0"/>
      </c:catAx>
      <c:valAx>
        <c:axId val="13993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3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217</c:v>
                </c:pt>
                <c:pt idx="5">
                  <c:v>199</c:v>
                </c:pt>
                <c:pt idx="8">
                  <c:v>186</c:v>
                </c:pt>
                <c:pt idx="11">
                  <c:v>171</c:v>
                </c:pt>
                <c:pt idx="14">
                  <c:v>175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3</c:v>
                </c:pt>
                <c:pt idx="6">
                  <c:v>3</c:v>
                </c:pt>
                <c:pt idx="9">
                  <c:v>3</c:v>
                </c:pt>
                <c:pt idx="12">
                  <c:v>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c:v>
                </c:pt>
                <c:pt idx="3">
                  <c:v>21</c:v>
                </c:pt>
                <c:pt idx="6">
                  <c:v>20</c:v>
                </c:pt>
                <c:pt idx="9">
                  <c:v>18</c:v>
                </c:pt>
                <c:pt idx="12">
                  <c:v>24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251</c:v>
                </c:pt>
                <c:pt idx="3">
                  <c:v>220</c:v>
                </c:pt>
                <c:pt idx="6">
                  <c:v>224</c:v>
                </c:pt>
                <c:pt idx="9">
                  <c:v>209</c:v>
                </c:pt>
                <c:pt idx="12">
                  <c:v>206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0013952"/>
        <c:axId val="14001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88</c:v>
                </c:pt>
                <c:pt idx="2">
                  <c:v>#N/A</c:v>
                </c:pt>
                <c:pt idx="3">
                  <c:v>#N/A</c:v>
                </c:pt>
                <c:pt idx="4">
                  <c:v>45</c:v>
                </c:pt>
                <c:pt idx="5">
                  <c:v>#N/A</c:v>
                </c:pt>
                <c:pt idx="6">
                  <c:v>#N/A</c:v>
                </c:pt>
                <c:pt idx="7">
                  <c:v>61</c:v>
                </c:pt>
                <c:pt idx="8">
                  <c:v>#N/A</c:v>
                </c:pt>
                <c:pt idx="9">
                  <c:v>#N/A</c:v>
                </c:pt>
                <c:pt idx="10">
                  <c:v>59</c:v>
                </c:pt>
                <c:pt idx="11">
                  <c:v>#N/A</c:v>
                </c:pt>
                <c:pt idx="12">
                  <c:v>#N/A</c:v>
                </c:pt>
                <c:pt idx="13">
                  <c:v>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0013952"/>
        <c:axId val="140015872"/>
      </c:lineChart>
      <c:catAx>
        <c:axId val="14001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15872"/>
        <c:crosses val="autoZero"/>
        <c:auto val="1"/>
        <c:lblAlgn val="ctr"/>
        <c:lblOffset val="100"/>
        <c:tickLblSkip val="1"/>
        <c:tickMarkSkip val="1"/>
        <c:noMultiLvlLbl val="0"/>
      </c:catAx>
      <c:valAx>
        <c:axId val="14001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1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1764</c:v>
                </c:pt>
                <c:pt idx="5">
                  <c:v>1707</c:v>
                </c:pt>
                <c:pt idx="8">
                  <c:v>1741</c:v>
                </c:pt>
                <c:pt idx="11">
                  <c:v>1692</c:v>
                </c:pt>
                <c:pt idx="14">
                  <c:v>1738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c:v>
                </c:pt>
                <c:pt idx="5">
                  <c:v>34</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1144</c:v>
                </c:pt>
                <c:pt idx="5">
                  <c:v>1473</c:v>
                </c:pt>
                <c:pt idx="8">
                  <c:v>1671</c:v>
                </c:pt>
                <c:pt idx="11">
                  <c:v>1633</c:v>
                </c:pt>
                <c:pt idx="14">
                  <c:v>2007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544</c:v>
                </c:pt>
                <c:pt idx="3">
                  <c:v>518</c:v>
                </c:pt>
                <c:pt idx="6">
                  <c:v>496</c:v>
                </c:pt>
                <c:pt idx="9">
                  <c:v>484</c:v>
                </c:pt>
                <c:pt idx="12">
                  <c:v>475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c:v>
                </c:pt>
                <c:pt idx="3">
                  <c:v>92</c:v>
                </c:pt>
                <c:pt idx="6">
                  <c:v>89</c:v>
                </c:pt>
                <c:pt idx="9">
                  <c:v>86</c:v>
                </c:pt>
                <c:pt idx="12">
                  <c:v>32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186</c:v>
                </c:pt>
                <c:pt idx="3">
                  <c:v>161</c:v>
                </c:pt>
                <c:pt idx="6">
                  <c:v>125</c:v>
                </c:pt>
                <c:pt idx="9">
                  <c:v>128</c:v>
                </c:pt>
                <c:pt idx="12">
                  <c:v>127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2062</c:v>
                </c:pt>
                <c:pt idx="3">
                  <c:v>2016</c:v>
                </c:pt>
                <c:pt idx="6">
                  <c:v>1982</c:v>
                </c:pt>
                <c:pt idx="9">
                  <c:v>1935</c:v>
                </c:pt>
                <c:pt idx="12">
                  <c:v>2035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853824"/>
        <c:axId val="13985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853824"/>
        <c:axId val="139855360"/>
      </c:lineChart>
      <c:catAx>
        <c:axId val="1398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855360"/>
        <c:crosses val="autoZero"/>
        <c:auto val="1"/>
        <c:lblAlgn val="ctr"/>
        <c:lblOffset val="100"/>
        <c:tickLblSkip val="1"/>
        <c:tickMarkSkip val="1"/>
        <c:noMultiLvlLbl val="0"/>
      </c:catAx>
      <c:valAx>
        <c:axId val="13985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{B942182C-E5AD-44C7-A226-9E2C706FA2A9}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62B-4357-935E-D2D61F2CD6B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{5517254F-77CE-4538-AEF1-163748169208}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62B-4357-935E-D2D61F2CD6B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{D3C32B3E-6BE9-4F75-8FBB-145D5B009CF5}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62B-4357-935E-D2D61F2CD6B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{52F4B39C-C76B-4386-B26E-6D433F415F58}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62B-4357-935E-D2D61F2CD6B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{B4A9C280-2CB8-43A6-9B9F-F9ECABAEE5F0}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62B-4357-935E-D2D61F2CD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66.400000000000006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62B-4357-935E-D2D61F2CD6B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{D3163582-A6D0-43FD-A171-6F80DD263C68}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62B-4357-935E-D2D61F2CD6B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{0D589ED4-1F7E-4523-A0EB-D8356DFF3227}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62B-4357-935E-D2D61F2CD6B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{13960D0A-5AA7-4A33-B63D-799B7465FD5F}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62B-4357-935E-D2D61F2CD6B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{FD06E3CF-29B7-4086-B7F6-3CD8FF1D3FFA}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62B-4357-935E-D2D61F2CD6B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{C4EDE2C0-63B1-4AB5-BC3E-601AD7715CF4}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62B-4357-935E-D2D61F2CD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A62B-4357-935E-D2D61F2CD6BE}"/>
            </c:ext>
          </c:extLst>
        </c:ser>
        <c:dLbls>
          <c:showLegendKey val="0"/>
          <c:showVal val="0"/>
          <c:showCatName val="0"/>
          <c:showSerName val="0"/>
          <c:showPercent val="0"/>
          <c:showBubbleSize val="0"/>
        </c:dLbls>
        <c:axId val="72931200"/>
        <c:axId val="73146368"/>
      </c:scatterChart>
      <c:valAx>
        <c:axId val="72931200"/>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46368"/>
        <c:crosses val="autoZero"/>
        <c:crossBetween val="midCat"/>
      </c:valAx>
      <c:valAx>
        <c:axId val="731463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31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{E794CD1B-FDD5-41BA-8763-733E7379B177}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FE8-4AA3-AB7F-5E7C019B6BF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{868F36D2-167A-48AB-8027-12622ADDA8C9}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FE8-4AA3-AB7F-5E7C019B6BF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{EA0143CA-3528-4E31-8BAE-24088656AEE5}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FE8-4AA3-AB7F-5E7C019B6BF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{E949CEAB-27CC-4095-9166-7AA95AED3591}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FE8-4AA3-AB7F-5E7C019B6BF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{C3D76178-A766-47D9-A334-BFD7B218825B}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FE8-4AA3-AB7F-5E7C019B6B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7.3</c:v>
                </c:pt>
                <c:pt idx="2">
                  <c:v>5.4</c:v>
                </c:pt>
                <c:pt idx="3">
                  <c:v>4.7</c:v>
                </c:pt>
                <c:pt idx="4">
                  <c:v>5.4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CFE8-4AA3-AB7F-5E7C019B6BF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{EB098CE5-C180-46A5-A056-8B931B3E913A}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FE8-4AA3-AB7F-5E7C019B6BF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{8A34233C-9CC5-45E9-B49F-13E4DB0318DF}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FE8-4AA3-AB7F-5E7C019B6BF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{79FE1F92-EE63-486B-B024-6473BAAF77B3}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FE8-4AA3-AB7F-5E7C019B6BF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{9A7BAA2F-6382-4DCB-875F-A79024B037B6}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FE8-4AA3-AB7F-5E7C019B6BF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{B931DC44-C22B-443D-96E0-17B5DE5C735E}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FE8-4AA3-AB7F-5E7C019B6B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CFE8-4AA3-AB7F-5E7C019B6BF0}"/>
            </c:ext>
          </c:extLst>
        </c:ser>
        <c:dLbls>
          <c:showLegendKey val="0"/>
          <c:showVal val="0"/>
          <c:showCatName val="0"/>
          <c:showSerName val="0"/>
          <c:showPercent val="0"/>
          <c:showBubbleSize val="0"/>
        </c:dLbls>
        <c:axId val="72795648"/>
        <c:axId val="72797568"/>
      </c:scatterChart>
      <c:valAx>
        <c:axId val="72795648"/>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7568"/>
        <c:crosses val="autoZero"/>
        <c:crossBetween val="midCat"/>
      </c:valAx>
      <c:valAx>
        <c:axId val="72797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5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元利償還金は減少傾向であるが、過疎債の据置期間終了による元金償還が始まることや今後の大型事業による新規借入により、今後は増加に転じる見込である。</a:t>
          </a:r>
        </a:p>
        <a:p>
          <a:r>
            <a:rPr kumimoji="1" lang="ja-JP" altLang="en-US" sz="1400">
              <a:latin typeface="ＭＳ ゴシック" pitchFamily="49" charset="-128"/>
              <a:ea typeface="ＭＳ ゴシック" pitchFamily="49" charset="-128"/>
            </a:rPr>
            <a:t>過疎債や緊防債を予定する大型事業が予想されるため、財政シミュレーションを精査し健全な財政運営を図る。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一般会計地方債残高は、単年度償還額以上の借入を行ってこなかったため減少してきていたが、平成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年度は過疎債による事業が多くなったため増加した。今後も木曽広域</a:t>
          </a:r>
          <a:r>
            <a:rPr kumimoji="1" lang="en-US" altLang="ja-JP" sz="1400">
              <a:latin typeface="ＭＳ ゴシック" pitchFamily="49" charset="-128"/>
              <a:ea typeface="ＭＳ ゴシック" pitchFamily="49" charset="-128"/>
            </a:rPr>
            <a:t>FTTH</a:t>
          </a:r>
          <a:r>
            <a:rPr kumimoji="1" lang="ja-JP" altLang="en-US" sz="1400">
              <a:latin typeface="ＭＳ ゴシック" pitchFamily="49" charset="-128"/>
              <a:ea typeface="ＭＳ ゴシック" pitchFamily="49" charset="-128"/>
            </a:rPr>
            <a:t>化事業や防災無線デジタル化事業等の大型事業が予定されるため、平成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年度まで増加する見込である。公営企業債については、現在のところ新たな借入の予定は無い。</a:t>
          </a:r>
        </a:p>
        <a:p>
          <a:r>
            <a:rPr kumimoji="1" lang="ja-JP" altLang="en-US" sz="1400">
              <a:latin typeface="ＭＳ ゴシック" pitchFamily="49" charset="-128"/>
              <a:ea typeface="ＭＳ ゴシック" pitchFamily="49" charset="-128"/>
            </a:rPr>
            <a:t>　充当可能財源等については、増加してきたが交付税の動向により今後は減少することが予想される。</a:t>
          </a:r>
        </a:p>
        <a:p>
          <a:r>
            <a:rPr kumimoji="1" lang="ja-JP" altLang="en-US" sz="1400">
              <a:latin typeface="ＭＳ ゴシック" pitchFamily="49" charset="-128"/>
              <a:ea typeface="ＭＳ ゴシック" pitchFamily="49" charset="-128"/>
            </a:rPr>
            <a:t>　将来負担比率は「数値なし」で推移してきているが、今後については一時的に増加する可能性がある。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8AE9757A-81BA-4B19-9071-3656822D3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829CD63F-D4C3-4FDE-AC9D-F939B60BA8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B21B1D4C-60C8-4F10-851C-8178EA2E5B08}"/>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789384BD-2E99-4594-9A12-517318D42712}"/>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B2507978-A351-4A72-9D29-DD93DAE7BFF2}"/>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BAAE1510-7819-45AB-A61E-C51AEE3B3B27}"/>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4A5E7EB5-7B50-40AF-839D-96565AB11F1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F1663B6C-89F9-4CE9-B295-46C2C7BD4682}"/>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E3092D9E-16FE-4BCA-8E77-BDFD1261B15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B3534F43-0A0F-48B2-931E-3C1CA8B542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37F36757-250C-447B-A808-9C9B6FCB71C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631DDBC5-BE4E-4D76-8282-3279ADA67D0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B42FC005-97DD-4999-9E6E-848E6AA49E4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C5BF0A06-9F5A-48F4-A90D-9CC802FA55E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687EB00B-3CDA-4C50-9507-1C44BA5D7DA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BD2D9728-B39D-4FCF-BAF4-DFD5F68826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94DA9FC7-647F-4BC3-BE76-E819231DFD5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B2C04272-D6AD-42AF-AB2D-44D6E6564208}"/>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
794
310.82
2,303,558
2,221,608
78,405
1,224,807
2,034,552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32BD8152-E725-4DB8-B3E3-E0AB93D4306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D0E6983-9E3C-4469-8A70-D272E5648B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9E27D62E-9767-4D5B-845B-F28477BDC3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39754B83-6EA5-4451-96E4-6F2B06C5262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6196E251-DAC4-4270-ADFB-02014F34104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FDD1848F-9A1B-4889-8C20-A22C6FF7902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C7A7A918-73EB-4BEE-8564-BADDB0D0E0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C6CE9C2B-D33C-45D6-9EBC-82946B905D1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8F637699-1D0A-42C7-A0F3-403A3F09F183}"/>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C6B1EDDD-9B99-439A-81CA-997F28706888}"/>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6EAB1668-57F8-4C48-88CD-0F76EADC12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FB75071E-D550-4736-A87F-ACC9725D530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5F5D561-655D-4ECD-922E-186C62ED8B5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2649D1D3-C1C6-47A2-86AB-4BA7723A790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3AF0954B-4686-4698-9ADD-35416A8362D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C84FE09B-D6B4-4E45-B9C2-78092524B9F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BE09C32A-F9D2-4E12-A461-BD5A8E6374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8E8FC1FA-66CE-4180-9AB0-8BCFDB3D14A3}"/>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7DCB92A9-BDA2-43DD-B356-40C1B553F004}"/>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93AA992F-4FA4-4C5B-911F-BEF5627E920C}"/>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F9E21897-B80A-415A-A296-7B1FAFA1517E}"/>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479191B0-4F19-400D-819A-87E670A712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9A2897E6-A231-4DFE-B6F0-7294234E61F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0CA729EA-2D9D-43EE-8A2B-EDB52FA3C43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12788DDC-775E-451A-ADD1-0E52D0500DB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666BEA33-49FD-4B88-BAC6-A0C7F7DC549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5F7F00D8-2424-455B-A934-AD947D477DE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2F8A4AE5-B38E-40C3-BEF7-2B58FCE799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321471CA-5359-4A9E-95F4-3CBF3E41CB9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27CDA296-A56B-4D13-BE45-2B39D702F2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324700F6-91E0-4AD9-A081-CBB38526D0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1ACA8838-E633-4955-AB36-5EA9AE020A1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1E7148D7-D83C-4352-81E6-D2B4551BFF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583B17FA-42EB-4475-84AD-16C4670224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有形固定資産減価償却率は類似団体内平均値を上回っている。</a:t>
          </a:r>
          <a:endParaRPr lang="ja-JP" altLang="ja-JP">
            <a:effectLst/>
          </a:endParaRPr>
        </a:p>
        <a:p>
          <a:r>
            <a:rPr kumimoji="1" lang="ja-JP" altLang="ja-JP" sz="1100">
              <a:solidFill>
                <a:schemeClr val="dk1"/>
              </a:solidFill>
              <a:effectLst/>
              <a:latin typeface="+mn-lt"/>
              <a:ea typeface="+mn-ea"/>
              <a:cs typeface="+mn-cs"/>
            </a:rPr>
            <a:t>インフラ資産である道路や橋りょう、公民館や体育館、庁舎などの老朽化が進んでいることによるものであり、今後も老朽化が進むことが予想される。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年度に策定した「王滝村公共施設等総合管理計画」に基づいて、点検・診断を行い更新整備を進め、計画的な維持管理を図っていく。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612CD484-23EC-4ACE-A864-4499B7D1F33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FC4FFA65-C648-4B1A-8E6F-E1E5A45A0C0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F5BFAEB3-1F0D-45DE-971F-0B07D8DB937E}"/>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45C6C2F7-7B04-49E2-A0CC-1E3DE00002D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1301ACFA-5F23-4DB4-A422-650BF43F4E04}"/>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6C7C10A0-F438-487A-8D7D-52EF7405E36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DFF37376-AF8B-4075-9E46-30B116597624}"/>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044DADCF-BF7E-481A-AD5B-98F33851524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F03BF459-9852-4C67-8278-CB110DF85EB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067005B6-64BD-4FDA-96F8-B3216F6FB51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1B3D773E-6FFD-4712-961C-C9DD1647B78F}"/>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797942C3-69A5-434C-9722-4C7E9BB8542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A76284DB-BD39-408D-BA35-6FB057BC0354}"/>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131FED9C-F324-409C-9CC9-1188AE0A18A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2142B53A-F219-496D-BE70-E1DA96752516}"/>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373CC317-C4BF-4207-9B83-96855DFD623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a:extLst>
            <a:ext uri="{FF2B5EF4-FFF2-40B4-BE49-F238E27FC236}">
              <a16:creationId xmlns:a16="http://schemas.microsoft.com/office/drawing/2014/main" id="{F1D07B29-79E8-40C5-AC80-4AA16916FF36}"/>
            </a:ext>
          </a:extLst>
        </xdr:cNvPr>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a:extLst>
            <a:ext uri="{FF2B5EF4-FFF2-40B4-BE49-F238E27FC236}">
              <a16:creationId xmlns:a16="http://schemas.microsoft.com/office/drawing/2014/main" id="{F26146DF-BD83-4DBF-8D3C-43D278863251}"/>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a:extLst>
            <a:ext uri="{FF2B5EF4-FFF2-40B4-BE49-F238E27FC236}">
              <a16:creationId xmlns:a16="http://schemas.microsoft.com/office/drawing/2014/main" id="{FC619222-C091-49E1-9040-07FE9AA87669}"/>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a:extLst>
            <a:ext uri="{FF2B5EF4-FFF2-40B4-BE49-F238E27FC236}">
              <a16:creationId xmlns:a16="http://schemas.microsoft.com/office/drawing/2014/main" id="{9D6F6FB8-1E3D-40B1-AADA-435169561C5F}"/>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a:extLst>
            <a:ext uri="{FF2B5EF4-FFF2-40B4-BE49-F238E27FC236}">
              <a16:creationId xmlns:a16="http://schemas.microsoft.com/office/drawing/2014/main" id="{6D59FDB4-6470-47C5-AAF6-02CB0D2E81B6}"/>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a:extLst>
            <a:ext uri="{FF2B5EF4-FFF2-40B4-BE49-F238E27FC236}">
              <a16:creationId xmlns:a16="http://schemas.microsoft.com/office/drawing/2014/main" id="{01786336-7A8C-43DB-98E0-C6AE4D3F6F84}"/>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a:extLst>
            <a:ext uri="{FF2B5EF4-FFF2-40B4-BE49-F238E27FC236}">
              <a16:creationId xmlns:a16="http://schemas.microsoft.com/office/drawing/2014/main" id="{7C67FA3A-EE10-45EA-B281-ECFA122CB85E}"/>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a:extLst>
            <a:ext uri="{FF2B5EF4-FFF2-40B4-BE49-F238E27FC236}">
              <a16:creationId xmlns:a16="http://schemas.microsoft.com/office/drawing/2014/main" id="{015F5FDA-3045-4B17-B013-14C9D05989AB}"/>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C6A42F8A-B945-470E-96E4-EB21603CDE9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7EC8371E-68B4-47B7-A73C-543D0F49BAE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86A91B31-3636-46A6-BCEC-742BAE060C0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B1656D05-FC9B-4E15-931C-FA941AECAB8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7123590F-24DD-4140-9D9D-7677CFCFC02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93980</xdr:rowOff>
    </xdr:from>
    <xdr:to>
      <xdr:col>3</xdr:col>
      <xdr:colOff>511175</xdr:colOff>
      <xdr:row>26</xdr:row>
      <xdr:rowOff>24130</xdr:rowOff>
    </xdr:to>
    <xdr:sp macro="" textlink="">
      <xdr:nvSpPr>
        <xdr:cNvPr id="83" name="円/楕円 82">
          <a:extLst>
            <a:ext uri="{FF2B5EF4-FFF2-40B4-BE49-F238E27FC236}">
              <a16:creationId xmlns:a16="http://schemas.microsoft.com/office/drawing/2014/main" id="{912778F2-176F-4E8D-9727-7803D3237F9B}"/>
            </a:ext>
          </a:extLst>
        </xdr:cNvPr>
        <xdr:cNvSpPr/>
      </xdr:nvSpPr>
      <xdr:spPr>
        <a:xfrm>
          <a:off x="4000500" y="51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84" name="n_1aveValue有形固定資産減価償却率">
          <a:extLst>
            <a:ext uri="{FF2B5EF4-FFF2-40B4-BE49-F238E27FC236}">
              <a16:creationId xmlns:a16="http://schemas.microsoft.com/office/drawing/2014/main" id="{06F6C6F5-7970-479C-B897-A375DA5E76AC}"/>
            </a:ext>
          </a:extLst>
        </xdr:cNvPr>
        <xdr:cNvSpPr txBox="1"/>
      </xdr:nvSpPr>
      <xdr:spPr>
        <a:xfrm>
          <a:off x="3836043"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40657</xdr:rowOff>
    </xdr:from>
    <xdr:ext cx="405111" cy="259045"/>
    <xdr:sp macro="" textlink="">
      <xdr:nvSpPr>
        <xdr:cNvPr id="85" name="n_1mainValue有形固定資産減価償却率">
          <a:extLst>
            <a:ext uri="{FF2B5EF4-FFF2-40B4-BE49-F238E27FC236}">
              <a16:creationId xmlns:a16="http://schemas.microsoft.com/office/drawing/2014/main" id="{869345D8-A45A-4673-B74A-42DB70C6E826}"/>
            </a:ext>
          </a:extLst>
        </xdr:cNvPr>
        <xdr:cNvSpPr txBox="1"/>
      </xdr:nvSpPr>
      <xdr:spPr>
        <a:xfrm>
          <a:off x="3836043" y="49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016C7A06-4266-4E14-A56F-32DD06B1901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649077AE-BDA3-4613-880D-E5F96FD262D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9C72CD13-2E9F-4249-BF26-C472074E9781}"/>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E9BFBA3F-FEC7-43E5-B736-16478839790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7A306B6E-50F5-4E41-A166-C6364DB256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05C0C535-3C5B-4735-916D-376FBF935B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34CF1DAB-21EE-4005-9798-C6A20B1ED00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2FFDFFAA-0B70-4BBB-B9A5-5D89817D1EB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56952CC7-4FDD-4009-B668-18D6DCCFDCA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1E6ADA90-DF55-4F67-AF27-DF37946F958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D1501FEC-DC48-40D8-A5BA-4F53B14CC53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D955CC68-3030-40D7-8D0B-47A3E7F5C22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BAFC66B8-C45A-4418-B069-51D65D168C1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C95E7286-C385-408D-B276-8969E9CA0E5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BF92E697-E343-41FC-BE3D-BF4A957DA6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61FC4300-C1CA-4C5D-A185-0C317DEBB7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887A022-E1A8-4CFF-9CB2-989EA1A912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5E378B7B-A824-4F68-BDB3-732EF250F2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72583AC-7C82-4D85-86FF-CB2BFA218D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F270426-F3A9-44B9-B702-F87AAA9A61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177747E-6723-4A2D-9EB7-15083F0EDF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B803E256-EBE8-4F62-9DC5-BBFE5BA14B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6B95BB2-8AD2-4484-8892-F20EA34130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D7CE7117-BBA2-4733-9BEC-1F7EE5B555E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
794
310.82
2,303,558
2,221,608
78,405
1,224,807
2,034,552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CB491EA-82E4-42B7-8B9B-6F33CF387C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D9E7926-1779-46E0-8703-B552F89E61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9FD2B53D-AC29-4415-A2FB-4F223753AB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840032B-1CF9-4310-A94B-FCBE0A071B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C7F974D-053B-4846-B3AC-38D680D509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6B8ABFFC-5A62-41BB-A518-48CB5AF5E7E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CA097B70-CFDC-48DF-BC2F-6B31CDC3D3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B546A6D0-C7CC-4B74-A6ED-0BDCF8A4E537}"/>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BE3DE7C4-9129-4200-B8ED-9995A5F23F1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F2909AE7-AEBA-4BF1-B463-91FC20BD1BF4}"/>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A65D805D-2498-4E27-A282-845752FD74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CB4EAC70-BBB5-4B20-83B7-179B7A836F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6DF489C4-7ACC-4EF9-9D60-DCA97B5837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E87F9767-9DCE-4687-A135-EAA58CB5C4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F5D03379-2272-4EA3-8712-E73E452CDC7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83246222-A303-4014-AFE4-C7628908B3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F20F5DB3-A59D-4276-9A60-E12622984E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22EE4B0B-3454-4134-9C23-4BBC5A8D0073}"/>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E26955E9-949D-44FC-8A4C-F5327F804639}"/>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289B0455-9708-407D-BA00-925EEE739A5F}"/>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BB497B43-5CAE-4B14-BD38-8E27AA79AF6F}"/>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D6926C13-8940-49BA-8C67-D9D5F003EA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61B31309-1A05-4CCE-A7D6-6B9AB05658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E5D414B2-3902-4D4F-B831-2A57949648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74C1A11D-A5D1-4FEB-984F-A771486156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4DAF8236-4B5C-4F5B-A61D-0B558EAD75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ADF1E335-9C1D-469B-A41F-B7F9C96AD7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B92D65E1-5D05-474F-A888-D458651D70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BE29AE5E-9D5A-45CD-804A-669A5409BD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3DD52A85-BABF-4222-A5A7-17CA07B7DB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52EE0874-6C3B-4D1D-88A9-70684DDAE2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D4507A83-7FCF-400B-957F-30E81BCF67E1}"/>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83F06A94-1F47-4B79-B269-E0D58BAEE21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AAA7F48-488F-4593-ABB6-AF9DBF2E42F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AD6450C8-B4E5-4159-82E7-F36C20314C7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4F3173A-F520-4930-ABF5-4B51F753272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172F716B-17C6-41EB-98C8-C257621CD08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7F5B6D4-B5C1-4FFF-A627-68AE6AC40DC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B6B1193E-D45C-4A1F-8A7B-EA9288F99DA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754137A-99BA-4F32-B9F8-3033E01FF95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7A47059D-E3C7-445B-8880-C88C960090E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0F172D0-0D7E-4EA1-9C3F-C32C125FCF3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DD6D0CFB-25E2-4FF7-9E9B-5D5CD7A3AED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112776</xdr:rowOff>
    </xdr:from>
    <xdr:to>
      <xdr:col>6</xdr:col>
      <xdr:colOff>510540</xdr:colOff>
      <xdr:row>42</xdr:row>
      <xdr:rowOff>39624</xdr:rowOff>
    </xdr:to>
    <xdr:cxnSp macro="">
      <xdr:nvCxnSpPr>
        <xdr:cNvPr id="55" name="直線コネクタ 54">
          <a:extLst>
            <a:ext uri="{FF2B5EF4-FFF2-40B4-BE49-F238E27FC236}">
              <a16:creationId xmlns:a16="http://schemas.microsoft.com/office/drawing/2014/main" id="{969C2515-ECF7-454E-9493-C09230E4E67E}"/>
            </a:ext>
          </a:extLst>
        </xdr:cNvPr>
        <xdr:cNvCxnSpPr/>
      </xdr:nvCxnSpPr>
      <xdr:spPr>
        <a:xfrm flipV="1">
          <a:off x="4634865" y="628497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43451</xdr:rowOff>
    </xdr:from>
    <xdr:ext cx="405111" cy="259045"/>
    <xdr:sp macro="" textlink="">
      <xdr:nvSpPr>
        <xdr:cNvPr id="56" name="【道路】&#10;有形固定資産減価償却率最小値テキスト">
          <a:extLst>
            <a:ext uri="{FF2B5EF4-FFF2-40B4-BE49-F238E27FC236}">
              <a16:creationId xmlns:a16="http://schemas.microsoft.com/office/drawing/2014/main" id="{89F977DC-D447-44E4-81F4-F543F0135C3B}"/>
            </a:ext>
          </a:extLst>
        </xdr:cNvPr>
        <xdr:cNvSpPr txBox="1"/>
      </xdr:nvSpPr>
      <xdr:spPr>
        <a:xfrm>
          <a:off x="4724400" y="724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42</xdr:row>
      <xdr:rowOff>39624</xdr:rowOff>
    </xdr:from>
    <xdr:to>
      <xdr:col>6</xdr:col>
      <xdr:colOff>600075</xdr:colOff>
      <xdr:row>42</xdr:row>
      <xdr:rowOff>39624</xdr:rowOff>
    </xdr:to>
    <xdr:cxnSp macro="">
      <xdr:nvCxnSpPr>
        <xdr:cNvPr id="57" name="直線コネクタ 56">
          <a:extLst>
            <a:ext uri="{FF2B5EF4-FFF2-40B4-BE49-F238E27FC236}">
              <a16:creationId xmlns:a16="http://schemas.microsoft.com/office/drawing/2014/main" id="{C9DE6F85-D433-4532-8475-5C932F07B98D}"/>
            </a:ext>
          </a:extLst>
        </xdr:cNvPr>
        <xdr:cNvCxnSpPr/>
      </xdr:nvCxnSpPr>
      <xdr:spPr>
        <a:xfrm>
          <a:off x="4546600" y="724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59453</xdr:rowOff>
    </xdr:from>
    <xdr:ext cx="405111" cy="259045"/>
    <xdr:sp macro="" textlink="">
      <xdr:nvSpPr>
        <xdr:cNvPr id="58" name="【道路】&#10;有形固定資産減価償却率最大値テキスト">
          <a:extLst>
            <a:ext uri="{FF2B5EF4-FFF2-40B4-BE49-F238E27FC236}">
              <a16:creationId xmlns:a16="http://schemas.microsoft.com/office/drawing/2014/main" id="{4A628350-DA63-4F2C-802B-33DC72E929A6}"/>
            </a:ext>
          </a:extLst>
        </xdr:cNvPr>
        <xdr:cNvSpPr txBox="1"/>
      </xdr:nvSpPr>
      <xdr:spPr>
        <a:xfrm>
          <a:off x="4724400" y="606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36</xdr:row>
      <xdr:rowOff>112776</xdr:rowOff>
    </xdr:from>
    <xdr:to>
      <xdr:col>6</xdr:col>
      <xdr:colOff>600075</xdr:colOff>
      <xdr:row>36</xdr:row>
      <xdr:rowOff>112776</xdr:rowOff>
    </xdr:to>
    <xdr:cxnSp macro="">
      <xdr:nvCxnSpPr>
        <xdr:cNvPr id="59" name="直線コネクタ 58">
          <a:extLst>
            <a:ext uri="{FF2B5EF4-FFF2-40B4-BE49-F238E27FC236}">
              <a16:creationId xmlns:a16="http://schemas.microsoft.com/office/drawing/2014/main" id="{BEAF2470-B843-4819-BABC-50B6031A0375}"/>
            </a:ext>
          </a:extLst>
        </xdr:cNvPr>
        <xdr:cNvCxnSpPr/>
      </xdr:nvCxnSpPr>
      <xdr:spPr>
        <a:xfrm>
          <a:off x="4546600" y="628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102125</xdr:rowOff>
    </xdr:from>
    <xdr:ext cx="405111" cy="259045"/>
    <xdr:sp macro="" textlink="">
      <xdr:nvSpPr>
        <xdr:cNvPr id="60" name="【道路】&#10;有形固定資産減価償却率平均値テキスト">
          <a:extLst>
            <a:ext uri="{FF2B5EF4-FFF2-40B4-BE49-F238E27FC236}">
              <a16:creationId xmlns:a16="http://schemas.microsoft.com/office/drawing/2014/main" id="{222D206B-92F8-44D4-BFE3-5D5D014C2108}"/>
            </a:ext>
          </a:extLst>
        </xdr:cNvPr>
        <xdr:cNvSpPr txBox="1"/>
      </xdr:nvSpPr>
      <xdr:spPr>
        <a:xfrm>
          <a:off x="4724400" y="6788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123698</xdr:rowOff>
    </xdr:from>
    <xdr:to>
      <xdr:col>6</xdr:col>
      <xdr:colOff>561975</xdr:colOff>
      <xdr:row>40</xdr:row>
      <xdr:rowOff>53848</xdr:rowOff>
    </xdr:to>
    <xdr:sp macro="" textlink="">
      <xdr:nvSpPr>
        <xdr:cNvPr id="61" name="フローチャート : 判断 60">
          <a:extLst>
            <a:ext uri="{FF2B5EF4-FFF2-40B4-BE49-F238E27FC236}">
              <a16:creationId xmlns:a16="http://schemas.microsoft.com/office/drawing/2014/main" id="{6429A07C-7F06-43B4-AA4C-07E6AB9E1966}"/>
            </a:ext>
          </a:extLst>
        </xdr:cNvPr>
        <xdr:cNvSpPr/>
      </xdr:nvSpPr>
      <xdr:spPr>
        <a:xfrm>
          <a:off x="4584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100838</xdr:rowOff>
    </xdr:from>
    <xdr:to>
      <xdr:col>5</xdr:col>
      <xdr:colOff>409575</xdr:colOff>
      <xdr:row>40</xdr:row>
      <xdr:rowOff>30988</xdr:rowOff>
    </xdr:to>
    <xdr:sp macro="" textlink="">
      <xdr:nvSpPr>
        <xdr:cNvPr id="62" name="フローチャート : 判断 61">
          <a:extLst>
            <a:ext uri="{FF2B5EF4-FFF2-40B4-BE49-F238E27FC236}">
              <a16:creationId xmlns:a16="http://schemas.microsoft.com/office/drawing/2014/main" id="{38D32020-B366-497D-AAB3-679EA0D15BDC}"/>
            </a:ext>
          </a:extLst>
        </xdr:cNvPr>
        <xdr:cNvSpPr/>
      </xdr:nvSpPr>
      <xdr:spPr>
        <a:xfrm>
          <a:off x="37465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1E7CDAC2-9AC2-4255-9D35-E4887CA24D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119E36EB-F108-4E3C-BBB7-DBBB94C592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8CFD853A-0FBC-4AD7-9062-1BF52076F4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7BADF494-65F0-45E3-83BD-7339C7A428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65743489-05B7-4C82-A6BE-BB1AA7E7EE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135128</xdr:rowOff>
    </xdr:from>
    <xdr:to>
      <xdr:col>5</xdr:col>
      <xdr:colOff>409575</xdr:colOff>
      <xdr:row>35</xdr:row>
      <xdr:rowOff>65278</xdr:rowOff>
    </xdr:to>
    <xdr:sp macro="" textlink="">
      <xdr:nvSpPr>
        <xdr:cNvPr id="68" name="円/楕円 67">
          <a:extLst>
            <a:ext uri="{FF2B5EF4-FFF2-40B4-BE49-F238E27FC236}">
              <a16:creationId xmlns:a16="http://schemas.microsoft.com/office/drawing/2014/main" id="{F2783E45-593B-4C47-975A-EDD78D42DA59}"/>
            </a:ext>
          </a:extLst>
        </xdr:cNvPr>
        <xdr:cNvSpPr/>
      </xdr:nvSpPr>
      <xdr:spPr>
        <a:xfrm>
          <a:off x="3746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22115</xdr:rowOff>
    </xdr:from>
    <xdr:ext cx="405111" cy="259045"/>
    <xdr:sp macro="" textlink="">
      <xdr:nvSpPr>
        <xdr:cNvPr id="69" name="n_1aveValue【道路】&#10;有形固定資産減価償却率">
          <a:extLst>
            <a:ext uri="{FF2B5EF4-FFF2-40B4-BE49-F238E27FC236}">
              <a16:creationId xmlns:a16="http://schemas.microsoft.com/office/drawing/2014/main" id="{FB44CA51-9EF5-44E9-8100-2CA8D4B70004}"/>
            </a:ext>
          </a:extLst>
        </xdr:cNvPr>
        <xdr:cNvSpPr txBox="1"/>
      </xdr:nvSpPr>
      <xdr:spPr>
        <a:xfrm>
          <a:off x="3582043"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81805</xdr:rowOff>
    </xdr:from>
    <xdr:ext cx="405111" cy="259045"/>
    <xdr:sp macro="" textlink="">
      <xdr:nvSpPr>
        <xdr:cNvPr id="70" name="n_1mainValue【道路】&#10;有形固定資産減価償却率">
          <a:extLst>
            <a:ext uri="{FF2B5EF4-FFF2-40B4-BE49-F238E27FC236}">
              <a16:creationId xmlns:a16="http://schemas.microsoft.com/office/drawing/2014/main" id="{AADAB4C5-DBCD-418F-90EC-CC360193E5B9}"/>
            </a:ext>
          </a:extLst>
        </xdr:cNvPr>
        <xdr:cNvSpPr txBox="1"/>
      </xdr:nvSpPr>
      <xdr:spPr>
        <a:xfrm>
          <a:off x="3582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28141576-6641-435B-B128-A53B0AAAAB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FB758314-2EC1-42D4-8411-ADDAFB8272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D168E9A8-5385-443F-A71B-EEA1A1887E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A0FDA892-D07F-4E04-A423-5C47CA9976D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2A2FCA7A-31CB-4CD5-9306-BA063A7D4F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9B51611A-7D4B-4FDC-925B-A5A29CD118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84D33D38-B5B9-4E6E-9258-E0754F40A6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FCF74F46-C9EF-422B-B549-38C069A392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5C0977B7-5B2A-499D-BDFD-C001E7CFF4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A3DF1625-2957-4D29-97A4-53E771853A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a:extLst>
            <a:ext uri="{FF2B5EF4-FFF2-40B4-BE49-F238E27FC236}">
              <a16:creationId xmlns:a16="http://schemas.microsoft.com/office/drawing/2014/main" id="{D263F0B8-D11F-4215-8D07-A28BC4A42D7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a:extLst>
            <a:ext uri="{FF2B5EF4-FFF2-40B4-BE49-F238E27FC236}">
              <a16:creationId xmlns:a16="http://schemas.microsoft.com/office/drawing/2014/main" id="{9E7D9486-C690-49C6-BCB4-912323036FA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a:extLst>
            <a:ext uri="{FF2B5EF4-FFF2-40B4-BE49-F238E27FC236}">
              <a16:creationId xmlns:a16="http://schemas.microsoft.com/office/drawing/2014/main" id="{22517F9D-8E9E-4781-97FB-C02201DD02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a:extLst>
            <a:ext uri="{FF2B5EF4-FFF2-40B4-BE49-F238E27FC236}">
              <a16:creationId xmlns:a16="http://schemas.microsoft.com/office/drawing/2014/main" id="{DE344875-4DA8-472D-BA55-57ED8FFD365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a:extLst>
            <a:ext uri="{FF2B5EF4-FFF2-40B4-BE49-F238E27FC236}">
              <a16:creationId xmlns:a16="http://schemas.microsoft.com/office/drawing/2014/main" id="{CA42FF1E-6371-492F-862D-47844914188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a:extLst>
            <a:ext uri="{FF2B5EF4-FFF2-40B4-BE49-F238E27FC236}">
              <a16:creationId xmlns:a16="http://schemas.microsoft.com/office/drawing/2014/main" id="{8EC43994-542E-422C-825F-2151101F7B7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a:extLst>
            <a:ext uri="{FF2B5EF4-FFF2-40B4-BE49-F238E27FC236}">
              <a16:creationId xmlns:a16="http://schemas.microsoft.com/office/drawing/2014/main" id="{5B4FCBF6-690A-4F43-8901-57A5A9D33D8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a:extLst>
            <a:ext uri="{FF2B5EF4-FFF2-40B4-BE49-F238E27FC236}">
              <a16:creationId xmlns:a16="http://schemas.microsoft.com/office/drawing/2014/main" id="{F362CD2F-7119-469A-A1FB-03FB6EFBF44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a:extLst>
            <a:ext uri="{FF2B5EF4-FFF2-40B4-BE49-F238E27FC236}">
              <a16:creationId xmlns:a16="http://schemas.microsoft.com/office/drawing/2014/main" id="{8CEBF2D3-C2A5-4007-8245-F8D5C387D6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a:extLst>
            <a:ext uri="{FF2B5EF4-FFF2-40B4-BE49-F238E27FC236}">
              <a16:creationId xmlns:a16="http://schemas.microsoft.com/office/drawing/2014/main" id="{280F1D81-4A77-411E-A60B-02644E8D45E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a:extLst>
            <a:ext uri="{FF2B5EF4-FFF2-40B4-BE49-F238E27FC236}">
              <a16:creationId xmlns:a16="http://schemas.microsoft.com/office/drawing/2014/main" id="{6807E587-9A49-4C94-AE90-033783AC14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56454</xdr:rowOff>
    </xdr:from>
    <xdr:to>
      <xdr:col>15</xdr:col>
      <xdr:colOff>180340</xdr:colOff>
      <xdr:row>41</xdr:row>
      <xdr:rowOff>86162</xdr:rowOff>
    </xdr:to>
    <xdr:cxnSp macro="">
      <xdr:nvCxnSpPr>
        <xdr:cNvPr id="92" name="直線コネクタ 91">
          <a:extLst>
            <a:ext uri="{FF2B5EF4-FFF2-40B4-BE49-F238E27FC236}">
              <a16:creationId xmlns:a16="http://schemas.microsoft.com/office/drawing/2014/main" id="{79867164-CE55-4348-BBA7-7C3E47ED03D0}"/>
            </a:ext>
          </a:extLst>
        </xdr:cNvPr>
        <xdr:cNvCxnSpPr/>
      </xdr:nvCxnSpPr>
      <xdr:spPr>
        <a:xfrm flipV="1">
          <a:off x="10476865" y="6743004"/>
          <a:ext cx="0" cy="372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89989</xdr:rowOff>
    </xdr:from>
    <xdr:ext cx="534377" cy="259045"/>
    <xdr:sp macro="" textlink="">
      <xdr:nvSpPr>
        <xdr:cNvPr id="93" name="【道路】&#10;一人当たり延長最小値テキスト">
          <a:extLst>
            <a:ext uri="{FF2B5EF4-FFF2-40B4-BE49-F238E27FC236}">
              <a16:creationId xmlns:a16="http://schemas.microsoft.com/office/drawing/2014/main" id="{C5AF00C0-A9C3-4CBC-99F7-1C087645792F}"/>
            </a:ext>
          </a:extLst>
        </xdr:cNvPr>
        <xdr:cNvSpPr txBox="1"/>
      </xdr:nvSpPr>
      <xdr:spPr>
        <a:xfrm>
          <a:off x="10566400" y="71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86162</xdr:rowOff>
    </xdr:from>
    <xdr:to>
      <xdr:col>15</xdr:col>
      <xdr:colOff>269875</xdr:colOff>
      <xdr:row>41</xdr:row>
      <xdr:rowOff>86162</xdr:rowOff>
    </xdr:to>
    <xdr:cxnSp macro="">
      <xdr:nvCxnSpPr>
        <xdr:cNvPr id="94" name="直線コネクタ 93">
          <a:extLst>
            <a:ext uri="{FF2B5EF4-FFF2-40B4-BE49-F238E27FC236}">
              <a16:creationId xmlns:a16="http://schemas.microsoft.com/office/drawing/2014/main" id="{5A05D9CF-FD4A-43E3-A4FE-09D0EA4D2E89}"/>
            </a:ext>
          </a:extLst>
        </xdr:cNvPr>
        <xdr:cNvCxnSpPr/>
      </xdr:nvCxnSpPr>
      <xdr:spPr>
        <a:xfrm>
          <a:off x="10388600" y="711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3131</xdr:rowOff>
    </xdr:from>
    <xdr:ext cx="534377" cy="259045"/>
    <xdr:sp macro="" textlink="">
      <xdr:nvSpPr>
        <xdr:cNvPr id="95" name="【道路】&#10;一人当たり延長最大値テキスト">
          <a:extLst>
            <a:ext uri="{FF2B5EF4-FFF2-40B4-BE49-F238E27FC236}">
              <a16:creationId xmlns:a16="http://schemas.microsoft.com/office/drawing/2014/main" id="{3BE3CE1E-A920-486F-AA21-0031DFA8E6ED}"/>
            </a:ext>
          </a:extLst>
        </xdr:cNvPr>
        <xdr:cNvSpPr txBox="1"/>
      </xdr:nvSpPr>
      <xdr:spPr>
        <a:xfrm>
          <a:off x="10566400" y="65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39</xdr:row>
      <xdr:rowOff>56454</xdr:rowOff>
    </xdr:from>
    <xdr:to>
      <xdr:col>15</xdr:col>
      <xdr:colOff>269875</xdr:colOff>
      <xdr:row>39</xdr:row>
      <xdr:rowOff>56454</xdr:rowOff>
    </xdr:to>
    <xdr:cxnSp macro="">
      <xdr:nvCxnSpPr>
        <xdr:cNvPr id="96" name="直線コネクタ 95">
          <a:extLst>
            <a:ext uri="{FF2B5EF4-FFF2-40B4-BE49-F238E27FC236}">
              <a16:creationId xmlns:a16="http://schemas.microsoft.com/office/drawing/2014/main" id="{B71A45DF-D88A-45BA-9548-F74962F69C20}"/>
            </a:ext>
          </a:extLst>
        </xdr:cNvPr>
        <xdr:cNvCxnSpPr/>
      </xdr:nvCxnSpPr>
      <xdr:spPr>
        <a:xfrm>
          <a:off x="10388600" y="674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67904</xdr:rowOff>
    </xdr:from>
    <xdr:ext cx="534377" cy="259045"/>
    <xdr:sp macro="" textlink="">
      <xdr:nvSpPr>
        <xdr:cNvPr id="97" name="【道路】&#10;一人当たり延長平均値テキスト">
          <a:extLst>
            <a:ext uri="{FF2B5EF4-FFF2-40B4-BE49-F238E27FC236}">
              <a16:creationId xmlns:a16="http://schemas.microsoft.com/office/drawing/2014/main" id="{D186F468-0880-4DC5-88DC-9D7844569458}"/>
            </a:ext>
          </a:extLst>
        </xdr:cNvPr>
        <xdr:cNvSpPr txBox="1"/>
      </xdr:nvSpPr>
      <xdr:spPr>
        <a:xfrm>
          <a:off x="10566400" y="6925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89477</xdr:rowOff>
    </xdr:from>
    <xdr:to>
      <xdr:col>15</xdr:col>
      <xdr:colOff>231775</xdr:colOff>
      <xdr:row>41</xdr:row>
      <xdr:rowOff>19627</xdr:rowOff>
    </xdr:to>
    <xdr:sp macro="" textlink="">
      <xdr:nvSpPr>
        <xdr:cNvPr id="98" name="フローチャート : 判断 97">
          <a:extLst>
            <a:ext uri="{FF2B5EF4-FFF2-40B4-BE49-F238E27FC236}">
              <a16:creationId xmlns:a16="http://schemas.microsoft.com/office/drawing/2014/main" id="{03A64CD4-726D-4884-BB8E-5B0EF75ABAEB}"/>
            </a:ext>
          </a:extLst>
        </xdr:cNvPr>
        <xdr:cNvSpPr/>
      </xdr:nvSpPr>
      <xdr:spPr>
        <a:xfrm>
          <a:off x="10426700" y="69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25757</xdr:rowOff>
    </xdr:from>
    <xdr:to>
      <xdr:col>14</xdr:col>
      <xdr:colOff>79375</xdr:colOff>
      <xdr:row>40</xdr:row>
      <xdr:rowOff>127357</xdr:rowOff>
    </xdr:to>
    <xdr:sp macro="" textlink="">
      <xdr:nvSpPr>
        <xdr:cNvPr id="99" name="フローチャート : 判断 98">
          <a:extLst>
            <a:ext uri="{FF2B5EF4-FFF2-40B4-BE49-F238E27FC236}">
              <a16:creationId xmlns:a16="http://schemas.microsoft.com/office/drawing/2014/main" id="{7D680024-0B65-4068-B454-F78F4313FD4D}"/>
            </a:ext>
          </a:extLst>
        </xdr:cNvPr>
        <xdr:cNvSpPr/>
      </xdr:nvSpPr>
      <xdr:spPr>
        <a:xfrm>
          <a:off x="9588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a:extLst>
            <a:ext uri="{FF2B5EF4-FFF2-40B4-BE49-F238E27FC236}">
              <a16:creationId xmlns:a16="http://schemas.microsoft.com/office/drawing/2014/main" id="{2B2A3B03-1E34-411C-AEC3-380A59433B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a:extLst>
            <a:ext uri="{FF2B5EF4-FFF2-40B4-BE49-F238E27FC236}">
              <a16:creationId xmlns:a16="http://schemas.microsoft.com/office/drawing/2014/main" id="{30D7248B-7ACA-4588-8772-BF8D84023E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72C6BB9-5A2D-4EE3-AE35-BBB17688215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1C75D02E-F1E8-4699-89C7-FB6CC441838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53F0E692-692D-4016-9C7E-05370D3511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129541</xdr:rowOff>
    </xdr:from>
    <xdr:to>
      <xdr:col>14</xdr:col>
      <xdr:colOff>79375</xdr:colOff>
      <xdr:row>35</xdr:row>
      <xdr:rowOff>59691</xdr:rowOff>
    </xdr:to>
    <xdr:sp macro="" textlink="">
      <xdr:nvSpPr>
        <xdr:cNvPr id="105" name="円/楕円 104">
          <a:extLst>
            <a:ext uri="{FF2B5EF4-FFF2-40B4-BE49-F238E27FC236}">
              <a16:creationId xmlns:a16="http://schemas.microsoft.com/office/drawing/2014/main" id="{01FD39E8-31F2-4362-B9C9-D8DE0D94BB9E}"/>
            </a:ext>
          </a:extLst>
        </xdr:cNvPr>
        <xdr:cNvSpPr/>
      </xdr:nvSpPr>
      <xdr:spPr>
        <a:xfrm>
          <a:off x="9588500" y="59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118484</xdr:rowOff>
    </xdr:from>
    <xdr:ext cx="534377" cy="259045"/>
    <xdr:sp macro="" textlink="">
      <xdr:nvSpPr>
        <xdr:cNvPr id="106" name="n_1aveValue【道路】&#10;一人当たり延長">
          <a:extLst>
            <a:ext uri="{FF2B5EF4-FFF2-40B4-BE49-F238E27FC236}">
              <a16:creationId xmlns:a16="http://schemas.microsoft.com/office/drawing/2014/main" id="{F1D16664-C456-4BAE-82E7-927BBD7AAD3C}"/>
            </a:ext>
          </a:extLst>
        </xdr:cNvPr>
        <xdr:cNvSpPr txBox="1"/>
      </xdr:nvSpPr>
      <xdr:spPr>
        <a:xfrm>
          <a:off x="9359410"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402169</xdr:colOff>
      <xdr:row>33</xdr:row>
      <xdr:rowOff>76218</xdr:rowOff>
    </xdr:from>
    <xdr:ext cx="599010" cy="259045"/>
    <xdr:sp macro="" textlink="">
      <xdr:nvSpPr>
        <xdr:cNvPr id="107" name="n_1mainValue【道路】&#10;一人当たり延長">
          <a:extLst>
            <a:ext uri="{FF2B5EF4-FFF2-40B4-BE49-F238E27FC236}">
              <a16:creationId xmlns:a16="http://schemas.microsoft.com/office/drawing/2014/main" id="{BB810053-ACDC-4B5B-B9DF-ACFDC13F099B}"/>
            </a:ext>
          </a:extLst>
        </xdr:cNvPr>
        <xdr:cNvSpPr txBox="1"/>
      </xdr:nvSpPr>
      <xdr:spPr>
        <a:xfrm>
          <a:off x="9327094" y="57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a:extLst>
            <a:ext uri="{FF2B5EF4-FFF2-40B4-BE49-F238E27FC236}">
              <a16:creationId xmlns:a16="http://schemas.microsoft.com/office/drawing/2014/main" id="{FE123390-9B32-4572-8485-263129B877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a:extLst>
            <a:ext uri="{FF2B5EF4-FFF2-40B4-BE49-F238E27FC236}">
              <a16:creationId xmlns:a16="http://schemas.microsoft.com/office/drawing/2014/main" id="{25932E81-3777-42B3-B208-50E8F1FEB0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a:extLst>
            <a:ext uri="{FF2B5EF4-FFF2-40B4-BE49-F238E27FC236}">
              <a16:creationId xmlns:a16="http://schemas.microsoft.com/office/drawing/2014/main" id="{D3DCAA9F-46D6-4E64-ACA5-A85946D3BD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a:extLst>
            <a:ext uri="{FF2B5EF4-FFF2-40B4-BE49-F238E27FC236}">
              <a16:creationId xmlns:a16="http://schemas.microsoft.com/office/drawing/2014/main" id="{7518EAFB-ED67-4308-918F-FBD01E0A81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a:extLst>
            <a:ext uri="{FF2B5EF4-FFF2-40B4-BE49-F238E27FC236}">
              <a16:creationId xmlns:a16="http://schemas.microsoft.com/office/drawing/2014/main" id="{5E3C5A21-06E2-4F21-87D9-FDD203DA54A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a:extLst>
            <a:ext uri="{FF2B5EF4-FFF2-40B4-BE49-F238E27FC236}">
              <a16:creationId xmlns:a16="http://schemas.microsoft.com/office/drawing/2014/main" id="{E759F315-6B08-4675-9B97-1F5A4738B1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a:extLst>
            <a:ext uri="{FF2B5EF4-FFF2-40B4-BE49-F238E27FC236}">
              <a16:creationId xmlns:a16="http://schemas.microsoft.com/office/drawing/2014/main" id="{A1351DD9-44E7-495C-9E2A-896C5811FB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a:extLst>
            <a:ext uri="{FF2B5EF4-FFF2-40B4-BE49-F238E27FC236}">
              <a16:creationId xmlns:a16="http://schemas.microsoft.com/office/drawing/2014/main" id="{18161130-C452-4328-9D0F-4098644697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a:extLst>
            <a:ext uri="{FF2B5EF4-FFF2-40B4-BE49-F238E27FC236}">
              <a16:creationId xmlns:a16="http://schemas.microsoft.com/office/drawing/2014/main" id="{E9E72F75-1320-46B0-9CDF-D32189A129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a:extLst>
            <a:ext uri="{FF2B5EF4-FFF2-40B4-BE49-F238E27FC236}">
              <a16:creationId xmlns:a16="http://schemas.microsoft.com/office/drawing/2014/main" id="{E544A355-4EAF-40D3-9750-4F4C43859C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a:extLst>
            <a:ext uri="{FF2B5EF4-FFF2-40B4-BE49-F238E27FC236}">
              <a16:creationId xmlns:a16="http://schemas.microsoft.com/office/drawing/2014/main" id="{A87D847B-0736-4E86-BCA5-64158724C36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a:extLst>
            <a:ext uri="{FF2B5EF4-FFF2-40B4-BE49-F238E27FC236}">
              <a16:creationId xmlns:a16="http://schemas.microsoft.com/office/drawing/2014/main" id="{5FC54350-7C54-459D-A9EB-3D473BFAFE2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a:extLst>
            <a:ext uri="{FF2B5EF4-FFF2-40B4-BE49-F238E27FC236}">
              <a16:creationId xmlns:a16="http://schemas.microsoft.com/office/drawing/2014/main" id="{6F79914D-106A-47C2-B7A7-897F6EB7ED2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a:extLst>
            <a:ext uri="{FF2B5EF4-FFF2-40B4-BE49-F238E27FC236}">
              <a16:creationId xmlns:a16="http://schemas.microsoft.com/office/drawing/2014/main" id="{9E5E3907-6CE0-497A-AED7-E037D62B27D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a:extLst>
            <a:ext uri="{FF2B5EF4-FFF2-40B4-BE49-F238E27FC236}">
              <a16:creationId xmlns:a16="http://schemas.microsoft.com/office/drawing/2014/main" id="{BCBB94E8-B99F-49B2-83F1-371D41DC5DF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a:extLst>
            <a:ext uri="{FF2B5EF4-FFF2-40B4-BE49-F238E27FC236}">
              <a16:creationId xmlns:a16="http://schemas.microsoft.com/office/drawing/2014/main" id="{1C1291F4-D9FB-408D-9843-670BF0F01CD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a:extLst>
            <a:ext uri="{FF2B5EF4-FFF2-40B4-BE49-F238E27FC236}">
              <a16:creationId xmlns:a16="http://schemas.microsoft.com/office/drawing/2014/main" id="{F15B0C71-DB0A-4D96-A6B0-4969B568C4C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a:extLst>
            <a:ext uri="{FF2B5EF4-FFF2-40B4-BE49-F238E27FC236}">
              <a16:creationId xmlns:a16="http://schemas.microsoft.com/office/drawing/2014/main" id="{461467DD-48AE-4BEA-9FB4-1D456F09E1D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a:extLst>
            <a:ext uri="{FF2B5EF4-FFF2-40B4-BE49-F238E27FC236}">
              <a16:creationId xmlns:a16="http://schemas.microsoft.com/office/drawing/2014/main" id="{1321C21A-CDEE-4CCB-8BFE-C7A68B18E91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a:extLst>
            <a:ext uri="{FF2B5EF4-FFF2-40B4-BE49-F238E27FC236}">
              <a16:creationId xmlns:a16="http://schemas.microsoft.com/office/drawing/2014/main" id="{BEFCC899-C5D0-4DAF-817D-61A50C881C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45CBFD45-BB60-417F-B85F-A54EF39870E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a:extLst>
            <a:ext uri="{FF2B5EF4-FFF2-40B4-BE49-F238E27FC236}">
              <a16:creationId xmlns:a16="http://schemas.microsoft.com/office/drawing/2014/main" id="{DC30BB6D-74C6-4B11-A4B1-64414CADB9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0" name="直線コネクタ 129">
          <a:extLst>
            <a:ext uri="{FF2B5EF4-FFF2-40B4-BE49-F238E27FC236}">
              <a16:creationId xmlns:a16="http://schemas.microsoft.com/office/drawing/2014/main" id="{475F4E37-81FA-4731-A4D5-E06D1395C3DF}"/>
            </a:ext>
          </a:extLst>
        </xdr:cNvPr>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1" name="【橋りょう・トンネル】&#10;有形固定資産減価償却率最小値テキスト">
          <a:extLst>
            <a:ext uri="{FF2B5EF4-FFF2-40B4-BE49-F238E27FC236}">
              <a16:creationId xmlns:a16="http://schemas.microsoft.com/office/drawing/2014/main" id="{046D9A2C-1EB7-46DD-99CC-0804C206FAAA}"/>
            </a:ext>
          </a:extLst>
        </xdr:cNvPr>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2" name="直線コネクタ 131">
          <a:extLst>
            <a:ext uri="{FF2B5EF4-FFF2-40B4-BE49-F238E27FC236}">
              <a16:creationId xmlns:a16="http://schemas.microsoft.com/office/drawing/2014/main" id="{F205AF1D-85A7-4EE6-B415-DDE97EFB83D9}"/>
            </a:ext>
          </a:extLst>
        </xdr:cNvPr>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3" name="【橋りょう・トンネル】&#10;有形固定資産減価償却率最大値テキスト">
          <a:extLst>
            <a:ext uri="{FF2B5EF4-FFF2-40B4-BE49-F238E27FC236}">
              <a16:creationId xmlns:a16="http://schemas.microsoft.com/office/drawing/2014/main" id="{1C91668C-057D-49E5-AD4D-474576A7F36D}"/>
            </a:ext>
          </a:extLst>
        </xdr:cNvPr>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4" name="直線コネクタ 133">
          <a:extLst>
            <a:ext uri="{FF2B5EF4-FFF2-40B4-BE49-F238E27FC236}">
              <a16:creationId xmlns:a16="http://schemas.microsoft.com/office/drawing/2014/main" id="{5052DB62-55CE-4046-9F04-496E641B4DB6}"/>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5" name="【橋りょう・トンネル】&#10;有形固定資産減価償却率平均値テキスト">
          <a:extLst>
            <a:ext uri="{FF2B5EF4-FFF2-40B4-BE49-F238E27FC236}">
              <a16:creationId xmlns:a16="http://schemas.microsoft.com/office/drawing/2014/main" id="{DC4CC192-F724-4BD7-9C8F-2B33D547C084}"/>
            </a:ext>
          </a:extLst>
        </xdr:cNvPr>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6" name="フローチャート : 判断 135">
          <a:extLst>
            <a:ext uri="{FF2B5EF4-FFF2-40B4-BE49-F238E27FC236}">
              <a16:creationId xmlns:a16="http://schemas.microsoft.com/office/drawing/2014/main" id="{1A8A6955-3A5C-4861-B95B-77F3F6399BA9}"/>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7" name="フローチャート : 判断 136">
          <a:extLst>
            <a:ext uri="{FF2B5EF4-FFF2-40B4-BE49-F238E27FC236}">
              <a16:creationId xmlns:a16="http://schemas.microsoft.com/office/drawing/2014/main" id="{D25535C8-5228-43EE-B753-2762682CE7F9}"/>
            </a:ext>
          </a:extLst>
        </xdr:cNvPr>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1C37927-1521-4C59-A99E-121BA05E06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5ADA7F4-7CE6-442D-B484-4F607706F0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F86A46C-FC8C-4AE1-A262-0D86CCF2E9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FA7CBE8-39C9-4B7A-9AAC-D697C7550A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EE5EF89-6A32-4517-93A0-C6B63E8891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58928</xdr:rowOff>
    </xdr:from>
    <xdr:to>
      <xdr:col>5</xdr:col>
      <xdr:colOff>409575</xdr:colOff>
      <xdr:row>58</xdr:row>
      <xdr:rowOff>160528</xdr:rowOff>
    </xdr:to>
    <xdr:sp macro="" textlink="">
      <xdr:nvSpPr>
        <xdr:cNvPr id="143" name="円/楕円 142">
          <a:extLst>
            <a:ext uri="{FF2B5EF4-FFF2-40B4-BE49-F238E27FC236}">
              <a16:creationId xmlns:a16="http://schemas.microsoft.com/office/drawing/2014/main" id="{1BDC5154-2248-40B8-8052-4CCD100DD952}"/>
            </a:ext>
          </a:extLst>
        </xdr:cNvPr>
        <xdr:cNvSpPr/>
      </xdr:nvSpPr>
      <xdr:spPr>
        <a:xfrm>
          <a:off x="3746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4" name="n_1aveValue【橋りょう・トンネル】&#10;有形固定資産減価償却率">
          <a:extLst>
            <a:ext uri="{FF2B5EF4-FFF2-40B4-BE49-F238E27FC236}">
              <a16:creationId xmlns:a16="http://schemas.microsoft.com/office/drawing/2014/main" id="{6B449722-1E29-4C32-BA4E-C5285FBD7EB4}"/>
            </a:ext>
          </a:extLst>
        </xdr:cNvPr>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5605</xdr:rowOff>
    </xdr:from>
    <xdr:ext cx="405111" cy="259045"/>
    <xdr:sp macro="" textlink="">
      <xdr:nvSpPr>
        <xdr:cNvPr id="145" name="n_1mainValue【橋りょう・トンネル】&#10;有形固定資産減価償却率">
          <a:extLst>
            <a:ext uri="{FF2B5EF4-FFF2-40B4-BE49-F238E27FC236}">
              <a16:creationId xmlns:a16="http://schemas.microsoft.com/office/drawing/2014/main" id="{E23C53FD-5A37-40CA-86AC-3C1031E1CB8D}"/>
            </a:ext>
          </a:extLst>
        </xdr:cNvPr>
        <xdr:cNvSpPr txBox="1"/>
      </xdr:nvSpPr>
      <xdr:spPr>
        <a:xfrm>
          <a:off x="3582043"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a:extLst>
            <a:ext uri="{FF2B5EF4-FFF2-40B4-BE49-F238E27FC236}">
              <a16:creationId xmlns:a16="http://schemas.microsoft.com/office/drawing/2014/main" id="{4D785D6C-657F-452B-8DA1-3E6BFC753D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a:extLst>
            <a:ext uri="{FF2B5EF4-FFF2-40B4-BE49-F238E27FC236}">
              <a16:creationId xmlns:a16="http://schemas.microsoft.com/office/drawing/2014/main" id="{D82FF96A-CA17-4CEE-8E0D-1789103283E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a:extLst>
            <a:ext uri="{FF2B5EF4-FFF2-40B4-BE49-F238E27FC236}">
              <a16:creationId xmlns:a16="http://schemas.microsoft.com/office/drawing/2014/main" id="{6766A29E-6020-432A-8DAC-B3EFD27FA4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a:extLst>
            <a:ext uri="{FF2B5EF4-FFF2-40B4-BE49-F238E27FC236}">
              <a16:creationId xmlns:a16="http://schemas.microsoft.com/office/drawing/2014/main" id="{FFA315AE-85DD-4992-BE84-6378B0A283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a:extLst>
            <a:ext uri="{FF2B5EF4-FFF2-40B4-BE49-F238E27FC236}">
              <a16:creationId xmlns:a16="http://schemas.microsoft.com/office/drawing/2014/main" id="{4EB340C9-9805-42DA-9B02-AD9368AF090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a:extLst>
            <a:ext uri="{FF2B5EF4-FFF2-40B4-BE49-F238E27FC236}">
              <a16:creationId xmlns:a16="http://schemas.microsoft.com/office/drawing/2014/main" id="{31567004-0664-4C21-92D2-324BD8BD0F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a:extLst>
            <a:ext uri="{FF2B5EF4-FFF2-40B4-BE49-F238E27FC236}">
              <a16:creationId xmlns:a16="http://schemas.microsoft.com/office/drawing/2014/main" id="{A4C3741C-5B4F-4B94-A9EA-046FCEE586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a:extLst>
            <a:ext uri="{FF2B5EF4-FFF2-40B4-BE49-F238E27FC236}">
              <a16:creationId xmlns:a16="http://schemas.microsoft.com/office/drawing/2014/main" id="{6CDF7669-18A2-4621-BF79-E042133288A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a:extLst>
            <a:ext uri="{FF2B5EF4-FFF2-40B4-BE49-F238E27FC236}">
              <a16:creationId xmlns:a16="http://schemas.microsoft.com/office/drawing/2014/main" id="{B0AC45A8-583B-4F67-921C-00098D8E8B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a:extLst>
            <a:ext uri="{FF2B5EF4-FFF2-40B4-BE49-F238E27FC236}">
              <a16:creationId xmlns:a16="http://schemas.microsoft.com/office/drawing/2014/main" id="{75B8D695-B127-4C08-B87B-BCC4FD848E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a:extLst>
            <a:ext uri="{FF2B5EF4-FFF2-40B4-BE49-F238E27FC236}">
              <a16:creationId xmlns:a16="http://schemas.microsoft.com/office/drawing/2014/main" id="{0BE3FCF4-EB81-4D70-9D00-4A7D694A2DA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a:extLst>
            <a:ext uri="{FF2B5EF4-FFF2-40B4-BE49-F238E27FC236}">
              <a16:creationId xmlns:a16="http://schemas.microsoft.com/office/drawing/2014/main" id="{516E3D9D-D562-470C-AFC4-A4E675BBCC2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a:extLst>
            <a:ext uri="{FF2B5EF4-FFF2-40B4-BE49-F238E27FC236}">
              <a16:creationId xmlns:a16="http://schemas.microsoft.com/office/drawing/2014/main" id="{1A5AE266-D58C-4171-8723-141BBF08DE4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61</xdr:row>
      <xdr:rowOff>67327</xdr:rowOff>
    </xdr:from>
    <xdr:ext cx="685572" cy="259045"/>
    <xdr:sp macro="" textlink="">
      <xdr:nvSpPr>
        <xdr:cNvPr id="159" name="テキスト ボックス 158">
          <a:extLst>
            <a:ext uri="{FF2B5EF4-FFF2-40B4-BE49-F238E27FC236}">
              <a16:creationId xmlns:a16="http://schemas.microsoft.com/office/drawing/2014/main" id="{48C88438-A771-46A3-8480-CB7344817B3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a:extLst>
            <a:ext uri="{FF2B5EF4-FFF2-40B4-BE49-F238E27FC236}">
              <a16:creationId xmlns:a16="http://schemas.microsoft.com/office/drawing/2014/main" id="{B6307562-CA4C-4582-89BD-4C2EFE0ECDF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1" name="テキスト ボックス 160">
          <a:extLst>
            <a:ext uri="{FF2B5EF4-FFF2-40B4-BE49-F238E27FC236}">
              <a16:creationId xmlns:a16="http://schemas.microsoft.com/office/drawing/2014/main" id="{777A3054-59F7-4796-B7E3-6E975AF026E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a:extLst>
            <a:ext uri="{FF2B5EF4-FFF2-40B4-BE49-F238E27FC236}">
              <a16:creationId xmlns:a16="http://schemas.microsoft.com/office/drawing/2014/main" id="{8CB65591-4D9D-46F6-9A11-2C9B2B4D0B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3" name="テキスト ボックス 162">
          <a:extLst>
            <a:ext uri="{FF2B5EF4-FFF2-40B4-BE49-F238E27FC236}">
              <a16:creationId xmlns:a16="http://schemas.microsoft.com/office/drawing/2014/main" id="{C4A6FA68-982F-4F63-BE00-49889687494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a:extLst>
            <a:ext uri="{FF2B5EF4-FFF2-40B4-BE49-F238E27FC236}">
              <a16:creationId xmlns:a16="http://schemas.microsoft.com/office/drawing/2014/main" id="{0A5043D5-F573-4093-BBF4-89B9D144B1D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5" name="テキスト ボックス 164">
          <a:extLst>
            <a:ext uri="{FF2B5EF4-FFF2-40B4-BE49-F238E27FC236}">
              <a16:creationId xmlns:a16="http://schemas.microsoft.com/office/drawing/2014/main" id="{D19460C0-620D-4648-AA81-1D5643725D9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id="{5F0310AC-B64C-432B-BA1D-CF1803CD48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67" name="テキスト ボックス 166">
          <a:extLst>
            <a:ext uri="{FF2B5EF4-FFF2-40B4-BE49-F238E27FC236}">
              <a16:creationId xmlns:a16="http://schemas.microsoft.com/office/drawing/2014/main" id="{4E881470-D856-4A7A-9FD2-2B7C6468525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id="{728A18F4-E821-4ABA-9A7B-3671EB66684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41468</xdr:rowOff>
    </xdr:from>
    <xdr:to>
      <xdr:col>15</xdr:col>
      <xdr:colOff>180340</xdr:colOff>
      <xdr:row>64</xdr:row>
      <xdr:rowOff>71233</xdr:rowOff>
    </xdr:to>
    <xdr:cxnSp macro="">
      <xdr:nvCxnSpPr>
        <xdr:cNvPr id="169" name="直線コネクタ 168">
          <a:extLst>
            <a:ext uri="{FF2B5EF4-FFF2-40B4-BE49-F238E27FC236}">
              <a16:creationId xmlns:a16="http://schemas.microsoft.com/office/drawing/2014/main" id="{436B9DE2-5CDB-4058-B940-626E8D268F0A}"/>
            </a:ext>
          </a:extLst>
        </xdr:cNvPr>
        <xdr:cNvCxnSpPr/>
      </xdr:nvCxnSpPr>
      <xdr:spPr>
        <a:xfrm flipV="1">
          <a:off x="10476865" y="9814118"/>
          <a:ext cx="0" cy="122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75060</xdr:rowOff>
    </xdr:from>
    <xdr:ext cx="534377" cy="259045"/>
    <xdr:sp macro="" textlink="">
      <xdr:nvSpPr>
        <xdr:cNvPr id="170" name="【橋りょう・トンネル】&#10;一人当たり有形固定資産（償却資産）額最小値テキスト">
          <a:extLst>
            <a:ext uri="{FF2B5EF4-FFF2-40B4-BE49-F238E27FC236}">
              <a16:creationId xmlns:a16="http://schemas.microsoft.com/office/drawing/2014/main" id="{97DF66F1-108F-44CE-B054-6319D17779F5}"/>
            </a:ext>
          </a:extLst>
        </xdr:cNvPr>
        <xdr:cNvSpPr txBox="1"/>
      </xdr:nvSpPr>
      <xdr:spPr>
        <a:xfrm>
          <a:off x="10566400" y="110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64</xdr:row>
      <xdr:rowOff>71233</xdr:rowOff>
    </xdr:from>
    <xdr:to>
      <xdr:col>15</xdr:col>
      <xdr:colOff>269875</xdr:colOff>
      <xdr:row>64</xdr:row>
      <xdr:rowOff>71233</xdr:rowOff>
    </xdr:to>
    <xdr:cxnSp macro="">
      <xdr:nvCxnSpPr>
        <xdr:cNvPr id="171" name="直線コネクタ 170">
          <a:extLst>
            <a:ext uri="{FF2B5EF4-FFF2-40B4-BE49-F238E27FC236}">
              <a16:creationId xmlns:a16="http://schemas.microsoft.com/office/drawing/2014/main" id="{BF45F32F-64DB-43E5-AFD7-0667F85C8677}"/>
            </a:ext>
          </a:extLst>
        </xdr:cNvPr>
        <xdr:cNvCxnSpPr/>
      </xdr:nvCxnSpPr>
      <xdr:spPr>
        <a:xfrm>
          <a:off x="10388600" y="11044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159595</xdr:rowOff>
    </xdr:from>
    <xdr:ext cx="690189" cy="259045"/>
    <xdr:sp macro="" textlink="">
      <xdr:nvSpPr>
        <xdr:cNvPr id="172" name="【橋りょう・トンネル】&#10;一人当たり有形固定資産（償却資産）額最大値テキスト">
          <a:extLst>
            <a:ext uri="{FF2B5EF4-FFF2-40B4-BE49-F238E27FC236}">
              <a16:creationId xmlns:a16="http://schemas.microsoft.com/office/drawing/2014/main" id="{B9A5C051-BFBA-41C1-81E4-62B5A42B5617}"/>
            </a:ext>
          </a:extLst>
        </xdr:cNvPr>
        <xdr:cNvSpPr txBox="1"/>
      </xdr:nvSpPr>
      <xdr:spPr>
        <a:xfrm>
          <a:off x="10566400" y="9589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57</xdr:row>
      <xdr:rowOff>41468</xdr:rowOff>
    </xdr:from>
    <xdr:to>
      <xdr:col>15</xdr:col>
      <xdr:colOff>269875</xdr:colOff>
      <xdr:row>57</xdr:row>
      <xdr:rowOff>41468</xdr:rowOff>
    </xdr:to>
    <xdr:cxnSp macro="">
      <xdr:nvCxnSpPr>
        <xdr:cNvPr id="173" name="直線コネクタ 172">
          <a:extLst>
            <a:ext uri="{FF2B5EF4-FFF2-40B4-BE49-F238E27FC236}">
              <a16:creationId xmlns:a16="http://schemas.microsoft.com/office/drawing/2014/main" id="{DA7EB396-B7A1-4B4F-8155-1AE5510A6FB2}"/>
            </a:ext>
          </a:extLst>
        </xdr:cNvPr>
        <xdr:cNvCxnSpPr/>
      </xdr:nvCxnSpPr>
      <xdr:spPr>
        <a:xfrm>
          <a:off x="10388600" y="9814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106098</xdr:rowOff>
    </xdr:from>
    <xdr:ext cx="690189" cy="259045"/>
    <xdr:sp macro="" textlink="">
      <xdr:nvSpPr>
        <xdr:cNvPr id="174" name="【橋りょう・トンネル】&#10;一人当たり有形固定資産（償却資産）額平均値テキスト">
          <a:extLst>
            <a:ext uri="{FF2B5EF4-FFF2-40B4-BE49-F238E27FC236}">
              <a16:creationId xmlns:a16="http://schemas.microsoft.com/office/drawing/2014/main" id="{0BD83853-4A73-4B3A-9120-7C197CC845AB}"/>
            </a:ext>
          </a:extLst>
        </xdr:cNvPr>
        <xdr:cNvSpPr txBox="1"/>
      </xdr:nvSpPr>
      <xdr:spPr>
        <a:xfrm>
          <a:off x="10566400" y="1073599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127671</xdr:rowOff>
    </xdr:from>
    <xdr:to>
      <xdr:col>15</xdr:col>
      <xdr:colOff>231775</xdr:colOff>
      <xdr:row>63</xdr:row>
      <xdr:rowOff>57821</xdr:rowOff>
    </xdr:to>
    <xdr:sp macro="" textlink="">
      <xdr:nvSpPr>
        <xdr:cNvPr id="175" name="フローチャート : 判断 174">
          <a:extLst>
            <a:ext uri="{FF2B5EF4-FFF2-40B4-BE49-F238E27FC236}">
              <a16:creationId xmlns:a16="http://schemas.microsoft.com/office/drawing/2014/main" id="{BE0AD9CC-2FAE-4637-888D-6E8189681494}"/>
            </a:ext>
          </a:extLst>
        </xdr:cNvPr>
        <xdr:cNvSpPr/>
      </xdr:nvSpPr>
      <xdr:spPr>
        <a:xfrm>
          <a:off x="10426700" y="1075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35461</xdr:rowOff>
    </xdr:from>
    <xdr:to>
      <xdr:col>14</xdr:col>
      <xdr:colOff>79375</xdr:colOff>
      <xdr:row>63</xdr:row>
      <xdr:rowOff>137061</xdr:rowOff>
    </xdr:to>
    <xdr:sp macro="" textlink="">
      <xdr:nvSpPr>
        <xdr:cNvPr id="176" name="フローチャート : 判断 175">
          <a:extLst>
            <a:ext uri="{FF2B5EF4-FFF2-40B4-BE49-F238E27FC236}">
              <a16:creationId xmlns:a16="http://schemas.microsoft.com/office/drawing/2014/main" id="{B15FFD22-E014-41DA-A8B9-3CAF0CF2CBF4}"/>
            </a:ext>
          </a:extLst>
        </xdr:cNvPr>
        <xdr:cNvSpPr/>
      </xdr:nvSpPr>
      <xdr:spPr>
        <a:xfrm>
          <a:off x="9588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5D1E9FE-38EE-4321-97BB-DD37377370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5BB2D4B-C99F-4579-9CD2-482E207DD3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17393B1-989C-4DB7-A351-438192610B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1676384-BE68-4C97-80F1-E044EB86FA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D86F1B4-82A7-40F0-A1E8-A8A11A652F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9857</xdr:rowOff>
    </xdr:from>
    <xdr:to>
      <xdr:col>14</xdr:col>
      <xdr:colOff>79375</xdr:colOff>
      <xdr:row>56</xdr:row>
      <xdr:rowOff>111457</xdr:rowOff>
    </xdr:to>
    <xdr:sp macro="" textlink="">
      <xdr:nvSpPr>
        <xdr:cNvPr id="182" name="円/楕円 181">
          <a:extLst>
            <a:ext uri="{FF2B5EF4-FFF2-40B4-BE49-F238E27FC236}">
              <a16:creationId xmlns:a16="http://schemas.microsoft.com/office/drawing/2014/main" id="{9C3C9E6F-5530-4475-901E-A4E2DE9EB4E4}"/>
            </a:ext>
          </a:extLst>
        </xdr:cNvPr>
        <xdr:cNvSpPr/>
      </xdr:nvSpPr>
      <xdr:spPr>
        <a:xfrm>
          <a:off x="9588500" y="96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128188</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id="{E162514E-7284-4066-9E82-E7A91C470AA9}"/>
            </a:ext>
          </a:extLst>
        </xdr:cNvPr>
        <xdr:cNvSpPr txBox="1"/>
      </xdr:nvSpPr>
      <xdr:spPr>
        <a:xfrm>
          <a:off x="9327094"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127984</xdr:rowOff>
    </xdr:from>
    <xdr:ext cx="690189" cy="259045"/>
    <xdr:sp macro="" textlink="">
      <xdr:nvSpPr>
        <xdr:cNvPr id="184" name="n_1mainValue【橋りょう・トンネル】&#10;一人当たり有形固定資産（償却資産）額">
          <a:extLst>
            <a:ext uri="{FF2B5EF4-FFF2-40B4-BE49-F238E27FC236}">
              <a16:creationId xmlns:a16="http://schemas.microsoft.com/office/drawing/2014/main" id="{C201792B-4E13-4F25-A013-EF8B9242FADE}"/>
            </a:ext>
          </a:extLst>
        </xdr:cNvPr>
        <xdr:cNvSpPr txBox="1"/>
      </xdr:nvSpPr>
      <xdr:spPr>
        <a:xfrm>
          <a:off x="9281504" y="9386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7,281,590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id="{E81A3842-B334-49CD-B2E9-317EA53A18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id="{71B678AA-CBB6-4EFA-A676-4122296BE3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id="{683D448A-4A2A-4B4B-B64C-528EF63979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id="{FE1A5C35-871E-40E5-86C2-878ED96672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id="{2BB21CAE-4363-40BF-8BE0-3CEF332E81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id="{BB57702A-0D45-416C-AF43-02D505A88B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id="{1B2845B8-02F5-4738-B039-20FF359886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id="{E9BA3B29-7DC7-4E2B-B54E-92F3C24EE5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8800E229-B320-49DF-9AEE-6DCC382F6C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id="{1A327B60-F483-46D2-8AD0-3E5E028F04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E766DDE9-4770-4BAC-B85B-A107C53F0E1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a:extLst>
            <a:ext uri="{FF2B5EF4-FFF2-40B4-BE49-F238E27FC236}">
              <a16:creationId xmlns:a16="http://schemas.microsoft.com/office/drawing/2014/main" id="{1A550CD8-9E27-4A08-9467-4CB978D52E5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a:extLst>
            <a:ext uri="{FF2B5EF4-FFF2-40B4-BE49-F238E27FC236}">
              <a16:creationId xmlns:a16="http://schemas.microsoft.com/office/drawing/2014/main" id="{80FB0B31-7CF3-4EA9-B7DA-EF2B64C2E1F5}"/>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a:extLst>
            <a:ext uri="{FF2B5EF4-FFF2-40B4-BE49-F238E27FC236}">
              <a16:creationId xmlns:a16="http://schemas.microsoft.com/office/drawing/2014/main" id="{FAFF6172-6864-4EF2-8E57-F608D9F1CB0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a:extLst>
            <a:ext uri="{FF2B5EF4-FFF2-40B4-BE49-F238E27FC236}">
              <a16:creationId xmlns:a16="http://schemas.microsoft.com/office/drawing/2014/main" id="{E3A0C59C-591A-408F-8314-EC0FD25776D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a:extLst>
            <a:ext uri="{FF2B5EF4-FFF2-40B4-BE49-F238E27FC236}">
              <a16:creationId xmlns:a16="http://schemas.microsoft.com/office/drawing/2014/main" id="{C7FF62C1-0B72-4918-934A-CDFB21FFBBE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a:extLst>
            <a:ext uri="{FF2B5EF4-FFF2-40B4-BE49-F238E27FC236}">
              <a16:creationId xmlns:a16="http://schemas.microsoft.com/office/drawing/2014/main" id="{93505C3E-9C69-45E5-9A29-808AFCE55F8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a:extLst>
            <a:ext uri="{FF2B5EF4-FFF2-40B4-BE49-F238E27FC236}">
              <a16:creationId xmlns:a16="http://schemas.microsoft.com/office/drawing/2014/main" id="{7FA50E2A-DF95-4432-930F-C4F06D3C7A6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a:extLst>
            <a:ext uri="{FF2B5EF4-FFF2-40B4-BE49-F238E27FC236}">
              <a16:creationId xmlns:a16="http://schemas.microsoft.com/office/drawing/2014/main" id="{1B23A3F5-BF88-4437-9D5C-2B36DD27C67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a:extLst>
            <a:ext uri="{FF2B5EF4-FFF2-40B4-BE49-F238E27FC236}">
              <a16:creationId xmlns:a16="http://schemas.microsoft.com/office/drawing/2014/main" id="{84441642-E710-4EEC-A202-6A42CB0E48D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a:extLst>
            <a:ext uri="{FF2B5EF4-FFF2-40B4-BE49-F238E27FC236}">
              <a16:creationId xmlns:a16="http://schemas.microsoft.com/office/drawing/2014/main" id="{3EEB32DB-E54A-4FD4-8FCA-30969092EB4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a:extLst>
            <a:ext uri="{FF2B5EF4-FFF2-40B4-BE49-F238E27FC236}">
              <a16:creationId xmlns:a16="http://schemas.microsoft.com/office/drawing/2014/main" id="{DF36465B-7CCF-49CB-AE6F-1D2762C42CC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a:extLst>
            <a:ext uri="{FF2B5EF4-FFF2-40B4-BE49-F238E27FC236}">
              <a16:creationId xmlns:a16="http://schemas.microsoft.com/office/drawing/2014/main" id="{E3EA8E71-C2B4-41E9-AE1C-5DE12AE298D3}"/>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a:extLst>
            <a:ext uri="{FF2B5EF4-FFF2-40B4-BE49-F238E27FC236}">
              <a16:creationId xmlns:a16="http://schemas.microsoft.com/office/drawing/2014/main" id="{C5A6367A-B9B6-458B-AEDD-C70930E070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1B34AD19-5000-406B-A245-A67EC687717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a:extLst>
            <a:ext uri="{FF2B5EF4-FFF2-40B4-BE49-F238E27FC236}">
              <a16:creationId xmlns:a16="http://schemas.microsoft.com/office/drawing/2014/main" id="{6123DC2D-C885-4115-B4C1-9D92F4E525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a:extLst>
            <a:ext uri="{FF2B5EF4-FFF2-40B4-BE49-F238E27FC236}">
              <a16:creationId xmlns:a16="http://schemas.microsoft.com/office/drawing/2014/main" id="{E4471099-CAA5-4594-A868-8AD94CA02CBF}"/>
            </a:ext>
          </a:extLst>
        </xdr:cNvPr>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a:extLst>
            <a:ext uri="{FF2B5EF4-FFF2-40B4-BE49-F238E27FC236}">
              <a16:creationId xmlns:a16="http://schemas.microsoft.com/office/drawing/2014/main" id="{EC4EAB67-7DA5-4AF2-8EC6-F488FF5D1424}"/>
            </a:ext>
          </a:extLst>
        </xdr:cNvPr>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a:extLst>
            <a:ext uri="{FF2B5EF4-FFF2-40B4-BE49-F238E27FC236}">
              <a16:creationId xmlns:a16="http://schemas.microsoft.com/office/drawing/2014/main" id="{AAFB900B-0D94-415B-9298-828A9EB2320B}"/>
            </a:ext>
          </a:extLst>
        </xdr:cNvPr>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a:extLst>
            <a:ext uri="{FF2B5EF4-FFF2-40B4-BE49-F238E27FC236}">
              <a16:creationId xmlns:a16="http://schemas.microsoft.com/office/drawing/2014/main" id="{91540CA4-72E7-484E-83F3-516489AA8AC4}"/>
            </a:ext>
          </a:extLst>
        </xdr:cNvPr>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a:extLst>
            <a:ext uri="{FF2B5EF4-FFF2-40B4-BE49-F238E27FC236}">
              <a16:creationId xmlns:a16="http://schemas.microsoft.com/office/drawing/2014/main" id="{E8B93E93-24C2-4931-AD71-5CA5809D675F}"/>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a:extLst>
            <a:ext uri="{FF2B5EF4-FFF2-40B4-BE49-F238E27FC236}">
              <a16:creationId xmlns:a16="http://schemas.microsoft.com/office/drawing/2014/main" id="{35CB474B-CE89-4EC0-95B4-9F4BC0476648}"/>
            </a:ext>
          </a:extLst>
        </xdr:cNvPr>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a:extLst>
            <a:ext uri="{FF2B5EF4-FFF2-40B4-BE49-F238E27FC236}">
              <a16:creationId xmlns:a16="http://schemas.microsoft.com/office/drawing/2014/main" id="{9CCE5DC5-820B-48EC-BFCE-F80901EAE7C3}"/>
            </a:ext>
          </a:extLst>
        </xdr:cNvPr>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a:extLst>
            <a:ext uri="{FF2B5EF4-FFF2-40B4-BE49-F238E27FC236}">
              <a16:creationId xmlns:a16="http://schemas.microsoft.com/office/drawing/2014/main" id="{27B757D0-A7F6-47C0-9C53-086376F99012}"/>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D559E6FC-3542-4EA4-A8BE-6EADC730AA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E7B74EF2-F6BB-4EE7-B416-CC97685530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2393A5F9-D991-4244-A741-D9F82DA46C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4B493BBB-2CDC-4847-873D-776A539686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33DC4873-5E6C-4CB6-B067-0C780D4BD39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170180</xdr:rowOff>
    </xdr:from>
    <xdr:to>
      <xdr:col>5</xdr:col>
      <xdr:colOff>409575</xdr:colOff>
      <xdr:row>81</xdr:row>
      <xdr:rowOff>100330</xdr:rowOff>
    </xdr:to>
    <xdr:sp macro="" textlink="">
      <xdr:nvSpPr>
        <xdr:cNvPr id="224" name="円/楕円 223">
          <a:extLst>
            <a:ext uri="{FF2B5EF4-FFF2-40B4-BE49-F238E27FC236}">
              <a16:creationId xmlns:a16="http://schemas.microsoft.com/office/drawing/2014/main" id="{3253DA10-6384-4996-B95C-FE6B7402866A}"/>
            </a:ext>
          </a:extLst>
        </xdr:cNvPr>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5" name="n_1aveValue【公営住宅】&#10;有形固定資産減価償却率">
          <a:extLst>
            <a:ext uri="{FF2B5EF4-FFF2-40B4-BE49-F238E27FC236}">
              <a16:creationId xmlns:a16="http://schemas.microsoft.com/office/drawing/2014/main" id="{D29D03FD-F305-4E7B-8C28-A41937B9F54C}"/>
            </a:ext>
          </a:extLst>
        </xdr:cNvPr>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116857</xdr:rowOff>
    </xdr:from>
    <xdr:ext cx="405111" cy="259045"/>
    <xdr:sp macro="" textlink="">
      <xdr:nvSpPr>
        <xdr:cNvPr id="226" name="n_1mainValue【公営住宅】&#10;有形固定資産減価償却率">
          <a:extLst>
            <a:ext uri="{FF2B5EF4-FFF2-40B4-BE49-F238E27FC236}">
              <a16:creationId xmlns:a16="http://schemas.microsoft.com/office/drawing/2014/main" id="{7B0FDEF2-9691-4C26-BE3E-D41B4268E57A}"/>
            </a:ext>
          </a:extLst>
        </xdr:cNvPr>
        <xdr:cNvSpPr txBox="1"/>
      </xdr:nvSpPr>
      <xdr:spPr>
        <a:xfrm>
          <a:off x="3582043"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a:extLst>
            <a:ext uri="{FF2B5EF4-FFF2-40B4-BE49-F238E27FC236}">
              <a16:creationId xmlns:a16="http://schemas.microsoft.com/office/drawing/2014/main" id="{769F3A65-8E26-4276-94B6-080C49191E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a:extLst>
            <a:ext uri="{FF2B5EF4-FFF2-40B4-BE49-F238E27FC236}">
              <a16:creationId xmlns:a16="http://schemas.microsoft.com/office/drawing/2014/main" id="{ADFDE24B-0DEC-4455-B7A1-9258A9DC24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a:extLst>
            <a:ext uri="{FF2B5EF4-FFF2-40B4-BE49-F238E27FC236}">
              <a16:creationId xmlns:a16="http://schemas.microsoft.com/office/drawing/2014/main" id="{946008EF-6E28-42C3-BC44-35FFA4AA28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a:extLst>
            <a:ext uri="{FF2B5EF4-FFF2-40B4-BE49-F238E27FC236}">
              <a16:creationId xmlns:a16="http://schemas.microsoft.com/office/drawing/2014/main" id="{E53279C1-4891-443E-BB56-DE99663F21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a:extLst>
            <a:ext uri="{FF2B5EF4-FFF2-40B4-BE49-F238E27FC236}">
              <a16:creationId xmlns:a16="http://schemas.microsoft.com/office/drawing/2014/main" id="{5A46EAAE-C24D-4F39-86B4-2E8DA040FA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a:extLst>
            <a:ext uri="{FF2B5EF4-FFF2-40B4-BE49-F238E27FC236}">
              <a16:creationId xmlns:a16="http://schemas.microsoft.com/office/drawing/2014/main" id="{5174F9C1-E0BF-4263-A417-29F9EBC29B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a:extLst>
            <a:ext uri="{FF2B5EF4-FFF2-40B4-BE49-F238E27FC236}">
              <a16:creationId xmlns:a16="http://schemas.microsoft.com/office/drawing/2014/main" id="{9DA17648-9089-4A90-8F5D-41F32CA4CFA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a:extLst>
            <a:ext uri="{FF2B5EF4-FFF2-40B4-BE49-F238E27FC236}">
              <a16:creationId xmlns:a16="http://schemas.microsoft.com/office/drawing/2014/main" id="{8EA4F04B-F5B9-43FC-A9F7-40462CEF74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a:extLst>
            <a:ext uri="{FF2B5EF4-FFF2-40B4-BE49-F238E27FC236}">
              <a16:creationId xmlns:a16="http://schemas.microsoft.com/office/drawing/2014/main" id="{826698B7-FC3B-4ECE-9E66-88E848DCA3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a:extLst>
            <a:ext uri="{FF2B5EF4-FFF2-40B4-BE49-F238E27FC236}">
              <a16:creationId xmlns:a16="http://schemas.microsoft.com/office/drawing/2014/main" id="{5D85FB24-A83D-465D-9237-F59104F6B9D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a:extLst>
            <a:ext uri="{FF2B5EF4-FFF2-40B4-BE49-F238E27FC236}">
              <a16:creationId xmlns:a16="http://schemas.microsoft.com/office/drawing/2014/main" id="{75125B24-AFC9-4728-9497-8F3D4D24BB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EDCBDA10-EC42-4FDD-8432-6EE2EC82CFA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a:extLst>
            <a:ext uri="{FF2B5EF4-FFF2-40B4-BE49-F238E27FC236}">
              <a16:creationId xmlns:a16="http://schemas.microsoft.com/office/drawing/2014/main" id="{C6C1E67C-270F-48E2-A146-9E1F291B328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a:extLst>
            <a:ext uri="{FF2B5EF4-FFF2-40B4-BE49-F238E27FC236}">
              <a16:creationId xmlns:a16="http://schemas.microsoft.com/office/drawing/2014/main" id="{87426069-76B7-465D-8D75-BC3DA375A8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a:extLst>
            <a:ext uri="{FF2B5EF4-FFF2-40B4-BE49-F238E27FC236}">
              <a16:creationId xmlns:a16="http://schemas.microsoft.com/office/drawing/2014/main" id="{87B1DC45-DD18-4E52-9EBA-F7D473E68C2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a:extLst>
            <a:ext uri="{FF2B5EF4-FFF2-40B4-BE49-F238E27FC236}">
              <a16:creationId xmlns:a16="http://schemas.microsoft.com/office/drawing/2014/main" id="{71E6938C-7A6E-402F-8DDE-BC3AFF4D286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a:extLst>
            <a:ext uri="{FF2B5EF4-FFF2-40B4-BE49-F238E27FC236}">
              <a16:creationId xmlns:a16="http://schemas.microsoft.com/office/drawing/2014/main" id="{BBDD0659-1AE5-4398-9FEC-8A83DE6F9E2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a:extLst>
            <a:ext uri="{FF2B5EF4-FFF2-40B4-BE49-F238E27FC236}">
              <a16:creationId xmlns:a16="http://schemas.microsoft.com/office/drawing/2014/main" id="{4FE747AE-7C58-454A-9D40-CCE03A35F5F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a:extLst>
            <a:ext uri="{FF2B5EF4-FFF2-40B4-BE49-F238E27FC236}">
              <a16:creationId xmlns:a16="http://schemas.microsoft.com/office/drawing/2014/main" id="{7770E758-B4F7-47F9-A6EA-3CA722E25CA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a:extLst>
            <a:ext uri="{FF2B5EF4-FFF2-40B4-BE49-F238E27FC236}">
              <a16:creationId xmlns:a16="http://schemas.microsoft.com/office/drawing/2014/main" id="{85B14A73-021D-40A4-A870-723D563FFC8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B3390E79-8927-497D-9005-29E67D9746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a:extLst>
            <a:ext uri="{FF2B5EF4-FFF2-40B4-BE49-F238E27FC236}">
              <a16:creationId xmlns:a16="http://schemas.microsoft.com/office/drawing/2014/main" id="{67F3E8E7-8B2E-407B-A809-40831ED085D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9D651C50-31D8-4935-A723-5006594AAB3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a:extLst>
            <a:ext uri="{FF2B5EF4-FFF2-40B4-BE49-F238E27FC236}">
              <a16:creationId xmlns:a16="http://schemas.microsoft.com/office/drawing/2014/main" id="{0612935E-9DBF-4B6B-A7FC-689BDF2211D0}"/>
            </a:ext>
          </a:extLst>
        </xdr:cNvPr>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a:extLst>
            <a:ext uri="{FF2B5EF4-FFF2-40B4-BE49-F238E27FC236}">
              <a16:creationId xmlns:a16="http://schemas.microsoft.com/office/drawing/2014/main" id="{C5CC65C8-2974-4A5E-8342-0D782BB2C179}"/>
            </a:ext>
          </a:extLst>
        </xdr:cNvPr>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a:extLst>
            <a:ext uri="{FF2B5EF4-FFF2-40B4-BE49-F238E27FC236}">
              <a16:creationId xmlns:a16="http://schemas.microsoft.com/office/drawing/2014/main" id="{FF57B571-5A13-4E64-AB58-56ACC4F66461}"/>
            </a:ext>
          </a:extLst>
        </xdr:cNvPr>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a:extLst>
            <a:ext uri="{FF2B5EF4-FFF2-40B4-BE49-F238E27FC236}">
              <a16:creationId xmlns:a16="http://schemas.microsoft.com/office/drawing/2014/main" id="{E3A809D1-FA58-4B14-9ED0-A968F7C134F3}"/>
            </a:ext>
          </a:extLst>
        </xdr:cNvPr>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a:extLst>
            <a:ext uri="{FF2B5EF4-FFF2-40B4-BE49-F238E27FC236}">
              <a16:creationId xmlns:a16="http://schemas.microsoft.com/office/drawing/2014/main" id="{76455796-EEED-45F0-9BC7-90AB23D131D6}"/>
            </a:ext>
          </a:extLst>
        </xdr:cNvPr>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a:extLst>
            <a:ext uri="{FF2B5EF4-FFF2-40B4-BE49-F238E27FC236}">
              <a16:creationId xmlns:a16="http://schemas.microsoft.com/office/drawing/2014/main" id="{4E3A5B74-C3CF-49DE-BECC-D6199B42FE43}"/>
            </a:ext>
          </a:extLst>
        </xdr:cNvPr>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a:extLst>
            <a:ext uri="{FF2B5EF4-FFF2-40B4-BE49-F238E27FC236}">
              <a16:creationId xmlns:a16="http://schemas.microsoft.com/office/drawing/2014/main" id="{4B330CC3-3184-4AFC-BF0A-804D74965269}"/>
            </a:ext>
          </a:extLst>
        </xdr:cNvPr>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7" name="フローチャート : 判断 256">
          <a:extLst>
            <a:ext uri="{FF2B5EF4-FFF2-40B4-BE49-F238E27FC236}">
              <a16:creationId xmlns:a16="http://schemas.microsoft.com/office/drawing/2014/main" id="{48C648E6-4B5C-44C3-8AEE-97F18F7E7D7D}"/>
            </a:ext>
          </a:extLst>
        </xdr:cNvPr>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586FEE7-D332-424C-95C6-939B55DC64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E788549-0E1E-4957-9824-4F47FB1BC2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CB7982E-A666-4F40-A598-0E811AECD9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044F40D-23D3-4A94-B7D6-4201E3B722A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AB24FAE3-B9E4-4F60-9CAB-4BA66BE22C3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10161</xdr:rowOff>
    </xdr:from>
    <xdr:to>
      <xdr:col>14</xdr:col>
      <xdr:colOff>79375</xdr:colOff>
      <xdr:row>81</xdr:row>
      <xdr:rowOff>111761</xdr:rowOff>
    </xdr:to>
    <xdr:sp macro="" textlink="">
      <xdr:nvSpPr>
        <xdr:cNvPr id="263" name="円/楕円 262">
          <a:extLst>
            <a:ext uri="{FF2B5EF4-FFF2-40B4-BE49-F238E27FC236}">
              <a16:creationId xmlns:a16="http://schemas.microsoft.com/office/drawing/2014/main" id="{9E31C1C2-64FA-4C95-9B70-9473005297B0}"/>
            </a:ext>
          </a:extLst>
        </xdr:cNvPr>
        <xdr:cNvSpPr/>
      </xdr:nvSpPr>
      <xdr:spPr>
        <a:xfrm>
          <a:off x="958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4" name="n_1aveValue【公営住宅】&#10;一人当たり面積">
          <a:extLst>
            <a:ext uri="{FF2B5EF4-FFF2-40B4-BE49-F238E27FC236}">
              <a16:creationId xmlns:a16="http://schemas.microsoft.com/office/drawing/2014/main" id="{40745E82-053B-41E5-9F32-AE2839AFD338}"/>
            </a:ext>
          </a:extLst>
        </xdr:cNvPr>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128288</xdr:rowOff>
    </xdr:from>
    <xdr:ext cx="469744" cy="259045"/>
    <xdr:sp macro="" textlink="">
      <xdr:nvSpPr>
        <xdr:cNvPr id="265" name="n_1mainValue【公営住宅】&#10;一人当たり面積">
          <a:extLst>
            <a:ext uri="{FF2B5EF4-FFF2-40B4-BE49-F238E27FC236}">
              <a16:creationId xmlns:a16="http://schemas.microsoft.com/office/drawing/2014/main" id="{A87F5D0F-C81E-4BBF-9C83-33FBE6469540}"/>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10E496A6-9DBD-4578-8D0A-CEDBE50E094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B3A8AB7C-5C64-464F-BC52-0D5DD1FA7A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1A5BC171-35A0-46DD-B81A-6E626D3A02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C5F4B91D-743A-4871-B30E-932C41CF34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47178EA5-A913-4273-922E-A077D37631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7A80512F-5079-4641-8636-5C03AAA310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97D666BB-20C1-42C9-B5F2-159ECF0B01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732F8979-EB6F-46D1-9302-D50E82FF97B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B42A97DB-16C2-4FB7-B155-F79A34FF12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74F2B61E-07AD-4C9B-B430-5872A7B8F7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8F654E4A-3E45-4BC2-AD72-B33A07698A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781211B4-E7FC-4969-965B-A5FBF84A2C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344A3308-D987-4379-9B22-1995E12E60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50BC45A6-5501-4D7D-8B55-8BC81CCC76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57329448-F3B1-4B40-9506-70D1C1A7FF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9CCF15C8-CD82-40E8-9297-F211A20A6C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26822BB8-9E8F-4CC9-8252-581D0E53EC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C3494DDC-5793-4887-A3BB-136D67F32E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A0C22145-AE68-43DA-A437-413B70798E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E4A95CAE-9008-443A-97C8-864E5C522F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5CB226D7-0AED-4F2C-8AA3-024C30863E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C2C13A78-DE94-47E7-B40C-77CD557260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966FE375-D807-4DEE-8A74-3DB82FD6CA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73F33A59-EA26-4E6D-ABAE-93B6342EBE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id="{7CAA8E0E-F918-46A1-8901-B9D5CE06C7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id="{68CDF2CD-7CA0-437B-BF66-AE4F093986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a:extLst>
            <a:ext uri="{FF2B5EF4-FFF2-40B4-BE49-F238E27FC236}">
              <a16:creationId xmlns:a16="http://schemas.microsoft.com/office/drawing/2014/main" id="{E7FA0A35-0045-49D6-9FCA-30B6DA02162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a:extLst>
            <a:ext uri="{FF2B5EF4-FFF2-40B4-BE49-F238E27FC236}">
              <a16:creationId xmlns:a16="http://schemas.microsoft.com/office/drawing/2014/main" id="{D02EBD6E-D9B9-4770-AC5C-D87D523AB3F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a:extLst>
            <a:ext uri="{FF2B5EF4-FFF2-40B4-BE49-F238E27FC236}">
              <a16:creationId xmlns:a16="http://schemas.microsoft.com/office/drawing/2014/main" id="{C56B5760-1C62-4AB1-AD8B-EA72342E224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a:extLst>
            <a:ext uri="{FF2B5EF4-FFF2-40B4-BE49-F238E27FC236}">
              <a16:creationId xmlns:a16="http://schemas.microsoft.com/office/drawing/2014/main" id="{31029951-27C4-4CF9-AE00-4903B6471F6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a:extLst>
            <a:ext uri="{FF2B5EF4-FFF2-40B4-BE49-F238E27FC236}">
              <a16:creationId xmlns:a16="http://schemas.microsoft.com/office/drawing/2014/main" id="{2C98362A-3152-4841-A007-A03A7E88556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a:extLst>
            <a:ext uri="{FF2B5EF4-FFF2-40B4-BE49-F238E27FC236}">
              <a16:creationId xmlns:a16="http://schemas.microsoft.com/office/drawing/2014/main" id="{CA391A3D-297B-499D-BF63-FE09161AB83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a:extLst>
            <a:ext uri="{FF2B5EF4-FFF2-40B4-BE49-F238E27FC236}">
              <a16:creationId xmlns:a16="http://schemas.microsoft.com/office/drawing/2014/main" id="{E2A6FBA7-DDF2-4292-BA2E-2F501A1594C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a:extLst>
            <a:ext uri="{FF2B5EF4-FFF2-40B4-BE49-F238E27FC236}">
              <a16:creationId xmlns:a16="http://schemas.microsoft.com/office/drawing/2014/main" id="{42481025-CC44-4F86-805D-98E7538DEA1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a:extLst>
            <a:ext uri="{FF2B5EF4-FFF2-40B4-BE49-F238E27FC236}">
              <a16:creationId xmlns:a16="http://schemas.microsoft.com/office/drawing/2014/main" id="{75777301-1868-4730-B47B-6C52F45168F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a:extLst>
            <a:ext uri="{FF2B5EF4-FFF2-40B4-BE49-F238E27FC236}">
              <a16:creationId xmlns:a16="http://schemas.microsoft.com/office/drawing/2014/main" id="{1BABE00B-7130-4D95-B741-46C0CFC294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a:extLst>
            <a:ext uri="{FF2B5EF4-FFF2-40B4-BE49-F238E27FC236}">
              <a16:creationId xmlns:a16="http://schemas.microsoft.com/office/drawing/2014/main" id="{3D99942F-3EE3-4C91-A4B1-2642A294688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a:extLst>
            <a:ext uri="{FF2B5EF4-FFF2-40B4-BE49-F238E27FC236}">
              <a16:creationId xmlns:a16="http://schemas.microsoft.com/office/drawing/2014/main" id="{38209146-C146-4A41-8F4E-4DB6420DFA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a:extLst>
            <a:ext uri="{FF2B5EF4-FFF2-40B4-BE49-F238E27FC236}">
              <a16:creationId xmlns:a16="http://schemas.microsoft.com/office/drawing/2014/main" id="{1355BA83-2FE5-473E-B508-0020AD3D77D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a:extLst>
            <a:ext uri="{FF2B5EF4-FFF2-40B4-BE49-F238E27FC236}">
              <a16:creationId xmlns:a16="http://schemas.microsoft.com/office/drawing/2014/main" id="{28EDD389-6734-43B2-AC53-E933341855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a:extLst>
            <a:ext uri="{FF2B5EF4-FFF2-40B4-BE49-F238E27FC236}">
              <a16:creationId xmlns:a16="http://schemas.microsoft.com/office/drawing/2014/main" id="{FDF16CBB-2390-4996-A931-480178903E55}"/>
            </a:ext>
          </a:extLst>
        </xdr:cNvPr>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a:extLst>
            <a:ext uri="{FF2B5EF4-FFF2-40B4-BE49-F238E27FC236}">
              <a16:creationId xmlns:a16="http://schemas.microsoft.com/office/drawing/2014/main" id="{BA8FB88D-9034-4D5E-8461-F9DD90A466F7}"/>
            </a:ext>
          </a:extLst>
        </xdr:cNvPr>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a:extLst>
            <a:ext uri="{FF2B5EF4-FFF2-40B4-BE49-F238E27FC236}">
              <a16:creationId xmlns:a16="http://schemas.microsoft.com/office/drawing/2014/main" id="{69E1DEC8-7FB6-4DA2-AAAA-9C61AD6E3AE6}"/>
            </a:ext>
          </a:extLst>
        </xdr:cNvPr>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a:extLst>
            <a:ext uri="{FF2B5EF4-FFF2-40B4-BE49-F238E27FC236}">
              <a16:creationId xmlns:a16="http://schemas.microsoft.com/office/drawing/2014/main" id="{278546D7-9CFE-40CA-95BD-FEC5312AF51F}"/>
            </a:ext>
          </a:extLst>
        </xdr:cNvPr>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a:extLst>
            <a:ext uri="{FF2B5EF4-FFF2-40B4-BE49-F238E27FC236}">
              <a16:creationId xmlns:a16="http://schemas.microsoft.com/office/drawing/2014/main" id="{CFEA4838-4FE4-4FF2-B69D-7643F13788B6}"/>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a:extLst>
            <a:ext uri="{FF2B5EF4-FFF2-40B4-BE49-F238E27FC236}">
              <a16:creationId xmlns:a16="http://schemas.microsoft.com/office/drawing/2014/main" id="{9B3812A8-7BF6-4B93-B260-9442769BF1B9}"/>
            </a:ext>
          </a:extLst>
        </xdr:cNvPr>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a:extLst>
            <a:ext uri="{FF2B5EF4-FFF2-40B4-BE49-F238E27FC236}">
              <a16:creationId xmlns:a16="http://schemas.microsoft.com/office/drawing/2014/main" id="{8B496B07-3DF7-401B-94F3-9227E698B266}"/>
            </a:ext>
          </a:extLst>
        </xdr:cNvPr>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3" name="フローチャート : 判断 312">
          <a:extLst>
            <a:ext uri="{FF2B5EF4-FFF2-40B4-BE49-F238E27FC236}">
              <a16:creationId xmlns:a16="http://schemas.microsoft.com/office/drawing/2014/main" id="{5E5F7C9F-9A2F-438D-AED4-11E3A2416615}"/>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E3AC8678-C3B7-4423-8209-F743DE5FD1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35424AD4-56BD-456E-B5DD-D3168BAC70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73C0A25A-0FF7-47FA-8F40-57AB8A3688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16119271-978D-4555-88B7-1E6141E866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97A311C7-BDA5-40FC-B8EF-E77388BA55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9" name="円/楕円 318">
          <a:extLst>
            <a:ext uri="{FF2B5EF4-FFF2-40B4-BE49-F238E27FC236}">
              <a16:creationId xmlns:a16="http://schemas.microsoft.com/office/drawing/2014/main" id="{0D020B6F-DA7E-414D-953F-65A2C4B609DE}"/>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20" name="n_1aveValue【認定こども園・幼稚園・保育所】&#10;有形固定資産減価償却率">
          <a:extLst>
            <a:ext uri="{FF2B5EF4-FFF2-40B4-BE49-F238E27FC236}">
              <a16:creationId xmlns:a16="http://schemas.microsoft.com/office/drawing/2014/main" id="{3E205307-5940-446D-A79B-B21F84AB1C13}"/>
            </a:ext>
          </a:extLst>
        </xdr:cNvPr>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21" name="n_1mainValue【認定こども園・幼稚園・保育所】&#10;有形固定資産減価償却率">
          <a:extLst>
            <a:ext uri="{FF2B5EF4-FFF2-40B4-BE49-F238E27FC236}">
              <a16:creationId xmlns:a16="http://schemas.microsoft.com/office/drawing/2014/main" id="{7B2E7632-A333-49FE-B67B-3B6436F987DE}"/>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a:extLst>
            <a:ext uri="{FF2B5EF4-FFF2-40B4-BE49-F238E27FC236}">
              <a16:creationId xmlns:a16="http://schemas.microsoft.com/office/drawing/2014/main" id="{F990CCBE-59C6-4E2B-8C59-C02A5D5DD4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a:extLst>
            <a:ext uri="{FF2B5EF4-FFF2-40B4-BE49-F238E27FC236}">
              <a16:creationId xmlns:a16="http://schemas.microsoft.com/office/drawing/2014/main" id="{DD0631DA-2E4C-4B55-BAA1-4150BD6BC0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a:extLst>
            <a:ext uri="{FF2B5EF4-FFF2-40B4-BE49-F238E27FC236}">
              <a16:creationId xmlns:a16="http://schemas.microsoft.com/office/drawing/2014/main" id="{408AEC57-3A23-4F5B-8F10-3A1C20BEE0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a:extLst>
            <a:ext uri="{FF2B5EF4-FFF2-40B4-BE49-F238E27FC236}">
              <a16:creationId xmlns:a16="http://schemas.microsoft.com/office/drawing/2014/main" id="{45E76506-5926-49D3-881E-A9C2453C8B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a:extLst>
            <a:ext uri="{FF2B5EF4-FFF2-40B4-BE49-F238E27FC236}">
              <a16:creationId xmlns:a16="http://schemas.microsoft.com/office/drawing/2014/main" id="{3C380107-2BC6-40DA-8A0C-8E3CE3CB98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a:extLst>
            <a:ext uri="{FF2B5EF4-FFF2-40B4-BE49-F238E27FC236}">
              <a16:creationId xmlns:a16="http://schemas.microsoft.com/office/drawing/2014/main" id="{7059EB71-CD3A-4B21-9C3D-EBC611686A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a:extLst>
            <a:ext uri="{FF2B5EF4-FFF2-40B4-BE49-F238E27FC236}">
              <a16:creationId xmlns:a16="http://schemas.microsoft.com/office/drawing/2014/main" id="{7F2FBDE0-3135-4D1E-B865-D231B8C1A2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a:extLst>
            <a:ext uri="{FF2B5EF4-FFF2-40B4-BE49-F238E27FC236}">
              <a16:creationId xmlns:a16="http://schemas.microsoft.com/office/drawing/2014/main" id="{2075664C-B4A0-4587-AB87-A0B19A0539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a:extLst>
            <a:ext uri="{FF2B5EF4-FFF2-40B4-BE49-F238E27FC236}">
              <a16:creationId xmlns:a16="http://schemas.microsoft.com/office/drawing/2014/main" id="{64FB00CA-FF49-4139-8FF3-F850F59FE9C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a:extLst>
            <a:ext uri="{FF2B5EF4-FFF2-40B4-BE49-F238E27FC236}">
              <a16:creationId xmlns:a16="http://schemas.microsoft.com/office/drawing/2014/main" id="{3B9B61D4-00DD-442C-9480-7F393FD360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a:extLst>
            <a:ext uri="{FF2B5EF4-FFF2-40B4-BE49-F238E27FC236}">
              <a16:creationId xmlns:a16="http://schemas.microsoft.com/office/drawing/2014/main" id="{21698D80-9F1A-457F-BD3A-5EC997590A54}"/>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3" name="直線コネクタ 332">
          <a:extLst>
            <a:ext uri="{FF2B5EF4-FFF2-40B4-BE49-F238E27FC236}">
              <a16:creationId xmlns:a16="http://schemas.microsoft.com/office/drawing/2014/main" id="{E3B3A8FD-9824-416C-A681-A5F52146A1D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4" name="テキスト ボックス 333">
          <a:extLst>
            <a:ext uri="{FF2B5EF4-FFF2-40B4-BE49-F238E27FC236}">
              <a16:creationId xmlns:a16="http://schemas.microsoft.com/office/drawing/2014/main" id="{BB9A146B-A4AD-4C21-915C-DE32722A3C3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5" name="直線コネクタ 334">
          <a:extLst>
            <a:ext uri="{FF2B5EF4-FFF2-40B4-BE49-F238E27FC236}">
              <a16:creationId xmlns:a16="http://schemas.microsoft.com/office/drawing/2014/main" id="{0621F23C-E0CC-447E-81F9-EC0E07022A7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6" name="テキスト ボックス 335">
          <a:extLst>
            <a:ext uri="{FF2B5EF4-FFF2-40B4-BE49-F238E27FC236}">
              <a16:creationId xmlns:a16="http://schemas.microsoft.com/office/drawing/2014/main" id="{29A967CB-A6C4-4CBC-8FCF-6A33141F43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7" name="直線コネクタ 336">
          <a:extLst>
            <a:ext uri="{FF2B5EF4-FFF2-40B4-BE49-F238E27FC236}">
              <a16:creationId xmlns:a16="http://schemas.microsoft.com/office/drawing/2014/main" id="{24CD48C3-6F5F-420F-A177-42798D02D7D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8" name="テキスト ボックス 337">
          <a:extLst>
            <a:ext uri="{FF2B5EF4-FFF2-40B4-BE49-F238E27FC236}">
              <a16:creationId xmlns:a16="http://schemas.microsoft.com/office/drawing/2014/main" id="{D311293C-19B1-4331-A176-9E3C03B216B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9" name="直線コネクタ 338">
          <a:extLst>
            <a:ext uri="{FF2B5EF4-FFF2-40B4-BE49-F238E27FC236}">
              <a16:creationId xmlns:a16="http://schemas.microsoft.com/office/drawing/2014/main" id="{7FE3A6B2-47A1-4BD9-BFAD-755234DD94C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0" name="テキスト ボックス 339">
          <a:extLst>
            <a:ext uri="{FF2B5EF4-FFF2-40B4-BE49-F238E27FC236}">
              <a16:creationId xmlns:a16="http://schemas.microsoft.com/office/drawing/2014/main" id="{024FF4F4-5BC8-4558-944F-084D7D7FDCB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1" name="直線コネクタ 340">
          <a:extLst>
            <a:ext uri="{FF2B5EF4-FFF2-40B4-BE49-F238E27FC236}">
              <a16:creationId xmlns:a16="http://schemas.microsoft.com/office/drawing/2014/main" id="{AD52C2E2-B37D-4338-A08B-E4C1534E2E3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2" name="テキスト ボックス 341">
          <a:extLst>
            <a:ext uri="{FF2B5EF4-FFF2-40B4-BE49-F238E27FC236}">
              <a16:creationId xmlns:a16="http://schemas.microsoft.com/office/drawing/2014/main" id="{DA628853-8148-469E-A8FD-0E70AA175B8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3" name="直線コネクタ 342">
          <a:extLst>
            <a:ext uri="{FF2B5EF4-FFF2-40B4-BE49-F238E27FC236}">
              <a16:creationId xmlns:a16="http://schemas.microsoft.com/office/drawing/2014/main" id="{868673E5-529C-4D56-98A3-BC6D8531CEA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4" name="テキスト ボックス 343">
          <a:extLst>
            <a:ext uri="{FF2B5EF4-FFF2-40B4-BE49-F238E27FC236}">
              <a16:creationId xmlns:a16="http://schemas.microsoft.com/office/drawing/2014/main" id="{C025ADF6-A07A-4983-9DAB-7B508CA5AAF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a:extLst>
            <a:ext uri="{FF2B5EF4-FFF2-40B4-BE49-F238E27FC236}">
              <a16:creationId xmlns:a16="http://schemas.microsoft.com/office/drawing/2014/main" id="{8510DB08-D459-490B-A4FE-A65C007CAE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a:extLst>
            <a:ext uri="{FF2B5EF4-FFF2-40B4-BE49-F238E27FC236}">
              <a16:creationId xmlns:a16="http://schemas.microsoft.com/office/drawing/2014/main" id="{9C086FA3-CB35-4FAB-BB03-9990C38866F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a:extLst>
            <a:ext uri="{FF2B5EF4-FFF2-40B4-BE49-F238E27FC236}">
              <a16:creationId xmlns:a16="http://schemas.microsoft.com/office/drawing/2014/main" id="{13E939E4-A783-4671-87EB-2989485204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118654</xdr:rowOff>
    </xdr:from>
    <xdr:to>
      <xdr:col>32</xdr:col>
      <xdr:colOff>186689</xdr:colOff>
      <xdr:row>41</xdr:row>
      <xdr:rowOff>48441</xdr:rowOff>
    </xdr:to>
    <xdr:cxnSp macro="">
      <xdr:nvCxnSpPr>
        <xdr:cNvPr id="348" name="直線コネクタ 347">
          <a:extLst>
            <a:ext uri="{FF2B5EF4-FFF2-40B4-BE49-F238E27FC236}">
              <a16:creationId xmlns:a16="http://schemas.microsoft.com/office/drawing/2014/main" id="{4ABF626C-0B6A-47A9-9247-AA2FFFB176B7}"/>
            </a:ext>
          </a:extLst>
        </xdr:cNvPr>
        <xdr:cNvCxnSpPr/>
      </xdr:nvCxnSpPr>
      <xdr:spPr>
        <a:xfrm flipV="1">
          <a:off x="22160864" y="6290854"/>
          <a:ext cx="0" cy="787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52268</xdr:rowOff>
    </xdr:from>
    <xdr:ext cx="469744" cy="259045"/>
    <xdr:sp macro="" textlink="">
      <xdr:nvSpPr>
        <xdr:cNvPr id="349" name="【認定こども園・幼稚園・保育所】&#10;一人当たり面積最小値テキスト">
          <a:extLst>
            <a:ext uri="{FF2B5EF4-FFF2-40B4-BE49-F238E27FC236}">
              <a16:creationId xmlns:a16="http://schemas.microsoft.com/office/drawing/2014/main" id="{4DC82650-1A78-44A2-8347-4B5A17D9FD49}"/>
            </a:ext>
          </a:extLst>
        </xdr:cNvPr>
        <xdr:cNvSpPr txBox="1"/>
      </xdr:nvSpPr>
      <xdr:spPr>
        <a:xfrm>
          <a:off x="22250400" y="70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41</xdr:row>
      <xdr:rowOff>48441</xdr:rowOff>
    </xdr:from>
    <xdr:to>
      <xdr:col>32</xdr:col>
      <xdr:colOff>276225</xdr:colOff>
      <xdr:row>41</xdr:row>
      <xdr:rowOff>48441</xdr:rowOff>
    </xdr:to>
    <xdr:cxnSp macro="">
      <xdr:nvCxnSpPr>
        <xdr:cNvPr id="350" name="直線コネクタ 349">
          <a:extLst>
            <a:ext uri="{FF2B5EF4-FFF2-40B4-BE49-F238E27FC236}">
              <a16:creationId xmlns:a16="http://schemas.microsoft.com/office/drawing/2014/main" id="{B7CCCF82-3B9C-4A46-9DED-0F9E33CCCFDC}"/>
            </a:ext>
          </a:extLst>
        </xdr:cNvPr>
        <xdr:cNvCxnSpPr/>
      </xdr:nvCxnSpPr>
      <xdr:spPr>
        <a:xfrm>
          <a:off x="22072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65331</xdr:rowOff>
    </xdr:from>
    <xdr:ext cx="469744" cy="259045"/>
    <xdr:sp macro="" textlink="">
      <xdr:nvSpPr>
        <xdr:cNvPr id="351" name="【認定こども園・幼稚園・保育所】&#10;一人当たり面積最大値テキスト">
          <a:extLst>
            <a:ext uri="{FF2B5EF4-FFF2-40B4-BE49-F238E27FC236}">
              <a16:creationId xmlns:a16="http://schemas.microsoft.com/office/drawing/2014/main" id="{CDC2CF0E-CCFA-4DB6-9C1C-879CD067C525}"/>
            </a:ext>
          </a:extLst>
        </xdr:cNvPr>
        <xdr:cNvSpPr txBox="1"/>
      </xdr:nvSpPr>
      <xdr:spPr>
        <a:xfrm>
          <a:off x="22250400" y="60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36</xdr:row>
      <xdr:rowOff>118654</xdr:rowOff>
    </xdr:from>
    <xdr:to>
      <xdr:col>32</xdr:col>
      <xdr:colOff>276225</xdr:colOff>
      <xdr:row>36</xdr:row>
      <xdr:rowOff>118654</xdr:rowOff>
    </xdr:to>
    <xdr:cxnSp macro="">
      <xdr:nvCxnSpPr>
        <xdr:cNvPr id="352" name="直線コネクタ 351">
          <a:extLst>
            <a:ext uri="{FF2B5EF4-FFF2-40B4-BE49-F238E27FC236}">
              <a16:creationId xmlns:a16="http://schemas.microsoft.com/office/drawing/2014/main" id="{C9D956A3-503D-4479-BDDF-5C7FF8A11B58}"/>
            </a:ext>
          </a:extLst>
        </xdr:cNvPr>
        <xdr:cNvCxnSpPr/>
      </xdr:nvCxnSpPr>
      <xdr:spPr>
        <a:xfrm>
          <a:off x="22072600" y="629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113228</xdr:rowOff>
    </xdr:from>
    <xdr:ext cx="469744" cy="259045"/>
    <xdr:sp macro="" textlink="">
      <xdr:nvSpPr>
        <xdr:cNvPr id="353" name="【認定こども園・幼稚園・保育所】&#10;一人当たり面積平均値テキスト">
          <a:extLst>
            <a:ext uri="{FF2B5EF4-FFF2-40B4-BE49-F238E27FC236}">
              <a16:creationId xmlns:a16="http://schemas.microsoft.com/office/drawing/2014/main" id="{6D0E7ED7-7137-4FF4-BBE5-CE25E7364EE2}"/>
            </a:ext>
          </a:extLst>
        </xdr:cNvPr>
        <xdr:cNvSpPr txBox="1"/>
      </xdr:nvSpPr>
      <xdr:spPr>
        <a:xfrm>
          <a:off x="22250400" y="679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134801</xdr:rowOff>
    </xdr:from>
    <xdr:to>
      <xdr:col>32</xdr:col>
      <xdr:colOff>238125</xdr:colOff>
      <xdr:row>40</xdr:row>
      <xdr:rowOff>64951</xdr:rowOff>
    </xdr:to>
    <xdr:sp macro="" textlink="">
      <xdr:nvSpPr>
        <xdr:cNvPr id="354" name="フローチャート : 判断 353">
          <a:extLst>
            <a:ext uri="{FF2B5EF4-FFF2-40B4-BE49-F238E27FC236}">
              <a16:creationId xmlns:a16="http://schemas.microsoft.com/office/drawing/2014/main" id="{1A597DE2-3E8A-46D6-8B08-BBB9E8EDA2A3}"/>
            </a:ext>
          </a:extLst>
        </xdr:cNvPr>
        <xdr:cNvSpPr/>
      </xdr:nvSpPr>
      <xdr:spPr>
        <a:xfrm>
          <a:off x="221107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90714</xdr:rowOff>
    </xdr:from>
    <xdr:to>
      <xdr:col>31</xdr:col>
      <xdr:colOff>85725</xdr:colOff>
      <xdr:row>37</xdr:row>
      <xdr:rowOff>20864</xdr:rowOff>
    </xdr:to>
    <xdr:sp macro="" textlink="">
      <xdr:nvSpPr>
        <xdr:cNvPr id="355" name="フローチャート : 判断 354">
          <a:extLst>
            <a:ext uri="{FF2B5EF4-FFF2-40B4-BE49-F238E27FC236}">
              <a16:creationId xmlns:a16="http://schemas.microsoft.com/office/drawing/2014/main" id="{7F395643-468A-4A05-9F15-2A9000829DD4}"/>
            </a:ext>
          </a:extLst>
        </xdr:cNvPr>
        <xdr:cNvSpPr/>
      </xdr:nvSpPr>
      <xdr:spPr>
        <a:xfrm>
          <a:off x="21272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C6A9654D-C5EE-4084-8930-921361DDE0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280E6029-D0F5-4FC8-8900-62DF76E481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160E99F4-CCB9-484E-A2BC-37992E266BB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335D240B-EDE7-421A-A081-E1901B3844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4FA4A510-4482-41DE-AAAC-1224002D52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105410</xdr:rowOff>
    </xdr:from>
    <xdr:to>
      <xdr:col>31</xdr:col>
      <xdr:colOff>85725</xdr:colOff>
      <xdr:row>34</xdr:row>
      <xdr:rowOff>35560</xdr:rowOff>
    </xdr:to>
    <xdr:sp macro="" textlink="">
      <xdr:nvSpPr>
        <xdr:cNvPr id="361" name="円/楕円 360">
          <a:extLst>
            <a:ext uri="{FF2B5EF4-FFF2-40B4-BE49-F238E27FC236}">
              <a16:creationId xmlns:a16="http://schemas.microsoft.com/office/drawing/2014/main" id="{8B77136B-8C82-472B-BCA2-9147D8DA52A7}"/>
            </a:ext>
          </a:extLst>
        </xdr:cNvPr>
        <xdr:cNvSpPr/>
      </xdr:nvSpPr>
      <xdr:spPr>
        <a:xfrm>
          <a:off x="21272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11991</xdr:rowOff>
    </xdr:from>
    <xdr:ext cx="469744" cy="259045"/>
    <xdr:sp macro="" textlink="">
      <xdr:nvSpPr>
        <xdr:cNvPr id="362" name="n_1aveValue【認定こども園・幼稚園・保育所】&#10;一人当たり面積">
          <a:extLst>
            <a:ext uri="{FF2B5EF4-FFF2-40B4-BE49-F238E27FC236}">
              <a16:creationId xmlns:a16="http://schemas.microsoft.com/office/drawing/2014/main" id="{9F8A685B-3AA6-483F-B7E9-4B86BB9FE769}"/>
            </a:ext>
          </a:extLst>
        </xdr:cNvPr>
        <xdr:cNvSpPr txBox="1"/>
      </xdr:nvSpPr>
      <xdr:spPr>
        <a:xfrm>
          <a:off x="21075727" y="635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52087</xdr:rowOff>
    </xdr:from>
    <xdr:ext cx="469744" cy="259045"/>
    <xdr:sp macro="" textlink="">
      <xdr:nvSpPr>
        <xdr:cNvPr id="363" name="n_1mainValue【認定こども園・幼稚園・保育所】&#10;一人当たり面積">
          <a:extLst>
            <a:ext uri="{FF2B5EF4-FFF2-40B4-BE49-F238E27FC236}">
              <a16:creationId xmlns:a16="http://schemas.microsoft.com/office/drawing/2014/main" id="{C215DF05-6757-4F89-BE37-56CE8A0B92C0}"/>
            </a:ext>
          </a:extLst>
        </xdr:cNvPr>
        <xdr:cNvSpPr txBox="1"/>
      </xdr:nvSpPr>
      <xdr:spPr>
        <a:xfrm>
          <a:off x="21075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a16="http://schemas.microsoft.com/office/drawing/2014/main" id="{8D6F9DD5-05AB-48DC-8FDB-8D63D2A8FB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a16="http://schemas.microsoft.com/office/drawing/2014/main" id="{1ED2D5E6-CE2F-4AE3-BF24-CE2594C834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a16="http://schemas.microsoft.com/office/drawing/2014/main" id="{3A1FC9ED-94BD-42F8-8E57-3A4F5DEF92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a16="http://schemas.microsoft.com/office/drawing/2014/main" id="{2B3FB1EA-D993-456F-A242-0ECC89E725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a16="http://schemas.microsoft.com/office/drawing/2014/main" id="{303A19E2-21E5-4D6C-8E72-F5BF24D5DB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a16="http://schemas.microsoft.com/office/drawing/2014/main" id="{DFA12746-4322-4035-B490-C981BD3059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a16="http://schemas.microsoft.com/office/drawing/2014/main" id="{380F2BCB-3D1F-4654-9718-6DBFF24D00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a16="http://schemas.microsoft.com/office/drawing/2014/main" id="{ACFA5D59-63D4-45A7-849C-D1A3882529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a:extLst>
            <a:ext uri="{FF2B5EF4-FFF2-40B4-BE49-F238E27FC236}">
              <a16:creationId xmlns:a16="http://schemas.microsoft.com/office/drawing/2014/main" id="{803A46D1-5866-4A47-92F3-4421C745EE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a:extLst>
            <a:ext uri="{FF2B5EF4-FFF2-40B4-BE49-F238E27FC236}">
              <a16:creationId xmlns:a16="http://schemas.microsoft.com/office/drawing/2014/main" id="{09EABACD-F3A9-4171-AD7D-4B7E67B93D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a:extLst>
            <a:ext uri="{FF2B5EF4-FFF2-40B4-BE49-F238E27FC236}">
              <a16:creationId xmlns:a16="http://schemas.microsoft.com/office/drawing/2014/main" id="{E41C20C0-9881-40E2-84C7-1438E3EA0D6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5" name="直線コネクタ 374">
          <a:extLst>
            <a:ext uri="{FF2B5EF4-FFF2-40B4-BE49-F238E27FC236}">
              <a16:creationId xmlns:a16="http://schemas.microsoft.com/office/drawing/2014/main" id="{6A5F2B35-1DB6-482F-A2FE-25BD4A96DD2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6" name="テキスト ボックス 375">
          <a:extLst>
            <a:ext uri="{FF2B5EF4-FFF2-40B4-BE49-F238E27FC236}">
              <a16:creationId xmlns:a16="http://schemas.microsoft.com/office/drawing/2014/main" id="{A4E9E8ED-FBD8-45F5-8C4D-E721E7A11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7" name="直線コネクタ 376">
          <a:extLst>
            <a:ext uri="{FF2B5EF4-FFF2-40B4-BE49-F238E27FC236}">
              <a16:creationId xmlns:a16="http://schemas.microsoft.com/office/drawing/2014/main" id="{02ABCEB0-758C-4391-8D48-CDE20883941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8" name="テキスト ボックス 377">
          <a:extLst>
            <a:ext uri="{FF2B5EF4-FFF2-40B4-BE49-F238E27FC236}">
              <a16:creationId xmlns:a16="http://schemas.microsoft.com/office/drawing/2014/main" id="{D7D098C8-C7C6-472A-9FCB-0AD2C0E1CDA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9" name="直線コネクタ 378">
          <a:extLst>
            <a:ext uri="{FF2B5EF4-FFF2-40B4-BE49-F238E27FC236}">
              <a16:creationId xmlns:a16="http://schemas.microsoft.com/office/drawing/2014/main" id="{54A458C4-9FC4-48C2-9828-8D615411A8A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0" name="テキスト ボックス 379">
          <a:extLst>
            <a:ext uri="{FF2B5EF4-FFF2-40B4-BE49-F238E27FC236}">
              <a16:creationId xmlns:a16="http://schemas.microsoft.com/office/drawing/2014/main" id="{33077B6B-37BA-4B1F-9614-DA7D12664DA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1" name="直線コネクタ 380">
          <a:extLst>
            <a:ext uri="{FF2B5EF4-FFF2-40B4-BE49-F238E27FC236}">
              <a16:creationId xmlns:a16="http://schemas.microsoft.com/office/drawing/2014/main" id="{A0788D20-0AD7-4B1E-A657-54309F92AD6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2" name="テキスト ボックス 381">
          <a:extLst>
            <a:ext uri="{FF2B5EF4-FFF2-40B4-BE49-F238E27FC236}">
              <a16:creationId xmlns:a16="http://schemas.microsoft.com/office/drawing/2014/main" id="{3B53090A-EB3B-48FC-AD22-2FDEEB0BB3D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3" name="直線コネクタ 382">
          <a:extLst>
            <a:ext uri="{FF2B5EF4-FFF2-40B4-BE49-F238E27FC236}">
              <a16:creationId xmlns:a16="http://schemas.microsoft.com/office/drawing/2014/main" id="{DBF12F28-F2D7-4245-B8D4-FEBA0F85431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4" name="テキスト ボックス 383">
          <a:extLst>
            <a:ext uri="{FF2B5EF4-FFF2-40B4-BE49-F238E27FC236}">
              <a16:creationId xmlns:a16="http://schemas.microsoft.com/office/drawing/2014/main" id="{1B61DEF3-6127-4058-9CAD-10EB8807B3D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5" name="直線コネクタ 384">
          <a:extLst>
            <a:ext uri="{FF2B5EF4-FFF2-40B4-BE49-F238E27FC236}">
              <a16:creationId xmlns:a16="http://schemas.microsoft.com/office/drawing/2014/main" id="{CD85A90A-6C3E-4D9C-9F50-305D4363F86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6" name="テキスト ボックス 385">
          <a:extLst>
            <a:ext uri="{FF2B5EF4-FFF2-40B4-BE49-F238E27FC236}">
              <a16:creationId xmlns:a16="http://schemas.microsoft.com/office/drawing/2014/main" id="{E8272F46-3669-4EA4-A4C7-5047A93BE24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a:extLst>
            <a:ext uri="{FF2B5EF4-FFF2-40B4-BE49-F238E27FC236}">
              <a16:creationId xmlns:a16="http://schemas.microsoft.com/office/drawing/2014/main" id="{0B57D6FF-71D3-40D5-8D40-A2EF963C91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a:extLst>
            <a:ext uri="{FF2B5EF4-FFF2-40B4-BE49-F238E27FC236}">
              <a16:creationId xmlns:a16="http://schemas.microsoft.com/office/drawing/2014/main" id="{3BB1EBBB-A577-421E-876F-0CCED94D82E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a:extLst>
            <a:ext uri="{FF2B5EF4-FFF2-40B4-BE49-F238E27FC236}">
              <a16:creationId xmlns:a16="http://schemas.microsoft.com/office/drawing/2014/main" id="{B3688D44-A0A5-43C0-A705-B970BAA216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90" name="直線コネクタ 389">
          <a:extLst>
            <a:ext uri="{FF2B5EF4-FFF2-40B4-BE49-F238E27FC236}">
              <a16:creationId xmlns:a16="http://schemas.microsoft.com/office/drawing/2014/main" id="{A2988025-9D71-41CF-AE01-57F675CA50A2}"/>
            </a:ext>
          </a:extLst>
        </xdr:cNvPr>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91" name="【学校施設】&#10;有形固定資産減価償却率最小値テキスト">
          <a:extLst>
            <a:ext uri="{FF2B5EF4-FFF2-40B4-BE49-F238E27FC236}">
              <a16:creationId xmlns:a16="http://schemas.microsoft.com/office/drawing/2014/main" id="{306546C5-8683-44FB-9721-515971BD2C57}"/>
            </a:ext>
          </a:extLst>
        </xdr:cNvPr>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92" name="直線コネクタ 391">
          <a:extLst>
            <a:ext uri="{FF2B5EF4-FFF2-40B4-BE49-F238E27FC236}">
              <a16:creationId xmlns:a16="http://schemas.microsoft.com/office/drawing/2014/main" id="{55721303-4B59-4F15-B3EC-ADA44C68AF06}"/>
            </a:ext>
          </a:extLst>
        </xdr:cNvPr>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93" name="【学校施設】&#10;有形固定資産減価償却率最大値テキスト">
          <a:extLst>
            <a:ext uri="{FF2B5EF4-FFF2-40B4-BE49-F238E27FC236}">
              <a16:creationId xmlns:a16="http://schemas.microsoft.com/office/drawing/2014/main" id="{601EE383-0F54-4184-8D1B-338CA1B6CFD4}"/>
            </a:ext>
          </a:extLst>
        </xdr:cNvPr>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4" name="直線コネクタ 393">
          <a:extLst>
            <a:ext uri="{FF2B5EF4-FFF2-40B4-BE49-F238E27FC236}">
              <a16:creationId xmlns:a16="http://schemas.microsoft.com/office/drawing/2014/main" id="{1CCCF576-9AF2-4BB4-B264-29D0962ABA6F}"/>
            </a:ext>
          </a:extLst>
        </xdr:cNvPr>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5" name="【学校施設】&#10;有形固定資産減価償却率平均値テキスト">
          <a:extLst>
            <a:ext uri="{FF2B5EF4-FFF2-40B4-BE49-F238E27FC236}">
              <a16:creationId xmlns:a16="http://schemas.microsoft.com/office/drawing/2014/main" id="{62329CC1-2FCB-4760-B0EE-7E0D0C3538A8}"/>
            </a:ext>
          </a:extLst>
        </xdr:cNvPr>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6" name="フローチャート : 判断 395">
          <a:extLst>
            <a:ext uri="{FF2B5EF4-FFF2-40B4-BE49-F238E27FC236}">
              <a16:creationId xmlns:a16="http://schemas.microsoft.com/office/drawing/2014/main" id="{372C9BD1-B0CB-4A74-BCA6-E02D27FDA3E6}"/>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7" name="フローチャート : 判断 396">
          <a:extLst>
            <a:ext uri="{FF2B5EF4-FFF2-40B4-BE49-F238E27FC236}">
              <a16:creationId xmlns:a16="http://schemas.microsoft.com/office/drawing/2014/main" id="{28223D07-ED5C-4763-9AB8-92BA9FEE3EBD}"/>
            </a:ext>
          </a:extLst>
        </xdr:cNvPr>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147AE13A-1E23-4089-9594-4859AE4237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C4A61946-96DF-4971-B855-114BD9FDD8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FB59DC03-DFFD-4541-AB13-02AED82C931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E7E40431-A1AB-430B-8ABC-B79C05B2DC8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68785C4F-D3CC-4E75-85AC-6783E1E873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403" name="円/楕円 402">
          <a:extLst>
            <a:ext uri="{FF2B5EF4-FFF2-40B4-BE49-F238E27FC236}">
              <a16:creationId xmlns:a16="http://schemas.microsoft.com/office/drawing/2014/main" id="{4C9C0ABC-447A-4138-882E-3D584BD1BA01}"/>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65694</xdr:rowOff>
    </xdr:from>
    <xdr:ext cx="405111" cy="259045"/>
    <xdr:sp macro="" textlink="">
      <xdr:nvSpPr>
        <xdr:cNvPr id="404" name="n_1aveValue【学校施設】&#10;有形固定資産減価償却率">
          <a:extLst>
            <a:ext uri="{FF2B5EF4-FFF2-40B4-BE49-F238E27FC236}">
              <a16:creationId xmlns:a16="http://schemas.microsoft.com/office/drawing/2014/main" id="{D0758227-7E71-429E-85F9-91B53115F27E}"/>
            </a:ext>
          </a:extLst>
        </xdr:cNvPr>
        <xdr:cNvSpPr txBox="1"/>
      </xdr:nvSpPr>
      <xdr:spPr>
        <a:xfrm>
          <a:off x="15266043"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41927</xdr:rowOff>
    </xdr:from>
    <xdr:ext cx="405111" cy="259045"/>
    <xdr:sp macro="" textlink="">
      <xdr:nvSpPr>
        <xdr:cNvPr id="405" name="n_1mainValue【学校施設】&#10;有形固定資産減価償却率">
          <a:extLst>
            <a:ext uri="{FF2B5EF4-FFF2-40B4-BE49-F238E27FC236}">
              <a16:creationId xmlns:a16="http://schemas.microsoft.com/office/drawing/2014/main" id="{FC3144C9-09A0-4098-8D36-EE95D2443DE6}"/>
            </a:ext>
          </a:extLst>
        </xdr:cNvPr>
        <xdr:cNvSpPr txBox="1"/>
      </xdr:nvSpPr>
      <xdr:spPr>
        <a:xfrm>
          <a:off x="15266043"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a:extLst>
            <a:ext uri="{FF2B5EF4-FFF2-40B4-BE49-F238E27FC236}">
              <a16:creationId xmlns:a16="http://schemas.microsoft.com/office/drawing/2014/main" id="{47652367-2C8C-4B44-85DF-BC96EA1C5C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a:extLst>
            <a:ext uri="{FF2B5EF4-FFF2-40B4-BE49-F238E27FC236}">
              <a16:creationId xmlns:a16="http://schemas.microsoft.com/office/drawing/2014/main" id="{7FC7DF0A-9980-4D2F-B739-7CD21E42BC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a:extLst>
            <a:ext uri="{FF2B5EF4-FFF2-40B4-BE49-F238E27FC236}">
              <a16:creationId xmlns:a16="http://schemas.microsoft.com/office/drawing/2014/main" id="{EFB9B721-8983-40B5-BC0F-3D20D7654A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a:extLst>
            <a:ext uri="{FF2B5EF4-FFF2-40B4-BE49-F238E27FC236}">
              <a16:creationId xmlns:a16="http://schemas.microsoft.com/office/drawing/2014/main" id="{2033FBB2-53C9-4E06-9881-7787581B86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a:extLst>
            <a:ext uri="{FF2B5EF4-FFF2-40B4-BE49-F238E27FC236}">
              <a16:creationId xmlns:a16="http://schemas.microsoft.com/office/drawing/2014/main" id="{41340169-7FAD-4646-AE0B-891F7AC9DB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a:extLst>
            <a:ext uri="{FF2B5EF4-FFF2-40B4-BE49-F238E27FC236}">
              <a16:creationId xmlns:a16="http://schemas.microsoft.com/office/drawing/2014/main" id="{CAAC4BD1-D98B-4761-87C0-C546434425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a:extLst>
            <a:ext uri="{FF2B5EF4-FFF2-40B4-BE49-F238E27FC236}">
              <a16:creationId xmlns:a16="http://schemas.microsoft.com/office/drawing/2014/main" id="{3806C5FE-A153-4315-8FC2-256B0BAC39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a:extLst>
            <a:ext uri="{FF2B5EF4-FFF2-40B4-BE49-F238E27FC236}">
              <a16:creationId xmlns:a16="http://schemas.microsoft.com/office/drawing/2014/main" id="{C309BEA5-7235-47FA-B4ED-534A220152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a:extLst>
            <a:ext uri="{FF2B5EF4-FFF2-40B4-BE49-F238E27FC236}">
              <a16:creationId xmlns:a16="http://schemas.microsoft.com/office/drawing/2014/main" id="{305180BC-6A6E-48AC-8724-BE502C04D5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a:extLst>
            <a:ext uri="{FF2B5EF4-FFF2-40B4-BE49-F238E27FC236}">
              <a16:creationId xmlns:a16="http://schemas.microsoft.com/office/drawing/2014/main" id="{736FE9E7-F2FC-4103-8CFF-E55DCCEBBF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F3826E8A-93EA-4E16-B783-678154737FC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7" name="直線コネクタ 416">
          <a:extLst>
            <a:ext uri="{FF2B5EF4-FFF2-40B4-BE49-F238E27FC236}">
              <a16:creationId xmlns:a16="http://schemas.microsoft.com/office/drawing/2014/main" id="{2CD3BC26-DD41-4ECC-B25B-2C9BD0DF9B8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8" name="テキスト ボックス 417">
          <a:extLst>
            <a:ext uri="{FF2B5EF4-FFF2-40B4-BE49-F238E27FC236}">
              <a16:creationId xmlns:a16="http://schemas.microsoft.com/office/drawing/2014/main" id="{07068ECF-0B63-4DB0-8885-756DAD1ACB1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9" name="直線コネクタ 418">
          <a:extLst>
            <a:ext uri="{FF2B5EF4-FFF2-40B4-BE49-F238E27FC236}">
              <a16:creationId xmlns:a16="http://schemas.microsoft.com/office/drawing/2014/main" id="{C718B4FC-69A2-4C77-88C6-C6EC092BBAF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0" name="テキスト ボックス 419">
          <a:extLst>
            <a:ext uri="{FF2B5EF4-FFF2-40B4-BE49-F238E27FC236}">
              <a16:creationId xmlns:a16="http://schemas.microsoft.com/office/drawing/2014/main" id="{C677D911-1A7A-4F48-8158-0D8FFC8594F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1" name="直線コネクタ 420">
          <a:extLst>
            <a:ext uri="{FF2B5EF4-FFF2-40B4-BE49-F238E27FC236}">
              <a16:creationId xmlns:a16="http://schemas.microsoft.com/office/drawing/2014/main" id="{88ADF257-5328-4D3B-BE04-FE0C91BD94A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2" name="テキスト ボックス 421">
          <a:extLst>
            <a:ext uri="{FF2B5EF4-FFF2-40B4-BE49-F238E27FC236}">
              <a16:creationId xmlns:a16="http://schemas.microsoft.com/office/drawing/2014/main" id="{6F586FC7-C5F9-483D-927E-07333FA8EC9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3" name="直線コネクタ 422">
          <a:extLst>
            <a:ext uri="{FF2B5EF4-FFF2-40B4-BE49-F238E27FC236}">
              <a16:creationId xmlns:a16="http://schemas.microsoft.com/office/drawing/2014/main" id="{6F8F2A98-049F-45CA-A9C1-B58F2A02CD3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4" name="テキスト ボックス 423">
          <a:extLst>
            <a:ext uri="{FF2B5EF4-FFF2-40B4-BE49-F238E27FC236}">
              <a16:creationId xmlns:a16="http://schemas.microsoft.com/office/drawing/2014/main" id="{B0DE4477-A6BD-4240-8271-342986BB0A2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a:extLst>
            <a:ext uri="{FF2B5EF4-FFF2-40B4-BE49-F238E27FC236}">
              <a16:creationId xmlns:a16="http://schemas.microsoft.com/office/drawing/2014/main" id="{C7CCD8F3-5DF3-4196-A90E-63CADDA13C3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6" name="テキスト ボックス 425">
          <a:extLst>
            <a:ext uri="{FF2B5EF4-FFF2-40B4-BE49-F238E27FC236}">
              <a16:creationId xmlns:a16="http://schemas.microsoft.com/office/drawing/2014/main" id="{80DB5F30-0CB1-4BC5-9FD9-B6D7634A2E7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a:extLst>
            <a:ext uri="{FF2B5EF4-FFF2-40B4-BE49-F238E27FC236}">
              <a16:creationId xmlns:a16="http://schemas.microsoft.com/office/drawing/2014/main" id="{7326E659-7AC6-44D7-BE8E-9934CBE056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8" name="直線コネクタ 427">
          <a:extLst>
            <a:ext uri="{FF2B5EF4-FFF2-40B4-BE49-F238E27FC236}">
              <a16:creationId xmlns:a16="http://schemas.microsoft.com/office/drawing/2014/main" id="{07673EE5-118F-4CAD-B02F-2D263AB5DE7B}"/>
            </a:ext>
          </a:extLst>
        </xdr:cNvPr>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9" name="【学校施設】&#10;一人当たり面積最小値テキスト">
          <a:extLst>
            <a:ext uri="{FF2B5EF4-FFF2-40B4-BE49-F238E27FC236}">
              <a16:creationId xmlns:a16="http://schemas.microsoft.com/office/drawing/2014/main" id="{B3E8DEB3-24C0-43F2-A078-C69D96DBA0AB}"/>
            </a:ext>
          </a:extLst>
        </xdr:cNvPr>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30" name="直線コネクタ 429">
          <a:extLst>
            <a:ext uri="{FF2B5EF4-FFF2-40B4-BE49-F238E27FC236}">
              <a16:creationId xmlns:a16="http://schemas.microsoft.com/office/drawing/2014/main" id="{323E8284-C85A-4E3F-991F-D89034087787}"/>
            </a:ext>
          </a:extLst>
        </xdr:cNvPr>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31" name="【学校施設】&#10;一人当たり面積最大値テキスト">
          <a:extLst>
            <a:ext uri="{FF2B5EF4-FFF2-40B4-BE49-F238E27FC236}">
              <a16:creationId xmlns:a16="http://schemas.microsoft.com/office/drawing/2014/main" id="{5CF3A2E5-1E92-453B-87C8-42686D9860A1}"/>
            </a:ext>
          </a:extLst>
        </xdr:cNvPr>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32" name="直線コネクタ 431">
          <a:extLst>
            <a:ext uri="{FF2B5EF4-FFF2-40B4-BE49-F238E27FC236}">
              <a16:creationId xmlns:a16="http://schemas.microsoft.com/office/drawing/2014/main" id="{439D704E-3022-4914-8291-023C11E50A12}"/>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33" name="【学校施設】&#10;一人当たり面積平均値テキスト">
          <a:extLst>
            <a:ext uri="{FF2B5EF4-FFF2-40B4-BE49-F238E27FC236}">
              <a16:creationId xmlns:a16="http://schemas.microsoft.com/office/drawing/2014/main" id="{DDA177F7-5211-4B53-B321-0E7BB4B04E73}"/>
            </a:ext>
          </a:extLst>
        </xdr:cNvPr>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4" name="フローチャート : 判断 433">
          <a:extLst>
            <a:ext uri="{FF2B5EF4-FFF2-40B4-BE49-F238E27FC236}">
              <a16:creationId xmlns:a16="http://schemas.microsoft.com/office/drawing/2014/main" id="{F47786D1-6FA2-479F-B31D-9AD4EF053C1A}"/>
            </a:ext>
          </a:extLst>
        </xdr:cNvPr>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35" name="フローチャート : 判断 434">
          <a:extLst>
            <a:ext uri="{FF2B5EF4-FFF2-40B4-BE49-F238E27FC236}">
              <a16:creationId xmlns:a16="http://schemas.microsoft.com/office/drawing/2014/main" id="{A67B6CDC-37C3-4E1B-82C0-314E6DCBCCB6}"/>
            </a:ext>
          </a:extLst>
        </xdr:cNvPr>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2B90E5DD-BB39-4D52-B057-5364FD6C1B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317B995B-E9D7-41C7-A964-B9999D8439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A1087874-5E9A-4B86-8DA4-0EE23EEEEB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114822E-47A8-43FF-BA01-E8CED2528F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62D019E7-5642-4D65-ACA9-E6E4332C55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19152</xdr:rowOff>
    </xdr:from>
    <xdr:to>
      <xdr:col>31</xdr:col>
      <xdr:colOff>85725</xdr:colOff>
      <xdr:row>58</xdr:row>
      <xdr:rowOff>120752</xdr:rowOff>
    </xdr:to>
    <xdr:sp macro="" textlink="">
      <xdr:nvSpPr>
        <xdr:cNvPr id="441" name="円/楕円 440">
          <a:extLst>
            <a:ext uri="{FF2B5EF4-FFF2-40B4-BE49-F238E27FC236}">
              <a16:creationId xmlns:a16="http://schemas.microsoft.com/office/drawing/2014/main" id="{3CFA2678-A387-467E-AE96-06CEE71CBCC5}"/>
            </a:ext>
          </a:extLst>
        </xdr:cNvPr>
        <xdr:cNvSpPr/>
      </xdr:nvSpPr>
      <xdr:spPr>
        <a:xfrm>
          <a:off x="21272500" y="99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42" name="n_1aveValue【学校施設】&#10;一人当たり面積">
          <a:extLst>
            <a:ext uri="{FF2B5EF4-FFF2-40B4-BE49-F238E27FC236}">
              <a16:creationId xmlns:a16="http://schemas.microsoft.com/office/drawing/2014/main" id="{BF6B209E-FB82-476D-810E-BCCFD87E2AF1}"/>
            </a:ext>
          </a:extLst>
        </xdr:cNvPr>
        <xdr:cNvSpPr txBox="1"/>
      </xdr:nvSpPr>
      <xdr:spPr>
        <a:xfrm>
          <a:off x="21075727" y="1060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137279</xdr:rowOff>
    </xdr:from>
    <xdr:ext cx="469744" cy="259045"/>
    <xdr:sp macro="" textlink="">
      <xdr:nvSpPr>
        <xdr:cNvPr id="443" name="n_1mainValue【学校施設】&#10;一人当たり面積">
          <a:extLst>
            <a:ext uri="{FF2B5EF4-FFF2-40B4-BE49-F238E27FC236}">
              <a16:creationId xmlns:a16="http://schemas.microsoft.com/office/drawing/2014/main" id="{9D84CB07-2576-435F-80F8-DF264E2B2118}"/>
            </a:ext>
          </a:extLst>
        </xdr:cNvPr>
        <xdr:cNvSpPr txBox="1"/>
      </xdr:nvSpPr>
      <xdr:spPr>
        <a:xfrm>
          <a:off x="21075727" y="973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a:extLst>
            <a:ext uri="{FF2B5EF4-FFF2-40B4-BE49-F238E27FC236}">
              <a16:creationId xmlns:a16="http://schemas.microsoft.com/office/drawing/2014/main" id="{07F627B3-9ECA-4D22-A383-C526501388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a:extLst>
            <a:ext uri="{FF2B5EF4-FFF2-40B4-BE49-F238E27FC236}">
              <a16:creationId xmlns:a16="http://schemas.microsoft.com/office/drawing/2014/main" id="{8580A563-AA58-4E65-AD86-6B38E64B40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a:extLst>
            <a:ext uri="{FF2B5EF4-FFF2-40B4-BE49-F238E27FC236}">
              <a16:creationId xmlns:a16="http://schemas.microsoft.com/office/drawing/2014/main" id="{2CA012BC-0AF0-49D4-B6B5-5682D8F4EF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a:extLst>
            <a:ext uri="{FF2B5EF4-FFF2-40B4-BE49-F238E27FC236}">
              <a16:creationId xmlns:a16="http://schemas.microsoft.com/office/drawing/2014/main" id="{D3B9457A-E8CA-4271-8AD0-3E11B328D5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a:extLst>
            <a:ext uri="{FF2B5EF4-FFF2-40B4-BE49-F238E27FC236}">
              <a16:creationId xmlns:a16="http://schemas.microsoft.com/office/drawing/2014/main" id="{71632676-ECF0-41BA-B20E-C134B2915E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a:extLst>
            <a:ext uri="{FF2B5EF4-FFF2-40B4-BE49-F238E27FC236}">
              <a16:creationId xmlns:a16="http://schemas.microsoft.com/office/drawing/2014/main" id="{73B61BF4-183F-4933-9175-CFE4CA29E6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a:extLst>
            <a:ext uri="{FF2B5EF4-FFF2-40B4-BE49-F238E27FC236}">
              <a16:creationId xmlns:a16="http://schemas.microsoft.com/office/drawing/2014/main" id="{0253BDA1-CA4D-460D-8E42-FE5484AFD1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a:extLst>
            <a:ext uri="{FF2B5EF4-FFF2-40B4-BE49-F238E27FC236}">
              <a16:creationId xmlns:a16="http://schemas.microsoft.com/office/drawing/2014/main" id="{74CB59EE-FBF0-47B0-B1E0-15C8F9077BA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a:extLst>
            <a:ext uri="{FF2B5EF4-FFF2-40B4-BE49-F238E27FC236}">
              <a16:creationId xmlns:a16="http://schemas.microsoft.com/office/drawing/2014/main" id="{7BB0F5C8-9773-42E6-84E3-5195592E99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a:extLst>
            <a:ext uri="{FF2B5EF4-FFF2-40B4-BE49-F238E27FC236}">
              <a16:creationId xmlns:a16="http://schemas.microsoft.com/office/drawing/2014/main" id="{9020DE32-3FDF-45CB-97E3-1DD210C184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a:extLst>
            <a:ext uri="{FF2B5EF4-FFF2-40B4-BE49-F238E27FC236}">
              <a16:creationId xmlns:a16="http://schemas.microsoft.com/office/drawing/2014/main" id="{6A1D4C34-3949-4616-9DFC-EE810CB379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a:extLst>
            <a:ext uri="{FF2B5EF4-FFF2-40B4-BE49-F238E27FC236}">
              <a16:creationId xmlns:a16="http://schemas.microsoft.com/office/drawing/2014/main" id="{53D15358-A3AD-49B8-B1C0-0D14206C9F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a:extLst>
            <a:ext uri="{FF2B5EF4-FFF2-40B4-BE49-F238E27FC236}">
              <a16:creationId xmlns:a16="http://schemas.microsoft.com/office/drawing/2014/main" id="{961ACA19-4D57-4D4D-8434-6A4C1A2CF9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a:extLst>
            <a:ext uri="{FF2B5EF4-FFF2-40B4-BE49-F238E27FC236}">
              <a16:creationId xmlns:a16="http://schemas.microsoft.com/office/drawing/2014/main" id="{86226718-9969-43C3-BB5D-7D065C2887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a:extLst>
            <a:ext uri="{FF2B5EF4-FFF2-40B4-BE49-F238E27FC236}">
              <a16:creationId xmlns:a16="http://schemas.microsoft.com/office/drawing/2014/main" id="{D336BE17-F8E3-47C0-B2A3-A1C4C85FDB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a:extLst>
            <a:ext uri="{FF2B5EF4-FFF2-40B4-BE49-F238E27FC236}">
              <a16:creationId xmlns:a16="http://schemas.microsoft.com/office/drawing/2014/main" id="{2F69676A-25EA-46E7-89CB-ABA3CB9C9DF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a:extLst>
            <a:ext uri="{FF2B5EF4-FFF2-40B4-BE49-F238E27FC236}">
              <a16:creationId xmlns:a16="http://schemas.microsoft.com/office/drawing/2014/main" id="{DB5228BE-720C-4A6A-985D-C8C47352A3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a:extLst>
            <a:ext uri="{FF2B5EF4-FFF2-40B4-BE49-F238E27FC236}">
              <a16:creationId xmlns:a16="http://schemas.microsoft.com/office/drawing/2014/main" id="{BCBD4326-463E-4CF0-B9F0-D104174DB0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a:extLst>
            <a:ext uri="{FF2B5EF4-FFF2-40B4-BE49-F238E27FC236}">
              <a16:creationId xmlns:a16="http://schemas.microsoft.com/office/drawing/2014/main" id="{5015EEF2-5201-401A-BAE7-22CDA6BCC9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a:extLst>
            <a:ext uri="{FF2B5EF4-FFF2-40B4-BE49-F238E27FC236}">
              <a16:creationId xmlns:a16="http://schemas.microsoft.com/office/drawing/2014/main" id="{CEE2E187-6316-44A4-A8F3-4F2A19B89F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a:extLst>
            <a:ext uri="{FF2B5EF4-FFF2-40B4-BE49-F238E27FC236}">
              <a16:creationId xmlns:a16="http://schemas.microsoft.com/office/drawing/2014/main" id="{8E2D6009-0D9D-495F-A0FB-3BEE1DA733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a:extLst>
            <a:ext uri="{FF2B5EF4-FFF2-40B4-BE49-F238E27FC236}">
              <a16:creationId xmlns:a16="http://schemas.microsoft.com/office/drawing/2014/main" id="{2140AA22-BB0C-4C27-81BB-51F3240382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a:extLst>
            <a:ext uri="{FF2B5EF4-FFF2-40B4-BE49-F238E27FC236}">
              <a16:creationId xmlns:a16="http://schemas.microsoft.com/office/drawing/2014/main" id="{C39848FD-E4D0-4125-87C6-5AFE08F679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a:extLst>
            <a:ext uri="{FF2B5EF4-FFF2-40B4-BE49-F238E27FC236}">
              <a16:creationId xmlns:a16="http://schemas.microsoft.com/office/drawing/2014/main" id="{BD12B98A-581B-4F4F-9790-CECB78A2D3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a:extLst>
            <a:ext uri="{FF2B5EF4-FFF2-40B4-BE49-F238E27FC236}">
              <a16:creationId xmlns:a16="http://schemas.microsoft.com/office/drawing/2014/main" id="{83B3248E-EC7A-42E2-9F09-479CF3F9E1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a:extLst>
            <a:ext uri="{FF2B5EF4-FFF2-40B4-BE49-F238E27FC236}">
              <a16:creationId xmlns:a16="http://schemas.microsoft.com/office/drawing/2014/main" id="{6EB30477-E081-4C54-8373-048B67A13F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0" name="直線コネクタ 469">
          <a:extLst>
            <a:ext uri="{FF2B5EF4-FFF2-40B4-BE49-F238E27FC236}">
              <a16:creationId xmlns:a16="http://schemas.microsoft.com/office/drawing/2014/main" id="{69FE5824-764E-4E75-8EB0-01276DBC8B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1" name="テキスト ボックス 470">
          <a:extLst>
            <a:ext uri="{FF2B5EF4-FFF2-40B4-BE49-F238E27FC236}">
              <a16:creationId xmlns:a16="http://schemas.microsoft.com/office/drawing/2014/main" id="{1D2962EA-27D2-4317-AC63-2E0A6326F08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2" name="直線コネクタ 471">
          <a:extLst>
            <a:ext uri="{FF2B5EF4-FFF2-40B4-BE49-F238E27FC236}">
              <a16:creationId xmlns:a16="http://schemas.microsoft.com/office/drawing/2014/main" id="{528015B3-7DBF-4773-B551-D8586CF891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3" name="テキスト ボックス 472">
          <a:extLst>
            <a:ext uri="{FF2B5EF4-FFF2-40B4-BE49-F238E27FC236}">
              <a16:creationId xmlns:a16="http://schemas.microsoft.com/office/drawing/2014/main" id="{F104AF53-B741-4E68-B139-8A6E415CE15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4" name="直線コネクタ 473">
          <a:extLst>
            <a:ext uri="{FF2B5EF4-FFF2-40B4-BE49-F238E27FC236}">
              <a16:creationId xmlns:a16="http://schemas.microsoft.com/office/drawing/2014/main" id="{B8BD9F6B-565D-4BBB-9D6F-37975332E15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5" name="テキスト ボックス 474">
          <a:extLst>
            <a:ext uri="{FF2B5EF4-FFF2-40B4-BE49-F238E27FC236}">
              <a16:creationId xmlns:a16="http://schemas.microsoft.com/office/drawing/2014/main" id="{0E88C1ED-8FC6-468A-8EC9-E9CB7868293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6" name="直線コネクタ 475">
          <a:extLst>
            <a:ext uri="{FF2B5EF4-FFF2-40B4-BE49-F238E27FC236}">
              <a16:creationId xmlns:a16="http://schemas.microsoft.com/office/drawing/2014/main" id="{2B06114D-1E7B-45FF-A257-DB645D6A4F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7" name="テキスト ボックス 476">
          <a:extLst>
            <a:ext uri="{FF2B5EF4-FFF2-40B4-BE49-F238E27FC236}">
              <a16:creationId xmlns:a16="http://schemas.microsoft.com/office/drawing/2014/main" id="{39A88A45-4A4D-4C6C-8E7A-352CF69BA5B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8" name="直線コネクタ 477">
          <a:extLst>
            <a:ext uri="{FF2B5EF4-FFF2-40B4-BE49-F238E27FC236}">
              <a16:creationId xmlns:a16="http://schemas.microsoft.com/office/drawing/2014/main" id="{00023203-87CD-4CC3-8583-B832A606F5D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9" name="テキスト ボックス 478">
          <a:extLst>
            <a:ext uri="{FF2B5EF4-FFF2-40B4-BE49-F238E27FC236}">
              <a16:creationId xmlns:a16="http://schemas.microsoft.com/office/drawing/2014/main" id="{1887BF57-C7CF-4CD3-B648-37FAE9F54F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0" name="直線コネクタ 479">
          <a:extLst>
            <a:ext uri="{FF2B5EF4-FFF2-40B4-BE49-F238E27FC236}">
              <a16:creationId xmlns:a16="http://schemas.microsoft.com/office/drawing/2014/main" id="{5B2554FB-22C2-4F54-B725-18B2E59B0F0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1" name="テキスト ボックス 480">
          <a:extLst>
            <a:ext uri="{FF2B5EF4-FFF2-40B4-BE49-F238E27FC236}">
              <a16:creationId xmlns:a16="http://schemas.microsoft.com/office/drawing/2014/main" id="{D79D9F87-3CE0-47AA-A89A-A3B2547046F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a:extLst>
            <a:ext uri="{FF2B5EF4-FFF2-40B4-BE49-F238E27FC236}">
              <a16:creationId xmlns:a16="http://schemas.microsoft.com/office/drawing/2014/main" id="{96CF3DAA-1470-4E50-A40E-5B869C9F63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a:extLst>
            <a:ext uri="{FF2B5EF4-FFF2-40B4-BE49-F238E27FC236}">
              <a16:creationId xmlns:a16="http://schemas.microsoft.com/office/drawing/2014/main" id="{2EF9BDC5-C080-41A7-B160-AA22FE35A9A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公民館】&#10;有形固定資産減価償却率グラフ枠">
          <a:extLst>
            <a:ext uri="{FF2B5EF4-FFF2-40B4-BE49-F238E27FC236}">
              <a16:creationId xmlns:a16="http://schemas.microsoft.com/office/drawing/2014/main" id="{06782D0A-48D4-4FD2-B5C3-A75416AD9F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85" name="直線コネクタ 484">
          <a:extLst>
            <a:ext uri="{FF2B5EF4-FFF2-40B4-BE49-F238E27FC236}">
              <a16:creationId xmlns:a16="http://schemas.microsoft.com/office/drawing/2014/main" id="{1DAF4EB8-1E48-4C98-A329-35A432B02991}"/>
            </a:ext>
          </a:extLst>
        </xdr:cNvPr>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6" name="【公民館】&#10;有形固定資産減価償却率最小値テキスト">
          <a:extLst>
            <a:ext uri="{FF2B5EF4-FFF2-40B4-BE49-F238E27FC236}">
              <a16:creationId xmlns:a16="http://schemas.microsoft.com/office/drawing/2014/main" id="{86059DE3-8336-4C9F-818B-7C8FFDF339FB}"/>
            </a:ext>
          </a:extLst>
        </xdr:cNvPr>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7" name="直線コネクタ 486">
          <a:extLst>
            <a:ext uri="{FF2B5EF4-FFF2-40B4-BE49-F238E27FC236}">
              <a16:creationId xmlns:a16="http://schemas.microsoft.com/office/drawing/2014/main" id="{86945C03-1A52-42C3-842B-148131CDFF8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8" name="【公民館】&#10;有形固定資産減価償却率最大値テキスト">
          <a:extLst>
            <a:ext uri="{FF2B5EF4-FFF2-40B4-BE49-F238E27FC236}">
              <a16:creationId xmlns:a16="http://schemas.microsoft.com/office/drawing/2014/main" id="{1CFB4E22-31FF-4B1C-8035-85845A800BB4}"/>
            </a:ext>
          </a:extLst>
        </xdr:cNvPr>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9" name="直線コネクタ 488">
          <a:extLst>
            <a:ext uri="{FF2B5EF4-FFF2-40B4-BE49-F238E27FC236}">
              <a16:creationId xmlns:a16="http://schemas.microsoft.com/office/drawing/2014/main" id="{2A71040F-A27F-43CE-9B17-E257F46B10E3}"/>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90" name="【公民館】&#10;有形固定資産減価償却率平均値テキスト">
          <a:extLst>
            <a:ext uri="{FF2B5EF4-FFF2-40B4-BE49-F238E27FC236}">
              <a16:creationId xmlns:a16="http://schemas.microsoft.com/office/drawing/2014/main" id="{C7EF19A6-B1EF-476E-8E5E-62815E30A584}"/>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91" name="フローチャート : 判断 490">
          <a:extLst>
            <a:ext uri="{FF2B5EF4-FFF2-40B4-BE49-F238E27FC236}">
              <a16:creationId xmlns:a16="http://schemas.microsoft.com/office/drawing/2014/main" id="{78E64022-F52F-420A-B474-97039C10F4BC}"/>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92" name="フローチャート : 判断 491">
          <a:extLst>
            <a:ext uri="{FF2B5EF4-FFF2-40B4-BE49-F238E27FC236}">
              <a16:creationId xmlns:a16="http://schemas.microsoft.com/office/drawing/2014/main" id="{70958C47-205E-49B2-9840-FDE732A061EB}"/>
            </a:ext>
          </a:extLst>
        </xdr:cNvPr>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74367D46-6BF1-4088-9DBC-1A25EE6DEF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6A1080B1-52C6-452E-A125-F568610A5E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97361B90-4AA0-4C19-BC77-5B18E78E57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8CA6DE2B-43FC-4212-B7DC-805FF3877B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C6A830EE-9B0D-4AF0-882E-6156FF687B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85816</xdr:rowOff>
    </xdr:from>
    <xdr:to>
      <xdr:col>22</xdr:col>
      <xdr:colOff>415925</xdr:colOff>
      <xdr:row>100</xdr:row>
      <xdr:rowOff>15966</xdr:rowOff>
    </xdr:to>
    <xdr:sp macro="" textlink="">
      <xdr:nvSpPr>
        <xdr:cNvPr id="498" name="円/楕円 497">
          <a:extLst>
            <a:ext uri="{FF2B5EF4-FFF2-40B4-BE49-F238E27FC236}">
              <a16:creationId xmlns:a16="http://schemas.microsoft.com/office/drawing/2014/main" id="{D7A27AB8-3E7F-4E4B-AAAA-DCB76A841631}"/>
            </a:ext>
          </a:extLst>
        </xdr:cNvPr>
        <xdr:cNvSpPr/>
      </xdr:nvSpPr>
      <xdr:spPr>
        <a:xfrm>
          <a:off x="15430500" y="170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499" name="n_1aveValue【公民館】&#10;有形固定資産減価償却率">
          <a:extLst>
            <a:ext uri="{FF2B5EF4-FFF2-40B4-BE49-F238E27FC236}">
              <a16:creationId xmlns:a16="http://schemas.microsoft.com/office/drawing/2014/main" id="{FE44D44B-A71E-4DF9-BCDC-28D5EC80E74E}"/>
            </a:ext>
          </a:extLst>
        </xdr:cNvPr>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32493</xdr:rowOff>
    </xdr:from>
    <xdr:ext cx="405111" cy="259045"/>
    <xdr:sp macro="" textlink="">
      <xdr:nvSpPr>
        <xdr:cNvPr id="500" name="n_1mainValue【公民館】&#10;有形固定資産減価償却率">
          <a:extLst>
            <a:ext uri="{FF2B5EF4-FFF2-40B4-BE49-F238E27FC236}">
              <a16:creationId xmlns:a16="http://schemas.microsoft.com/office/drawing/2014/main" id="{5C8D6319-EF04-44EE-A75F-BA96CDCAB0DD}"/>
            </a:ext>
          </a:extLst>
        </xdr:cNvPr>
        <xdr:cNvSpPr txBox="1"/>
      </xdr:nvSpPr>
      <xdr:spPr>
        <a:xfrm>
          <a:off x="15266043" y="1683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a:extLst>
            <a:ext uri="{FF2B5EF4-FFF2-40B4-BE49-F238E27FC236}">
              <a16:creationId xmlns:a16="http://schemas.microsoft.com/office/drawing/2014/main" id="{5EA5036A-37A5-4F3A-8B67-7C3045DE38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a:extLst>
            <a:ext uri="{FF2B5EF4-FFF2-40B4-BE49-F238E27FC236}">
              <a16:creationId xmlns:a16="http://schemas.microsoft.com/office/drawing/2014/main" id="{AB9F56E3-36A5-486F-A388-1FC5FBA7E6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a:extLst>
            <a:ext uri="{FF2B5EF4-FFF2-40B4-BE49-F238E27FC236}">
              <a16:creationId xmlns:a16="http://schemas.microsoft.com/office/drawing/2014/main" id="{BC201304-39E4-4E52-AA5A-22F0C5982F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a:extLst>
            <a:ext uri="{FF2B5EF4-FFF2-40B4-BE49-F238E27FC236}">
              <a16:creationId xmlns:a16="http://schemas.microsoft.com/office/drawing/2014/main" id="{227E2D32-E9DC-4D67-95BE-E4D5AC8EA8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a:extLst>
            <a:ext uri="{FF2B5EF4-FFF2-40B4-BE49-F238E27FC236}">
              <a16:creationId xmlns:a16="http://schemas.microsoft.com/office/drawing/2014/main" id="{F1D22513-2080-444E-91B9-EDAD4E6F4F8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a:extLst>
            <a:ext uri="{FF2B5EF4-FFF2-40B4-BE49-F238E27FC236}">
              <a16:creationId xmlns:a16="http://schemas.microsoft.com/office/drawing/2014/main" id="{D9DFACB3-EFA5-403B-87B8-02CBB95BB1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a:extLst>
            <a:ext uri="{FF2B5EF4-FFF2-40B4-BE49-F238E27FC236}">
              <a16:creationId xmlns:a16="http://schemas.microsoft.com/office/drawing/2014/main" id="{2F51F78E-24BC-4F25-ACF8-6F37D2E5B8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a:extLst>
            <a:ext uri="{FF2B5EF4-FFF2-40B4-BE49-F238E27FC236}">
              <a16:creationId xmlns:a16="http://schemas.microsoft.com/office/drawing/2014/main" id="{B6AEC362-0EB9-4FC1-96BE-F305D0A7D7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059727B4-5C0E-45E1-BCAF-F33247C8D0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a:extLst>
            <a:ext uri="{FF2B5EF4-FFF2-40B4-BE49-F238E27FC236}">
              <a16:creationId xmlns:a16="http://schemas.microsoft.com/office/drawing/2014/main" id="{CCCD39CD-C91A-40E9-A80A-83B2ABEC53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11" name="直線コネクタ 510">
          <a:extLst>
            <a:ext uri="{FF2B5EF4-FFF2-40B4-BE49-F238E27FC236}">
              <a16:creationId xmlns:a16="http://schemas.microsoft.com/office/drawing/2014/main" id="{E9774BC1-E05E-4463-8CD0-72B9F556C9C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2" name="テキスト ボックス 511">
          <a:extLst>
            <a:ext uri="{FF2B5EF4-FFF2-40B4-BE49-F238E27FC236}">
              <a16:creationId xmlns:a16="http://schemas.microsoft.com/office/drawing/2014/main" id="{78B482EA-E528-4E2E-BC9F-8238297E8A2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3" name="直線コネクタ 512">
          <a:extLst>
            <a:ext uri="{FF2B5EF4-FFF2-40B4-BE49-F238E27FC236}">
              <a16:creationId xmlns:a16="http://schemas.microsoft.com/office/drawing/2014/main" id="{05EFE252-370E-4FEE-A4BB-4442F9D2DA0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4" name="テキスト ボックス 513">
          <a:extLst>
            <a:ext uri="{FF2B5EF4-FFF2-40B4-BE49-F238E27FC236}">
              <a16:creationId xmlns:a16="http://schemas.microsoft.com/office/drawing/2014/main" id="{1C7919BE-69D6-4F7B-8FBF-00F9F0B0823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5" name="直線コネクタ 514">
          <a:extLst>
            <a:ext uri="{FF2B5EF4-FFF2-40B4-BE49-F238E27FC236}">
              <a16:creationId xmlns:a16="http://schemas.microsoft.com/office/drawing/2014/main" id="{6A7AA0D6-DBEA-4641-BA92-CE020D28271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6" name="テキスト ボックス 515">
          <a:extLst>
            <a:ext uri="{FF2B5EF4-FFF2-40B4-BE49-F238E27FC236}">
              <a16:creationId xmlns:a16="http://schemas.microsoft.com/office/drawing/2014/main" id="{68636CA2-6C00-4701-9CAC-50748A26FB9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7" name="直線コネクタ 516">
          <a:extLst>
            <a:ext uri="{FF2B5EF4-FFF2-40B4-BE49-F238E27FC236}">
              <a16:creationId xmlns:a16="http://schemas.microsoft.com/office/drawing/2014/main" id="{787C5925-F0CF-4E34-B7E2-C7595CEF756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8" name="テキスト ボックス 517">
          <a:extLst>
            <a:ext uri="{FF2B5EF4-FFF2-40B4-BE49-F238E27FC236}">
              <a16:creationId xmlns:a16="http://schemas.microsoft.com/office/drawing/2014/main" id="{3A457DE8-D7FF-4E88-BCB8-98DDBB82E37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a:extLst>
            <a:ext uri="{FF2B5EF4-FFF2-40B4-BE49-F238E27FC236}">
              <a16:creationId xmlns:a16="http://schemas.microsoft.com/office/drawing/2014/main" id="{1C9F3455-7195-437F-9981-62D5BE8CE3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141FF5D1-9E0D-463F-8E20-5578CC97C5D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a:extLst>
            <a:ext uri="{FF2B5EF4-FFF2-40B4-BE49-F238E27FC236}">
              <a16:creationId xmlns:a16="http://schemas.microsoft.com/office/drawing/2014/main" id="{2FF577EE-0F27-4361-920F-91127FA737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22" name="直線コネクタ 521">
          <a:extLst>
            <a:ext uri="{FF2B5EF4-FFF2-40B4-BE49-F238E27FC236}">
              <a16:creationId xmlns:a16="http://schemas.microsoft.com/office/drawing/2014/main" id="{87F5A640-6C60-41C2-91AD-74A68DFF79EB}"/>
            </a:ext>
          </a:extLst>
        </xdr:cNvPr>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23" name="【公民館】&#10;一人当たり面積最小値テキスト">
          <a:extLst>
            <a:ext uri="{FF2B5EF4-FFF2-40B4-BE49-F238E27FC236}">
              <a16:creationId xmlns:a16="http://schemas.microsoft.com/office/drawing/2014/main" id="{566CF209-5B89-4C96-A752-B6809F2DCA83}"/>
            </a:ext>
          </a:extLst>
        </xdr:cNvPr>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24" name="直線コネクタ 523">
          <a:extLst>
            <a:ext uri="{FF2B5EF4-FFF2-40B4-BE49-F238E27FC236}">
              <a16:creationId xmlns:a16="http://schemas.microsoft.com/office/drawing/2014/main" id="{EB01D1E6-ECD3-4EDB-A789-CFF824048AAC}"/>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25" name="【公民館】&#10;一人当たり面積最大値テキスト">
          <a:extLst>
            <a:ext uri="{FF2B5EF4-FFF2-40B4-BE49-F238E27FC236}">
              <a16:creationId xmlns:a16="http://schemas.microsoft.com/office/drawing/2014/main" id="{CB05070A-C33E-4666-AC91-3080B6C2CD92}"/>
            </a:ext>
          </a:extLst>
        </xdr:cNvPr>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6" name="直線コネクタ 525">
          <a:extLst>
            <a:ext uri="{FF2B5EF4-FFF2-40B4-BE49-F238E27FC236}">
              <a16:creationId xmlns:a16="http://schemas.microsoft.com/office/drawing/2014/main" id="{B5826803-152C-40A2-95B5-0A61BB166ABB}"/>
            </a:ext>
          </a:extLst>
        </xdr:cNvPr>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27" name="【公民館】&#10;一人当たり面積平均値テキスト">
          <a:extLst>
            <a:ext uri="{FF2B5EF4-FFF2-40B4-BE49-F238E27FC236}">
              <a16:creationId xmlns:a16="http://schemas.microsoft.com/office/drawing/2014/main" id="{E1190814-7DDB-45E8-80C8-B0EFB2C11A0B}"/>
            </a:ext>
          </a:extLst>
        </xdr:cNvPr>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8" name="フローチャート : 判断 527">
          <a:extLst>
            <a:ext uri="{FF2B5EF4-FFF2-40B4-BE49-F238E27FC236}">
              <a16:creationId xmlns:a16="http://schemas.microsoft.com/office/drawing/2014/main" id="{8DA7314C-3CC8-46BA-A7AA-E24CDB84AF68}"/>
            </a:ext>
          </a:extLst>
        </xdr:cNvPr>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29" name="フローチャート : 判断 528">
          <a:extLst>
            <a:ext uri="{FF2B5EF4-FFF2-40B4-BE49-F238E27FC236}">
              <a16:creationId xmlns:a16="http://schemas.microsoft.com/office/drawing/2014/main" id="{712077B5-0618-4BC9-ADE9-FF18C5C407FC}"/>
            </a:ext>
          </a:extLst>
        </xdr:cNvPr>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1FDD9BA3-BB59-4C99-86D4-6DD803EE35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9CAEBCFF-B008-45E8-8D69-0522C00F0D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7D38E603-8301-4B79-888C-091CBCD31E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5596B89D-CA85-41C4-91D9-0B81C28291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C3BDCAD1-B253-4062-AE9F-85DFAAAC258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28600</xdr:rowOff>
    </xdr:from>
    <xdr:to>
      <xdr:col>31</xdr:col>
      <xdr:colOff>85725</xdr:colOff>
      <xdr:row>100</xdr:row>
      <xdr:rowOff>130200</xdr:rowOff>
    </xdr:to>
    <xdr:sp macro="" textlink="">
      <xdr:nvSpPr>
        <xdr:cNvPr id="535" name="円/楕円 534">
          <a:extLst>
            <a:ext uri="{FF2B5EF4-FFF2-40B4-BE49-F238E27FC236}">
              <a16:creationId xmlns:a16="http://schemas.microsoft.com/office/drawing/2014/main" id="{F55A95DF-0416-435D-B703-EC3E54D39F68}"/>
            </a:ext>
          </a:extLst>
        </xdr:cNvPr>
        <xdr:cNvSpPr/>
      </xdr:nvSpPr>
      <xdr:spPr>
        <a:xfrm>
          <a:off x="21272500" y="171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536" name="n_1aveValue【公民館】&#10;一人当たり面積">
          <a:extLst>
            <a:ext uri="{FF2B5EF4-FFF2-40B4-BE49-F238E27FC236}">
              <a16:creationId xmlns:a16="http://schemas.microsoft.com/office/drawing/2014/main" id="{452B5C02-9B7F-46ED-9610-FC34905FA08B}"/>
            </a:ext>
          </a:extLst>
        </xdr:cNvPr>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146727</xdr:rowOff>
    </xdr:from>
    <xdr:ext cx="469744" cy="259045"/>
    <xdr:sp macro="" textlink="">
      <xdr:nvSpPr>
        <xdr:cNvPr id="537" name="n_1mainValue【公民館】&#10;一人当たり面積">
          <a:extLst>
            <a:ext uri="{FF2B5EF4-FFF2-40B4-BE49-F238E27FC236}">
              <a16:creationId xmlns:a16="http://schemas.microsoft.com/office/drawing/2014/main" id="{2B3D65AA-C03D-479F-BEA1-CEF67A7254F0}"/>
            </a:ext>
          </a:extLst>
        </xdr:cNvPr>
        <xdr:cNvSpPr txBox="1"/>
      </xdr:nvSpPr>
      <xdr:spPr>
        <a:xfrm>
          <a:off x="21075727" y="169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a:extLst>
            <a:ext uri="{FF2B5EF4-FFF2-40B4-BE49-F238E27FC236}">
              <a16:creationId xmlns:a16="http://schemas.microsoft.com/office/drawing/2014/main" id="{9FB61737-199D-40C9-BA89-790096EAFD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a:extLst>
            <a:ext uri="{FF2B5EF4-FFF2-40B4-BE49-F238E27FC236}">
              <a16:creationId xmlns:a16="http://schemas.microsoft.com/office/drawing/2014/main" id="{FCD4DEDE-4C56-4E36-8A3B-251B3726BD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a:extLst>
            <a:ext uri="{FF2B5EF4-FFF2-40B4-BE49-F238E27FC236}">
              <a16:creationId xmlns:a16="http://schemas.microsoft.com/office/drawing/2014/main" id="{82370D87-03BD-412D-A2EA-C210405A25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すべての類型で類似団体内平均値を上回っている。また人口</a:t>
          </a:r>
          <a:r>
            <a:rPr kumimoji="1" lang="en-US" altLang="ja-JP" sz="1100">
              <a:solidFill>
                <a:schemeClr val="dk1"/>
              </a:solidFill>
              <a:effectLst/>
              <a:latin typeface="+mn-lt"/>
              <a:ea typeface="+mn-ea"/>
              <a:cs typeface="+mn-cs"/>
            </a:rPr>
            <a:t>806</a:t>
          </a:r>
          <a:r>
            <a:rPr kumimoji="1" lang="ja-JP" altLang="ja-JP" sz="1100">
              <a:solidFill>
                <a:schemeClr val="dk1"/>
              </a:solidFill>
              <a:effectLst/>
              <a:latin typeface="+mn-lt"/>
              <a:ea typeface="+mn-ea"/>
              <a:cs typeface="+mn-cs"/>
            </a:rPr>
            <a:t>人と少ないため、特にインフラ資産の一人あたりの数値は類似団体より大きくなっている。</a:t>
          </a:r>
          <a:endParaRPr lang="ja-JP" altLang="ja-JP" sz="1400">
            <a:effectLst/>
          </a:endParaRPr>
        </a:p>
        <a:p>
          <a:r>
            <a:rPr kumimoji="1" lang="ja-JP" altLang="ja-JP" sz="1100">
              <a:solidFill>
                <a:schemeClr val="dk1"/>
              </a:solidFill>
              <a:effectLst/>
              <a:latin typeface="+mn-lt"/>
              <a:ea typeface="+mn-ea"/>
              <a:cs typeface="+mn-cs"/>
            </a:rPr>
            <a:t>道路は、有形固定資産減価償却率、一人当たり延長ともに類似団体の平均を大きく上回っている。必要に応じて道路改良工事を実施しており、今後の更新も優先順位を的確に見極めて進めていく。</a:t>
          </a:r>
          <a:endParaRPr lang="ja-JP" altLang="ja-JP" sz="1400">
            <a:effectLst/>
          </a:endParaRPr>
        </a:p>
        <a:p>
          <a:r>
            <a:rPr kumimoji="1" lang="ja-JP" altLang="ja-JP" sz="1100">
              <a:solidFill>
                <a:schemeClr val="dk1"/>
              </a:solidFill>
              <a:effectLst/>
              <a:latin typeface="+mn-lt"/>
              <a:ea typeface="+mn-ea"/>
              <a:cs typeface="+mn-cs"/>
            </a:rPr>
            <a:t>橋りょう・トンネルは、有形固定資産減価償却率は類似団体の平均を上回っている。橋りょうは平成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年度に策定した「橋梁長寿命化修繕計画」に基づき修繕工事を実施している。今後も計画的に修繕を実施していく。</a:t>
          </a:r>
          <a:endParaRPr lang="ja-JP" altLang="ja-JP" sz="1400">
            <a:effectLst/>
          </a:endParaRPr>
        </a:p>
        <a:p>
          <a:r>
            <a:rPr kumimoji="1" lang="ja-JP" altLang="ja-JP" sz="1100">
              <a:solidFill>
                <a:schemeClr val="dk1"/>
              </a:solidFill>
              <a:effectLst/>
              <a:latin typeface="+mn-lt"/>
              <a:ea typeface="+mn-ea"/>
              <a:cs typeface="+mn-cs"/>
            </a:rPr>
            <a:t>公営住宅は、有形固定資産減価償却率は類似団体の平均を上回っている。昭和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年代に建設された住宅が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程度を占めるが、近年定住促進のため新しい村営住宅を建設している。今後は経費増加に留意しつつ、維持管理を図る。</a:t>
          </a:r>
          <a:endParaRPr lang="ja-JP" altLang="ja-JP" sz="1400">
            <a:effectLst/>
          </a:endParaRPr>
        </a:p>
        <a:p>
          <a:r>
            <a:rPr kumimoji="1" lang="ja-JP" altLang="ja-JP" sz="1100">
              <a:solidFill>
                <a:schemeClr val="dk1"/>
              </a:solidFill>
              <a:effectLst/>
              <a:latin typeface="+mn-lt"/>
              <a:ea typeface="+mn-ea"/>
              <a:cs typeface="+mn-cs"/>
            </a:rPr>
            <a:t>公民館は、有形固定資産減価償却率は類似団体の平均を大きく上回っている。ほとんどが昭和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年代までに建設されており、償却年数が満了している施設が複数あるが、施設状態は比較的良好である。</a:t>
          </a:r>
          <a:endParaRPr lang="ja-JP" altLang="ja-JP" sz="1400">
            <a:effectLst/>
          </a:endParaRPr>
        </a:p>
        <a:p>
          <a:r>
            <a:rPr kumimoji="1" lang="ja-JP" altLang="ja-JP" sz="1100">
              <a:solidFill>
                <a:schemeClr val="dk1"/>
              </a:solidFill>
              <a:effectLst/>
              <a:latin typeface="+mn-lt"/>
              <a:ea typeface="+mn-ea"/>
              <a:cs typeface="+mn-cs"/>
            </a:rPr>
            <a:t>いずれにしても、計画的な公共施設の管理のため、更新整備を進め適正な維持管理を図っていく。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7896276-7E80-40CB-9422-EFFD7BE274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9C7BBB3B-0014-481E-B167-1717899A4C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0270A29-83F0-4612-B193-06DEC410EE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084F02D-AA94-4DD6-8254-C8008F38FD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E915C99B-18EA-4CE1-96EE-3298C4E9CD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BAACD75-C326-47B6-84DB-4FC2F9195E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86F3C9E-39B4-48F5-B7AB-F898F776C9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5A31B3A-1038-4DE4-B971-6AAB144497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AC421A6C-6110-471B-B29E-7EDDA53B9E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3B501A8D-725D-4135-A749-F1987D3C07A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
794
310.82
2,303,558
2,221,608
78,405
1,224,807
2,034,552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1FF12366-56E1-43E5-99E0-4A322BD68D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AD8B097A-DD0F-473F-9539-92C6D2B3518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876D6E2-CCBD-43CA-ACC2-1443106C19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BA41B465-FBC2-4983-9D1F-F582BAFB59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67CF521F-79C5-4229-AEF0-FA2053586C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73D51A22-235D-4BA2-BA51-DCE454EC2EA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C7A75F6B-AFE2-455E-9B32-433267C499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EBA46DA2-DF05-4B9A-9333-0D18C912F47D}"/>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51097B41-DD86-45FB-8411-7DADA932D00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6C0737EF-C548-453E-9F2A-DA198E100A2A}"/>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266FE239-1100-4C8E-BC7E-189E48A0B2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F69C3D76-7331-40BC-BFFD-EAE0CD1B196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8F8F1787-6D22-419C-8AEF-2281101225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EED4FEC9-D65F-427E-ABBE-4590508ED6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33B8C98A-AECC-497A-B96C-CF92327E9F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A7A2040F-76F3-4AA1-94EB-5DD32E99F7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FBCD1A9A-A172-4E4B-BB54-1265449C69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D96775FA-7130-49EB-B5DD-4FE034961AB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B56D655D-1839-4F8C-9593-743C8FCAD495}"/>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8C468621-0717-48D7-A001-E6A65A53A1A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7931325F-8367-417A-810A-9E642CA16B2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F593083D-78F7-4570-A2E0-771C141429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5FD62308-8CD9-4092-98BC-1B575B7928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A4318B82-2827-4055-9A92-4B5BD590E4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5855BC15-EF92-4A3D-807E-65A3274F81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792AAAC8-605B-4DE0-BA6F-AF57EF123A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10CE22CB-FAD3-4EEA-952C-5426D9A26D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9D2110D6-E210-4B15-BA83-92FE9F1B1E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A50440F9-7EBC-4AA5-8A2A-588289447EE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81C80425-0D52-4094-8E6B-674ABA14B6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F2EDBE49-2704-462A-A748-F1A3CE7A2C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D3F6F057-CE42-4CBD-8A00-17EE02B158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7575B379-A48D-4A47-880C-C775DD1268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564F0BB3-55F1-4DFE-8661-33F1522DA7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4F86C2C9-2F07-4F9A-A830-BF06E78398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C2720513-102E-44BF-A9EC-10A59564FD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A87F01A3-3399-48C3-BB13-A8C35504903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CEB657AC-3CEF-49D4-BA13-E87DFF5F4F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78927B3B-664A-45D8-ADE7-5D61D40DA6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78006E2F-8F57-4BB6-982F-749790C94F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4C827480-A0B8-46E2-8FB5-4A3CA6F0A4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FB6BC884-9AF9-4744-BC7C-64CD055FF0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24DF8D01-DC0F-4FF5-8918-4B9AC12DA3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6B74CCB0-6B24-4B50-9742-6C3514F986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BDD576C4-E9E2-4816-B87D-8F4888C0FD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607E9039-FBBC-4C5A-A5CB-7C9DD8CE92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30B64494-CA1C-4C10-90F4-9688D4BD5B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a:extLst>
            <a:ext uri="{FF2B5EF4-FFF2-40B4-BE49-F238E27FC236}">
              <a16:creationId xmlns:a16="http://schemas.microsoft.com/office/drawing/2014/main" id="{56705CA0-5DB7-48F7-B99C-5AB19364DED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a:extLst>
            <a:ext uri="{FF2B5EF4-FFF2-40B4-BE49-F238E27FC236}">
              <a16:creationId xmlns:a16="http://schemas.microsoft.com/office/drawing/2014/main" id="{FC6EB7F2-7C82-4438-8BBA-8CCB09A848C7}"/>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a:extLst>
            <a:ext uri="{FF2B5EF4-FFF2-40B4-BE49-F238E27FC236}">
              <a16:creationId xmlns:a16="http://schemas.microsoft.com/office/drawing/2014/main" id="{CAAA575A-9FC6-43B8-9667-302DD37DAB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46A3CF97-D47C-47C9-9328-4DB555D5A4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a:extLst>
            <a:ext uri="{FF2B5EF4-FFF2-40B4-BE49-F238E27FC236}">
              <a16:creationId xmlns:a16="http://schemas.microsoft.com/office/drawing/2014/main" id="{3CEF3D26-D937-40FE-817E-F536E37CF4B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282D612-E2B7-491D-ACA7-F1C914326B4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a:extLst>
            <a:ext uri="{FF2B5EF4-FFF2-40B4-BE49-F238E27FC236}">
              <a16:creationId xmlns:a16="http://schemas.microsoft.com/office/drawing/2014/main" id="{84F20953-BB96-462A-88A8-6D7D2C708EF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2CE07CE-D032-44E8-9F8D-64FAC997077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a:extLst>
            <a:ext uri="{FF2B5EF4-FFF2-40B4-BE49-F238E27FC236}">
              <a16:creationId xmlns:a16="http://schemas.microsoft.com/office/drawing/2014/main" id="{6A0A039A-8841-4B95-984E-E455CBE4489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a:extLst>
            <a:ext uri="{FF2B5EF4-FFF2-40B4-BE49-F238E27FC236}">
              <a16:creationId xmlns:a16="http://schemas.microsoft.com/office/drawing/2014/main" id="{5915E2FD-4E95-4177-A12D-C63A244459D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a:extLst>
            <a:ext uri="{FF2B5EF4-FFF2-40B4-BE49-F238E27FC236}">
              <a16:creationId xmlns:a16="http://schemas.microsoft.com/office/drawing/2014/main" id="{CEFD830A-DF79-4909-B4A2-78A40C49FB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30C68094-06BC-4EFE-B78E-6D184A612C6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199045CB-33A1-4228-8F94-2D6F370B36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a:extLst>
            <a:ext uri="{FF2B5EF4-FFF2-40B4-BE49-F238E27FC236}">
              <a16:creationId xmlns:a16="http://schemas.microsoft.com/office/drawing/2014/main" id="{99BCE525-5E68-49E8-AAC4-74DFEC18C591}"/>
            </a:ext>
          </a:extLst>
        </xdr:cNvPr>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a:extLst>
            <a:ext uri="{FF2B5EF4-FFF2-40B4-BE49-F238E27FC236}">
              <a16:creationId xmlns:a16="http://schemas.microsoft.com/office/drawing/2014/main" id="{016EF680-054D-4C4A-BA60-C6594FC96982}"/>
            </a:ext>
          </a:extLst>
        </xdr:cNvPr>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a:extLst>
            <a:ext uri="{FF2B5EF4-FFF2-40B4-BE49-F238E27FC236}">
              <a16:creationId xmlns:a16="http://schemas.microsoft.com/office/drawing/2014/main" id="{BA37C70F-8A91-4CFB-9F58-3A8E9FB721AA}"/>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EFEBC28-34E0-4DC1-9F62-AB951FB10E3C}"/>
            </a:ext>
          </a:extLst>
        </xdr:cNvPr>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a:extLst>
            <a:ext uri="{FF2B5EF4-FFF2-40B4-BE49-F238E27FC236}">
              <a16:creationId xmlns:a16="http://schemas.microsoft.com/office/drawing/2014/main" id="{F3BD6E63-39CC-4A95-A1EF-C4B8C18CA34A}"/>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5411AEA-943B-43F9-8B3B-5080989CAA23}"/>
            </a:ext>
          </a:extLst>
        </xdr:cNvPr>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a:extLst>
            <a:ext uri="{FF2B5EF4-FFF2-40B4-BE49-F238E27FC236}">
              <a16:creationId xmlns:a16="http://schemas.microsoft.com/office/drawing/2014/main" id="{8B4D8989-56AF-417C-A27C-7626451A218E}"/>
            </a:ext>
          </a:extLst>
        </xdr:cNvPr>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a:extLst>
            <a:ext uri="{FF2B5EF4-FFF2-40B4-BE49-F238E27FC236}">
              <a16:creationId xmlns:a16="http://schemas.microsoft.com/office/drawing/2014/main" id="{5A50D41D-875B-4579-8B70-3DD07065A832}"/>
            </a:ext>
          </a:extLst>
        </xdr:cNvPr>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116222</xdr:rowOff>
    </xdr:from>
    <xdr:ext cx="405111" cy="259045"/>
    <xdr:sp macro="" textlink="">
      <xdr:nvSpPr>
        <xdr:cNvPr id="80" name="n_1aveValue【体育館・プール】&#10;有形固定資産減価償却率">
          <a:extLst>
            <a:ext uri="{FF2B5EF4-FFF2-40B4-BE49-F238E27FC236}">
              <a16:creationId xmlns:a16="http://schemas.microsoft.com/office/drawing/2014/main" id="{41379266-EA27-4FFA-876D-FC9857228FDB}"/>
            </a:ext>
          </a:extLst>
        </xdr:cNvPr>
        <xdr:cNvSpPr txBox="1"/>
      </xdr:nvSpPr>
      <xdr:spPr>
        <a:xfrm>
          <a:off x="3582043"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EF73307D-A22C-4E9A-A747-C4F959A916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5331D81-0ECD-40F4-BF96-B43DBE6CE72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C4172B69-376B-4901-9F8D-2BDE1EEED0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67BD384-B5D5-4310-AF66-19F4C0CF3F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855B537-C5E4-4133-BACB-EE01A81047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101600</xdr:rowOff>
    </xdr:from>
    <xdr:to>
      <xdr:col>5</xdr:col>
      <xdr:colOff>409575</xdr:colOff>
      <xdr:row>56</xdr:row>
      <xdr:rowOff>31750</xdr:rowOff>
    </xdr:to>
    <xdr:sp macro="" textlink="">
      <xdr:nvSpPr>
        <xdr:cNvPr id="86" name="円/楕円 85">
          <a:extLst>
            <a:ext uri="{FF2B5EF4-FFF2-40B4-BE49-F238E27FC236}">
              <a16:creationId xmlns:a16="http://schemas.microsoft.com/office/drawing/2014/main" id="{4E8527CD-2AC6-4D20-A4C3-4E1094125519}"/>
            </a:ext>
          </a:extLst>
        </xdr:cNvPr>
        <xdr:cNvSpPr/>
      </xdr:nvSpPr>
      <xdr:spPr>
        <a:xfrm>
          <a:off x="3746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48277</xdr:rowOff>
    </xdr:from>
    <xdr:ext cx="405111" cy="259045"/>
    <xdr:sp macro="" textlink="">
      <xdr:nvSpPr>
        <xdr:cNvPr id="87" name="n_1mainValue【体育館・プール】&#10;有形固定資産減価償却率">
          <a:extLst>
            <a:ext uri="{FF2B5EF4-FFF2-40B4-BE49-F238E27FC236}">
              <a16:creationId xmlns:a16="http://schemas.microsoft.com/office/drawing/2014/main" id="{5FEA75F8-91A8-468F-A817-82321BDDC45A}"/>
            </a:ext>
          </a:extLst>
        </xdr:cNvPr>
        <xdr:cNvSpPr txBox="1"/>
      </xdr:nvSpPr>
      <xdr:spPr>
        <a:xfrm>
          <a:off x="3582043"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a:extLst>
            <a:ext uri="{FF2B5EF4-FFF2-40B4-BE49-F238E27FC236}">
              <a16:creationId xmlns:a16="http://schemas.microsoft.com/office/drawing/2014/main" id="{8D0F4E46-9C0F-41B1-BB87-66F0D981A3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a:extLst>
            <a:ext uri="{FF2B5EF4-FFF2-40B4-BE49-F238E27FC236}">
              <a16:creationId xmlns:a16="http://schemas.microsoft.com/office/drawing/2014/main" id="{2579595D-CC5C-4EDF-9EC8-137AA821754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a:extLst>
            <a:ext uri="{FF2B5EF4-FFF2-40B4-BE49-F238E27FC236}">
              <a16:creationId xmlns:a16="http://schemas.microsoft.com/office/drawing/2014/main" id="{CE79F892-F9A8-4C3E-A95E-583A9D651F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a:extLst>
            <a:ext uri="{FF2B5EF4-FFF2-40B4-BE49-F238E27FC236}">
              <a16:creationId xmlns:a16="http://schemas.microsoft.com/office/drawing/2014/main" id="{3C67775F-FC21-40FB-BBA5-7053CC1E45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a:extLst>
            <a:ext uri="{FF2B5EF4-FFF2-40B4-BE49-F238E27FC236}">
              <a16:creationId xmlns:a16="http://schemas.microsoft.com/office/drawing/2014/main" id="{57724F4B-63E9-48F3-80BF-0484DE731B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a:extLst>
            <a:ext uri="{FF2B5EF4-FFF2-40B4-BE49-F238E27FC236}">
              <a16:creationId xmlns:a16="http://schemas.microsoft.com/office/drawing/2014/main" id="{6749C14F-32E9-4F86-A4AA-98A91FED45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a:extLst>
            <a:ext uri="{FF2B5EF4-FFF2-40B4-BE49-F238E27FC236}">
              <a16:creationId xmlns:a16="http://schemas.microsoft.com/office/drawing/2014/main" id="{D91506A1-9AD1-4A16-BCE8-2E7C2CB909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a:extLst>
            <a:ext uri="{FF2B5EF4-FFF2-40B4-BE49-F238E27FC236}">
              <a16:creationId xmlns:a16="http://schemas.microsoft.com/office/drawing/2014/main" id="{3ACFE711-1F21-46EF-9E1C-77BD1F4719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a:extLst>
            <a:ext uri="{FF2B5EF4-FFF2-40B4-BE49-F238E27FC236}">
              <a16:creationId xmlns:a16="http://schemas.microsoft.com/office/drawing/2014/main" id="{C99C7FC1-9B8F-4D93-A4AD-53C305B58D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a:extLst>
            <a:ext uri="{FF2B5EF4-FFF2-40B4-BE49-F238E27FC236}">
              <a16:creationId xmlns:a16="http://schemas.microsoft.com/office/drawing/2014/main" id="{1AC906F4-6F2C-43D5-B912-C7DF0C8C2F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8" name="テキスト ボックス 97">
          <a:extLst>
            <a:ext uri="{FF2B5EF4-FFF2-40B4-BE49-F238E27FC236}">
              <a16:creationId xmlns:a16="http://schemas.microsoft.com/office/drawing/2014/main" id="{E9BC7EA4-285D-419F-B245-3B0851F32E38}"/>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a:extLst>
            <a:ext uri="{FF2B5EF4-FFF2-40B4-BE49-F238E27FC236}">
              <a16:creationId xmlns:a16="http://schemas.microsoft.com/office/drawing/2014/main" id="{0952621A-2F37-4651-98B9-38E8BAB7E6A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a:extLst>
            <a:ext uri="{FF2B5EF4-FFF2-40B4-BE49-F238E27FC236}">
              <a16:creationId xmlns:a16="http://schemas.microsoft.com/office/drawing/2014/main" id="{CD889A61-3590-4FBE-B6B0-0EF1E9CB9CD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a:extLst>
            <a:ext uri="{FF2B5EF4-FFF2-40B4-BE49-F238E27FC236}">
              <a16:creationId xmlns:a16="http://schemas.microsoft.com/office/drawing/2014/main" id="{6539548E-9781-47A8-A51F-2323840306A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a:extLst>
            <a:ext uri="{FF2B5EF4-FFF2-40B4-BE49-F238E27FC236}">
              <a16:creationId xmlns:a16="http://schemas.microsoft.com/office/drawing/2014/main" id="{0FFABC53-544F-4CAA-8FCC-8008BFE5F9F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a:extLst>
            <a:ext uri="{FF2B5EF4-FFF2-40B4-BE49-F238E27FC236}">
              <a16:creationId xmlns:a16="http://schemas.microsoft.com/office/drawing/2014/main" id="{6ADBDEFD-FA5F-4964-94CC-3587A5934B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a:extLst>
            <a:ext uri="{FF2B5EF4-FFF2-40B4-BE49-F238E27FC236}">
              <a16:creationId xmlns:a16="http://schemas.microsoft.com/office/drawing/2014/main" id="{D0E2642C-3D73-42EC-9854-1FDB688CCA8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a:extLst>
            <a:ext uri="{FF2B5EF4-FFF2-40B4-BE49-F238E27FC236}">
              <a16:creationId xmlns:a16="http://schemas.microsoft.com/office/drawing/2014/main" id="{73073000-9D02-4ECE-ADEC-BFD4EA08B4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a:extLst>
            <a:ext uri="{FF2B5EF4-FFF2-40B4-BE49-F238E27FC236}">
              <a16:creationId xmlns:a16="http://schemas.microsoft.com/office/drawing/2014/main" id="{CE6432D0-D703-4BD7-9C1A-12683DFBBDD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a:extLst>
            <a:ext uri="{FF2B5EF4-FFF2-40B4-BE49-F238E27FC236}">
              <a16:creationId xmlns:a16="http://schemas.microsoft.com/office/drawing/2014/main" id="{D3BB237A-6097-4EA0-969E-D3CE3D451A1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a:extLst>
            <a:ext uri="{FF2B5EF4-FFF2-40B4-BE49-F238E27FC236}">
              <a16:creationId xmlns:a16="http://schemas.microsoft.com/office/drawing/2014/main" id="{712E8FE7-2912-4FAB-9FCD-E9BF6FAF20E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id="{5F31254E-89E2-4AFC-939F-E22F7F3177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id="{52AF50D9-01BE-409B-ABC5-0D5E1AC797E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id="{1DCA5375-B07A-450B-8557-494C24A8AA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83058</xdr:rowOff>
    </xdr:from>
    <xdr:to>
      <xdr:col>15</xdr:col>
      <xdr:colOff>180340</xdr:colOff>
      <xdr:row>65</xdr:row>
      <xdr:rowOff>0</xdr:rowOff>
    </xdr:to>
    <xdr:cxnSp macro="">
      <xdr:nvCxnSpPr>
        <xdr:cNvPr id="112" name="直線コネクタ 111">
          <a:extLst>
            <a:ext uri="{FF2B5EF4-FFF2-40B4-BE49-F238E27FC236}">
              <a16:creationId xmlns:a16="http://schemas.microsoft.com/office/drawing/2014/main" id="{CA5FF688-6004-44D4-9594-1D0BC51C0CDD}"/>
            </a:ext>
          </a:extLst>
        </xdr:cNvPr>
        <xdr:cNvCxnSpPr/>
      </xdr:nvCxnSpPr>
      <xdr:spPr>
        <a:xfrm flipV="1">
          <a:off x="10476865" y="9855708"/>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65</xdr:row>
      <xdr:rowOff>3827</xdr:rowOff>
    </xdr:from>
    <xdr:ext cx="469744" cy="259045"/>
    <xdr:sp macro="" textlink="">
      <xdr:nvSpPr>
        <xdr:cNvPr id="113" name="【体育館・プール】&#10;一人当たり面積最小値テキスト">
          <a:extLst>
            <a:ext uri="{FF2B5EF4-FFF2-40B4-BE49-F238E27FC236}">
              <a16:creationId xmlns:a16="http://schemas.microsoft.com/office/drawing/2014/main" id="{79C81BFE-687B-44F8-8B7D-86DDFD048D34}"/>
            </a:ext>
          </a:extLst>
        </xdr:cNvPr>
        <xdr:cNvSpPr txBox="1"/>
      </xdr:nvSpPr>
      <xdr:spPr>
        <a:xfrm>
          <a:off x="10566400" y="1114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65</xdr:row>
      <xdr:rowOff>0</xdr:rowOff>
    </xdr:from>
    <xdr:to>
      <xdr:col>15</xdr:col>
      <xdr:colOff>269875</xdr:colOff>
      <xdr:row>65</xdr:row>
      <xdr:rowOff>0</xdr:rowOff>
    </xdr:to>
    <xdr:cxnSp macro="">
      <xdr:nvCxnSpPr>
        <xdr:cNvPr id="114" name="直線コネクタ 113">
          <a:extLst>
            <a:ext uri="{FF2B5EF4-FFF2-40B4-BE49-F238E27FC236}">
              <a16:creationId xmlns:a16="http://schemas.microsoft.com/office/drawing/2014/main" id="{42C281F0-4CAE-432A-8990-ACD2A6E68867}"/>
            </a:ext>
          </a:extLst>
        </xdr:cNvPr>
        <xdr:cNvCxnSpPr/>
      </xdr:nvCxnSpPr>
      <xdr:spPr>
        <a:xfrm>
          <a:off x="10388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29735</xdr:rowOff>
    </xdr:from>
    <xdr:ext cx="469744" cy="259045"/>
    <xdr:sp macro="" textlink="">
      <xdr:nvSpPr>
        <xdr:cNvPr id="115" name="【体育館・プール】&#10;一人当たり面積最大値テキスト">
          <a:extLst>
            <a:ext uri="{FF2B5EF4-FFF2-40B4-BE49-F238E27FC236}">
              <a16:creationId xmlns:a16="http://schemas.microsoft.com/office/drawing/2014/main" id="{A5CEB40A-BA88-4500-AE6E-FB22A3210E5A}"/>
            </a:ext>
          </a:extLst>
        </xdr:cNvPr>
        <xdr:cNvSpPr txBox="1"/>
      </xdr:nvSpPr>
      <xdr:spPr>
        <a:xfrm>
          <a:off x="10566400" y="963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57</xdr:row>
      <xdr:rowOff>83058</xdr:rowOff>
    </xdr:from>
    <xdr:to>
      <xdr:col>15</xdr:col>
      <xdr:colOff>269875</xdr:colOff>
      <xdr:row>57</xdr:row>
      <xdr:rowOff>83058</xdr:rowOff>
    </xdr:to>
    <xdr:cxnSp macro="">
      <xdr:nvCxnSpPr>
        <xdr:cNvPr id="116" name="直線コネクタ 115">
          <a:extLst>
            <a:ext uri="{FF2B5EF4-FFF2-40B4-BE49-F238E27FC236}">
              <a16:creationId xmlns:a16="http://schemas.microsoft.com/office/drawing/2014/main" id="{60FB3D39-AFDE-4548-B00B-A1D908C4B91F}"/>
            </a:ext>
          </a:extLst>
        </xdr:cNvPr>
        <xdr:cNvCxnSpPr/>
      </xdr:nvCxnSpPr>
      <xdr:spPr>
        <a:xfrm>
          <a:off x="10388600" y="985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9161</xdr:rowOff>
    </xdr:from>
    <xdr:ext cx="469744" cy="259045"/>
    <xdr:sp macro="" textlink="">
      <xdr:nvSpPr>
        <xdr:cNvPr id="117" name="【体育館・プール】&#10;一人当たり面積平均値テキスト">
          <a:extLst>
            <a:ext uri="{FF2B5EF4-FFF2-40B4-BE49-F238E27FC236}">
              <a16:creationId xmlns:a16="http://schemas.microsoft.com/office/drawing/2014/main" id="{4A6BC97B-31E6-497F-8CCD-8A26E0E7F089}"/>
            </a:ext>
          </a:extLst>
        </xdr:cNvPr>
        <xdr:cNvSpPr txBox="1"/>
      </xdr:nvSpPr>
      <xdr:spPr>
        <a:xfrm>
          <a:off x="10566400" y="1081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30734</xdr:rowOff>
    </xdr:from>
    <xdr:to>
      <xdr:col>15</xdr:col>
      <xdr:colOff>231775</xdr:colOff>
      <xdr:row>63</xdr:row>
      <xdr:rowOff>132334</xdr:rowOff>
    </xdr:to>
    <xdr:sp macro="" textlink="">
      <xdr:nvSpPr>
        <xdr:cNvPr id="118" name="フローチャート : 判断 117">
          <a:extLst>
            <a:ext uri="{FF2B5EF4-FFF2-40B4-BE49-F238E27FC236}">
              <a16:creationId xmlns:a16="http://schemas.microsoft.com/office/drawing/2014/main" id="{8D3C57DF-80A5-42A3-9357-6FC8A18ABB84}"/>
            </a:ext>
          </a:extLst>
        </xdr:cNvPr>
        <xdr:cNvSpPr/>
      </xdr:nvSpPr>
      <xdr:spPr>
        <a:xfrm>
          <a:off x="10426700" y="1083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138938</xdr:rowOff>
    </xdr:from>
    <xdr:to>
      <xdr:col>14</xdr:col>
      <xdr:colOff>79375</xdr:colOff>
      <xdr:row>63</xdr:row>
      <xdr:rowOff>69088</xdr:rowOff>
    </xdr:to>
    <xdr:sp macro="" textlink="">
      <xdr:nvSpPr>
        <xdr:cNvPr id="119" name="フローチャート : 判断 118">
          <a:extLst>
            <a:ext uri="{FF2B5EF4-FFF2-40B4-BE49-F238E27FC236}">
              <a16:creationId xmlns:a16="http://schemas.microsoft.com/office/drawing/2014/main" id="{9F522F4A-DDDA-4338-A686-D665F7945D8F}"/>
            </a:ext>
          </a:extLst>
        </xdr:cNvPr>
        <xdr:cNvSpPr/>
      </xdr:nvSpPr>
      <xdr:spPr>
        <a:xfrm>
          <a:off x="9588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60215</xdr:rowOff>
    </xdr:from>
    <xdr:ext cx="469744" cy="259045"/>
    <xdr:sp macro="" textlink="">
      <xdr:nvSpPr>
        <xdr:cNvPr id="120" name="n_1aveValue【体育館・プール】&#10;一人当たり面積">
          <a:extLst>
            <a:ext uri="{FF2B5EF4-FFF2-40B4-BE49-F238E27FC236}">
              <a16:creationId xmlns:a16="http://schemas.microsoft.com/office/drawing/2014/main" id="{215AED3B-3B04-46F0-88B5-5EF6F9E123A6}"/>
            </a:ext>
          </a:extLst>
        </xdr:cNvPr>
        <xdr:cNvSpPr txBox="1"/>
      </xdr:nvSpPr>
      <xdr:spPr>
        <a:xfrm>
          <a:off x="93917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AE24C8FE-650A-461B-A406-073D9C3DBC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AA5ACE18-B935-4017-BB73-55BF007E6D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8799481C-D56C-403B-9D6A-C1FB81D9C2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D25DA443-134E-4D9D-89D0-805202B0C4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61366F5-66EB-47F2-9B80-731C34FC376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137414</xdr:rowOff>
    </xdr:from>
    <xdr:to>
      <xdr:col>14</xdr:col>
      <xdr:colOff>79375</xdr:colOff>
      <xdr:row>57</xdr:row>
      <xdr:rowOff>67564</xdr:rowOff>
    </xdr:to>
    <xdr:sp macro="" textlink="">
      <xdr:nvSpPr>
        <xdr:cNvPr id="126" name="円/楕円 125">
          <a:extLst>
            <a:ext uri="{FF2B5EF4-FFF2-40B4-BE49-F238E27FC236}">
              <a16:creationId xmlns:a16="http://schemas.microsoft.com/office/drawing/2014/main" id="{029494B3-5E0D-4DCD-8786-9541708BC0F2}"/>
            </a:ext>
          </a:extLst>
        </xdr:cNvPr>
        <xdr:cNvSpPr/>
      </xdr:nvSpPr>
      <xdr:spPr>
        <a:xfrm>
          <a:off x="9588500" y="97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84091</xdr:rowOff>
    </xdr:from>
    <xdr:ext cx="469744" cy="259045"/>
    <xdr:sp macro="" textlink="">
      <xdr:nvSpPr>
        <xdr:cNvPr id="127" name="n_1mainValue【体育館・プール】&#10;一人当たり面積">
          <a:extLst>
            <a:ext uri="{FF2B5EF4-FFF2-40B4-BE49-F238E27FC236}">
              <a16:creationId xmlns:a16="http://schemas.microsoft.com/office/drawing/2014/main" id="{68D78E1A-5D53-4A10-BD7B-D5F57C87CE38}"/>
            </a:ext>
          </a:extLst>
        </xdr:cNvPr>
        <xdr:cNvSpPr txBox="1"/>
      </xdr:nvSpPr>
      <xdr:spPr>
        <a:xfrm>
          <a:off x="9391727" y="95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id="{25DF6AE8-FB85-4856-B7BB-29DBF3A3C8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id="{C977931F-21B9-4E6A-B0C2-6409ECC87C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id="{ABA1C302-C938-4EE8-8CFE-825776565E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id="{BFB56C9A-8129-4A98-BFA0-9FE312C608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id="{48C9D203-964C-46C4-90B9-BE6DDB71EF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id="{B2FB8E93-F962-4078-BC96-C0081CEA5E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id="{DF02EB8F-6597-41FD-A084-0BF1E24AB9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id="{05461FF9-495F-47DE-A01A-F6E1AE5DE63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a:extLst>
            <a:ext uri="{FF2B5EF4-FFF2-40B4-BE49-F238E27FC236}">
              <a16:creationId xmlns:a16="http://schemas.microsoft.com/office/drawing/2014/main" id="{31A1FCC1-FCB0-4217-859B-70B665E3B7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a:extLst>
            <a:ext uri="{FF2B5EF4-FFF2-40B4-BE49-F238E27FC236}">
              <a16:creationId xmlns:a16="http://schemas.microsoft.com/office/drawing/2014/main" id="{8362EF62-632E-4F23-9C9C-C715676C5D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a:extLst>
            <a:ext uri="{FF2B5EF4-FFF2-40B4-BE49-F238E27FC236}">
              <a16:creationId xmlns:a16="http://schemas.microsoft.com/office/drawing/2014/main" id="{409FF614-7678-4866-ABEA-EDC04ECF63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a:extLst>
            <a:ext uri="{FF2B5EF4-FFF2-40B4-BE49-F238E27FC236}">
              <a16:creationId xmlns:a16="http://schemas.microsoft.com/office/drawing/2014/main" id="{57C08514-A956-4C90-8B13-0ED3EF4370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a:extLst>
            <a:ext uri="{FF2B5EF4-FFF2-40B4-BE49-F238E27FC236}">
              <a16:creationId xmlns:a16="http://schemas.microsoft.com/office/drawing/2014/main" id="{91B011F3-463B-45FB-AAB8-D57A032F5A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a:extLst>
            <a:ext uri="{FF2B5EF4-FFF2-40B4-BE49-F238E27FC236}">
              <a16:creationId xmlns:a16="http://schemas.microsoft.com/office/drawing/2014/main" id="{6EC5162F-5715-4C5B-ABD2-44BB12D5E5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a:extLst>
            <a:ext uri="{FF2B5EF4-FFF2-40B4-BE49-F238E27FC236}">
              <a16:creationId xmlns:a16="http://schemas.microsoft.com/office/drawing/2014/main" id="{383912AF-C114-4DF6-8D3D-00A8775888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a:extLst>
            <a:ext uri="{FF2B5EF4-FFF2-40B4-BE49-F238E27FC236}">
              <a16:creationId xmlns:a16="http://schemas.microsoft.com/office/drawing/2014/main" id="{801307CD-8B91-4FED-84B9-E1B00E1E8A1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a:extLst>
            <a:ext uri="{FF2B5EF4-FFF2-40B4-BE49-F238E27FC236}">
              <a16:creationId xmlns:a16="http://schemas.microsoft.com/office/drawing/2014/main" id="{B52AB918-DF40-49CF-8A8A-6E17FF30EE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a:extLst>
            <a:ext uri="{FF2B5EF4-FFF2-40B4-BE49-F238E27FC236}">
              <a16:creationId xmlns:a16="http://schemas.microsoft.com/office/drawing/2014/main" id="{CEF933FE-4C2C-4BF4-BDDD-422786A431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a:extLst>
            <a:ext uri="{FF2B5EF4-FFF2-40B4-BE49-F238E27FC236}">
              <a16:creationId xmlns:a16="http://schemas.microsoft.com/office/drawing/2014/main" id="{D9082878-9A3A-4ABE-8312-2DF1BF33C0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a:extLst>
            <a:ext uri="{FF2B5EF4-FFF2-40B4-BE49-F238E27FC236}">
              <a16:creationId xmlns:a16="http://schemas.microsoft.com/office/drawing/2014/main" id="{D20E284F-59D7-46F0-B97E-37C9101385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a:extLst>
            <a:ext uri="{FF2B5EF4-FFF2-40B4-BE49-F238E27FC236}">
              <a16:creationId xmlns:a16="http://schemas.microsoft.com/office/drawing/2014/main" id="{813770A6-7D48-4B62-9DBF-DA107B54D2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a:extLst>
            <a:ext uri="{FF2B5EF4-FFF2-40B4-BE49-F238E27FC236}">
              <a16:creationId xmlns:a16="http://schemas.microsoft.com/office/drawing/2014/main" id="{47E96938-5F2D-4C0D-B42A-B4F469E376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a:extLst>
            <a:ext uri="{FF2B5EF4-FFF2-40B4-BE49-F238E27FC236}">
              <a16:creationId xmlns:a16="http://schemas.microsoft.com/office/drawing/2014/main" id="{06F08901-977E-4707-993C-00333FEC9D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a:extLst>
            <a:ext uri="{FF2B5EF4-FFF2-40B4-BE49-F238E27FC236}">
              <a16:creationId xmlns:a16="http://schemas.microsoft.com/office/drawing/2014/main" id="{7AB2B1EC-17A0-4007-8C8E-1DBCF0034E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a:extLst>
            <a:ext uri="{FF2B5EF4-FFF2-40B4-BE49-F238E27FC236}">
              <a16:creationId xmlns:a16="http://schemas.microsoft.com/office/drawing/2014/main" id="{9BCFE1C6-E023-4518-A384-3CB9E46960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a:extLst>
            <a:ext uri="{FF2B5EF4-FFF2-40B4-BE49-F238E27FC236}">
              <a16:creationId xmlns:a16="http://schemas.microsoft.com/office/drawing/2014/main" id="{C4EB2F58-11F1-42D3-9020-CC56A6105B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a:extLst>
            <a:ext uri="{FF2B5EF4-FFF2-40B4-BE49-F238E27FC236}">
              <a16:creationId xmlns:a16="http://schemas.microsoft.com/office/drawing/2014/main" id="{BCCF2879-5E2C-42CA-A57C-8C4AD2D050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a:extLst>
            <a:ext uri="{FF2B5EF4-FFF2-40B4-BE49-F238E27FC236}">
              <a16:creationId xmlns:a16="http://schemas.microsoft.com/office/drawing/2014/main" id="{B4DFB227-30B4-4C96-B85A-2ECB39543A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a:extLst>
            <a:ext uri="{FF2B5EF4-FFF2-40B4-BE49-F238E27FC236}">
              <a16:creationId xmlns:a16="http://schemas.microsoft.com/office/drawing/2014/main" id="{F517BEB3-3C4A-440A-81E7-5E3429E805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a:extLst>
            <a:ext uri="{FF2B5EF4-FFF2-40B4-BE49-F238E27FC236}">
              <a16:creationId xmlns:a16="http://schemas.microsoft.com/office/drawing/2014/main" id="{70207BE5-CB3B-4E49-876C-5AD7AFFF878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a:extLst>
            <a:ext uri="{FF2B5EF4-FFF2-40B4-BE49-F238E27FC236}">
              <a16:creationId xmlns:a16="http://schemas.microsoft.com/office/drawing/2014/main" id="{8E696086-528B-4E0B-A8B8-AE6F71F1ED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a:extLst>
            <a:ext uri="{FF2B5EF4-FFF2-40B4-BE49-F238E27FC236}">
              <a16:creationId xmlns:a16="http://schemas.microsoft.com/office/drawing/2014/main" id="{7EBFD4B1-6698-4303-B473-C750A4B6749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a:extLst>
            <a:ext uri="{FF2B5EF4-FFF2-40B4-BE49-F238E27FC236}">
              <a16:creationId xmlns:a16="http://schemas.microsoft.com/office/drawing/2014/main" id="{C3C4CA4D-335D-4EBD-93FE-6BC1300233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a:extLst>
            <a:ext uri="{FF2B5EF4-FFF2-40B4-BE49-F238E27FC236}">
              <a16:creationId xmlns:a16="http://schemas.microsoft.com/office/drawing/2014/main" id="{8277E55D-EE49-4EA7-B769-179739F3EA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a:extLst>
            <a:ext uri="{FF2B5EF4-FFF2-40B4-BE49-F238E27FC236}">
              <a16:creationId xmlns:a16="http://schemas.microsoft.com/office/drawing/2014/main" id="{F68FD40E-FE2F-4B2C-8444-3480F7AC20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a:extLst>
            <a:ext uri="{FF2B5EF4-FFF2-40B4-BE49-F238E27FC236}">
              <a16:creationId xmlns:a16="http://schemas.microsoft.com/office/drawing/2014/main" id="{7BC7B5DA-9BF0-41D8-A366-BC1ED5B375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a:extLst>
            <a:ext uri="{FF2B5EF4-FFF2-40B4-BE49-F238E27FC236}">
              <a16:creationId xmlns:a16="http://schemas.microsoft.com/office/drawing/2014/main" id="{904F94F0-F33A-4F5C-BEC0-85850301BE9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a:extLst>
            <a:ext uri="{FF2B5EF4-FFF2-40B4-BE49-F238E27FC236}">
              <a16:creationId xmlns:a16="http://schemas.microsoft.com/office/drawing/2014/main" id="{D8962376-FC7F-4932-A90C-C5EDC035E3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a:extLst>
            <a:ext uri="{FF2B5EF4-FFF2-40B4-BE49-F238E27FC236}">
              <a16:creationId xmlns:a16="http://schemas.microsoft.com/office/drawing/2014/main" id="{40F96379-1535-4DE7-A509-5BE46095F3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a:extLst>
            <a:ext uri="{FF2B5EF4-FFF2-40B4-BE49-F238E27FC236}">
              <a16:creationId xmlns:a16="http://schemas.microsoft.com/office/drawing/2014/main" id="{23AE0285-0489-426F-AA30-6CA8F6B5489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8" name="正方形/長方形 167">
          <a:extLst>
            <a:ext uri="{FF2B5EF4-FFF2-40B4-BE49-F238E27FC236}">
              <a16:creationId xmlns:a16="http://schemas.microsoft.com/office/drawing/2014/main" id="{450A3053-1D81-4F01-B494-B605CC8A9A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9" name="正方形/長方形 168">
          <a:extLst>
            <a:ext uri="{FF2B5EF4-FFF2-40B4-BE49-F238E27FC236}">
              <a16:creationId xmlns:a16="http://schemas.microsoft.com/office/drawing/2014/main" id="{C7420617-166D-4DDD-915B-0386F706D9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0" name="正方形/長方形 169">
          <a:extLst>
            <a:ext uri="{FF2B5EF4-FFF2-40B4-BE49-F238E27FC236}">
              <a16:creationId xmlns:a16="http://schemas.microsoft.com/office/drawing/2014/main" id="{45A1895E-E121-4D76-9F0F-A7F2618872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1" name="正方形/長方形 170">
          <a:extLst>
            <a:ext uri="{FF2B5EF4-FFF2-40B4-BE49-F238E27FC236}">
              <a16:creationId xmlns:a16="http://schemas.microsoft.com/office/drawing/2014/main" id="{B22030D3-0213-4B6C-A2B4-DE1C6DDCF2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2" name="正方形/長方形 171">
          <a:extLst>
            <a:ext uri="{FF2B5EF4-FFF2-40B4-BE49-F238E27FC236}">
              <a16:creationId xmlns:a16="http://schemas.microsoft.com/office/drawing/2014/main" id="{EF07AEBC-42DB-4E19-8750-2BF63543CA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3" name="正方形/長方形 172">
          <a:extLst>
            <a:ext uri="{FF2B5EF4-FFF2-40B4-BE49-F238E27FC236}">
              <a16:creationId xmlns:a16="http://schemas.microsoft.com/office/drawing/2014/main" id="{A4FBA8E0-3AF4-41C7-8852-A702D8E205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4" name="正方形/長方形 173">
          <a:extLst>
            <a:ext uri="{FF2B5EF4-FFF2-40B4-BE49-F238E27FC236}">
              <a16:creationId xmlns:a16="http://schemas.microsoft.com/office/drawing/2014/main" id="{F3B666D2-5A39-4BC0-B062-7B6E7DFC1C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5" name="正方形/長方形 174">
          <a:extLst>
            <a:ext uri="{FF2B5EF4-FFF2-40B4-BE49-F238E27FC236}">
              <a16:creationId xmlns:a16="http://schemas.microsoft.com/office/drawing/2014/main" id="{AC31E538-C212-4AF8-BAD0-389264E305C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a:extLst>
            <a:ext uri="{FF2B5EF4-FFF2-40B4-BE49-F238E27FC236}">
              <a16:creationId xmlns:a16="http://schemas.microsoft.com/office/drawing/2014/main" id="{898C3F83-4212-4FA5-BB5A-0160B0A40F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a:extLst>
            <a:ext uri="{FF2B5EF4-FFF2-40B4-BE49-F238E27FC236}">
              <a16:creationId xmlns:a16="http://schemas.microsoft.com/office/drawing/2014/main" id="{A68FD476-93C7-4934-AC81-4B5E1626A2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a:extLst>
            <a:ext uri="{FF2B5EF4-FFF2-40B4-BE49-F238E27FC236}">
              <a16:creationId xmlns:a16="http://schemas.microsoft.com/office/drawing/2014/main" id="{0D9F3A0E-CC26-4C7A-A5A5-32CFC0BB72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a:extLst>
            <a:ext uri="{FF2B5EF4-FFF2-40B4-BE49-F238E27FC236}">
              <a16:creationId xmlns:a16="http://schemas.microsoft.com/office/drawing/2014/main" id="{F0D95CE2-B033-417F-AEF8-E24723279B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a:extLst>
            <a:ext uri="{FF2B5EF4-FFF2-40B4-BE49-F238E27FC236}">
              <a16:creationId xmlns:a16="http://schemas.microsoft.com/office/drawing/2014/main" id="{9F1217AB-80E2-4AFE-BCC5-4202F2D5D4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a:extLst>
            <a:ext uri="{FF2B5EF4-FFF2-40B4-BE49-F238E27FC236}">
              <a16:creationId xmlns:a16="http://schemas.microsoft.com/office/drawing/2014/main" id="{169D7C65-C593-49D5-8C14-E95E19687D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a:extLst>
            <a:ext uri="{FF2B5EF4-FFF2-40B4-BE49-F238E27FC236}">
              <a16:creationId xmlns:a16="http://schemas.microsoft.com/office/drawing/2014/main" id="{79FAC32C-5D2E-403F-AF15-B246503CCF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a:extLst>
            <a:ext uri="{FF2B5EF4-FFF2-40B4-BE49-F238E27FC236}">
              <a16:creationId xmlns:a16="http://schemas.microsoft.com/office/drawing/2014/main" id="{CE0E9782-2B95-43D9-B0B2-76350FCCA9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4" name="テキスト ボックス 183">
          <a:extLst>
            <a:ext uri="{FF2B5EF4-FFF2-40B4-BE49-F238E27FC236}">
              <a16:creationId xmlns:a16="http://schemas.microsoft.com/office/drawing/2014/main" id="{F5D04251-1879-45BA-A46F-57D7965CFC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5" name="直線コネクタ 184">
          <a:extLst>
            <a:ext uri="{FF2B5EF4-FFF2-40B4-BE49-F238E27FC236}">
              <a16:creationId xmlns:a16="http://schemas.microsoft.com/office/drawing/2014/main" id="{0CA67C78-29C2-4242-ABA6-134C269A26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86" name="直線コネクタ 185">
          <a:extLst>
            <a:ext uri="{FF2B5EF4-FFF2-40B4-BE49-F238E27FC236}">
              <a16:creationId xmlns:a16="http://schemas.microsoft.com/office/drawing/2014/main" id="{6720F6D7-E6AF-4D9E-803D-4F8D5306374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87" name="テキスト ボックス 186">
          <a:extLst>
            <a:ext uri="{FF2B5EF4-FFF2-40B4-BE49-F238E27FC236}">
              <a16:creationId xmlns:a16="http://schemas.microsoft.com/office/drawing/2014/main" id="{B89F178A-C16A-428F-A798-96186BE4C7FD}"/>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8" name="直線コネクタ 187">
          <a:extLst>
            <a:ext uri="{FF2B5EF4-FFF2-40B4-BE49-F238E27FC236}">
              <a16:creationId xmlns:a16="http://schemas.microsoft.com/office/drawing/2014/main" id="{0F0D1480-C084-422B-8FA1-00BC452B4DC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9" name="テキスト ボックス 188">
          <a:extLst>
            <a:ext uri="{FF2B5EF4-FFF2-40B4-BE49-F238E27FC236}">
              <a16:creationId xmlns:a16="http://schemas.microsoft.com/office/drawing/2014/main" id="{3349C183-2F4D-4B65-ACA9-11774250321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0" name="直線コネクタ 189">
          <a:extLst>
            <a:ext uri="{FF2B5EF4-FFF2-40B4-BE49-F238E27FC236}">
              <a16:creationId xmlns:a16="http://schemas.microsoft.com/office/drawing/2014/main" id="{F05729CD-24B9-4BB8-B0A5-C91437C359F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1" name="テキスト ボックス 190">
          <a:extLst>
            <a:ext uri="{FF2B5EF4-FFF2-40B4-BE49-F238E27FC236}">
              <a16:creationId xmlns:a16="http://schemas.microsoft.com/office/drawing/2014/main" id="{5087BC8C-AA6C-4EA3-AB96-DA6A7D4749C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2" name="直線コネクタ 191">
          <a:extLst>
            <a:ext uri="{FF2B5EF4-FFF2-40B4-BE49-F238E27FC236}">
              <a16:creationId xmlns:a16="http://schemas.microsoft.com/office/drawing/2014/main" id="{6D876FD7-D5F3-4612-9114-BD5C3F93CF1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3" name="テキスト ボックス 192">
          <a:extLst>
            <a:ext uri="{FF2B5EF4-FFF2-40B4-BE49-F238E27FC236}">
              <a16:creationId xmlns:a16="http://schemas.microsoft.com/office/drawing/2014/main" id="{2C4123DF-EEAD-44DE-8F47-1E80D11E8BD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4" name="直線コネクタ 193">
          <a:extLst>
            <a:ext uri="{FF2B5EF4-FFF2-40B4-BE49-F238E27FC236}">
              <a16:creationId xmlns:a16="http://schemas.microsoft.com/office/drawing/2014/main" id="{91D565C7-4C1F-4B79-B833-08526BA614E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5" name="テキスト ボックス 194">
          <a:extLst>
            <a:ext uri="{FF2B5EF4-FFF2-40B4-BE49-F238E27FC236}">
              <a16:creationId xmlns:a16="http://schemas.microsoft.com/office/drawing/2014/main" id="{F4FCC24C-BC38-412E-BF6F-B7EC88CCBD5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6" name="直線コネクタ 195">
          <a:extLst>
            <a:ext uri="{FF2B5EF4-FFF2-40B4-BE49-F238E27FC236}">
              <a16:creationId xmlns:a16="http://schemas.microsoft.com/office/drawing/2014/main" id="{45FE97FA-05B8-4BFD-A927-208A4F7CDAB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74BB89BE-6121-4AB4-99CE-D461A552AC2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8" name="【保健センター・保健所】&#10;有形固定資産減価償却率グラフ枠">
          <a:extLst>
            <a:ext uri="{FF2B5EF4-FFF2-40B4-BE49-F238E27FC236}">
              <a16:creationId xmlns:a16="http://schemas.microsoft.com/office/drawing/2014/main" id="{D15F74BB-8B30-4D2C-965D-8774E2DAF0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199" name="直線コネクタ 198">
          <a:extLst>
            <a:ext uri="{FF2B5EF4-FFF2-40B4-BE49-F238E27FC236}">
              <a16:creationId xmlns:a16="http://schemas.microsoft.com/office/drawing/2014/main" id="{89B28B4D-2BF8-432E-95CC-B16367D7B4E1}"/>
            </a:ext>
          </a:extLst>
        </xdr:cNvPr>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200" name="【保健センター・保健所】&#10;有形固定資産減価償却率最小値テキスト">
          <a:extLst>
            <a:ext uri="{FF2B5EF4-FFF2-40B4-BE49-F238E27FC236}">
              <a16:creationId xmlns:a16="http://schemas.microsoft.com/office/drawing/2014/main" id="{C618BA03-F637-4BE3-A09C-9358CC718D5E}"/>
            </a:ext>
          </a:extLst>
        </xdr:cNvPr>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201" name="直線コネクタ 200">
          <a:extLst>
            <a:ext uri="{FF2B5EF4-FFF2-40B4-BE49-F238E27FC236}">
              <a16:creationId xmlns:a16="http://schemas.microsoft.com/office/drawing/2014/main" id="{70454DD7-C791-4FD2-9B99-A3DDC542EC2D}"/>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202" name="【保健センター・保健所】&#10;有形固定資産減価償却率最大値テキスト">
          <a:extLst>
            <a:ext uri="{FF2B5EF4-FFF2-40B4-BE49-F238E27FC236}">
              <a16:creationId xmlns:a16="http://schemas.microsoft.com/office/drawing/2014/main" id="{A4FC9C9F-8337-4D40-A3EB-03FEFAAB0847}"/>
            </a:ext>
          </a:extLst>
        </xdr:cNvPr>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203" name="直線コネクタ 202">
          <a:extLst>
            <a:ext uri="{FF2B5EF4-FFF2-40B4-BE49-F238E27FC236}">
              <a16:creationId xmlns:a16="http://schemas.microsoft.com/office/drawing/2014/main" id="{D0C74F44-AF87-466E-9888-39A0601E2DD1}"/>
            </a:ext>
          </a:extLst>
        </xdr:cNvPr>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204" name="【保健センター・保健所】&#10;有形固定資産減価償却率平均値テキスト">
          <a:extLst>
            <a:ext uri="{FF2B5EF4-FFF2-40B4-BE49-F238E27FC236}">
              <a16:creationId xmlns:a16="http://schemas.microsoft.com/office/drawing/2014/main" id="{0AF6E821-EABD-42C5-99B0-70B799D6822F}"/>
            </a:ext>
          </a:extLst>
        </xdr:cNvPr>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205" name="フローチャート : 判断 204">
          <a:extLst>
            <a:ext uri="{FF2B5EF4-FFF2-40B4-BE49-F238E27FC236}">
              <a16:creationId xmlns:a16="http://schemas.microsoft.com/office/drawing/2014/main" id="{C04BE06E-F1C4-42DD-AEBA-77616277CC6F}"/>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206" name="フローチャート : 判断 205">
          <a:extLst>
            <a:ext uri="{FF2B5EF4-FFF2-40B4-BE49-F238E27FC236}">
              <a16:creationId xmlns:a16="http://schemas.microsoft.com/office/drawing/2014/main" id="{A07FCFCE-D4E0-42A3-9076-84B93DB7534B}"/>
            </a:ext>
          </a:extLst>
        </xdr:cNvPr>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141622</xdr:rowOff>
    </xdr:from>
    <xdr:ext cx="405111" cy="259045"/>
    <xdr:sp macro="" textlink="">
      <xdr:nvSpPr>
        <xdr:cNvPr id="207" name="n_1aveValue【保健センター・保健所】&#10;有形固定資産減価償却率">
          <a:extLst>
            <a:ext uri="{FF2B5EF4-FFF2-40B4-BE49-F238E27FC236}">
              <a16:creationId xmlns:a16="http://schemas.microsoft.com/office/drawing/2014/main" id="{01C18FE8-46BC-49FD-A0D2-44207881D16B}"/>
            </a:ext>
          </a:extLst>
        </xdr:cNvPr>
        <xdr:cNvSpPr txBox="1"/>
      </xdr:nvSpPr>
      <xdr:spPr>
        <a:xfrm>
          <a:off x="15266043"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2DD772CF-AA60-42F1-8CB6-ACC8C9606D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249DAA3-ADBA-4991-AF4B-3D48988CC4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57720C73-0561-4BDC-B65F-3477B17E0EA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4EF3FFCB-AD72-42B5-8DCA-BB7A100573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3AE1839B-B69F-4800-90BD-3112C93C6D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xdr:rowOff>
    </xdr:from>
    <xdr:to>
      <xdr:col>22</xdr:col>
      <xdr:colOff>415925</xdr:colOff>
      <xdr:row>61</xdr:row>
      <xdr:rowOff>107950</xdr:rowOff>
    </xdr:to>
    <xdr:sp macro="" textlink="">
      <xdr:nvSpPr>
        <xdr:cNvPr id="213" name="円/楕円 212">
          <a:extLst>
            <a:ext uri="{FF2B5EF4-FFF2-40B4-BE49-F238E27FC236}">
              <a16:creationId xmlns:a16="http://schemas.microsoft.com/office/drawing/2014/main" id="{E0D131E5-82FB-4598-A113-D4299AC5AADC}"/>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99077</xdr:rowOff>
    </xdr:from>
    <xdr:ext cx="405111" cy="259045"/>
    <xdr:sp macro="" textlink="">
      <xdr:nvSpPr>
        <xdr:cNvPr id="214" name="n_1mainValue【保健センター・保健所】&#10;有形固定資産減価償却率">
          <a:extLst>
            <a:ext uri="{FF2B5EF4-FFF2-40B4-BE49-F238E27FC236}">
              <a16:creationId xmlns:a16="http://schemas.microsoft.com/office/drawing/2014/main" id="{467BE3B3-1DB4-4301-B03E-9290D1B1EAD2}"/>
            </a:ext>
          </a:extLst>
        </xdr:cNvPr>
        <xdr:cNvSpPr txBox="1"/>
      </xdr:nvSpPr>
      <xdr:spPr>
        <a:xfrm>
          <a:off x="15266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5" name="正方形/長方形 214">
          <a:extLst>
            <a:ext uri="{FF2B5EF4-FFF2-40B4-BE49-F238E27FC236}">
              <a16:creationId xmlns:a16="http://schemas.microsoft.com/office/drawing/2014/main" id="{5C4C9495-9745-4A4E-A2E6-32A6F3549C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6" name="正方形/長方形 215">
          <a:extLst>
            <a:ext uri="{FF2B5EF4-FFF2-40B4-BE49-F238E27FC236}">
              <a16:creationId xmlns:a16="http://schemas.microsoft.com/office/drawing/2014/main" id="{68E017E1-CF8C-41E9-8713-2F69151B24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7" name="正方形/長方形 216">
          <a:extLst>
            <a:ext uri="{FF2B5EF4-FFF2-40B4-BE49-F238E27FC236}">
              <a16:creationId xmlns:a16="http://schemas.microsoft.com/office/drawing/2014/main" id="{F724C7B4-91F0-4A68-BDF0-116ABA1ADF9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8" name="正方形/長方形 217">
          <a:extLst>
            <a:ext uri="{FF2B5EF4-FFF2-40B4-BE49-F238E27FC236}">
              <a16:creationId xmlns:a16="http://schemas.microsoft.com/office/drawing/2014/main" id="{D12217D5-8322-4E1B-B046-E98C51EA07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9" name="正方形/長方形 218">
          <a:extLst>
            <a:ext uri="{FF2B5EF4-FFF2-40B4-BE49-F238E27FC236}">
              <a16:creationId xmlns:a16="http://schemas.microsoft.com/office/drawing/2014/main" id="{C4103282-BB8B-4991-8184-5092469F2E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0" name="正方形/長方形 219">
          <a:extLst>
            <a:ext uri="{FF2B5EF4-FFF2-40B4-BE49-F238E27FC236}">
              <a16:creationId xmlns:a16="http://schemas.microsoft.com/office/drawing/2014/main" id="{0611CEEC-09BE-4F3C-BC2C-CCCED7DFDB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1" name="正方形/長方形 220">
          <a:extLst>
            <a:ext uri="{FF2B5EF4-FFF2-40B4-BE49-F238E27FC236}">
              <a16:creationId xmlns:a16="http://schemas.microsoft.com/office/drawing/2014/main" id="{A77F3C6A-8711-4FD4-8954-84A161E154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2" name="正方形/長方形 221">
          <a:extLst>
            <a:ext uri="{FF2B5EF4-FFF2-40B4-BE49-F238E27FC236}">
              <a16:creationId xmlns:a16="http://schemas.microsoft.com/office/drawing/2014/main" id="{63F9F7B4-4930-450D-8CF4-16BA05C6DE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379404B3-A074-4638-B785-14E6848BD6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4" name="直線コネクタ 223">
          <a:extLst>
            <a:ext uri="{FF2B5EF4-FFF2-40B4-BE49-F238E27FC236}">
              <a16:creationId xmlns:a16="http://schemas.microsoft.com/office/drawing/2014/main" id="{DC50A207-E9EE-4AA1-B4CA-20108A3C69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25" name="直線コネクタ 224">
          <a:extLst>
            <a:ext uri="{FF2B5EF4-FFF2-40B4-BE49-F238E27FC236}">
              <a16:creationId xmlns:a16="http://schemas.microsoft.com/office/drawing/2014/main" id="{979028B9-FEF4-4F2A-86EB-1C8A68D5F1A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26" name="テキスト ボックス 225">
          <a:extLst>
            <a:ext uri="{FF2B5EF4-FFF2-40B4-BE49-F238E27FC236}">
              <a16:creationId xmlns:a16="http://schemas.microsoft.com/office/drawing/2014/main" id="{3CD2D693-C697-496D-BEB5-DAF68E17E6D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27" name="直線コネクタ 226">
          <a:extLst>
            <a:ext uri="{FF2B5EF4-FFF2-40B4-BE49-F238E27FC236}">
              <a16:creationId xmlns:a16="http://schemas.microsoft.com/office/drawing/2014/main" id="{E1E39D1D-6C54-4D7E-800B-DB81D6BF7D6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28" name="テキスト ボックス 227">
          <a:extLst>
            <a:ext uri="{FF2B5EF4-FFF2-40B4-BE49-F238E27FC236}">
              <a16:creationId xmlns:a16="http://schemas.microsoft.com/office/drawing/2014/main" id="{41E2D72F-440F-401D-85DE-DCB198C73D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29" name="直線コネクタ 228">
          <a:extLst>
            <a:ext uri="{FF2B5EF4-FFF2-40B4-BE49-F238E27FC236}">
              <a16:creationId xmlns:a16="http://schemas.microsoft.com/office/drawing/2014/main" id="{8B67A923-655B-417E-B454-29F81B18FA9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0" name="テキスト ボックス 229">
          <a:extLst>
            <a:ext uri="{FF2B5EF4-FFF2-40B4-BE49-F238E27FC236}">
              <a16:creationId xmlns:a16="http://schemas.microsoft.com/office/drawing/2014/main" id="{C457D016-EA5C-49D6-B4CF-7694467FD06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31" name="直線コネクタ 230">
          <a:extLst>
            <a:ext uri="{FF2B5EF4-FFF2-40B4-BE49-F238E27FC236}">
              <a16:creationId xmlns:a16="http://schemas.microsoft.com/office/drawing/2014/main" id="{A6FE78BA-3181-4A84-8EAF-753D8756DE1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32" name="テキスト ボックス 231">
          <a:extLst>
            <a:ext uri="{FF2B5EF4-FFF2-40B4-BE49-F238E27FC236}">
              <a16:creationId xmlns:a16="http://schemas.microsoft.com/office/drawing/2014/main" id="{11383F29-E60F-40BE-A67B-99324FEB334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33" name="直線コネクタ 232">
          <a:extLst>
            <a:ext uri="{FF2B5EF4-FFF2-40B4-BE49-F238E27FC236}">
              <a16:creationId xmlns:a16="http://schemas.microsoft.com/office/drawing/2014/main" id="{A9DD6987-2FB1-44F1-BD49-A65B7532C91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34" name="テキスト ボックス 233">
          <a:extLst>
            <a:ext uri="{FF2B5EF4-FFF2-40B4-BE49-F238E27FC236}">
              <a16:creationId xmlns:a16="http://schemas.microsoft.com/office/drawing/2014/main" id="{24B20511-B9A5-43EA-92C4-05DF98750A8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5" name="直線コネクタ 234">
          <a:extLst>
            <a:ext uri="{FF2B5EF4-FFF2-40B4-BE49-F238E27FC236}">
              <a16:creationId xmlns:a16="http://schemas.microsoft.com/office/drawing/2014/main" id="{5E329F13-9917-4E3C-9865-89085782F6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6" name="テキスト ボックス 235">
          <a:extLst>
            <a:ext uri="{FF2B5EF4-FFF2-40B4-BE49-F238E27FC236}">
              <a16:creationId xmlns:a16="http://schemas.microsoft.com/office/drawing/2014/main" id="{7C7E0F2A-F6CD-4821-B7C4-0FB3B87638B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7" name="【保健センター・保健所】&#10;一人当たり面積グラフ枠">
          <a:extLst>
            <a:ext uri="{FF2B5EF4-FFF2-40B4-BE49-F238E27FC236}">
              <a16:creationId xmlns:a16="http://schemas.microsoft.com/office/drawing/2014/main" id="{1F51E00A-8BBC-44E2-8E67-4B8C3B1EDB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7620</xdr:rowOff>
    </xdr:from>
    <xdr:to>
      <xdr:col>32</xdr:col>
      <xdr:colOff>186689</xdr:colOff>
      <xdr:row>63</xdr:row>
      <xdr:rowOff>121158</xdr:rowOff>
    </xdr:to>
    <xdr:cxnSp macro="">
      <xdr:nvCxnSpPr>
        <xdr:cNvPr id="238" name="直線コネクタ 237">
          <a:extLst>
            <a:ext uri="{FF2B5EF4-FFF2-40B4-BE49-F238E27FC236}">
              <a16:creationId xmlns:a16="http://schemas.microsoft.com/office/drawing/2014/main" id="{03CC8F57-57BE-4906-BC63-F395A2244627}"/>
            </a:ext>
          </a:extLst>
        </xdr:cNvPr>
        <xdr:cNvCxnSpPr/>
      </xdr:nvCxnSpPr>
      <xdr:spPr>
        <a:xfrm flipV="1">
          <a:off x="22160864" y="10466070"/>
          <a:ext cx="0" cy="456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124985</xdr:rowOff>
    </xdr:from>
    <xdr:ext cx="469744" cy="259045"/>
    <xdr:sp macro="" textlink="">
      <xdr:nvSpPr>
        <xdr:cNvPr id="239" name="【保健センター・保健所】&#10;一人当たり面積最小値テキスト">
          <a:extLst>
            <a:ext uri="{FF2B5EF4-FFF2-40B4-BE49-F238E27FC236}">
              <a16:creationId xmlns:a16="http://schemas.microsoft.com/office/drawing/2014/main" id="{3E08FAF2-6B85-4D6D-A8FF-C4DDFF40DA8E}"/>
            </a:ext>
          </a:extLst>
        </xdr:cNvPr>
        <xdr:cNvSpPr txBox="1"/>
      </xdr:nvSpPr>
      <xdr:spPr>
        <a:xfrm>
          <a:off x="22250400" y="109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63</xdr:row>
      <xdr:rowOff>121158</xdr:rowOff>
    </xdr:from>
    <xdr:to>
      <xdr:col>32</xdr:col>
      <xdr:colOff>276225</xdr:colOff>
      <xdr:row>63</xdr:row>
      <xdr:rowOff>121158</xdr:rowOff>
    </xdr:to>
    <xdr:cxnSp macro="">
      <xdr:nvCxnSpPr>
        <xdr:cNvPr id="240" name="直線コネクタ 239">
          <a:extLst>
            <a:ext uri="{FF2B5EF4-FFF2-40B4-BE49-F238E27FC236}">
              <a16:creationId xmlns:a16="http://schemas.microsoft.com/office/drawing/2014/main" id="{1F92F791-BE58-4D0D-95F2-1076CDAE0C1B}"/>
            </a:ext>
          </a:extLst>
        </xdr:cNvPr>
        <xdr:cNvCxnSpPr/>
      </xdr:nvCxnSpPr>
      <xdr:spPr>
        <a:xfrm>
          <a:off x="22072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125747</xdr:rowOff>
    </xdr:from>
    <xdr:ext cx="469744" cy="259045"/>
    <xdr:sp macro="" textlink="">
      <xdr:nvSpPr>
        <xdr:cNvPr id="241" name="【保健センター・保健所】&#10;一人当たり面積最大値テキスト">
          <a:extLst>
            <a:ext uri="{FF2B5EF4-FFF2-40B4-BE49-F238E27FC236}">
              <a16:creationId xmlns:a16="http://schemas.microsoft.com/office/drawing/2014/main" id="{459C4D95-646D-4ACE-BB56-C84849BC0D97}"/>
            </a:ext>
          </a:extLst>
        </xdr:cNvPr>
        <xdr:cNvSpPr txBox="1"/>
      </xdr:nvSpPr>
      <xdr:spPr>
        <a:xfrm>
          <a:off x="22250400"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61</xdr:row>
      <xdr:rowOff>7620</xdr:rowOff>
    </xdr:from>
    <xdr:to>
      <xdr:col>32</xdr:col>
      <xdr:colOff>276225</xdr:colOff>
      <xdr:row>61</xdr:row>
      <xdr:rowOff>7620</xdr:rowOff>
    </xdr:to>
    <xdr:cxnSp macro="">
      <xdr:nvCxnSpPr>
        <xdr:cNvPr id="242" name="直線コネクタ 241">
          <a:extLst>
            <a:ext uri="{FF2B5EF4-FFF2-40B4-BE49-F238E27FC236}">
              <a16:creationId xmlns:a16="http://schemas.microsoft.com/office/drawing/2014/main" id="{129966A8-F3AB-4386-8588-13918EB670A6}"/>
            </a:ext>
          </a:extLst>
        </xdr:cNvPr>
        <xdr:cNvCxnSpPr/>
      </xdr:nvCxnSpPr>
      <xdr:spPr>
        <a:xfrm>
          <a:off x="22072600" y="1046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101363</xdr:rowOff>
    </xdr:from>
    <xdr:ext cx="469744" cy="259045"/>
    <xdr:sp macro="" textlink="">
      <xdr:nvSpPr>
        <xdr:cNvPr id="243" name="【保健センター・保健所】&#10;一人当たり面積平均値テキスト">
          <a:extLst>
            <a:ext uri="{FF2B5EF4-FFF2-40B4-BE49-F238E27FC236}">
              <a16:creationId xmlns:a16="http://schemas.microsoft.com/office/drawing/2014/main" id="{82B7EF61-3E9F-41C2-AA57-54CC44ECE3B7}"/>
            </a:ext>
          </a:extLst>
        </xdr:cNvPr>
        <xdr:cNvSpPr txBox="1"/>
      </xdr:nvSpPr>
      <xdr:spPr>
        <a:xfrm>
          <a:off x="22250400" y="10731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122936</xdr:rowOff>
    </xdr:from>
    <xdr:to>
      <xdr:col>32</xdr:col>
      <xdr:colOff>238125</xdr:colOff>
      <xdr:row>63</xdr:row>
      <xdr:rowOff>53086</xdr:rowOff>
    </xdr:to>
    <xdr:sp macro="" textlink="">
      <xdr:nvSpPr>
        <xdr:cNvPr id="244" name="フローチャート : 判断 243">
          <a:extLst>
            <a:ext uri="{FF2B5EF4-FFF2-40B4-BE49-F238E27FC236}">
              <a16:creationId xmlns:a16="http://schemas.microsoft.com/office/drawing/2014/main" id="{01434495-340D-4249-AD69-6481D6B40A56}"/>
            </a:ext>
          </a:extLst>
        </xdr:cNvPr>
        <xdr:cNvSpPr/>
      </xdr:nvSpPr>
      <xdr:spPr>
        <a:xfrm>
          <a:off x="22110700" y="1075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108458</xdr:rowOff>
    </xdr:from>
    <xdr:to>
      <xdr:col>31</xdr:col>
      <xdr:colOff>85725</xdr:colOff>
      <xdr:row>63</xdr:row>
      <xdr:rowOff>38608</xdr:rowOff>
    </xdr:to>
    <xdr:sp macro="" textlink="">
      <xdr:nvSpPr>
        <xdr:cNvPr id="245" name="フローチャート : 判断 244">
          <a:extLst>
            <a:ext uri="{FF2B5EF4-FFF2-40B4-BE49-F238E27FC236}">
              <a16:creationId xmlns:a16="http://schemas.microsoft.com/office/drawing/2014/main" id="{23E861E2-BF50-4263-A51E-8077766B1B86}"/>
            </a:ext>
          </a:extLst>
        </xdr:cNvPr>
        <xdr:cNvSpPr/>
      </xdr:nvSpPr>
      <xdr:spPr>
        <a:xfrm>
          <a:off x="21272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29735</xdr:rowOff>
    </xdr:from>
    <xdr:ext cx="469744" cy="259045"/>
    <xdr:sp macro="" textlink="">
      <xdr:nvSpPr>
        <xdr:cNvPr id="246" name="n_1aveValue【保健センター・保健所】&#10;一人当たり面積">
          <a:extLst>
            <a:ext uri="{FF2B5EF4-FFF2-40B4-BE49-F238E27FC236}">
              <a16:creationId xmlns:a16="http://schemas.microsoft.com/office/drawing/2014/main" id="{F8D24E3F-06B6-4F88-982E-1998B0DB9FA6}"/>
            </a:ext>
          </a:extLst>
        </xdr:cNvPr>
        <xdr:cNvSpPr txBox="1"/>
      </xdr:nvSpPr>
      <xdr:spPr>
        <a:xfrm>
          <a:off x="21075727" y="1083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1931297-F434-4131-82EF-2E0032D7D8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D75DC9DF-53E3-44EE-B264-F95CE0A71C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B5A393A8-646A-4C5E-8271-F641C2BABE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21C9AD4F-54DC-4F22-B3BD-7BFD286972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C59E74E4-AE9D-49D8-9551-18D3D3D981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130556</xdr:rowOff>
    </xdr:from>
    <xdr:to>
      <xdr:col>31</xdr:col>
      <xdr:colOff>85725</xdr:colOff>
      <xdr:row>56</xdr:row>
      <xdr:rowOff>60706</xdr:rowOff>
    </xdr:to>
    <xdr:sp macro="" textlink="">
      <xdr:nvSpPr>
        <xdr:cNvPr id="252" name="円/楕円 251">
          <a:extLst>
            <a:ext uri="{FF2B5EF4-FFF2-40B4-BE49-F238E27FC236}">
              <a16:creationId xmlns:a16="http://schemas.microsoft.com/office/drawing/2014/main" id="{A61BB349-18B7-41B4-BED3-99F8798D28C1}"/>
            </a:ext>
          </a:extLst>
        </xdr:cNvPr>
        <xdr:cNvSpPr/>
      </xdr:nvSpPr>
      <xdr:spPr>
        <a:xfrm>
          <a:off x="21272500" y="95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77233</xdr:rowOff>
    </xdr:from>
    <xdr:ext cx="469744" cy="259045"/>
    <xdr:sp macro="" textlink="">
      <xdr:nvSpPr>
        <xdr:cNvPr id="253" name="n_1mainValue【保健センター・保健所】&#10;一人当たり面積">
          <a:extLst>
            <a:ext uri="{FF2B5EF4-FFF2-40B4-BE49-F238E27FC236}">
              <a16:creationId xmlns:a16="http://schemas.microsoft.com/office/drawing/2014/main" id="{EDED550C-0158-425F-86BE-A84F4E5774C0}"/>
            </a:ext>
          </a:extLst>
        </xdr:cNvPr>
        <xdr:cNvSpPr txBox="1"/>
      </xdr:nvSpPr>
      <xdr:spPr>
        <a:xfrm>
          <a:off x="21075727" y="933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4" name="正方形/長方形 253">
          <a:extLst>
            <a:ext uri="{FF2B5EF4-FFF2-40B4-BE49-F238E27FC236}">
              <a16:creationId xmlns:a16="http://schemas.microsoft.com/office/drawing/2014/main" id="{303B846B-CCDC-4F95-A47E-2F9D3C61E9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5" name="正方形/長方形 254">
          <a:extLst>
            <a:ext uri="{FF2B5EF4-FFF2-40B4-BE49-F238E27FC236}">
              <a16:creationId xmlns:a16="http://schemas.microsoft.com/office/drawing/2014/main" id="{162BDE56-C65A-4E51-9A58-A8379020ADC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6" name="正方形/長方形 255">
          <a:extLst>
            <a:ext uri="{FF2B5EF4-FFF2-40B4-BE49-F238E27FC236}">
              <a16:creationId xmlns:a16="http://schemas.microsoft.com/office/drawing/2014/main" id="{C782FD59-C6EA-4BDE-A8B5-296C35F813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7" name="正方形/長方形 256">
          <a:extLst>
            <a:ext uri="{FF2B5EF4-FFF2-40B4-BE49-F238E27FC236}">
              <a16:creationId xmlns:a16="http://schemas.microsoft.com/office/drawing/2014/main" id="{611EEC76-950F-4C75-B474-29C30D67D1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8" name="正方形/長方形 257">
          <a:extLst>
            <a:ext uri="{FF2B5EF4-FFF2-40B4-BE49-F238E27FC236}">
              <a16:creationId xmlns:a16="http://schemas.microsoft.com/office/drawing/2014/main" id="{96318126-584F-488D-9AEC-C08BA302FC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9" name="正方形/長方形 258">
          <a:extLst>
            <a:ext uri="{FF2B5EF4-FFF2-40B4-BE49-F238E27FC236}">
              <a16:creationId xmlns:a16="http://schemas.microsoft.com/office/drawing/2014/main" id="{14267081-1373-4507-8D81-92C01E88D2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0" name="正方形/長方形 259">
          <a:extLst>
            <a:ext uri="{FF2B5EF4-FFF2-40B4-BE49-F238E27FC236}">
              <a16:creationId xmlns:a16="http://schemas.microsoft.com/office/drawing/2014/main" id="{E7544FAC-82B5-49B6-9FE3-1861766E7B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1" name="正方形/長方形 260">
          <a:extLst>
            <a:ext uri="{FF2B5EF4-FFF2-40B4-BE49-F238E27FC236}">
              <a16:creationId xmlns:a16="http://schemas.microsoft.com/office/drawing/2014/main" id="{8BDE784F-ECEA-441D-A974-E1976968EE2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2" name="正方形/長方形 261">
          <a:extLst>
            <a:ext uri="{FF2B5EF4-FFF2-40B4-BE49-F238E27FC236}">
              <a16:creationId xmlns:a16="http://schemas.microsoft.com/office/drawing/2014/main" id="{2DEDBE3E-49A3-493D-B208-7F40A7EE60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3" name="正方形/長方形 262">
          <a:extLst>
            <a:ext uri="{FF2B5EF4-FFF2-40B4-BE49-F238E27FC236}">
              <a16:creationId xmlns:a16="http://schemas.microsoft.com/office/drawing/2014/main" id="{36772A24-D0EC-4EFB-9412-E78C1B1BC9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4" name="正方形/長方形 263">
          <a:extLst>
            <a:ext uri="{FF2B5EF4-FFF2-40B4-BE49-F238E27FC236}">
              <a16:creationId xmlns:a16="http://schemas.microsoft.com/office/drawing/2014/main" id="{8240D851-8CC9-42E5-9D05-78CC349B09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5" name="正方形/長方形 264">
          <a:extLst>
            <a:ext uri="{FF2B5EF4-FFF2-40B4-BE49-F238E27FC236}">
              <a16:creationId xmlns:a16="http://schemas.microsoft.com/office/drawing/2014/main" id="{1F2278F0-17D2-4C6C-ADAF-20658F21D0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6" name="正方形/長方形 265">
          <a:extLst>
            <a:ext uri="{FF2B5EF4-FFF2-40B4-BE49-F238E27FC236}">
              <a16:creationId xmlns:a16="http://schemas.microsoft.com/office/drawing/2014/main" id="{75015FA9-E25C-4C43-BC6E-1CF4FF1B23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7" name="正方形/長方形 266">
          <a:extLst>
            <a:ext uri="{FF2B5EF4-FFF2-40B4-BE49-F238E27FC236}">
              <a16:creationId xmlns:a16="http://schemas.microsoft.com/office/drawing/2014/main" id="{7A231231-8F22-47D8-A554-3B66A63062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8" name="正方形/長方形 267">
          <a:extLst>
            <a:ext uri="{FF2B5EF4-FFF2-40B4-BE49-F238E27FC236}">
              <a16:creationId xmlns:a16="http://schemas.microsoft.com/office/drawing/2014/main" id="{E0F3C580-EDE9-4223-BB8D-0B339302E7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9" name="正方形/長方形 268">
          <a:extLst>
            <a:ext uri="{FF2B5EF4-FFF2-40B4-BE49-F238E27FC236}">
              <a16:creationId xmlns:a16="http://schemas.microsoft.com/office/drawing/2014/main" id="{8CCCA97C-7FD6-40B4-A588-F7F5EA894BD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0" name="正方形/長方形 269">
          <a:extLst>
            <a:ext uri="{FF2B5EF4-FFF2-40B4-BE49-F238E27FC236}">
              <a16:creationId xmlns:a16="http://schemas.microsoft.com/office/drawing/2014/main" id="{846A5D14-37F8-4C3E-978D-D1D61FD96F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1" name="正方形/長方形 270">
          <a:extLst>
            <a:ext uri="{FF2B5EF4-FFF2-40B4-BE49-F238E27FC236}">
              <a16:creationId xmlns:a16="http://schemas.microsoft.com/office/drawing/2014/main" id="{DD2FCA21-85E7-4815-8721-724BF26E4CE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2" name="正方形/長方形 271">
          <a:extLst>
            <a:ext uri="{FF2B5EF4-FFF2-40B4-BE49-F238E27FC236}">
              <a16:creationId xmlns:a16="http://schemas.microsoft.com/office/drawing/2014/main" id="{8EB1F4F5-D6A5-4280-8AF7-D24B8C7489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3" name="正方形/長方形 272">
          <a:extLst>
            <a:ext uri="{FF2B5EF4-FFF2-40B4-BE49-F238E27FC236}">
              <a16:creationId xmlns:a16="http://schemas.microsoft.com/office/drawing/2014/main" id="{FB281CDD-F86C-47AD-BA7D-DC55CFFC8E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4" name="正方形/長方形 273">
          <a:extLst>
            <a:ext uri="{FF2B5EF4-FFF2-40B4-BE49-F238E27FC236}">
              <a16:creationId xmlns:a16="http://schemas.microsoft.com/office/drawing/2014/main" id="{A91D1B8E-AE65-4E0B-9999-CE28416E78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5" name="正方形/長方形 274">
          <a:extLst>
            <a:ext uri="{FF2B5EF4-FFF2-40B4-BE49-F238E27FC236}">
              <a16:creationId xmlns:a16="http://schemas.microsoft.com/office/drawing/2014/main" id="{3E7595E2-A249-480F-AC16-26389DBF21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6" name="正方形/長方形 275">
          <a:extLst>
            <a:ext uri="{FF2B5EF4-FFF2-40B4-BE49-F238E27FC236}">
              <a16:creationId xmlns:a16="http://schemas.microsoft.com/office/drawing/2014/main" id="{AFFE42DA-7CD0-48AE-ABE8-959E2B8471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7" name="正方形/長方形 276">
          <a:extLst>
            <a:ext uri="{FF2B5EF4-FFF2-40B4-BE49-F238E27FC236}">
              <a16:creationId xmlns:a16="http://schemas.microsoft.com/office/drawing/2014/main" id="{AD96DEEB-B933-40A2-B9A3-CD6E46E62F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5C0E8C14-5D42-4197-A092-94B918866B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9" name="直線コネクタ 278">
          <a:extLst>
            <a:ext uri="{FF2B5EF4-FFF2-40B4-BE49-F238E27FC236}">
              <a16:creationId xmlns:a16="http://schemas.microsoft.com/office/drawing/2014/main" id="{0A25B669-BA63-4350-B4B8-4326316D62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0" name="直線コネクタ 279">
          <a:extLst>
            <a:ext uri="{FF2B5EF4-FFF2-40B4-BE49-F238E27FC236}">
              <a16:creationId xmlns:a16="http://schemas.microsoft.com/office/drawing/2014/main" id="{63036C12-F859-417C-A52D-67EF30E567C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1" name="テキスト ボックス 280">
          <a:extLst>
            <a:ext uri="{FF2B5EF4-FFF2-40B4-BE49-F238E27FC236}">
              <a16:creationId xmlns:a16="http://schemas.microsoft.com/office/drawing/2014/main" id="{3733D169-57A2-42A6-B795-D62465B75A0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2" name="直線コネクタ 281">
          <a:extLst>
            <a:ext uri="{FF2B5EF4-FFF2-40B4-BE49-F238E27FC236}">
              <a16:creationId xmlns:a16="http://schemas.microsoft.com/office/drawing/2014/main" id="{FE579029-50BA-4DA7-80A3-8707967299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DD9BA3BA-C6E5-4373-984E-F0D96785A3A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4" name="直線コネクタ 283">
          <a:extLst>
            <a:ext uri="{FF2B5EF4-FFF2-40B4-BE49-F238E27FC236}">
              <a16:creationId xmlns:a16="http://schemas.microsoft.com/office/drawing/2014/main" id="{779A43E0-674D-49DA-A778-722EA618C64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4D57C3A2-4F3A-4DBE-A243-FE162B6DEB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86" name="直線コネクタ 285">
          <a:extLst>
            <a:ext uri="{FF2B5EF4-FFF2-40B4-BE49-F238E27FC236}">
              <a16:creationId xmlns:a16="http://schemas.microsoft.com/office/drawing/2014/main" id="{0238761F-0FB7-41E0-A6BC-AF3F5144276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F7526B6C-66F5-4D7A-926E-90092B804CE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88" name="直線コネクタ 287">
          <a:extLst>
            <a:ext uri="{FF2B5EF4-FFF2-40B4-BE49-F238E27FC236}">
              <a16:creationId xmlns:a16="http://schemas.microsoft.com/office/drawing/2014/main" id="{E0338BCD-1476-471E-817E-88493A2D008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C099DE27-E8B7-491F-9D92-7056B3DEE70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0" name="直線コネクタ 289">
          <a:extLst>
            <a:ext uri="{FF2B5EF4-FFF2-40B4-BE49-F238E27FC236}">
              <a16:creationId xmlns:a16="http://schemas.microsoft.com/office/drawing/2014/main" id="{044A0213-7325-4F77-811D-CA839450F81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1" name="テキスト ボックス 290">
          <a:extLst>
            <a:ext uri="{FF2B5EF4-FFF2-40B4-BE49-F238E27FC236}">
              <a16:creationId xmlns:a16="http://schemas.microsoft.com/office/drawing/2014/main" id="{990D6BEC-C1A7-4251-AB5F-B22A2D2DB17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2" name="直線コネクタ 291">
          <a:extLst>
            <a:ext uri="{FF2B5EF4-FFF2-40B4-BE49-F238E27FC236}">
              <a16:creationId xmlns:a16="http://schemas.microsoft.com/office/drawing/2014/main" id="{C544ECB7-2BBA-46BD-BA54-2054C1312B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3" name="テキスト ボックス 292">
          <a:extLst>
            <a:ext uri="{FF2B5EF4-FFF2-40B4-BE49-F238E27FC236}">
              <a16:creationId xmlns:a16="http://schemas.microsoft.com/office/drawing/2014/main" id="{770EF46E-BC52-4EC5-BB3F-C3D9FAA4C25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4" name="【庁舎】&#10;有形固定資産減価償却率グラフ枠">
          <a:extLst>
            <a:ext uri="{FF2B5EF4-FFF2-40B4-BE49-F238E27FC236}">
              <a16:creationId xmlns:a16="http://schemas.microsoft.com/office/drawing/2014/main" id="{612C3CAF-1DBB-4C33-A77F-3C5A064B67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295" name="直線コネクタ 294">
          <a:extLst>
            <a:ext uri="{FF2B5EF4-FFF2-40B4-BE49-F238E27FC236}">
              <a16:creationId xmlns:a16="http://schemas.microsoft.com/office/drawing/2014/main" id="{583833C3-F9D2-40EA-B61F-7621B9C80D8A}"/>
            </a:ext>
          </a:extLst>
        </xdr:cNvPr>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296" name="【庁舎】&#10;有形固定資産減価償却率最小値テキスト">
          <a:extLst>
            <a:ext uri="{FF2B5EF4-FFF2-40B4-BE49-F238E27FC236}">
              <a16:creationId xmlns:a16="http://schemas.microsoft.com/office/drawing/2014/main" id="{B1F85203-5B40-44BB-8A6A-EEEC228185F0}"/>
            </a:ext>
          </a:extLst>
        </xdr:cNvPr>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297" name="直線コネクタ 296">
          <a:extLst>
            <a:ext uri="{FF2B5EF4-FFF2-40B4-BE49-F238E27FC236}">
              <a16:creationId xmlns:a16="http://schemas.microsoft.com/office/drawing/2014/main" id="{BA6C5D77-FD14-4DE8-A4C6-FBD25ADDF3F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298" name="【庁舎】&#10;有形固定資産減価償却率最大値テキスト">
          <a:extLst>
            <a:ext uri="{FF2B5EF4-FFF2-40B4-BE49-F238E27FC236}">
              <a16:creationId xmlns:a16="http://schemas.microsoft.com/office/drawing/2014/main" id="{AAB7946E-54F8-4B1D-BF9F-867BD1F0C463}"/>
            </a:ext>
          </a:extLst>
        </xdr:cNvPr>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299" name="直線コネクタ 298">
          <a:extLst>
            <a:ext uri="{FF2B5EF4-FFF2-40B4-BE49-F238E27FC236}">
              <a16:creationId xmlns:a16="http://schemas.microsoft.com/office/drawing/2014/main" id="{E144C18A-E77D-4789-8BC1-5D3060273F61}"/>
            </a:ext>
          </a:extLst>
        </xdr:cNvPr>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00" name="【庁舎】&#10;有形固定資産減価償却率平均値テキスト">
          <a:extLst>
            <a:ext uri="{FF2B5EF4-FFF2-40B4-BE49-F238E27FC236}">
              <a16:creationId xmlns:a16="http://schemas.microsoft.com/office/drawing/2014/main" id="{D1481FA1-9D25-471E-8D2A-C65AB838E179}"/>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01" name="フローチャート : 判断 300">
          <a:extLst>
            <a:ext uri="{FF2B5EF4-FFF2-40B4-BE49-F238E27FC236}">
              <a16:creationId xmlns:a16="http://schemas.microsoft.com/office/drawing/2014/main" id="{CEEAC8B1-F4FD-43F8-9A3A-D5C23CA7D066}"/>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02" name="フローチャート : 判断 301">
          <a:extLst>
            <a:ext uri="{FF2B5EF4-FFF2-40B4-BE49-F238E27FC236}">
              <a16:creationId xmlns:a16="http://schemas.microsoft.com/office/drawing/2014/main" id="{EC71CB93-7CF8-4E72-8230-571C2C34A720}"/>
            </a:ext>
          </a:extLst>
        </xdr:cNvPr>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03" name="n_1aveValue【庁舎】&#10;有形固定資産減価償却率">
          <a:extLst>
            <a:ext uri="{FF2B5EF4-FFF2-40B4-BE49-F238E27FC236}">
              <a16:creationId xmlns:a16="http://schemas.microsoft.com/office/drawing/2014/main" id="{C15DDCAA-C399-4282-B149-C871EFC764F4}"/>
            </a:ext>
          </a:extLst>
        </xdr:cNvPr>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19097C5A-C3E4-4BD3-A794-837193BA59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AC0D23C1-5158-4F2F-BEF0-B7EE5E91C7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C63F8816-74ED-4976-BEF6-F726C81DE9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2BE7708E-B01A-4738-98E1-5AB4FD0414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18CA7BFB-C1B5-4FD9-838B-A6A76CF7F9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128270</xdr:rowOff>
    </xdr:from>
    <xdr:to>
      <xdr:col>22</xdr:col>
      <xdr:colOff>415925</xdr:colOff>
      <xdr:row>101</xdr:row>
      <xdr:rowOff>58420</xdr:rowOff>
    </xdr:to>
    <xdr:sp macro="" textlink="">
      <xdr:nvSpPr>
        <xdr:cNvPr id="309" name="円/楕円 308">
          <a:extLst>
            <a:ext uri="{FF2B5EF4-FFF2-40B4-BE49-F238E27FC236}">
              <a16:creationId xmlns:a16="http://schemas.microsoft.com/office/drawing/2014/main" id="{FA274FEB-A1EA-409F-A808-54F8FC449C2C}"/>
            </a:ext>
          </a:extLst>
        </xdr:cNvPr>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74947</xdr:rowOff>
    </xdr:from>
    <xdr:ext cx="405111" cy="259045"/>
    <xdr:sp macro="" textlink="">
      <xdr:nvSpPr>
        <xdr:cNvPr id="310" name="n_1mainValue【庁舎】&#10;有形固定資産減価償却率">
          <a:extLst>
            <a:ext uri="{FF2B5EF4-FFF2-40B4-BE49-F238E27FC236}">
              <a16:creationId xmlns:a16="http://schemas.microsoft.com/office/drawing/2014/main" id="{E2718A07-273E-4C00-859F-82618C511F70}"/>
            </a:ext>
          </a:extLst>
        </xdr:cNvPr>
        <xdr:cNvSpPr txBox="1"/>
      </xdr:nvSpPr>
      <xdr:spPr>
        <a:xfrm>
          <a:off x="15266043"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1" name="正方形/長方形 310">
          <a:extLst>
            <a:ext uri="{FF2B5EF4-FFF2-40B4-BE49-F238E27FC236}">
              <a16:creationId xmlns:a16="http://schemas.microsoft.com/office/drawing/2014/main" id="{57A7F9E7-B348-4AD0-8FC6-BEDAA1517F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2" name="正方形/長方形 311">
          <a:extLst>
            <a:ext uri="{FF2B5EF4-FFF2-40B4-BE49-F238E27FC236}">
              <a16:creationId xmlns:a16="http://schemas.microsoft.com/office/drawing/2014/main" id="{CF82B7A7-FF0D-46C3-9C58-E662699945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3" name="正方形/長方形 312">
          <a:extLst>
            <a:ext uri="{FF2B5EF4-FFF2-40B4-BE49-F238E27FC236}">
              <a16:creationId xmlns:a16="http://schemas.microsoft.com/office/drawing/2014/main" id="{E9E87268-D1BB-4982-8440-E3EDDDDFDF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4" name="正方形/長方形 313">
          <a:extLst>
            <a:ext uri="{FF2B5EF4-FFF2-40B4-BE49-F238E27FC236}">
              <a16:creationId xmlns:a16="http://schemas.microsoft.com/office/drawing/2014/main" id="{7C3CD878-F044-4D42-AB5B-88394C44BA2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5" name="正方形/長方形 314">
          <a:extLst>
            <a:ext uri="{FF2B5EF4-FFF2-40B4-BE49-F238E27FC236}">
              <a16:creationId xmlns:a16="http://schemas.microsoft.com/office/drawing/2014/main" id="{6B5801C5-8B12-4E05-80DE-1B74633670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6" name="正方形/長方形 315">
          <a:extLst>
            <a:ext uri="{FF2B5EF4-FFF2-40B4-BE49-F238E27FC236}">
              <a16:creationId xmlns:a16="http://schemas.microsoft.com/office/drawing/2014/main" id="{58685DD0-5F01-4197-AFE1-29CA1D4B0A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7" name="正方形/長方形 316">
          <a:extLst>
            <a:ext uri="{FF2B5EF4-FFF2-40B4-BE49-F238E27FC236}">
              <a16:creationId xmlns:a16="http://schemas.microsoft.com/office/drawing/2014/main" id="{5C2BFEC7-215E-4EA8-9750-749C010596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8" name="正方形/長方形 317">
          <a:extLst>
            <a:ext uri="{FF2B5EF4-FFF2-40B4-BE49-F238E27FC236}">
              <a16:creationId xmlns:a16="http://schemas.microsoft.com/office/drawing/2014/main" id="{A4A872FC-0218-45A6-8D75-BC89262151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9" name="テキスト ボックス 318">
          <a:extLst>
            <a:ext uri="{FF2B5EF4-FFF2-40B4-BE49-F238E27FC236}">
              <a16:creationId xmlns:a16="http://schemas.microsoft.com/office/drawing/2014/main" id="{9C835E79-6C8E-48EC-B50A-1B82D2AA93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0" name="直線コネクタ 319">
          <a:extLst>
            <a:ext uri="{FF2B5EF4-FFF2-40B4-BE49-F238E27FC236}">
              <a16:creationId xmlns:a16="http://schemas.microsoft.com/office/drawing/2014/main" id="{F9F4EEBC-5BF2-45F5-955E-D5A2FB30990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21" name="テキスト ボックス 320">
          <a:extLst>
            <a:ext uri="{FF2B5EF4-FFF2-40B4-BE49-F238E27FC236}">
              <a16:creationId xmlns:a16="http://schemas.microsoft.com/office/drawing/2014/main" id="{6CDE933A-A41B-445D-B72D-67C1B50BD75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22" name="直線コネクタ 321">
          <a:extLst>
            <a:ext uri="{FF2B5EF4-FFF2-40B4-BE49-F238E27FC236}">
              <a16:creationId xmlns:a16="http://schemas.microsoft.com/office/drawing/2014/main" id="{B0EBADC7-1FE5-4CB2-B686-7425ED4D30E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23" name="テキスト ボックス 322">
          <a:extLst>
            <a:ext uri="{FF2B5EF4-FFF2-40B4-BE49-F238E27FC236}">
              <a16:creationId xmlns:a16="http://schemas.microsoft.com/office/drawing/2014/main" id="{D0FB1F72-31FB-46BF-8A07-60676941CC2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24" name="直線コネクタ 323">
          <a:extLst>
            <a:ext uri="{FF2B5EF4-FFF2-40B4-BE49-F238E27FC236}">
              <a16:creationId xmlns:a16="http://schemas.microsoft.com/office/drawing/2014/main" id="{E8CB8488-0F9C-4B10-94BE-9D002ABF615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25" name="テキスト ボックス 324">
          <a:extLst>
            <a:ext uri="{FF2B5EF4-FFF2-40B4-BE49-F238E27FC236}">
              <a16:creationId xmlns:a16="http://schemas.microsoft.com/office/drawing/2014/main" id="{A43E1CE1-6251-47DB-BF36-ABF0D63D8F3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26" name="直線コネクタ 325">
          <a:extLst>
            <a:ext uri="{FF2B5EF4-FFF2-40B4-BE49-F238E27FC236}">
              <a16:creationId xmlns:a16="http://schemas.microsoft.com/office/drawing/2014/main" id="{933689CC-BD82-4C0B-BAA6-5EA5BC8B66C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27" name="テキスト ボックス 326">
          <a:extLst>
            <a:ext uri="{FF2B5EF4-FFF2-40B4-BE49-F238E27FC236}">
              <a16:creationId xmlns:a16="http://schemas.microsoft.com/office/drawing/2014/main" id="{E1B1CBEE-126B-407A-949D-DAD39AB233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28" name="直線コネクタ 327">
          <a:extLst>
            <a:ext uri="{FF2B5EF4-FFF2-40B4-BE49-F238E27FC236}">
              <a16:creationId xmlns:a16="http://schemas.microsoft.com/office/drawing/2014/main" id="{F8F176A3-74BF-4633-92A2-99DBB1ECDE8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29" name="テキスト ボックス 328">
          <a:extLst>
            <a:ext uri="{FF2B5EF4-FFF2-40B4-BE49-F238E27FC236}">
              <a16:creationId xmlns:a16="http://schemas.microsoft.com/office/drawing/2014/main" id="{73DEBB12-69D8-41EC-A57B-0A5DA2D99DD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30" name="直線コネクタ 329">
          <a:extLst>
            <a:ext uri="{FF2B5EF4-FFF2-40B4-BE49-F238E27FC236}">
              <a16:creationId xmlns:a16="http://schemas.microsoft.com/office/drawing/2014/main" id="{28E3C16C-D868-4C0C-8BAA-3619C250047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31" name="テキスト ボックス 330">
          <a:extLst>
            <a:ext uri="{FF2B5EF4-FFF2-40B4-BE49-F238E27FC236}">
              <a16:creationId xmlns:a16="http://schemas.microsoft.com/office/drawing/2014/main" id="{1B8B546D-0391-4AE8-90C3-617CC32D543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2" name="直線コネクタ 331">
          <a:extLst>
            <a:ext uri="{FF2B5EF4-FFF2-40B4-BE49-F238E27FC236}">
              <a16:creationId xmlns:a16="http://schemas.microsoft.com/office/drawing/2014/main" id="{BA94C5C5-C56E-4873-82E8-FFBA486838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228E38CD-060B-459C-ADE2-47E4C610A4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4" name="【庁舎】&#10;一人当たり面積グラフ枠">
          <a:extLst>
            <a:ext uri="{FF2B5EF4-FFF2-40B4-BE49-F238E27FC236}">
              <a16:creationId xmlns:a16="http://schemas.microsoft.com/office/drawing/2014/main" id="{ABA38463-A747-4214-A3FE-D3E5717DC7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335" name="直線コネクタ 334">
          <a:extLst>
            <a:ext uri="{FF2B5EF4-FFF2-40B4-BE49-F238E27FC236}">
              <a16:creationId xmlns:a16="http://schemas.microsoft.com/office/drawing/2014/main" id="{E177AA51-A16F-4379-9ABF-5A499D94F05D}"/>
            </a:ext>
          </a:extLst>
        </xdr:cNvPr>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336" name="【庁舎】&#10;一人当たり面積最小値テキスト">
          <a:extLst>
            <a:ext uri="{FF2B5EF4-FFF2-40B4-BE49-F238E27FC236}">
              <a16:creationId xmlns:a16="http://schemas.microsoft.com/office/drawing/2014/main" id="{CB5CC5F5-A1C8-44E9-9882-B2DA01420179}"/>
            </a:ext>
          </a:extLst>
        </xdr:cNvPr>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337" name="直線コネクタ 336">
          <a:extLst>
            <a:ext uri="{FF2B5EF4-FFF2-40B4-BE49-F238E27FC236}">
              <a16:creationId xmlns:a16="http://schemas.microsoft.com/office/drawing/2014/main" id="{1AF43CCD-41DF-41F4-90DB-CBF05A5B53CD}"/>
            </a:ext>
          </a:extLst>
        </xdr:cNvPr>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338" name="【庁舎】&#10;一人当たり面積最大値テキスト">
          <a:extLst>
            <a:ext uri="{FF2B5EF4-FFF2-40B4-BE49-F238E27FC236}">
              <a16:creationId xmlns:a16="http://schemas.microsoft.com/office/drawing/2014/main" id="{F0F90D99-F3B2-4146-BC5D-1550A3D30029}"/>
            </a:ext>
          </a:extLst>
        </xdr:cNvPr>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339" name="直線コネクタ 338">
          <a:extLst>
            <a:ext uri="{FF2B5EF4-FFF2-40B4-BE49-F238E27FC236}">
              <a16:creationId xmlns:a16="http://schemas.microsoft.com/office/drawing/2014/main" id="{AE9269BF-23B2-4379-8FB2-295891B6CCAE}"/>
            </a:ext>
          </a:extLst>
        </xdr:cNvPr>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340" name="【庁舎】&#10;一人当たり面積平均値テキスト">
          <a:extLst>
            <a:ext uri="{FF2B5EF4-FFF2-40B4-BE49-F238E27FC236}">
              <a16:creationId xmlns:a16="http://schemas.microsoft.com/office/drawing/2014/main" id="{0E2C0952-B1B5-4A79-B90C-6DB7B6040CA3}"/>
            </a:ext>
          </a:extLst>
        </xdr:cNvPr>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341" name="フローチャート : 判断 340">
          <a:extLst>
            <a:ext uri="{FF2B5EF4-FFF2-40B4-BE49-F238E27FC236}">
              <a16:creationId xmlns:a16="http://schemas.microsoft.com/office/drawing/2014/main" id="{25B91C12-CAF1-4738-A775-958130441719}"/>
            </a:ext>
          </a:extLst>
        </xdr:cNvPr>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342" name="フローチャート : 判断 341">
          <a:extLst>
            <a:ext uri="{FF2B5EF4-FFF2-40B4-BE49-F238E27FC236}">
              <a16:creationId xmlns:a16="http://schemas.microsoft.com/office/drawing/2014/main" id="{D5860AAF-A6A3-429D-B5D9-047971D6178B}"/>
            </a:ext>
          </a:extLst>
        </xdr:cNvPr>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343" name="n_1aveValue【庁舎】&#10;一人当たり面積">
          <a:extLst>
            <a:ext uri="{FF2B5EF4-FFF2-40B4-BE49-F238E27FC236}">
              <a16:creationId xmlns:a16="http://schemas.microsoft.com/office/drawing/2014/main" id="{C3396526-D81D-429A-9D94-93FA8CD86375}"/>
            </a:ext>
          </a:extLst>
        </xdr:cNvPr>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DC2C980C-E89D-4931-90D4-AFBA7AFF06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40F7E4F4-A2AC-4E7D-BC71-9740B198131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4254FEB4-1AB5-4B30-A4D1-64CC5BFC62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FBFAA1DE-4585-4F9D-8CF9-18422FB143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C5DE6DF8-837A-4C4D-A7B2-5BDE0FE565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71120</xdr:rowOff>
    </xdr:from>
    <xdr:to>
      <xdr:col>31</xdr:col>
      <xdr:colOff>85725</xdr:colOff>
      <xdr:row>101</xdr:row>
      <xdr:rowOff>1270</xdr:rowOff>
    </xdr:to>
    <xdr:sp macro="" textlink="">
      <xdr:nvSpPr>
        <xdr:cNvPr id="349" name="円/楕円 348">
          <a:extLst>
            <a:ext uri="{FF2B5EF4-FFF2-40B4-BE49-F238E27FC236}">
              <a16:creationId xmlns:a16="http://schemas.microsoft.com/office/drawing/2014/main" id="{C0C19987-A9CD-4A81-8406-B12E5BF1AAEF}"/>
            </a:ext>
          </a:extLst>
        </xdr:cNvPr>
        <xdr:cNvSpPr/>
      </xdr:nvSpPr>
      <xdr:spPr>
        <a:xfrm>
          <a:off x="2127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17797</xdr:rowOff>
    </xdr:from>
    <xdr:ext cx="469744" cy="259045"/>
    <xdr:sp macro="" textlink="">
      <xdr:nvSpPr>
        <xdr:cNvPr id="350" name="n_1mainValue【庁舎】&#10;一人当たり面積">
          <a:extLst>
            <a:ext uri="{FF2B5EF4-FFF2-40B4-BE49-F238E27FC236}">
              <a16:creationId xmlns:a16="http://schemas.microsoft.com/office/drawing/2014/main" id="{F8CB9A77-C8A6-4815-9D5F-6A6101951C49}"/>
            </a:ext>
          </a:extLst>
        </xdr:cNvPr>
        <xdr:cNvSpPr txBox="1"/>
      </xdr:nvSpPr>
      <xdr:spPr>
        <a:xfrm>
          <a:off x="210757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1" name="正方形/長方形 350">
          <a:extLst>
            <a:ext uri="{FF2B5EF4-FFF2-40B4-BE49-F238E27FC236}">
              <a16:creationId xmlns:a16="http://schemas.microsoft.com/office/drawing/2014/main" id="{D94ABBC0-09B5-4BB8-B078-9841282BA5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2" name="正方形/長方形 351">
          <a:extLst>
            <a:ext uri="{FF2B5EF4-FFF2-40B4-BE49-F238E27FC236}">
              <a16:creationId xmlns:a16="http://schemas.microsoft.com/office/drawing/2014/main" id="{377573C8-6797-45C9-BE2B-938A17A2E1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3" name="テキスト ボックス 352">
          <a:extLst>
            <a:ext uri="{FF2B5EF4-FFF2-40B4-BE49-F238E27FC236}">
              <a16:creationId xmlns:a16="http://schemas.microsoft.com/office/drawing/2014/main" id="{B8E0D227-4A91-4257-AC71-11083A8483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体育館は、有形固定資産減価償却率、一人当たり面積ともに類似団体の平均を大きく上回っている。昭和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年建設で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年経過している国民体育館が要因である。老朽化が進んでいるので、計画的に修繕を行っていく。</a:t>
          </a:r>
          <a:endParaRPr lang="ja-JP" altLang="ja-JP" sz="1400">
            <a:effectLst/>
          </a:endParaRPr>
        </a:p>
        <a:p>
          <a:r>
            <a:rPr kumimoji="1" lang="ja-JP" altLang="ja-JP" sz="1100">
              <a:solidFill>
                <a:schemeClr val="dk1"/>
              </a:solidFill>
              <a:effectLst/>
              <a:latin typeface="+mn-lt"/>
              <a:ea typeface="+mn-ea"/>
              <a:cs typeface="+mn-cs"/>
            </a:rPr>
            <a:t>保健センターは、有形固定資産減価償却率、一人当たり面積ともに類似団体の平均を大きく上回っている。平成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年建設で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年経過しているが、施設状態は良好である。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庁舎は、有形固定資産減価償却率、一人当たり面積ともに類似団体の平均を大きく上回っている。本庁舎は昭和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年建設で</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年経過していることが要因である。未耐震であるが建替は困難な状況のため、他の公共施設への機能集約等の検討を進める。</a:t>
          </a:r>
          <a:endParaRPr lang="ja-JP" altLang="ja-JP" sz="1400">
            <a:effectLst/>
          </a:endParaRPr>
        </a:p>
        <a:p>
          <a:r>
            <a:rPr kumimoji="1" lang="ja-JP" altLang="ja-JP" sz="1100">
              <a:solidFill>
                <a:schemeClr val="dk1"/>
              </a:solidFill>
              <a:effectLst/>
              <a:latin typeface="+mn-lt"/>
              <a:ea typeface="+mn-ea"/>
              <a:cs typeface="+mn-cs"/>
            </a:rPr>
            <a:t>いずれにしても、計画的な公共施設の管理のため、更新整備を進め適正な維持管理を図っていく。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
794
310.82
2,303,558
2,221,608
78,405
1,224,807
2,034,552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人口減少や産業が少ないことから財政基盤が弱く、財政力指数は類似団体平均を下回っている。</a:t>
          </a:r>
          <a:endParaRPr lang="ja-JP" altLang="ja-JP" sz="1300">
            <a:effectLst/>
          </a:endParaRPr>
        </a:p>
        <a:p>
          <a:r>
            <a:rPr kumimoji="1" lang="ja-JP" altLang="ja-JP" sz="1300">
              <a:solidFill>
                <a:schemeClr val="dk1"/>
              </a:solidFill>
              <a:effectLst/>
              <a:latin typeface="+mn-lt"/>
              <a:ea typeface="+mn-ea"/>
              <a:cs typeface="+mn-cs"/>
            </a:rPr>
            <a:t>地域おこし協力隊と協力しながら地域資源を活かした新たな事業展開について模索している。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92710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6284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92710</xdr:rowOff>
    </xdr:from>
    <xdr:to>
      <xdr:col>6</xdr:col>
      <xdr:colOff>0</xdr:colOff>
      <xdr:row>44</xdr:row>
      <xdr:rowOff>100754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92710</xdr:rowOff>
    </xdr:from>
    <xdr:to>
      <xdr:col>4</xdr:col>
      <xdr:colOff>482600</xdr:colOff>
      <xdr:row>44</xdr:row>
      <xdr:rowOff>100754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92710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49954</xdr:rowOff>
    </xdr:from>
    <xdr:to>
      <xdr:col>4</xdr:col>
      <xdr:colOff>533400</xdr:colOff>
      <xdr:row>44</xdr:row>
      <xdr:rowOff>151554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136331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41910</xdr:rowOff>
    </xdr:from>
    <xdr:to>
      <xdr:col>3</xdr:col>
      <xdr:colOff>330200</xdr:colOff>
      <xdr:row>44</xdr:row>
      <xdr:rowOff>143510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128287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年度は普通交付税の増加により基金への積立が多くなったことで経常収支比率は例年より低めとなり、平成</a:t>
          </a:r>
          <a:r>
            <a:rPr kumimoji="1" lang="en-US" altLang="ja-JP" sz="1300">
              <a:latin typeface="ＭＳ Ｐゴシック"/>
            </a:rPr>
            <a:t>27</a:t>
          </a:r>
          <a:r>
            <a:rPr kumimoji="1" lang="ja-JP" altLang="en-US" sz="1300">
              <a:latin typeface="ＭＳ Ｐゴシック"/>
            </a:rPr>
            <a:t>年度は交付税の動向により新たな特目基金を新設したため平成</a:t>
          </a:r>
          <a:r>
            <a:rPr kumimoji="1" lang="en-US" altLang="ja-JP" sz="1300">
              <a:latin typeface="ＭＳ Ｐゴシック"/>
            </a:rPr>
            <a:t>26</a:t>
          </a:r>
          <a:r>
            <a:rPr kumimoji="1" lang="ja-JP" altLang="en-US" sz="1300">
              <a:latin typeface="ＭＳ Ｐゴシック"/>
            </a:rPr>
            <a:t>年度より低くなった。今後も、</a:t>
          </a:r>
          <a:r>
            <a:rPr kumimoji="1" lang="en-US" altLang="ja-JP" sz="1300">
              <a:latin typeface="ＭＳ Ｐゴシック"/>
            </a:rPr>
            <a:t>70</a:t>
          </a:r>
          <a:r>
            <a:rPr kumimoji="1" lang="ja-JP" altLang="en-US" sz="1300">
              <a:latin typeface="ＭＳ Ｐゴシック"/>
            </a:rPr>
            <a:t>％台を維持できるよう財政運営に努めたい。</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10541</xdr:rowOff>
    </xdr:from>
    <xdr:to>
      <xdr:col>7</xdr:col>
      <xdr:colOff>152400</xdr:colOff>
      <xdr:row>63</xdr:row>
      <xdr:rowOff>109474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11891"/>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10541</xdr:rowOff>
    </xdr:from>
    <xdr:to>
      <xdr:col>6</xdr:col>
      <xdr:colOff>0</xdr:colOff>
      <xdr:row>63</xdr:row>
      <xdr:rowOff>160147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11891"/>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63</xdr:row>
      <xdr:rowOff>160147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74350"/>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17907</xdr:rowOff>
    </xdr:from>
    <xdr:to>
      <xdr:col>3</xdr:col>
      <xdr:colOff>279400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4780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75201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131191</xdr:rowOff>
    </xdr:from>
    <xdr:to>
      <xdr:col>6</xdr:col>
      <xdr:colOff>50800</xdr:colOff>
      <xdr:row>63</xdr:row>
      <xdr:rowOff>61341</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71518</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2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109347</xdr:rowOff>
    </xdr:from>
    <xdr:to>
      <xdr:col>4</xdr:col>
      <xdr:colOff>533400</xdr:colOff>
      <xdr:row>64</xdr:row>
      <xdr:rowOff>39497</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49674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7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138557</xdr:rowOff>
    </xdr:from>
    <xdr:to>
      <xdr:col>2</xdr:col>
      <xdr:colOff>127000</xdr:colOff>
      <xdr:row>62</xdr:row>
      <xdr:rowOff>68707</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78884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[870,489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までスキー場を直営により運営してきたため類似団体と比較すると職員数は多く、人口も少ないため人件費は高めとなっている。また、物件費は財務や収納など人口規模に比例しないシステムにかかる費用等で割高となってい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44771</xdr:rowOff>
    </xdr:from>
    <xdr:to>
      <xdr:col>7</xdr:col>
      <xdr:colOff>152400</xdr:colOff>
      <xdr:row>83</xdr:row>
      <xdr:rowOff>70848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275121"/>
          <a:ext cx="838200" cy="2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19362</xdr:rowOff>
    </xdr:from>
    <xdr:to>
      <xdr:col>6</xdr:col>
      <xdr:colOff>0</xdr:colOff>
      <xdr:row>83</xdr:row>
      <xdr:rowOff>44771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249712"/>
          <a:ext cx="889000" cy="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155048</xdr:rowOff>
    </xdr:from>
    <xdr:to>
      <xdr:col>4</xdr:col>
      <xdr:colOff>482600</xdr:colOff>
      <xdr:row>83</xdr:row>
      <xdr:rowOff>19362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213948"/>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121651</xdr:rowOff>
    </xdr:from>
    <xdr:to>
      <xdr:col>3</xdr:col>
      <xdr:colOff>279400</xdr:colOff>
      <xdr:row>82</xdr:row>
      <xdr:rowOff>155048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180551"/>
          <a:ext cx="8890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20048</xdr:rowOff>
    </xdr:from>
    <xdr:to>
      <xdr:col>7</xdr:col>
      <xdr:colOff>203200</xdr:colOff>
      <xdr:row>83</xdr:row>
      <xdr:rowOff>121648</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2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163575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22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870,489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165421</xdr:rowOff>
    </xdr:from>
    <xdr:to>
      <xdr:col>6</xdr:col>
      <xdr:colOff>50800</xdr:colOff>
      <xdr:row>83</xdr:row>
      <xdr:rowOff>95571</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2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80348</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31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140012</xdr:rowOff>
    </xdr:from>
    <xdr:to>
      <xdr:col>4</xdr:col>
      <xdr:colOff>533400</xdr:colOff>
      <xdr:row>83</xdr:row>
      <xdr:rowOff>70162</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1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54939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28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763,803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104248</xdr:rowOff>
    </xdr:from>
    <xdr:to>
      <xdr:col>3</xdr:col>
      <xdr:colOff>330200</xdr:colOff>
      <xdr:row>83</xdr:row>
      <xdr:rowOff>34398</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1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19175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24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70851</xdr:rowOff>
    </xdr:from>
    <xdr:to>
      <xdr:col>2</xdr:col>
      <xdr:colOff>127000</xdr:colOff>
      <xdr:row>83</xdr:row>
      <xdr:rowOff>1001</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157228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21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人件費は、過去において平成</a:t>
          </a:r>
          <a:r>
            <a:rPr kumimoji="1" lang="en-US" altLang="ja-JP" sz="1300">
              <a:latin typeface="ＭＳ Ｐゴシック"/>
            </a:rPr>
            <a:t>18</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年度</a:t>
          </a:r>
          <a:r>
            <a:rPr kumimoji="1" lang="en-US" altLang="ja-JP" sz="1300">
              <a:latin typeface="ＭＳ Ｐゴシック"/>
            </a:rPr>
            <a:t>20</a:t>
          </a:r>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10</a:t>
          </a:r>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6</a:t>
          </a:r>
          <a:r>
            <a:rPr kumimoji="1" lang="ja-JP" altLang="en-US" sz="1300">
              <a:latin typeface="ＭＳ Ｐゴシック"/>
            </a:rPr>
            <a:t>％と人件費削減を行ってきた。平成</a:t>
          </a:r>
          <a:r>
            <a:rPr kumimoji="1" lang="en-US" altLang="ja-JP" sz="1300">
              <a:latin typeface="ＭＳ Ｐゴシック"/>
            </a:rPr>
            <a:t>24</a:t>
          </a:r>
          <a:r>
            <a:rPr kumimoji="1" lang="ja-JP" altLang="en-US" sz="1300">
              <a:latin typeface="ＭＳ Ｐゴシック"/>
            </a:rPr>
            <a:t>年度は国家公務員の給与削減と同程度の削減を行わなかったため</a:t>
          </a:r>
          <a:r>
            <a:rPr kumimoji="1" lang="en-US" altLang="ja-JP" sz="1300">
              <a:latin typeface="ＭＳ Ｐゴシック"/>
            </a:rPr>
            <a:t>100</a:t>
          </a:r>
          <a:r>
            <a:rPr kumimoji="1" lang="ja-JP" altLang="en-US" sz="1300">
              <a:latin typeface="ＭＳ Ｐゴシック"/>
            </a:rPr>
            <a:t>を越えたが、現在は下回っている。現状を維持したい。</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17145</xdr:rowOff>
    </xdr:from>
    <xdr:to>
      <xdr:col>24</xdr:col>
      <xdr:colOff>558800</xdr:colOff>
      <xdr:row>86</xdr:row>
      <xdr:rowOff>23177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6179800" y="1476184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23177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5290800" y="1472565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85</xdr:row>
      <xdr:rowOff>152400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3493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512800" y="14725650"/>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137795</xdr:rowOff>
    </xdr:from>
    <xdr:to>
      <xdr:col>24</xdr:col>
      <xdr:colOff>609600</xdr:colOff>
      <xdr:row>86</xdr:row>
      <xdr:rowOff>67945</xdr:rowOff>
    </xdr:to>
    <xdr:sp macro="" textlink="">
      <xdr:nvSpPr>
        <xdr:cNvPr id="265" name="円/楕円 264">
          <a:extLst>
            <a:ext uri="{FF2B5EF4-FFF2-40B4-BE49-F238E27FC236}">
              <a16:creationId xmlns:a16="http://schemas.microsoft.com/office/drawing/2014/main" id="{00000000-0008-0000-0300-000009010000}"/>
            </a:ext>
          </a:extLst>
        </xdr:cNvPr>
        <xdr:cNvSpPr/>
      </xdr:nvSpPr>
      <xdr:spPr>
        <a:xfrm>
          <a:off x="169672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154322</xdr:rowOff>
    </xdr:from>
    <xdr:ext cx="762000" cy="259045"/>
    <xdr:sp macro="" textlink="">
      <xdr:nvSpPr>
        <xdr:cNvPr id="266" name="給与水準   （国との比較）該当値テキスト">
          <a:extLst>
            <a:ext uri="{FF2B5EF4-FFF2-40B4-BE49-F238E27FC236}">
              <a16:creationId xmlns:a16="http://schemas.microsoft.com/office/drawing/2014/main" id="{00000000-0008-0000-0300-00000A010000}"/>
            </a:ext>
          </a:extLst>
        </xdr:cNvPr>
        <xdr:cNvSpPr txBox="1"/>
      </xdr:nvSpPr>
      <xdr:spPr>
        <a:xfrm>
          <a:off x="17106900" y="1455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143827</xdr:rowOff>
    </xdr:from>
    <xdr:to>
      <xdr:col>23</xdr:col>
      <xdr:colOff>457200</xdr:colOff>
      <xdr:row>86</xdr:row>
      <xdr:rowOff>73977</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84154</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3462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年度までスキー場を直営で営業してきたため職員数は過去から多い。平成</a:t>
          </a:r>
          <a:r>
            <a:rPr kumimoji="1" lang="en-US" altLang="ja-JP" sz="1300">
              <a:latin typeface="ＭＳ Ｐゴシック"/>
            </a:rPr>
            <a:t>18</a:t>
          </a:r>
          <a:r>
            <a:rPr kumimoji="1" lang="ja-JP" altLang="en-US" sz="1300">
              <a:latin typeface="ＭＳ Ｐゴシック"/>
            </a:rPr>
            <a:t>年度以降５年程一時的に職員採用を抑制したため、年齢バランスが悪く職員構成に無理が生じてきている。今後退職者が見込まれるため、新規採用を継続しつつ適正な職員数管理を行っていく。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59285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493375"/>
          <a:ext cx="8382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24469</xdr:rowOff>
    </xdr:from>
    <xdr:to>
      <xdr:col>23</xdr:col>
      <xdr:colOff>406400</xdr:colOff>
      <xdr:row>61</xdr:row>
      <xdr:rowOff>34925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8291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24469</xdr:rowOff>
    </xdr:from>
    <xdr:to>
      <xdr:col>22</xdr:col>
      <xdr:colOff>203200</xdr:colOff>
      <xdr:row>61</xdr:row>
      <xdr:rowOff>57217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48291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57102</xdr:rowOff>
    </xdr:from>
    <xdr:to>
      <xdr:col>21</xdr:col>
      <xdr:colOff>0</xdr:colOff>
      <xdr:row>61</xdr:row>
      <xdr:rowOff>57217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51555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8485</xdr:rowOff>
    </xdr:from>
    <xdr:to>
      <xdr:col>24</xdr:col>
      <xdr:colOff>609600</xdr:colOff>
      <xdr:row>61</xdr:row>
      <xdr:rowOff>110085</xdr:rowOff>
    </xdr:to>
    <xdr:sp macro="" textlink="">
      <xdr:nvSpPr>
        <xdr:cNvPr id="329" name="円/楕円 328">
          <a:extLst>
            <a:ext uri="{FF2B5EF4-FFF2-40B4-BE49-F238E27FC236}">
              <a16:creationId xmlns:a16="http://schemas.microsoft.com/office/drawing/2014/main" id="{00000000-0008-0000-0300-000049010000}"/>
            </a:ext>
          </a:extLst>
        </xdr:cNvPr>
        <xdr:cNvSpPr/>
      </xdr:nvSpPr>
      <xdr:spPr>
        <a:xfrm>
          <a:off x="16967200" y="10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152012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43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70502</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145119</xdr:rowOff>
    </xdr:from>
    <xdr:to>
      <xdr:col>22</xdr:col>
      <xdr:colOff>254000</xdr:colOff>
      <xdr:row>61</xdr:row>
      <xdr:rowOff>75269</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5240000" y="104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60046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1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6417</xdr:rowOff>
    </xdr:from>
    <xdr:to>
      <xdr:col>21</xdr:col>
      <xdr:colOff>50800</xdr:colOff>
      <xdr:row>61</xdr:row>
      <xdr:rowOff>108017</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4351000" y="104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92794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55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6302</xdr:rowOff>
    </xdr:from>
    <xdr:to>
      <xdr:col>19</xdr:col>
      <xdr:colOff>533400</xdr:colOff>
      <xdr:row>61</xdr:row>
      <xdr:rowOff>107902</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462000" y="104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92679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5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単年度償還額以上に借入を行ってこなかったことや、基金の増により充当可能財源が増えているため減少してきている。しかし、平成</a:t>
          </a:r>
          <a:r>
            <a:rPr kumimoji="1" lang="en-US" altLang="ja-JP" sz="1300">
              <a:latin typeface="ＭＳ Ｐゴシック"/>
            </a:rPr>
            <a:t>28</a:t>
          </a:r>
          <a:r>
            <a:rPr kumimoji="1" lang="ja-JP" altLang="en-US" sz="1300">
              <a:latin typeface="ＭＳ Ｐゴシック"/>
            </a:rPr>
            <a:t>年度は木曽広域連合の新ごみ処理施設建設や村営住宅建設等に過疎債を充当するため借入額が償還額を上回り、実質公債費比率は増加した。平成</a:t>
          </a:r>
          <a:r>
            <a:rPr kumimoji="1" lang="en-US" altLang="ja-JP" sz="1300">
              <a:latin typeface="ＭＳ Ｐゴシック"/>
            </a:rPr>
            <a:t>29</a:t>
          </a:r>
          <a:r>
            <a:rPr kumimoji="1" lang="ja-JP" altLang="en-US" sz="1300">
              <a:latin typeface="ＭＳ Ｐゴシック"/>
            </a:rPr>
            <a:t>年度も借入額が償還額を上回り、平成</a:t>
          </a:r>
          <a:r>
            <a:rPr kumimoji="1" lang="en-US" altLang="ja-JP" sz="1300">
              <a:latin typeface="ＭＳ Ｐゴシック"/>
            </a:rPr>
            <a:t>30</a:t>
          </a:r>
          <a:r>
            <a:rPr kumimoji="1" lang="ja-JP" altLang="en-US" sz="1300">
              <a:latin typeface="ＭＳ Ｐゴシック"/>
            </a:rPr>
            <a:t>年度以降も木曽広域</a:t>
          </a:r>
          <a:r>
            <a:rPr kumimoji="1" lang="en-US" altLang="ja-JP" sz="1300">
              <a:latin typeface="ＭＳ Ｐゴシック"/>
            </a:rPr>
            <a:t>FTTH</a:t>
          </a:r>
          <a:r>
            <a:rPr kumimoji="1" lang="ja-JP" altLang="en-US" sz="1300">
              <a:latin typeface="ＭＳ Ｐゴシック"/>
            </a:rPr>
            <a:t>化事業や防災無線デジタル化事業等の大型事業が控えており、過疎債や緊防債に頼らざるを得ない状況のため、上昇する見込である。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159173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9608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159173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41</xdr:row>
      <xdr:rowOff>140546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0171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154094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1699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108373</xdr:rowOff>
    </xdr:from>
    <xdr:to>
      <xdr:col>22</xdr:col>
      <xdr:colOff>254000</xdr:colOff>
      <xdr:row>41</xdr:row>
      <xdr:rowOff>38523</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43621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年度から「数値なし」で推移している。一部事務組合は将来負担が平成</a:t>
          </a:r>
          <a:r>
            <a:rPr kumimoji="1" lang="en-US" altLang="ja-JP" sz="1300">
              <a:latin typeface="ＭＳ Ｐゴシック"/>
            </a:rPr>
            <a:t>24</a:t>
          </a:r>
          <a:r>
            <a:rPr kumimoji="1" lang="ja-JP" altLang="en-US" sz="1300">
              <a:latin typeface="ＭＳ Ｐゴシック"/>
            </a:rPr>
            <a:t>年度と比較すると増加しているが、村の公債費は減少している。このまま維持したい。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
794
310.82
2,303,558
2,221,608
78,405
1,224,807
2,034,552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職員数は類似団体と比較すると多い状況であるが、退職者があったことにより平成</a:t>
          </a:r>
          <a:r>
            <a:rPr kumimoji="1" lang="en-US" altLang="ja-JP" sz="1300">
              <a:latin typeface="ＭＳ Ｐゴシック"/>
            </a:rPr>
            <a:t>26</a:t>
          </a:r>
          <a:r>
            <a:rPr kumimoji="1" lang="ja-JP" altLang="en-US" sz="1300">
              <a:latin typeface="ＭＳ Ｐゴシック"/>
            </a:rPr>
            <a:t>年度以降は減少傾向である。いずれにしても、適正な職員数管理により類似団体と同程度になるよう抑制を図りたい。</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6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65278</xdr:rowOff>
    </xdr:from>
    <xdr:to>
      <xdr:col>5</xdr:col>
      <xdr:colOff>549275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660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14986</xdr:rowOff>
    </xdr:from>
    <xdr:to>
      <xdr:col>4</xdr:col>
      <xdr:colOff>346075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1573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94996</xdr:rowOff>
    </xdr:from>
    <xdr:to>
      <xdr:col>3</xdr:col>
      <xdr:colOff>142875</xdr:colOff>
      <xdr:row>35</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242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37338</xdr:rowOff>
    </xdr:from>
    <xdr:to>
      <xdr:col>7</xdr:col>
      <xdr:colOff>66675</xdr:colOff>
      <xdr:row>35</xdr:row>
      <xdr:rowOff>138938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135636</xdr:rowOff>
    </xdr:from>
    <xdr:to>
      <xdr:col>3</xdr:col>
      <xdr:colOff>193675</xdr:colOff>
      <xdr:row>35</xdr:row>
      <xdr:rowOff>65786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50563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44196</xdr:rowOff>
    </xdr:from>
    <xdr:to>
      <xdr:col>1</xdr:col>
      <xdr:colOff>676275</xdr:colOff>
      <xdr:row>34</xdr:row>
      <xdr:rowOff>145796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従来から除雪作業を直営で行っているため委託料などの物件費は類似団体平均を下回っている。</a:t>
          </a:r>
        </a:p>
        <a:p>
          <a:r>
            <a:rPr kumimoji="1" lang="ja-JP" altLang="en-US" sz="1300">
              <a:latin typeface="ＭＳ Ｐゴシック"/>
            </a:rPr>
            <a:t>ただ、地域おこし協力隊や村雇用教員の増員による賃金の増、地方創生の</a:t>
          </a:r>
          <a:r>
            <a:rPr kumimoji="1" lang="en-US" altLang="ja-JP" sz="1300">
              <a:latin typeface="ＭＳ Ｐゴシック"/>
            </a:rPr>
            <a:t>DMO</a:t>
          </a:r>
          <a:r>
            <a:rPr kumimoji="1" lang="ja-JP" altLang="en-US" sz="1300">
              <a:latin typeface="ＭＳ Ｐゴシック"/>
            </a:rPr>
            <a:t>事業などにより増加傾向にあり、経費抑制に務めていく。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513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513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37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128778</xdr:rowOff>
    </xdr:from>
    <xdr:to>
      <xdr:col>22</xdr:col>
      <xdr:colOff>615950</xdr:colOff>
      <xdr:row>16</xdr:row>
      <xdr:rowOff>58928</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69105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128541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115062</xdr:rowOff>
    </xdr:from>
    <xdr:to>
      <xdr:col>20</xdr:col>
      <xdr:colOff>209550</xdr:colOff>
      <xdr:row>16</xdr:row>
      <xdr:rowOff>45212</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扶助費は過去から低い状態で類似団体の平均も下回っている。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151493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は、国保診療施設費事業会計への繰出金で過疎債を充当しているため経常収支比率は下がっている。また、農業集落排水事業会計は下水道資本費平準化債を借入れているため、一般会計からの繰出は抑制されている。簡易水道事業で水道管入替等の施設修繕工事により繰出が増加したが、類似団体の平均を下回っているため現状を維持したい。</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438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xdr:rowOff>
    </xdr:from>
    <xdr:to>
      <xdr:col>22</xdr:col>
      <xdr:colOff>565150</xdr:colOff>
      <xdr:row>55</xdr:row>
      <xdr:rowOff>8890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38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55</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362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年度までは類似団体の平均を下回っていたが、平成</a:t>
          </a:r>
          <a:r>
            <a:rPr kumimoji="1" lang="en-US" altLang="ja-JP" sz="1300">
              <a:latin typeface="ＭＳ Ｐゴシック"/>
            </a:rPr>
            <a:t>26</a:t>
          </a:r>
          <a:r>
            <a:rPr kumimoji="1" lang="ja-JP" altLang="en-US" sz="1300">
              <a:latin typeface="ＭＳ Ｐゴシック"/>
            </a:rPr>
            <a:t>年度以降は平均に均衡している。</a:t>
          </a:r>
          <a:endParaRPr kumimoji="1" lang="en-US" altLang="ja-JP" sz="1300">
            <a:latin typeface="ＭＳ Ｐゴシック"/>
          </a:endParaRPr>
        </a:p>
        <a:p>
          <a:r>
            <a:rPr kumimoji="1" lang="ja-JP" altLang="en-US" sz="1300">
              <a:latin typeface="ＭＳ Ｐゴシック"/>
            </a:rPr>
            <a:t>補助費の約</a:t>
          </a:r>
          <a:r>
            <a:rPr kumimoji="1" lang="en-US" altLang="ja-JP" sz="1300">
              <a:latin typeface="ＭＳ Ｐゴシック"/>
            </a:rPr>
            <a:t>50</a:t>
          </a:r>
          <a:r>
            <a:rPr kumimoji="1" lang="ja-JP" altLang="en-US" sz="1300">
              <a:latin typeface="ＭＳ Ｐゴシック"/>
            </a:rPr>
            <a:t>％は一部事務組合にかかるもので、広域連合の新ごみ処理施設建設や</a:t>
          </a:r>
          <a:r>
            <a:rPr kumimoji="1" lang="en-US" altLang="ja-JP" sz="1300">
              <a:latin typeface="ＭＳ Ｐゴシック"/>
            </a:rPr>
            <a:t>FTTH</a:t>
          </a:r>
          <a:r>
            <a:rPr kumimoji="1" lang="ja-JP" altLang="en-US" sz="1300">
              <a:latin typeface="ＭＳ Ｐゴシック"/>
            </a:rPr>
            <a:t>化事業等により平成</a:t>
          </a:r>
          <a:r>
            <a:rPr kumimoji="1" lang="en-US" altLang="ja-JP" sz="1300">
              <a:latin typeface="ＭＳ Ｐゴシック"/>
            </a:rPr>
            <a:t>30</a:t>
          </a:r>
          <a:r>
            <a:rPr kumimoji="1" lang="ja-JP" altLang="en-US" sz="1300">
              <a:latin typeface="ＭＳ Ｐゴシック"/>
            </a:rPr>
            <a:t>年度まで増加していくことが見込まれる。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85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117856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75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26416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公債費は臨時財政対策債と過疎債で</a:t>
          </a:r>
          <a:r>
            <a:rPr kumimoji="1" lang="en-US" altLang="ja-JP" sz="1300">
              <a:latin typeface="ＭＳ Ｐゴシック"/>
            </a:rPr>
            <a:t>8</a:t>
          </a:r>
          <a:r>
            <a:rPr kumimoji="1" lang="ja-JP" altLang="en-US" sz="1300">
              <a:latin typeface="ＭＳ Ｐゴシック"/>
            </a:rPr>
            <a:t>割を占めている。過疎債の元金据置き期間等が終了していきているため元金償還額は増加している。さらに今後大型事業が予定されるため、公債費の増加が見込まれる。そのため、財政シミュレーションを精査し、健全な財政運営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96520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962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123189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96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31750</xdr:rowOff>
    </xdr:from>
    <xdr:to>
      <xdr:col>4</xdr:col>
      <xdr:colOff>346075</xdr:colOff>
      <xdr:row>76</xdr:row>
      <xdr:rowOff>123189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619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31750</xdr:rowOff>
    </xdr:from>
    <xdr:to>
      <xdr:col>3</xdr:col>
      <xdr:colOff>142875</xdr:colOff>
      <xdr:row>76</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619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127017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72389</xdr:rowOff>
    </xdr:from>
    <xdr:to>
      <xdr:col>4</xdr:col>
      <xdr:colOff>396875</xdr:colOff>
      <xdr:row>77</xdr:row>
      <xdr:rowOff>2539</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152400</xdr:rowOff>
    </xdr:from>
    <xdr:to>
      <xdr:col>3</xdr:col>
      <xdr:colOff>193675</xdr:colOff>
      <xdr:row>76</xdr:row>
      <xdr:rowOff>82550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従来から類似団体の平均を下回っているが、平成</a:t>
          </a:r>
          <a:r>
            <a:rPr kumimoji="1" lang="en-US" altLang="ja-JP" sz="1300">
              <a:latin typeface="ＭＳ Ｐゴシック"/>
            </a:rPr>
            <a:t>28</a:t>
          </a:r>
          <a:r>
            <a:rPr kumimoji="1" lang="ja-JP" altLang="en-US" sz="1300">
              <a:latin typeface="ＭＳ Ｐゴシック"/>
            </a:rPr>
            <a:t>年度は増加傾向になっている。今後も、類似団体の平均を下回っていけるよう経費抑制に努める。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95976</xdr:rowOff>
    </xdr:from>
    <xdr:to>
      <xdr:col>24</xdr:col>
      <xdr:colOff>31750</xdr:colOff>
      <xdr:row>76</xdr:row>
      <xdr:rowOff>32294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5472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95976</xdr:rowOff>
    </xdr:from>
    <xdr:to>
      <xdr:col>22</xdr:col>
      <xdr:colOff>565150</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5472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110672</xdr:rowOff>
    </xdr:from>
    <xdr:to>
      <xdr:col>21</xdr:col>
      <xdr:colOff>361950</xdr:colOff>
      <xdr:row>76</xdr:row>
      <xdr:rowOff>78014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797972"/>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22497</xdr:rowOff>
    </xdr:from>
    <xdr:to>
      <xdr:col>20</xdr:col>
      <xdr:colOff>158750</xdr:colOff>
      <xdr:row>74</xdr:row>
      <xdr:rowOff>110672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70979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152944</xdr:rowOff>
    </xdr:from>
    <xdr:to>
      <xdr:col>24</xdr:col>
      <xdr:colOff>82550</xdr:colOff>
      <xdr:row>76</xdr:row>
      <xdr:rowOff>83094</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169471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45176</xdr:rowOff>
    </xdr:from>
    <xdr:to>
      <xdr:col>22</xdr:col>
      <xdr:colOff>615950</xdr:colOff>
      <xdr:row>75</xdr:row>
      <xdr:rowOff>146776</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156953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7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27214</xdr:rowOff>
    </xdr:from>
    <xdr:to>
      <xdr:col>21</xdr:col>
      <xdr:colOff>412750</xdr:colOff>
      <xdr:row>76</xdr:row>
      <xdr:rowOff>128814</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138992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59872</xdr:rowOff>
    </xdr:from>
    <xdr:to>
      <xdr:col>20</xdr:col>
      <xdr:colOff>209550</xdr:colOff>
      <xdr:row>74</xdr:row>
      <xdr:rowOff>161472</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143147</xdr:rowOff>
    </xdr:from>
    <xdr:to>
      <xdr:col>19</xdr:col>
      <xdr:colOff>6350</xdr:colOff>
      <xdr:row>74</xdr:row>
      <xdr:rowOff>73297</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83474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長野県王滝村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48025</xdr:rowOff>
    </xdr:from>
    <xdr:to>
      <xdr:col>4</xdr:col>
      <xdr:colOff>1117600</xdr:colOff>
      <xdr:row>15</xdr:row>
      <xdr:rowOff>72379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667400"/>
          <a:ext cx="647700" cy="24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55155</xdr:rowOff>
    </xdr:from>
    <xdr:to>
      <xdr:col>4</xdr:col>
      <xdr:colOff>469900</xdr:colOff>
      <xdr:row>15</xdr:row>
      <xdr:rowOff>72379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674530"/>
          <a:ext cx="698500" cy="1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55155</xdr:rowOff>
    </xdr:from>
    <xdr:to>
      <xdr:col>3</xdr:col>
      <xdr:colOff>904875</xdr:colOff>
      <xdr:row>15</xdr:row>
      <xdr:rowOff>146775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74530"/>
          <a:ext cx="698500" cy="9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146775</xdr:rowOff>
    </xdr:from>
    <xdr:to>
      <xdr:col>3</xdr:col>
      <xdr:colOff>206375</xdr:colOff>
      <xdr:row>15</xdr:row>
      <xdr:rowOff>170342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766150"/>
          <a:ext cx="698500" cy="2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168675</xdr:rowOff>
    </xdr:from>
    <xdr:to>
      <xdr:col>5</xdr:col>
      <xdr:colOff>34925</xdr:colOff>
      <xdr:row>15</xdr:row>
      <xdr:rowOff>98825</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261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13752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577,533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21579</xdr:rowOff>
    </xdr:from>
    <xdr:to>
      <xdr:col>4</xdr:col>
      <xdr:colOff>520700</xdr:colOff>
      <xdr:row>15</xdr:row>
      <xdr:rowOff>123179</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264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133356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09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562,618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4355</xdr:rowOff>
    </xdr:from>
    <xdr:to>
      <xdr:col>3</xdr:col>
      <xdr:colOff>955675</xdr:colOff>
      <xdr:row>15</xdr:row>
      <xdr:rowOff>105955</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26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116132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573,166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95975</xdr:rowOff>
    </xdr:from>
    <xdr:to>
      <xdr:col>3</xdr:col>
      <xdr:colOff>257175</xdr:colOff>
      <xdr:row>16</xdr:row>
      <xdr:rowOff>26125</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271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36302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8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517,056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119542</xdr:rowOff>
    </xdr:from>
    <xdr:to>
      <xdr:col>2</xdr:col>
      <xdr:colOff>692150</xdr:colOff>
      <xdr:row>16</xdr:row>
      <xdr:rowOff>49692</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273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59869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0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502,623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75081</xdr:rowOff>
    </xdr:from>
    <xdr:to>
      <xdr:col>4</xdr:col>
      <xdr:colOff>1117600</xdr:colOff>
      <xdr:row>35</xdr:row>
      <xdr:rowOff>101109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85431"/>
          <a:ext cx="6477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98206</xdr:rowOff>
    </xdr:from>
    <xdr:to>
      <xdr:col>4</xdr:col>
      <xdr:colOff>469900</xdr:colOff>
      <xdr:row>35</xdr:row>
      <xdr:rowOff>101109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08556"/>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98206</xdr:rowOff>
    </xdr:from>
    <xdr:to>
      <xdr:col>3</xdr:col>
      <xdr:colOff>904875</xdr:colOff>
      <xdr:row>35</xdr:row>
      <xdr:rowOff>180209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08556"/>
          <a:ext cx="698500" cy="8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296721</xdr:rowOff>
    </xdr:from>
    <xdr:to>
      <xdr:col>3</xdr:col>
      <xdr:colOff>206375</xdr:colOff>
      <xdr:row>35</xdr:row>
      <xdr:rowOff>180209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64171"/>
          <a:ext cx="698500" cy="22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24281</xdr:rowOff>
    </xdr:from>
    <xdr:to>
      <xdr:col>5</xdr:col>
      <xdr:colOff>34925</xdr:colOff>
      <xdr:row>35</xdr:row>
      <xdr:rowOff>125881</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63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212258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7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50309</xdr:rowOff>
    </xdr:from>
    <xdr:to>
      <xdr:col>4</xdr:col>
      <xdr:colOff>520700</xdr:colOff>
      <xdr:row>35</xdr:row>
      <xdr:rowOff>151909</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66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162086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2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47406</xdr:rowOff>
    </xdr:from>
    <xdr:to>
      <xdr:col>3</xdr:col>
      <xdr:colOff>955675</xdr:colOff>
      <xdr:row>35</xdr:row>
      <xdr:rowOff>149006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65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159183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2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129409</xdr:rowOff>
    </xdr:from>
    <xdr:to>
      <xdr:col>3</xdr:col>
      <xdr:colOff>257175</xdr:colOff>
      <xdr:row>35</xdr:row>
      <xdr:rowOff>231009</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73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241186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0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245921</xdr:rowOff>
    </xdr:from>
    <xdr:to>
      <xdr:col>2</xdr:col>
      <xdr:colOff>692150</xdr:colOff>
      <xdr:row>35</xdr:row>
      <xdr:rowOff>4621</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51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14799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
794
310.82
2,303,558
2,221,608
78,405
1,224,807
2,034,552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40517</xdr:rowOff>
    </xdr:from>
    <xdr:to>
      <xdr:col>6</xdr:col>
      <xdr:colOff>511175</xdr:colOff>
      <xdr:row>35</xdr:row>
      <xdr:rowOff>41144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041267"/>
          <a:ext cx="8382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5374</xdr:rowOff>
    </xdr:from>
    <xdr:to>
      <xdr:col>5</xdr:col>
      <xdr:colOff>358775</xdr:colOff>
      <xdr:row>35</xdr:row>
      <xdr:rowOff>41144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006124"/>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5374</xdr:rowOff>
    </xdr:from>
    <xdr:to>
      <xdr:col>4</xdr:col>
      <xdr:colOff>155575</xdr:colOff>
      <xdr:row>35</xdr:row>
      <xdr:rowOff>51712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006124"/>
          <a:ext cx="8890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51712</xdr:rowOff>
    </xdr:from>
    <xdr:to>
      <xdr:col>2</xdr:col>
      <xdr:colOff>638175</xdr:colOff>
      <xdr:row>35</xdr:row>
      <xdr:rowOff>94027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052462"/>
          <a:ext cx="889000" cy="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161167</xdr:rowOff>
    </xdr:from>
    <xdr:to>
      <xdr:col>6</xdr:col>
      <xdr:colOff>561975</xdr:colOff>
      <xdr:row>35</xdr:row>
      <xdr:rowOff>91317</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59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12594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455,742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161794</xdr:rowOff>
    </xdr:from>
    <xdr:to>
      <xdr:col>5</xdr:col>
      <xdr:colOff>409575</xdr:colOff>
      <xdr:row>35</xdr:row>
      <xdr:rowOff>91944</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59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108471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576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126024</xdr:rowOff>
    </xdr:from>
    <xdr:to>
      <xdr:col>4</xdr:col>
      <xdr:colOff>206375</xdr:colOff>
      <xdr:row>35</xdr:row>
      <xdr:rowOff>56174</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59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72701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573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912</xdr:rowOff>
    </xdr:from>
    <xdr:to>
      <xdr:col>3</xdr:col>
      <xdr:colOff>3175</xdr:colOff>
      <xdr:row>35</xdr:row>
      <xdr:rowOff>102512</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0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119039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577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43227</xdr:rowOff>
    </xdr:from>
    <xdr:to>
      <xdr:col>1</xdr:col>
      <xdr:colOff>485775</xdr:colOff>
      <xdr:row>35</xdr:row>
      <xdr:rowOff>144827</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0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161354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581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123710</xdr:rowOff>
    </xdr:from>
    <xdr:to>
      <xdr:col>6</xdr:col>
      <xdr:colOff>511175</xdr:colOff>
      <xdr:row>56</xdr:row>
      <xdr:rowOff>150256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4910"/>
          <a:ext cx="8382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150256</xdr:rowOff>
    </xdr:from>
    <xdr:to>
      <xdr:col>5</xdr:col>
      <xdr:colOff>358775</xdr:colOff>
      <xdr:row>57</xdr:row>
      <xdr:rowOff>17093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1456"/>
          <a:ext cx="889000" cy="3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17093</xdr:rowOff>
    </xdr:from>
    <xdr:to>
      <xdr:col>4</xdr:col>
      <xdr:colOff>155575</xdr:colOff>
      <xdr:row>57</xdr:row>
      <xdr:rowOff>46063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89743"/>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46063</xdr:rowOff>
    </xdr:from>
    <xdr:to>
      <xdr:col>2</xdr:col>
      <xdr:colOff>638175</xdr:colOff>
      <xdr:row>57</xdr:row>
      <xdr:rowOff>73977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18713"/>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72910</xdr:rowOff>
    </xdr:from>
    <xdr:to>
      <xdr:col>6</xdr:col>
      <xdr:colOff>561975</xdr:colOff>
      <xdr:row>57</xdr:row>
      <xdr:rowOff>3060</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6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95787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2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427,980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99456</xdr:rowOff>
    </xdr:from>
    <xdr:to>
      <xdr:col>5</xdr:col>
      <xdr:colOff>409575</xdr:colOff>
      <xdr:row>57</xdr:row>
      <xdr:rowOff>29606</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70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46133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47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137743</xdr:rowOff>
    </xdr:from>
    <xdr:to>
      <xdr:col>4</xdr:col>
      <xdr:colOff>206375</xdr:colOff>
      <xdr:row>57</xdr:row>
      <xdr:rowOff>67893</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7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84420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51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166713</xdr:rowOff>
    </xdr:from>
    <xdr:to>
      <xdr:col>3</xdr:col>
      <xdr:colOff>3175</xdr:colOff>
      <xdr:row>57</xdr:row>
      <xdr:rowOff>96863</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7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113390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54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23177</xdr:rowOff>
    </xdr:from>
    <xdr:to>
      <xdr:col>1</xdr:col>
      <xdr:colOff>485775</xdr:colOff>
      <xdr:row>57</xdr:row>
      <xdr:rowOff>124777</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7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141304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57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29491</xdr:rowOff>
    </xdr:from>
    <xdr:to>
      <xdr:col>6</xdr:col>
      <xdr:colOff>511175</xdr:colOff>
      <xdr:row>78</xdr:row>
      <xdr:rowOff>56421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02591"/>
          <a:ext cx="8382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56421</xdr:rowOff>
    </xdr:from>
    <xdr:to>
      <xdr:col>5</xdr:col>
      <xdr:colOff>358775</xdr:colOff>
      <xdr:row>78</xdr:row>
      <xdr:rowOff>90643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29521"/>
          <a:ext cx="889000" cy="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72299</xdr:rowOff>
    </xdr:from>
    <xdr:to>
      <xdr:col>4</xdr:col>
      <xdr:colOff>155575</xdr:colOff>
      <xdr:row>78</xdr:row>
      <xdr:rowOff>90643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45399"/>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57665</xdr:rowOff>
    </xdr:from>
    <xdr:to>
      <xdr:col>2</xdr:col>
      <xdr:colOff>638175</xdr:colOff>
      <xdr:row>78</xdr:row>
      <xdr:rowOff>72299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0765"/>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150141</xdr:rowOff>
    </xdr:from>
    <xdr:to>
      <xdr:col>6</xdr:col>
      <xdr:colOff>561975</xdr:colOff>
      <xdr:row>78</xdr:row>
      <xdr:rowOff>80291</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3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109518</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5621</xdr:rowOff>
    </xdr:from>
    <xdr:to>
      <xdr:col>5</xdr:col>
      <xdr:colOff>409575</xdr:colOff>
      <xdr:row>78</xdr:row>
      <xdr:rowOff>107221</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3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123748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1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39843</xdr:rowOff>
    </xdr:from>
    <xdr:to>
      <xdr:col>4</xdr:col>
      <xdr:colOff>206375</xdr:colOff>
      <xdr:row>78</xdr:row>
      <xdr:rowOff>141443</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132570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5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21499</xdr:rowOff>
    </xdr:from>
    <xdr:to>
      <xdr:col>3</xdr:col>
      <xdr:colOff>3175</xdr:colOff>
      <xdr:row>78</xdr:row>
      <xdr:rowOff>123099</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3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114226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4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6865</xdr:rowOff>
    </xdr:from>
    <xdr:to>
      <xdr:col>1</xdr:col>
      <xdr:colOff>485775</xdr:colOff>
      <xdr:row>78</xdr:row>
      <xdr:rowOff>108465</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3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124992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1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98110</xdr:rowOff>
    </xdr:from>
    <xdr:to>
      <xdr:col>6</xdr:col>
      <xdr:colOff>511175</xdr:colOff>
      <xdr:row>97</xdr:row>
      <xdr:rowOff>8255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557310"/>
          <a:ext cx="838200" cy="8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8255</xdr:rowOff>
    </xdr:from>
    <xdr:to>
      <xdr:col>5</xdr:col>
      <xdr:colOff>358775</xdr:colOff>
      <xdr:row>97</xdr:row>
      <xdr:rowOff>32441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638905"/>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26192</xdr:rowOff>
    </xdr:from>
    <xdr:to>
      <xdr:col>4</xdr:col>
      <xdr:colOff>155575</xdr:colOff>
      <xdr:row>97</xdr:row>
      <xdr:rowOff>32441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656842"/>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165905</xdr:rowOff>
    </xdr:from>
    <xdr:to>
      <xdr:col>2</xdr:col>
      <xdr:colOff>638175</xdr:colOff>
      <xdr:row>97</xdr:row>
      <xdr:rowOff>26192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625105"/>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47310</xdr:rowOff>
    </xdr:from>
    <xdr:to>
      <xdr:col>6</xdr:col>
      <xdr:colOff>561975</xdr:colOff>
      <xdr:row>96</xdr:row>
      <xdr:rowOff>148910</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5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25737</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4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128905</xdr:rowOff>
    </xdr:from>
    <xdr:to>
      <xdr:col>5</xdr:col>
      <xdr:colOff>409575</xdr:colOff>
      <xdr:row>97</xdr:row>
      <xdr:rowOff>59055</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50182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6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153091</xdr:rowOff>
    </xdr:from>
    <xdr:to>
      <xdr:col>4</xdr:col>
      <xdr:colOff>206375</xdr:colOff>
      <xdr:row>97</xdr:row>
      <xdr:rowOff>83241</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6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74368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146842</xdr:rowOff>
    </xdr:from>
    <xdr:to>
      <xdr:col>3</xdr:col>
      <xdr:colOff>3175</xdr:colOff>
      <xdr:row>97</xdr:row>
      <xdr:rowOff>76992</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6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68119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69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115105</xdr:rowOff>
    </xdr:from>
    <xdr:to>
      <xdr:col>1</xdr:col>
      <xdr:colOff>485775</xdr:colOff>
      <xdr:row>97</xdr:row>
      <xdr:rowOff>45255</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36382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6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補助費等グラフ枠">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8134</xdr:rowOff>
    </xdr:from>
    <xdr:to>
      <xdr:col>15</xdr:col>
      <xdr:colOff>180340</xdr:colOff>
      <xdr:row>38</xdr:row>
      <xdr:rowOff>42074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flipV="1">
          <a:off x="10475595" y="5494534"/>
          <a:ext cx="1270" cy="1062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45901</xdr:rowOff>
    </xdr:from>
    <xdr:ext cx="534377" cy="259045"/>
    <xdr:sp macro="" textlink="">
      <xdr:nvSpPr>
        <xdr:cNvPr id="278" name="補助費等最小値テキスト">
          <a:extLst>
            <a:ext uri="{FF2B5EF4-FFF2-40B4-BE49-F238E27FC236}">
              <a16:creationId xmlns:a16="http://schemas.microsoft.com/office/drawing/2014/main" id="{00000000-0008-0000-0600-000016010000}"/>
            </a:ext>
          </a:extLst>
        </xdr:cNvPr>
        <xdr:cNvSpPr txBox="1"/>
      </xdr:nvSpPr>
      <xdr:spPr>
        <a:xfrm>
          <a:off x="10528300" y="656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42074</xdr:rowOff>
    </xdr:from>
    <xdr:to>
      <xdr:col>15</xdr:col>
      <xdr:colOff>269875</xdr:colOff>
      <xdr:row>38</xdr:row>
      <xdr:rowOff>42074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10388600" y="655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126261</xdr:rowOff>
    </xdr:from>
    <xdr:ext cx="599010" cy="259045"/>
    <xdr:sp macro="" textlink="">
      <xdr:nvSpPr>
        <xdr:cNvPr id="280" name="補助費等最大値テキスト">
          <a:extLst>
            <a:ext uri="{FF2B5EF4-FFF2-40B4-BE49-F238E27FC236}">
              <a16:creationId xmlns:a16="http://schemas.microsoft.com/office/drawing/2014/main" id="{00000000-0008-0000-0600-000018010000}"/>
            </a:ext>
          </a:extLst>
        </xdr:cNvPr>
        <xdr:cNvSpPr txBox="1"/>
      </xdr:nvSpPr>
      <xdr:spPr>
        <a:xfrm>
          <a:off x="10528300" y="526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32</xdr:row>
      <xdr:rowOff>8134</xdr:rowOff>
    </xdr:from>
    <xdr:to>
      <xdr:col>15</xdr:col>
      <xdr:colOff>269875</xdr:colOff>
      <xdr:row>32</xdr:row>
      <xdr:rowOff>8134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549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37918</xdr:rowOff>
    </xdr:from>
    <xdr:to>
      <xdr:col>15</xdr:col>
      <xdr:colOff>180975</xdr:colOff>
      <xdr:row>34</xdr:row>
      <xdr:rowOff>44319</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9639300" y="5695768"/>
          <a:ext cx="8382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1440</xdr:rowOff>
    </xdr:from>
    <xdr:ext cx="599010" cy="259045"/>
    <xdr:sp macro="" textlink="">
      <xdr:nvSpPr>
        <xdr:cNvPr id="283" name="補助費等平均値テキスト">
          <a:extLst>
            <a:ext uri="{FF2B5EF4-FFF2-40B4-BE49-F238E27FC236}">
              <a16:creationId xmlns:a16="http://schemas.microsoft.com/office/drawing/2014/main" id="{00000000-0008-0000-0600-00001B010000}"/>
            </a:ext>
          </a:extLst>
        </xdr:cNvPr>
        <xdr:cNvSpPr txBox="1"/>
      </xdr:nvSpPr>
      <xdr:spPr>
        <a:xfrm>
          <a:off x="10528300" y="617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23013</xdr:rowOff>
    </xdr:from>
    <xdr:to>
      <xdr:col>15</xdr:col>
      <xdr:colOff>231775</xdr:colOff>
      <xdr:row>36</xdr:row>
      <xdr:rowOff>124613</xdr:rowOff>
    </xdr:to>
    <xdr:sp macro="" textlink="">
      <xdr:nvSpPr>
        <xdr:cNvPr id="284" name="フローチャート : 判断 283">
          <a:extLst>
            <a:ext uri="{FF2B5EF4-FFF2-40B4-BE49-F238E27FC236}">
              <a16:creationId xmlns:a16="http://schemas.microsoft.com/office/drawing/2014/main" id="{00000000-0008-0000-0600-00001C010000}"/>
            </a:ext>
          </a:extLst>
        </xdr:cNvPr>
        <xdr:cNvSpPr/>
      </xdr:nvSpPr>
      <xdr:spPr>
        <a:xfrm>
          <a:off x="10426700" y="619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142146</xdr:rowOff>
    </xdr:from>
    <xdr:to>
      <xdr:col>14</xdr:col>
      <xdr:colOff>28575</xdr:colOff>
      <xdr:row>34</xdr:row>
      <xdr:rowOff>44319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8750300" y="5799996"/>
          <a:ext cx="889000" cy="7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39938</xdr:rowOff>
    </xdr:from>
    <xdr:to>
      <xdr:col>14</xdr:col>
      <xdr:colOff>79375</xdr:colOff>
      <xdr:row>36</xdr:row>
      <xdr:rowOff>141538</xdr:rowOff>
    </xdr:to>
    <xdr:sp macro="" textlink="">
      <xdr:nvSpPr>
        <xdr:cNvPr id="286" name="フローチャート : 判断 285">
          <a:extLst>
            <a:ext uri="{FF2B5EF4-FFF2-40B4-BE49-F238E27FC236}">
              <a16:creationId xmlns:a16="http://schemas.microsoft.com/office/drawing/2014/main" id="{00000000-0008-0000-0600-00001E010000}"/>
            </a:ext>
          </a:extLst>
        </xdr:cNvPr>
        <xdr:cNvSpPr/>
      </xdr:nvSpPr>
      <xdr:spPr>
        <a:xfrm>
          <a:off x="9588500" y="621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132665</xdr:rowOff>
    </xdr:from>
    <xdr:ext cx="599010"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9339794" y="630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142146</xdr:rowOff>
    </xdr:from>
    <xdr:to>
      <xdr:col>12</xdr:col>
      <xdr:colOff>511175</xdr:colOff>
      <xdr:row>35</xdr:row>
      <xdr:rowOff>72985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7861300" y="5799996"/>
          <a:ext cx="889000" cy="27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80069</xdr:rowOff>
    </xdr:from>
    <xdr:to>
      <xdr:col>12</xdr:col>
      <xdr:colOff>561975</xdr:colOff>
      <xdr:row>37</xdr:row>
      <xdr:rowOff>10219</xdr:rowOff>
    </xdr:to>
    <xdr:sp macro="" textlink="">
      <xdr:nvSpPr>
        <xdr:cNvPr id="289" name="フローチャート : 判断 288">
          <a:extLst>
            <a:ext uri="{FF2B5EF4-FFF2-40B4-BE49-F238E27FC236}">
              <a16:creationId xmlns:a16="http://schemas.microsoft.com/office/drawing/2014/main" id="{00000000-0008-0000-0600-000021010000}"/>
            </a:ext>
          </a:extLst>
        </xdr:cNvPr>
        <xdr:cNvSpPr/>
      </xdr:nvSpPr>
      <xdr:spPr>
        <a:xfrm>
          <a:off x="8699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1346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8450794" y="634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59647</xdr:rowOff>
    </xdr:from>
    <xdr:to>
      <xdr:col>11</xdr:col>
      <xdr:colOff>307975</xdr:colOff>
      <xdr:row>35</xdr:row>
      <xdr:rowOff>72985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972300" y="5374597"/>
          <a:ext cx="889000" cy="69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101727</xdr:rowOff>
    </xdr:from>
    <xdr:to>
      <xdr:col>11</xdr:col>
      <xdr:colOff>358775</xdr:colOff>
      <xdr:row>37</xdr:row>
      <xdr:rowOff>31877</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7810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23004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7561794" y="636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110738</xdr:rowOff>
    </xdr:from>
    <xdr:to>
      <xdr:col>10</xdr:col>
      <xdr:colOff>155575</xdr:colOff>
      <xdr:row>37</xdr:row>
      <xdr:rowOff>40888</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6921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32015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6672794" y="637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158568</xdr:rowOff>
    </xdr:from>
    <xdr:to>
      <xdr:col>15</xdr:col>
      <xdr:colOff>231775</xdr:colOff>
      <xdr:row>33</xdr:row>
      <xdr:rowOff>88718</xdr:rowOff>
    </xdr:to>
    <xdr:sp macro="" textlink="">
      <xdr:nvSpPr>
        <xdr:cNvPr id="301" name="円/楕円 300">
          <a:extLst>
            <a:ext uri="{FF2B5EF4-FFF2-40B4-BE49-F238E27FC236}">
              <a16:creationId xmlns:a16="http://schemas.microsoft.com/office/drawing/2014/main" id="{00000000-0008-0000-0600-00002D010000}"/>
            </a:ext>
          </a:extLst>
        </xdr:cNvPr>
        <xdr:cNvSpPr/>
      </xdr:nvSpPr>
      <xdr:spPr>
        <a:xfrm>
          <a:off x="10426700" y="56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9995</xdr:rowOff>
    </xdr:from>
    <xdr:ext cx="599010" cy="259045"/>
    <xdr:sp macro="" textlink="">
      <xdr:nvSpPr>
        <xdr:cNvPr id="302" name="補助費等該当値テキスト">
          <a:extLst>
            <a:ext uri="{FF2B5EF4-FFF2-40B4-BE49-F238E27FC236}">
              <a16:creationId xmlns:a16="http://schemas.microsoft.com/office/drawing/2014/main" id="{00000000-0008-0000-0600-00002E010000}"/>
            </a:ext>
          </a:extLst>
        </xdr:cNvPr>
        <xdr:cNvSpPr txBox="1"/>
      </xdr:nvSpPr>
      <xdr:spPr>
        <a:xfrm>
          <a:off x="10528300" y="549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419,524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164969</xdr:rowOff>
    </xdr:from>
    <xdr:to>
      <xdr:col>14</xdr:col>
      <xdr:colOff>79375</xdr:colOff>
      <xdr:row>34</xdr:row>
      <xdr:rowOff>95119</xdr:rowOff>
    </xdr:to>
    <xdr:sp macro="" textlink="">
      <xdr:nvSpPr>
        <xdr:cNvPr id="303" name="円/楕円 302">
          <a:extLst>
            <a:ext uri="{FF2B5EF4-FFF2-40B4-BE49-F238E27FC236}">
              <a16:creationId xmlns:a16="http://schemas.microsoft.com/office/drawing/2014/main" id="{00000000-0008-0000-0600-00002F010000}"/>
            </a:ext>
          </a:extLst>
        </xdr:cNvPr>
        <xdr:cNvSpPr/>
      </xdr:nvSpPr>
      <xdr:spPr>
        <a:xfrm>
          <a:off x="9588500" y="58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111646</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4" y="559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341,724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91346</xdr:rowOff>
    </xdr:from>
    <xdr:to>
      <xdr:col>12</xdr:col>
      <xdr:colOff>561975</xdr:colOff>
      <xdr:row>34</xdr:row>
      <xdr:rowOff>21496</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8699500" y="57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38023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552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22185</xdr:rowOff>
    </xdr:from>
    <xdr:to>
      <xdr:col>11</xdr:col>
      <xdr:colOff>358775</xdr:colOff>
      <xdr:row>35</xdr:row>
      <xdr:rowOff>123785</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7810500" y="60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140312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4" y="579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254,184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8847</xdr:rowOff>
    </xdr:from>
    <xdr:to>
      <xdr:col>10</xdr:col>
      <xdr:colOff>155575</xdr:colOff>
      <xdr:row>31</xdr:row>
      <xdr:rowOff>110447</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6921500" y="53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126974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4" y="509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160669</xdr:rowOff>
    </xdr:from>
    <xdr:to>
      <xdr:col>15</xdr:col>
      <xdr:colOff>180975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933319"/>
          <a:ext cx="838200" cy="1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1" name="フローチャート : 判断 340">
          <a:extLst>
            <a:ext uri="{FF2B5EF4-FFF2-40B4-BE49-F238E27FC236}">
              <a16:creationId xmlns:a16="http://schemas.microsoft.com/office/drawing/2014/main" id="{00000000-0008-0000-0600-000055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69261</xdr:rowOff>
    </xdr:from>
    <xdr:to>
      <xdr:col>14</xdr:col>
      <xdr:colOff>28575</xdr:colOff>
      <xdr:row>58</xdr:row>
      <xdr:rowOff>103825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10013361"/>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3" name="フローチャート : 判断 342">
          <a:extLst>
            <a:ext uri="{FF2B5EF4-FFF2-40B4-BE49-F238E27FC236}">
              <a16:creationId xmlns:a16="http://schemas.microsoft.com/office/drawing/2014/main" id="{00000000-0008-0000-0600-000057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69261</xdr:rowOff>
    </xdr:from>
    <xdr:to>
      <xdr:col>12</xdr:col>
      <xdr:colOff>511175</xdr:colOff>
      <xdr:row>58</xdr:row>
      <xdr:rowOff>112886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10013361"/>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46" name="フローチャート : 判断 345">
          <a:extLst>
            <a:ext uri="{FF2B5EF4-FFF2-40B4-BE49-F238E27FC236}">
              <a16:creationId xmlns:a16="http://schemas.microsoft.com/office/drawing/2014/main" id="{00000000-0008-0000-0600-00005A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112886</xdr:rowOff>
    </xdr:from>
    <xdr:to>
      <xdr:col>11</xdr:col>
      <xdr:colOff>307975</xdr:colOff>
      <xdr:row>58</xdr:row>
      <xdr:rowOff>116864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1005698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49" name="フローチャート : 判断 348">
          <a:extLst>
            <a:ext uri="{FF2B5EF4-FFF2-40B4-BE49-F238E27FC236}">
              <a16:creationId xmlns:a16="http://schemas.microsoft.com/office/drawing/2014/main" id="{00000000-0008-0000-0600-00005D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109869</xdr:rowOff>
    </xdr:from>
    <xdr:to>
      <xdr:col>15</xdr:col>
      <xdr:colOff>231775</xdr:colOff>
      <xdr:row>58</xdr:row>
      <xdr:rowOff>40019</xdr:rowOff>
    </xdr:to>
    <xdr:sp macro="" textlink="">
      <xdr:nvSpPr>
        <xdr:cNvPr id="358" name="円/楕円 357">
          <a:extLst>
            <a:ext uri="{FF2B5EF4-FFF2-40B4-BE49-F238E27FC236}">
              <a16:creationId xmlns:a16="http://schemas.microsoft.com/office/drawing/2014/main" id="{00000000-0008-0000-0600-000066010000}"/>
            </a:ext>
          </a:extLst>
        </xdr:cNvPr>
        <xdr:cNvSpPr/>
      </xdr:nvSpPr>
      <xdr:spPr>
        <a:xfrm>
          <a:off x="10426700" y="98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132746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53025</xdr:rowOff>
    </xdr:from>
    <xdr:to>
      <xdr:col>14</xdr:col>
      <xdr:colOff>79375</xdr:colOff>
      <xdr:row>58</xdr:row>
      <xdr:rowOff>154625</xdr:rowOff>
    </xdr:to>
    <xdr:sp macro="" textlink="">
      <xdr:nvSpPr>
        <xdr:cNvPr id="360" name="円/楕円 359">
          <a:extLst>
            <a:ext uri="{FF2B5EF4-FFF2-40B4-BE49-F238E27FC236}">
              <a16:creationId xmlns:a16="http://schemas.microsoft.com/office/drawing/2014/main" id="{00000000-0008-0000-0600-000068010000}"/>
            </a:ext>
          </a:extLst>
        </xdr:cNvPr>
        <xdr:cNvSpPr/>
      </xdr:nvSpPr>
      <xdr:spPr>
        <a:xfrm>
          <a:off x="9588500" y="9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171152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4" y="977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18461</xdr:rowOff>
    </xdr:from>
    <xdr:to>
      <xdr:col>12</xdr:col>
      <xdr:colOff>561975</xdr:colOff>
      <xdr:row>58</xdr:row>
      <xdr:rowOff>120061</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8699500" y="99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136588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3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62086</xdr:rowOff>
    </xdr:from>
    <xdr:to>
      <xdr:col>11</xdr:col>
      <xdr:colOff>358775</xdr:colOff>
      <xdr:row>58</xdr:row>
      <xdr:rowOff>163686</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7810500" y="100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8763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4" y="978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66064</xdr:rowOff>
    </xdr:from>
    <xdr:to>
      <xdr:col>10</xdr:col>
      <xdr:colOff>155575</xdr:colOff>
      <xdr:row>58</xdr:row>
      <xdr:rowOff>167664</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6921500" y="100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12741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4" y="978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75704</xdr:rowOff>
    </xdr:from>
    <xdr:to>
      <xdr:col>15</xdr:col>
      <xdr:colOff>180975</xdr:colOff>
      <xdr:row>78</xdr:row>
      <xdr:rowOff>118715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3448804"/>
          <a:ext cx="838200" cy="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396" name="フローチャート : 判断 395">
          <a:extLst>
            <a:ext uri="{FF2B5EF4-FFF2-40B4-BE49-F238E27FC236}">
              <a16:creationId xmlns:a16="http://schemas.microsoft.com/office/drawing/2014/main" id="{00000000-0008-0000-0600-00008C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68777</xdr:rowOff>
    </xdr:from>
    <xdr:to>
      <xdr:col>14</xdr:col>
      <xdr:colOff>28575</xdr:colOff>
      <xdr:row>78</xdr:row>
      <xdr:rowOff>118715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750300" y="13441877"/>
          <a:ext cx="889000" cy="4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398" name="フローチャート : 判断 397">
          <a:extLst>
            <a:ext uri="{FF2B5EF4-FFF2-40B4-BE49-F238E27FC236}">
              <a16:creationId xmlns:a16="http://schemas.microsoft.com/office/drawing/2014/main" id="{00000000-0008-0000-0600-00008E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24904</xdr:rowOff>
    </xdr:from>
    <xdr:to>
      <xdr:col>15</xdr:col>
      <xdr:colOff>231775</xdr:colOff>
      <xdr:row>78</xdr:row>
      <xdr:rowOff>126504</xdr:rowOff>
    </xdr:to>
    <xdr:sp macro="" textlink="">
      <xdr:nvSpPr>
        <xdr:cNvPr id="407" name="円/楕円 406">
          <a:extLst>
            <a:ext uri="{FF2B5EF4-FFF2-40B4-BE49-F238E27FC236}">
              <a16:creationId xmlns:a16="http://schemas.microsoft.com/office/drawing/2014/main" id="{00000000-0008-0000-0600-000097010000}"/>
            </a:ext>
          </a:extLst>
        </xdr:cNvPr>
        <xdr:cNvSpPr/>
      </xdr:nvSpPr>
      <xdr:spPr>
        <a:xfrm>
          <a:off x="10426700" y="133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155731</xdr:rowOff>
    </xdr:from>
    <xdr:ext cx="599010" cy="259045"/>
    <xdr:sp macro="" textlink="">
      <xdr:nvSpPr>
        <xdr:cNvPr id="408" name="普通建設事業費 （ うち新規整備　）該当値テキスト">
          <a:extLst>
            <a:ext uri="{FF2B5EF4-FFF2-40B4-BE49-F238E27FC236}">
              <a16:creationId xmlns:a16="http://schemas.microsoft.com/office/drawing/2014/main" id="{00000000-0008-0000-0600-000098010000}"/>
            </a:ext>
          </a:extLst>
        </xdr:cNvPr>
        <xdr:cNvSpPr txBox="1"/>
      </xdr:nvSpPr>
      <xdr:spPr>
        <a:xfrm>
          <a:off x="10528300" y="1318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67915</xdr:rowOff>
    </xdr:from>
    <xdr:to>
      <xdr:col>14</xdr:col>
      <xdr:colOff>79375</xdr:colOff>
      <xdr:row>78</xdr:row>
      <xdr:rowOff>169515</xdr:rowOff>
    </xdr:to>
    <xdr:sp macro="" textlink="">
      <xdr:nvSpPr>
        <xdr:cNvPr id="409" name="円/楕円 408">
          <a:extLst>
            <a:ext uri="{FF2B5EF4-FFF2-40B4-BE49-F238E27FC236}">
              <a16:creationId xmlns:a16="http://schemas.microsoft.com/office/drawing/2014/main" id="{00000000-0008-0000-0600-000099010000}"/>
            </a:ext>
          </a:extLst>
        </xdr:cNvPr>
        <xdr:cNvSpPr/>
      </xdr:nvSpPr>
      <xdr:spPr>
        <a:xfrm>
          <a:off x="9588500" y="134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160642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5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17977</xdr:rowOff>
    </xdr:from>
    <xdr:to>
      <xdr:col>12</xdr:col>
      <xdr:colOff>561975</xdr:colOff>
      <xdr:row>78</xdr:row>
      <xdr:rowOff>119577</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8699500" y="133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136104</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4" y="1316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a:extLst>
            <a:ext uri="{FF2B5EF4-FFF2-40B4-BE49-F238E27FC236}">
              <a16:creationId xmlns:a16="http://schemas.microsoft.com/office/drawing/2014/main" id="{00000000-0008-0000-0600-00009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a:extLst>
            <a:ext uri="{FF2B5EF4-FFF2-40B4-BE49-F238E27FC236}">
              <a16:creationId xmlns:a16="http://schemas.microsoft.com/office/drawing/2014/main" id="{00000000-0008-0000-0600-00009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a:extLst>
            <a:ext uri="{FF2B5EF4-FFF2-40B4-BE49-F238E27FC236}">
              <a16:creationId xmlns:a16="http://schemas.microsoft.com/office/drawing/2014/main" id="{00000000-0008-0000-0600-00009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a:extLst>
            <a:ext uri="{FF2B5EF4-FFF2-40B4-BE49-F238E27FC236}">
              <a16:creationId xmlns:a16="http://schemas.microsoft.com/office/drawing/2014/main" id="{00000000-0008-0000-0600-0000A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7" name="普通建設事業費 （ うち更新整備　）最小値テキスト">
          <a:extLst>
            <a:ext uri="{FF2B5EF4-FFF2-40B4-BE49-F238E27FC236}">
              <a16:creationId xmlns:a16="http://schemas.microsoft.com/office/drawing/2014/main" id="{00000000-0008-0000-0600-0000B5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39" name="普通建設事業費 （ うち更新整備　）最大値テキスト">
          <a:extLst>
            <a:ext uri="{FF2B5EF4-FFF2-40B4-BE49-F238E27FC236}">
              <a16:creationId xmlns:a16="http://schemas.microsoft.com/office/drawing/2014/main" id="{00000000-0008-0000-0600-0000B7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57596</xdr:rowOff>
    </xdr:from>
    <xdr:to>
      <xdr:col>15</xdr:col>
      <xdr:colOff>180975</xdr:colOff>
      <xdr:row>98</xdr:row>
      <xdr:rowOff>29139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flipV="1">
          <a:off x="9639300" y="16688246"/>
          <a:ext cx="838200" cy="1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2" name="普通建設事業費 （ うち更新整備　）平均値テキスト">
          <a:extLst>
            <a:ext uri="{FF2B5EF4-FFF2-40B4-BE49-F238E27FC236}">
              <a16:creationId xmlns:a16="http://schemas.microsoft.com/office/drawing/2014/main" id="{00000000-0008-0000-0600-0000BA010000}"/>
            </a:ext>
          </a:extLst>
        </xdr:cNvPr>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3" name="フローチャート : 判断 442">
          <a:extLst>
            <a:ext uri="{FF2B5EF4-FFF2-40B4-BE49-F238E27FC236}">
              <a16:creationId xmlns:a16="http://schemas.microsoft.com/office/drawing/2014/main" id="{00000000-0008-0000-0600-0000BB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29139</xdr:rowOff>
    </xdr:from>
    <xdr:to>
      <xdr:col>14</xdr:col>
      <xdr:colOff>28575</xdr:colOff>
      <xdr:row>98</xdr:row>
      <xdr:rowOff>40825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8750300" y="16831239"/>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5" name="フローチャート : 判断 444">
          <a:extLst>
            <a:ext uri="{FF2B5EF4-FFF2-40B4-BE49-F238E27FC236}">
              <a16:creationId xmlns:a16="http://schemas.microsoft.com/office/drawing/2014/main" id="{00000000-0008-0000-0600-0000BD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6796</xdr:rowOff>
    </xdr:from>
    <xdr:to>
      <xdr:col>15</xdr:col>
      <xdr:colOff>231775</xdr:colOff>
      <xdr:row>97</xdr:row>
      <xdr:rowOff>108396</xdr:rowOff>
    </xdr:to>
    <xdr:sp macro="" textlink="">
      <xdr:nvSpPr>
        <xdr:cNvPr id="454" name="円/楕円 453">
          <a:extLst>
            <a:ext uri="{FF2B5EF4-FFF2-40B4-BE49-F238E27FC236}">
              <a16:creationId xmlns:a16="http://schemas.microsoft.com/office/drawing/2014/main" id="{00000000-0008-0000-0600-0000C6010000}"/>
            </a:ext>
          </a:extLst>
        </xdr:cNvPr>
        <xdr:cNvSpPr/>
      </xdr:nvSpPr>
      <xdr:spPr>
        <a:xfrm>
          <a:off x="10426700" y="166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29673</xdr:rowOff>
    </xdr:from>
    <xdr:ext cx="599010" cy="259045"/>
    <xdr:sp macro="" textlink="">
      <xdr:nvSpPr>
        <xdr:cNvPr id="455" name="普通建設事業費 （ うち更新整備　）該当値テキスト">
          <a:extLst>
            <a:ext uri="{FF2B5EF4-FFF2-40B4-BE49-F238E27FC236}">
              <a16:creationId xmlns:a16="http://schemas.microsoft.com/office/drawing/2014/main" id="{00000000-0008-0000-0600-0000C7010000}"/>
            </a:ext>
          </a:extLst>
        </xdr:cNvPr>
        <xdr:cNvSpPr txBox="1"/>
      </xdr:nvSpPr>
      <xdr:spPr>
        <a:xfrm>
          <a:off x="10528300" y="164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149789</xdr:rowOff>
    </xdr:from>
    <xdr:to>
      <xdr:col>14</xdr:col>
      <xdr:colOff>79375</xdr:colOff>
      <xdr:row>98</xdr:row>
      <xdr:rowOff>79939</xdr:rowOff>
    </xdr:to>
    <xdr:sp macro="" textlink="">
      <xdr:nvSpPr>
        <xdr:cNvPr id="456" name="円/楕円 455">
          <a:extLst>
            <a:ext uri="{FF2B5EF4-FFF2-40B4-BE49-F238E27FC236}">
              <a16:creationId xmlns:a16="http://schemas.microsoft.com/office/drawing/2014/main" id="{00000000-0008-0000-0600-0000C8010000}"/>
            </a:ext>
          </a:extLst>
        </xdr:cNvPr>
        <xdr:cNvSpPr/>
      </xdr:nvSpPr>
      <xdr:spPr>
        <a:xfrm>
          <a:off x="9588500" y="167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96466</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4" y="1655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161475</xdr:rowOff>
    </xdr:from>
    <xdr:to>
      <xdr:col>12</xdr:col>
      <xdr:colOff>561975</xdr:colOff>
      <xdr:row>98</xdr:row>
      <xdr:rowOff>91625</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8699500" y="16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108152</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50794" y="165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a:extLst>
            <a:ext uri="{FF2B5EF4-FFF2-40B4-BE49-F238E27FC236}">
              <a16:creationId xmlns:a16="http://schemas.microsoft.com/office/drawing/2014/main" id="{00000000-0008-0000-0600-0000C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a:extLst>
            <a:ext uri="{FF2B5EF4-FFF2-40B4-BE49-F238E27FC236}">
              <a16:creationId xmlns:a16="http://schemas.microsoft.com/office/drawing/2014/main" id="{00000000-0008-0000-0600-0000C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a:extLst>
            <a:ext uri="{FF2B5EF4-FFF2-40B4-BE49-F238E27FC236}">
              <a16:creationId xmlns:a16="http://schemas.microsoft.com/office/drawing/2014/main" id="{00000000-0008-0000-0600-0000C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a:extLst>
            <a:ext uri="{FF2B5EF4-FFF2-40B4-BE49-F238E27FC236}">
              <a16:creationId xmlns:a16="http://schemas.microsoft.com/office/drawing/2014/main" id="{00000000-0008-0000-0600-0000C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86" name="災害復旧事業費最小値テキスト">
          <a:extLst>
            <a:ext uri="{FF2B5EF4-FFF2-40B4-BE49-F238E27FC236}">
              <a16:creationId xmlns:a16="http://schemas.microsoft.com/office/drawing/2014/main" id="{00000000-0008-0000-0600-0000E6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88" name="災害復旧事業費最大値テキスト">
          <a:extLst>
            <a:ext uri="{FF2B5EF4-FFF2-40B4-BE49-F238E27FC236}">
              <a16:creationId xmlns:a16="http://schemas.microsoft.com/office/drawing/2014/main" id="{00000000-0008-0000-0600-0000E8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1" name="災害復旧事業費平均値テキスト">
          <a:extLst>
            <a:ext uri="{FF2B5EF4-FFF2-40B4-BE49-F238E27FC236}">
              <a16:creationId xmlns:a16="http://schemas.microsoft.com/office/drawing/2014/main" id="{00000000-0008-0000-0600-0000EB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2" name="フローチャート : 判断 491">
          <a:extLst>
            <a:ext uri="{FF2B5EF4-FFF2-40B4-BE49-F238E27FC236}">
              <a16:creationId xmlns:a16="http://schemas.microsoft.com/office/drawing/2014/main" id="{00000000-0008-0000-0600-0000EC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4" name="フローチャート : 判断 493">
          <a:extLst>
            <a:ext uri="{FF2B5EF4-FFF2-40B4-BE49-F238E27FC236}">
              <a16:creationId xmlns:a16="http://schemas.microsoft.com/office/drawing/2014/main" id="{00000000-0008-0000-0600-0000EE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76078</xdr:rowOff>
    </xdr:from>
    <xdr:to>
      <xdr:col>19</xdr:col>
      <xdr:colOff>644525</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814300" y="6762628"/>
          <a:ext cx="889000" cy="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09" name="円/楕円 508">
          <a:extLst>
            <a:ext uri="{FF2B5EF4-FFF2-40B4-BE49-F238E27FC236}">
              <a16:creationId xmlns:a16="http://schemas.microsoft.com/office/drawing/2014/main" id="{00000000-0008-0000-0600-0000FD01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0" name="災害復旧事業費該当値テキスト">
          <a:extLst>
            <a:ext uri="{FF2B5EF4-FFF2-40B4-BE49-F238E27FC236}">
              <a16:creationId xmlns:a16="http://schemas.microsoft.com/office/drawing/2014/main" id="{00000000-0008-0000-0600-0000FE01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25278</xdr:rowOff>
    </xdr:from>
    <xdr:to>
      <xdr:col>18</xdr:col>
      <xdr:colOff>492125</xdr:colOff>
      <xdr:row>39</xdr:row>
      <xdr:rowOff>126878</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2763500" y="67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118005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8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3" name="失業対策事業費最小値テキスト">
          <a:extLst>
            <a:ext uri="{FF2B5EF4-FFF2-40B4-BE49-F238E27FC236}">
              <a16:creationId xmlns:a16="http://schemas.microsoft.com/office/drawing/2014/main" id="{00000000-0008-0000-0600-00001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5" name="失業対策事業費最大値テキスト">
          <a:extLst>
            <a:ext uri="{FF2B5EF4-FFF2-40B4-BE49-F238E27FC236}">
              <a16:creationId xmlns:a16="http://schemas.microsoft.com/office/drawing/2014/main" id="{00000000-0008-0000-0600-00002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8" name="失業対策事業費平均値テキスト">
          <a:extLst>
            <a:ext uri="{FF2B5EF4-FFF2-40B4-BE49-F238E27FC236}">
              <a16:creationId xmlns:a16="http://schemas.microsoft.com/office/drawing/2014/main" id="{00000000-0008-0000-0600-00002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7" name="失業対策事業費該当値テキスト">
          <a:extLst>
            <a:ext uri="{FF2B5EF4-FFF2-40B4-BE49-F238E27FC236}">
              <a16:creationId xmlns:a16="http://schemas.microsoft.com/office/drawing/2014/main" id="{00000000-0008-0000-0600-00003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24758</xdr:rowOff>
    </xdr:from>
    <xdr:to>
      <xdr:col>23</xdr:col>
      <xdr:colOff>517525</xdr:colOff>
      <xdr:row>77</xdr:row>
      <xdr:rowOff>36406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5481300" y="13226408"/>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15675</xdr:rowOff>
    </xdr:from>
    <xdr:to>
      <xdr:col>22</xdr:col>
      <xdr:colOff>365125</xdr:colOff>
      <xdr:row>77</xdr:row>
      <xdr:rowOff>36406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3217325"/>
          <a:ext cx="8890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15675</xdr:rowOff>
    </xdr:from>
    <xdr:to>
      <xdr:col>21</xdr:col>
      <xdr:colOff>161925</xdr:colOff>
      <xdr:row>77</xdr:row>
      <xdr:rowOff>27973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3703300" y="13217325"/>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146616</xdr:rowOff>
    </xdr:from>
    <xdr:to>
      <xdr:col>19</xdr:col>
      <xdr:colOff>644525</xdr:colOff>
      <xdr:row>77</xdr:row>
      <xdr:rowOff>27973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3176816"/>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145408</xdr:rowOff>
    </xdr:from>
    <xdr:to>
      <xdr:col>23</xdr:col>
      <xdr:colOff>568325</xdr:colOff>
      <xdr:row>77</xdr:row>
      <xdr:rowOff>75558</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6268700" y="131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168285</xdr:rowOff>
    </xdr:from>
    <xdr:ext cx="599010"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302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255,393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157056</xdr:rowOff>
    </xdr:from>
    <xdr:to>
      <xdr:col>22</xdr:col>
      <xdr:colOff>415925</xdr:colOff>
      <xdr:row>77</xdr:row>
      <xdr:rowOff>87206</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5430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103733</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181794" y="1296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136325</xdr:rowOff>
    </xdr:from>
    <xdr:to>
      <xdr:col>21</xdr:col>
      <xdr:colOff>212725</xdr:colOff>
      <xdr:row>77</xdr:row>
      <xdr:rowOff>66475</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4541500" y="131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83002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4" y="1294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260,956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148623</xdr:rowOff>
    </xdr:from>
    <xdr:to>
      <xdr:col>20</xdr:col>
      <xdr:colOff>9525</xdr:colOff>
      <xdr:row>77</xdr:row>
      <xdr:rowOff>78773</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3652500" y="131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95300</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4" y="1295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95816</xdr:rowOff>
    </xdr:from>
    <xdr:to>
      <xdr:col>18</xdr:col>
      <xdr:colOff>492125</xdr:colOff>
      <xdr:row>77</xdr:row>
      <xdr:rowOff>25966</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2763500" y="131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42492</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4" y="1290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159339</xdr:rowOff>
    </xdr:from>
    <xdr:to>
      <xdr:col>23</xdr:col>
      <xdr:colOff>517525</xdr:colOff>
      <xdr:row>96</xdr:row>
      <xdr:rowOff>77307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5481300" y="16275639"/>
          <a:ext cx="838200" cy="2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159339</xdr:rowOff>
    </xdr:from>
    <xdr:to>
      <xdr:col>22</xdr:col>
      <xdr:colOff>365125</xdr:colOff>
      <xdr:row>95</xdr:row>
      <xdr:rowOff>112020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4592300" y="16275639"/>
          <a:ext cx="8890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112020</xdr:rowOff>
    </xdr:from>
    <xdr:to>
      <xdr:col>21</xdr:col>
      <xdr:colOff>161925</xdr:colOff>
      <xdr:row>96</xdr:row>
      <xdr:rowOff>63179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3703300" y="16399770"/>
          <a:ext cx="889000" cy="1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125119</xdr:rowOff>
    </xdr:from>
    <xdr:to>
      <xdr:col>19</xdr:col>
      <xdr:colOff>644525</xdr:colOff>
      <xdr:row>96</xdr:row>
      <xdr:rowOff>63179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814300" y="16241419"/>
          <a:ext cx="889000" cy="28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26507</xdr:rowOff>
    </xdr:from>
    <xdr:to>
      <xdr:col>23</xdr:col>
      <xdr:colOff>568325</xdr:colOff>
      <xdr:row>96</xdr:row>
      <xdr:rowOff>128107</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6268700" y="164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49384</xdr:rowOff>
    </xdr:from>
    <xdr:ext cx="599010"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633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379,128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108539</xdr:rowOff>
    </xdr:from>
    <xdr:to>
      <xdr:col>22</xdr:col>
      <xdr:colOff>415925</xdr:colOff>
      <xdr:row>95</xdr:row>
      <xdr:rowOff>38689</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5430500" y="162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55216</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181794" y="160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584,536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61220</xdr:rowOff>
    </xdr:from>
    <xdr:to>
      <xdr:col>21</xdr:col>
      <xdr:colOff>212725</xdr:colOff>
      <xdr:row>95</xdr:row>
      <xdr:rowOff>162820</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4541500" y="16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7897</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292794" y="1612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12379</xdr:rowOff>
    </xdr:from>
    <xdr:to>
      <xdr:col>20</xdr:col>
      <xdr:colOff>9525</xdr:colOff>
      <xdr:row>96</xdr:row>
      <xdr:rowOff>113979</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3652500" y="164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130506</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03794" y="1624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390,253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74319</xdr:rowOff>
    </xdr:from>
    <xdr:to>
      <xdr:col>18</xdr:col>
      <xdr:colOff>492125</xdr:colOff>
      <xdr:row>95</xdr:row>
      <xdr:rowOff>4469</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2763500" y="1619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20996</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14794" y="1596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37653</xdr:rowOff>
    </xdr:from>
    <xdr:to>
      <xdr:col>32</xdr:col>
      <xdr:colOff>187325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6552753"/>
          <a:ext cx="838200" cy="10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37653</xdr:rowOff>
    </xdr:from>
    <xdr:to>
      <xdr:col>31</xdr:col>
      <xdr:colOff>34925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0434300" y="6552753"/>
          <a:ext cx="889000" cy="10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130329</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088427" y="66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158303</xdr:rowOff>
    </xdr:from>
    <xdr:to>
      <xdr:col>31</xdr:col>
      <xdr:colOff>85725</xdr:colOff>
      <xdr:row>38</xdr:row>
      <xdr:rowOff>88454</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1272500" y="65019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104980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7" y="627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1" name="貸付金最小値テキスト">
          <a:extLst>
            <a:ext uri="{FF2B5EF4-FFF2-40B4-BE49-F238E27FC236}">
              <a16:creationId xmlns:a16="http://schemas.microsoft.com/office/drawing/2014/main" id="{00000000-0008-0000-0600-000003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3" name="貸付金最大値テキスト">
          <a:extLst>
            <a:ext uri="{FF2B5EF4-FFF2-40B4-BE49-F238E27FC236}">
              <a16:creationId xmlns:a16="http://schemas.microsoft.com/office/drawing/2014/main" id="{00000000-0008-0000-0600-000005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125283</xdr:rowOff>
    </xdr:from>
    <xdr:to>
      <xdr:col>32</xdr:col>
      <xdr:colOff>187325</xdr:colOff>
      <xdr:row>58</xdr:row>
      <xdr:rowOff>139791</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1323300" y="10069383"/>
          <a:ext cx="8382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76" name="貸付金平均値テキスト">
          <a:extLst>
            <a:ext uri="{FF2B5EF4-FFF2-40B4-BE49-F238E27FC236}">
              <a16:creationId xmlns:a16="http://schemas.microsoft.com/office/drawing/2014/main" id="{00000000-0008-0000-0600-000008030000}"/>
            </a:ext>
          </a:extLst>
        </xdr:cNvPr>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69169</xdr:rowOff>
    </xdr:from>
    <xdr:to>
      <xdr:col>31</xdr:col>
      <xdr:colOff>34925</xdr:colOff>
      <xdr:row>58</xdr:row>
      <xdr:rowOff>139791</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0434300" y="10013269"/>
          <a:ext cx="889000" cy="7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57701</xdr:rowOff>
    </xdr:from>
    <xdr:to>
      <xdr:col>29</xdr:col>
      <xdr:colOff>517525</xdr:colOff>
      <xdr:row>58</xdr:row>
      <xdr:rowOff>69169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9545300" y="10001801"/>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53933</xdr:rowOff>
    </xdr:from>
    <xdr:to>
      <xdr:col>28</xdr:col>
      <xdr:colOff>314325</xdr:colOff>
      <xdr:row>58</xdr:row>
      <xdr:rowOff>57701</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656300" y="9998033"/>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74483</xdr:rowOff>
    </xdr:from>
    <xdr:to>
      <xdr:col>32</xdr:col>
      <xdr:colOff>238125</xdr:colOff>
      <xdr:row>59</xdr:row>
      <xdr:rowOff>4633</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2110700" y="1001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33860</xdr:rowOff>
    </xdr:from>
    <xdr:ext cx="534377" cy="259045"/>
    <xdr:sp macro="" textlink="">
      <xdr:nvSpPr>
        <xdr:cNvPr id="795" name="貸付金該当値テキスト">
          <a:extLst>
            <a:ext uri="{FF2B5EF4-FFF2-40B4-BE49-F238E27FC236}">
              <a16:creationId xmlns:a16="http://schemas.microsoft.com/office/drawing/2014/main" id="{00000000-0008-0000-0600-00001B030000}"/>
            </a:ext>
          </a:extLst>
        </xdr:cNvPr>
        <xdr:cNvSpPr txBox="1"/>
      </xdr:nvSpPr>
      <xdr:spPr>
        <a:xfrm>
          <a:off x="22212300" y="980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88991</xdr:rowOff>
    </xdr:from>
    <xdr:to>
      <xdr:col>31</xdr:col>
      <xdr:colOff>85725</xdr:colOff>
      <xdr:row>59</xdr:row>
      <xdr:rowOff>19141</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1272500" y="100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35668</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56111" y="98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18369</xdr:rowOff>
    </xdr:from>
    <xdr:to>
      <xdr:col>29</xdr:col>
      <xdr:colOff>568325</xdr:colOff>
      <xdr:row>58</xdr:row>
      <xdr:rowOff>119969</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0383500" y="9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136496</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97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6901</xdr:rowOff>
    </xdr:from>
    <xdr:to>
      <xdr:col>28</xdr:col>
      <xdr:colOff>365125</xdr:colOff>
      <xdr:row>58</xdr:row>
      <xdr:rowOff>108501</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19494500" y="99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125028</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278111" y="97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3133</xdr:rowOff>
    </xdr:from>
    <xdr:to>
      <xdr:col>27</xdr:col>
      <xdr:colOff>161925</xdr:colOff>
      <xdr:row>58</xdr:row>
      <xdr:rowOff>104733</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18605500" y="99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121260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389111" y="972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47664</xdr:rowOff>
    </xdr:from>
    <xdr:to>
      <xdr:col>32</xdr:col>
      <xdr:colOff>187325</xdr:colOff>
      <xdr:row>77</xdr:row>
      <xdr:rowOff>112382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1323300" y="13249314"/>
          <a:ext cx="838200" cy="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90210</xdr:rowOff>
    </xdr:from>
    <xdr:to>
      <xdr:col>31</xdr:col>
      <xdr:colOff>34925</xdr:colOff>
      <xdr:row>77</xdr:row>
      <xdr:rowOff>112382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0434300" y="13291860"/>
          <a:ext cx="889000" cy="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85237</xdr:rowOff>
    </xdr:from>
    <xdr:to>
      <xdr:col>29</xdr:col>
      <xdr:colOff>517525</xdr:colOff>
      <xdr:row>77</xdr:row>
      <xdr:rowOff>90210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3286887"/>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85237</xdr:rowOff>
    </xdr:from>
    <xdr:to>
      <xdr:col>28</xdr:col>
      <xdr:colOff>314325</xdr:colOff>
      <xdr:row>77</xdr:row>
      <xdr:rowOff>122214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8656300" y="13286887"/>
          <a:ext cx="889000" cy="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168314</xdr:rowOff>
    </xdr:from>
    <xdr:to>
      <xdr:col>32</xdr:col>
      <xdr:colOff>238125</xdr:colOff>
      <xdr:row>77</xdr:row>
      <xdr:rowOff>98464</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2110700" y="131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146741</xdr:rowOff>
    </xdr:from>
    <xdr:ext cx="599010"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317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115,261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61582</xdr:rowOff>
    </xdr:from>
    <xdr:to>
      <xdr:col>31</xdr:col>
      <xdr:colOff>85725</xdr:colOff>
      <xdr:row>77</xdr:row>
      <xdr:rowOff>163182</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1272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154309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3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39410</xdr:rowOff>
    </xdr:from>
    <xdr:to>
      <xdr:col>29</xdr:col>
      <xdr:colOff>568325</xdr:colOff>
      <xdr:row>77</xdr:row>
      <xdr:rowOff>141010</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0383500" y="132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132137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3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34437</xdr:rowOff>
    </xdr:from>
    <xdr:to>
      <xdr:col>28</xdr:col>
      <xdr:colOff>365125</xdr:colOff>
      <xdr:row>77</xdr:row>
      <xdr:rowOff>136037</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19494500" y="132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127164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3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71414</xdr:rowOff>
    </xdr:from>
    <xdr:to>
      <xdr:col>27</xdr:col>
      <xdr:colOff>161925</xdr:colOff>
      <xdr:row>78</xdr:row>
      <xdr:rowOff>1564</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8605500" y="132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164141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3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a:extLst>
            <a:ext uri="{FF2B5EF4-FFF2-40B4-BE49-F238E27FC236}">
              <a16:creationId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a:t>
          </a:r>
          <a:r>
            <a:rPr kumimoji="1" lang="en-US" altLang="ja-JP" sz="1300">
              <a:latin typeface="ＭＳ Ｐゴシック"/>
            </a:rPr>
            <a:t>806</a:t>
          </a:r>
          <a:r>
            <a:rPr kumimoji="1" lang="ja-JP" altLang="en-US" sz="1300">
              <a:latin typeface="ＭＳ Ｐゴシック"/>
            </a:rPr>
            <a:t>人と少ないため、ほとんどの指標で住民一人当たりのコストは類似団体よりも高くなっている。</a:t>
          </a:r>
        </a:p>
        <a:p>
          <a:r>
            <a:rPr kumimoji="1" lang="ja-JP" altLang="en-US" sz="1300">
              <a:latin typeface="ＭＳ Ｐゴシック"/>
            </a:rPr>
            <a:t>人件費は住民一人当たり</a:t>
          </a:r>
          <a:r>
            <a:rPr kumimoji="1" lang="en-US" altLang="ja-JP" sz="1300">
              <a:latin typeface="ＭＳ Ｐゴシック"/>
            </a:rPr>
            <a:t>455,742</a:t>
          </a:r>
          <a:r>
            <a:rPr kumimoji="1" lang="ja-JP" altLang="en-US" sz="1300">
              <a:latin typeface="ＭＳ Ｐゴシック"/>
            </a:rPr>
            <a:t>円となっており、類似団体と比較して高い状況となっている。これは平成</a:t>
          </a:r>
          <a:r>
            <a:rPr kumimoji="1" lang="en-US" altLang="ja-JP" sz="1300">
              <a:latin typeface="ＭＳ Ｐゴシック"/>
            </a:rPr>
            <a:t>16</a:t>
          </a:r>
          <a:r>
            <a:rPr kumimoji="1" lang="ja-JP" altLang="en-US" sz="1300">
              <a:latin typeface="ＭＳ Ｐゴシック"/>
            </a:rPr>
            <a:t>年度までスキー場を直営で営業してきたため職員数が多いことによるものである。このため、適正な職員数管理により抑制を図りたい。</a:t>
          </a:r>
        </a:p>
        <a:p>
          <a:r>
            <a:rPr kumimoji="1" lang="ja-JP" altLang="en-US" sz="1300">
              <a:latin typeface="ＭＳ Ｐゴシック"/>
            </a:rPr>
            <a:t>物件費は住民一人当たり</a:t>
          </a:r>
          <a:r>
            <a:rPr kumimoji="1" lang="en-US" altLang="ja-JP" sz="1300">
              <a:latin typeface="ＭＳ Ｐゴシック"/>
            </a:rPr>
            <a:t>427,980</a:t>
          </a:r>
          <a:r>
            <a:rPr kumimoji="1" lang="ja-JP" altLang="en-US" sz="1300">
              <a:latin typeface="ＭＳ Ｐゴシック"/>
            </a:rPr>
            <a:t>円となっており、類似団体と比較して高い状況となっており増加傾向にある。これは地域おこし協力隊や村雇用教員の増、</a:t>
          </a:r>
          <a:r>
            <a:rPr kumimoji="1" lang="en-US" altLang="ja-JP" sz="1300">
              <a:latin typeface="ＭＳ Ｐゴシック"/>
            </a:rPr>
            <a:t>DMO</a:t>
          </a:r>
          <a:r>
            <a:rPr kumimoji="1" lang="ja-JP" altLang="en-US" sz="1300">
              <a:latin typeface="ＭＳ Ｐゴシック"/>
            </a:rPr>
            <a:t>推進事業委託、情報セキュリティ強靭化事業などが主な要因である。</a:t>
          </a:r>
        </a:p>
        <a:p>
          <a:r>
            <a:rPr kumimoji="1" lang="ja-JP" altLang="en-US" sz="1300">
              <a:latin typeface="ＭＳ Ｐゴシック"/>
            </a:rPr>
            <a:t>補助費は住民一人当たり</a:t>
          </a:r>
          <a:r>
            <a:rPr kumimoji="1" lang="en-US" altLang="ja-JP" sz="1300">
              <a:latin typeface="ＭＳ Ｐゴシック"/>
            </a:rPr>
            <a:t>419,524</a:t>
          </a:r>
          <a:r>
            <a:rPr kumimoji="1" lang="ja-JP" altLang="en-US" sz="1300">
              <a:latin typeface="ＭＳ Ｐゴシック"/>
            </a:rPr>
            <a:t>円となっており、類似団体と比較して高い状況となっている。一部事務組合に対する負担金の増や公営企業への運営費補助の増が主な要因である。</a:t>
          </a:r>
        </a:p>
        <a:p>
          <a:r>
            <a:rPr kumimoji="1" lang="ja-JP" altLang="en-US" sz="1300">
              <a:latin typeface="ＭＳ Ｐゴシック"/>
            </a:rPr>
            <a:t>普通建設事業費は住民一人当たり</a:t>
          </a:r>
          <a:r>
            <a:rPr kumimoji="1" lang="en-US" altLang="ja-JP" sz="1300">
              <a:latin typeface="ＭＳ Ｐゴシック"/>
            </a:rPr>
            <a:t>594,963</a:t>
          </a:r>
          <a:r>
            <a:rPr kumimoji="1" lang="ja-JP" altLang="en-US" sz="1300">
              <a:latin typeface="ＭＳ Ｐゴシック"/>
            </a:rPr>
            <a:t>円となっており、類似団体と比較して高い状況となっている。これは村営住宅建設、土木費の道路改良や橋梁修繕工事、学校修繕や御嶽山避難小屋改修などが主な要因である。</a:t>
          </a:r>
        </a:p>
        <a:p>
          <a:r>
            <a:rPr kumimoji="1" lang="ja-JP" altLang="en-US" sz="1300">
              <a:latin typeface="ＭＳ Ｐゴシック"/>
            </a:rPr>
            <a:t>積立金は住民一人当たり</a:t>
          </a:r>
          <a:r>
            <a:rPr kumimoji="1" lang="en-US" altLang="ja-JP" sz="1300">
              <a:latin typeface="ＭＳ Ｐゴシック"/>
            </a:rPr>
            <a:t>379,128</a:t>
          </a:r>
          <a:r>
            <a:rPr kumimoji="1" lang="ja-JP" altLang="en-US" sz="1300">
              <a:latin typeface="ＭＳ Ｐゴシック"/>
            </a:rPr>
            <a:t>円となっており、類似団体と比較して高い状況となっている。交付税の動向により基金積立を行ってきたが、今後は困難になると思われる。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
794
310.82
2,303,558
2,221,608
78,405
1,224,807
2,034,552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79451</xdr:rowOff>
    </xdr:from>
    <xdr:to>
      <xdr:col>6</xdr:col>
      <xdr:colOff>511175</xdr:colOff>
      <xdr:row>36</xdr:row>
      <xdr:rowOff>95593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51651"/>
          <a:ext cx="8382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79451</xdr:rowOff>
    </xdr:from>
    <xdr:to>
      <xdr:col>5</xdr:col>
      <xdr:colOff>358775</xdr:colOff>
      <xdr:row>36</xdr:row>
      <xdr:rowOff>108623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51651"/>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108623</xdr:rowOff>
    </xdr:from>
    <xdr:to>
      <xdr:col>4</xdr:col>
      <xdr:colOff>155575</xdr:colOff>
      <xdr:row>36</xdr:row>
      <xdr:rowOff>155168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80823"/>
          <a:ext cx="889000" cy="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155168</xdr:rowOff>
    </xdr:from>
    <xdr:to>
      <xdr:col>2</xdr:col>
      <xdr:colOff>638175</xdr:colOff>
      <xdr:row>36</xdr:row>
      <xdr:rowOff>162103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7368"/>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44793</xdr:rowOff>
    </xdr:from>
    <xdr:to>
      <xdr:col>6</xdr:col>
      <xdr:colOff>561975</xdr:colOff>
      <xdr:row>36</xdr:row>
      <xdr:rowOff>146393</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2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67670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28651</xdr:rowOff>
    </xdr:from>
    <xdr:to>
      <xdr:col>5</xdr:col>
      <xdr:colOff>409575</xdr:colOff>
      <xdr:row>36</xdr:row>
      <xdr:rowOff>130251</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2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57823</xdr:rowOff>
    </xdr:from>
    <xdr:to>
      <xdr:col>4</xdr:col>
      <xdr:colOff>206375</xdr:colOff>
      <xdr:row>36</xdr:row>
      <xdr:rowOff>159423</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2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4500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104368</xdr:rowOff>
    </xdr:from>
    <xdr:to>
      <xdr:col>3</xdr:col>
      <xdr:colOff>3175</xdr:colOff>
      <xdr:row>37</xdr:row>
      <xdr:rowOff>34518</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2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51045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111303</xdr:rowOff>
    </xdr:from>
    <xdr:to>
      <xdr:col>1</xdr:col>
      <xdr:colOff>485775</xdr:colOff>
      <xdr:row>37</xdr:row>
      <xdr:rowOff>41453</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2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57980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105739</xdr:rowOff>
    </xdr:from>
    <xdr:to>
      <xdr:col>6</xdr:col>
      <xdr:colOff>511175</xdr:colOff>
      <xdr:row>57</xdr:row>
      <xdr:rowOff>140001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78389"/>
          <a:ext cx="8382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105739</xdr:rowOff>
    </xdr:from>
    <xdr:to>
      <xdr:col>5</xdr:col>
      <xdr:colOff>358775</xdr:colOff>
      <xdr:row>57</xdr:row>
      <xdr:rowOff>161610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78389"/>
          <a:ext cx="889000" cy="5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161610</xdr:rowOff>
    </xdr:from>
    <xdr:to>
      <xdr:col>4</xdr:col>
      <xdr:colOff>155575</xdr:colOff>
      <xdr:row>57</xdr:row>
      <xdr:rowOff>170962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4260"/>
          <a:ext cx="8890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87868</xdr:rowOff>
    </xdr:from>
    <xdr:to>
      <xdr:col>2</xdr:col>
      <xdr:colOff>638175</xdr:colOff>
      <xdr:row>57</xdr:row>
      <xdr:rowOff>170962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60518"/>
          <a:ext cx="889000" cy="8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89201</xdr:rowOff>
    </xdr:from>
    <xdr:to>
      <xdr:col>6</xdr:col>
      <xdr:colOff>561975</xdr:colOff>
      <xdr:row>58</xdr:row>
      <xdr:rowOff>19351</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8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112078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1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924,078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54939</xdr:rowOff>
    </xdr:from>
    <xdr:to>
      <xdr:col>5</xdr:col>
      <xdr:colOff>409575</xdr:colOff>
      <xdr:row>57</xdr:row>
      <xdr:rowOff>156539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8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56</xdr:row>
      <xdr:rowOff>1616</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4" y="9602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1,028,993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110810</xdr:rowOff>
    </xdr:from>
    <xdr:to>
      <xdr:col>4</xdr:col>
      <xdr:colOff>206375</xdr:colOff>
      <xdr:row>58</xdr:row>
      <xdr:rowOff>40960</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8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57487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65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120162</xdr:rowOff>
    </xdr:from>
    <xdr:to>
      <xdr:col>3</xdr:col>
      <xdr:colOff>3175</xdr:colOff>
      <xdr:row>58</xdr:row>
      <xdr:rowOff>50312</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8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66839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6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829,272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37068</xdr:rowOff>
    </xdr:from>
    <xdr:to>
      <xdr:col>1</xdr:col>
      <xdr:colOff>485775</xdr:colOff>
      <xdr:row>57</xdr:row>
      <xdr:rowOff>138668</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8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55</xdr:row>
      <xdr:rowOff>155195</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785204" y="95849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72450</xdr:rowOff>
    </xdr:from>
    <xdr:to>
      <xdr:col>6</xdr:col>
      <xdr:colOff>511175</xdr:colOff>
      <xdr:row>78</xdr:row>
      <xdr:rowOff>83696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45550"/>
          <a:ext cx="8382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83696</xdr:rowOff>
    </xdr:from>
    <xdr:to>
      <xdr:col>5</xdr:col>
      <xdr:colOff>358775</xdr:colOff>
      <xdr:row>78</xdr:row>
      <xdr:rowOff>87959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56796"/>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87959</xdr:rowOff>
    </xdr:from>
    <xdr:to>
      <xdr:col>4</xdr:col>
      <xdr:colOff>155575</xdr:colOff>
      <xdr:row>78</xdr:row>
      <xdr:rowOff>131541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61059"/>
          <a:ext cx="889000" cy="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101833</xdr:rowOff>
    </xdr:from>
    <xdr:to>
      <xdr:col>2</xdr:col>
      <xdr:colOff>638175</xdr:colOff>
      <xdr:row>78</xdr:row>
      <xdr:rowOff>131541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74933"/>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21650</xdr:rowOff>
    </xdr:from>
    <xdr:to>
      <xdr:col>6</xdr:col>
      <xdr:colOff>561975</xdr:colOff>
      <xdr:row>78</xdr:row>
      <xdr:rowOff>123250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152477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8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250,604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32896</xdr:rowOff>
    </xdr:from>
    <xdr:to>
      <xdr:col>5</xdr:col>
      <xdr:colOff>409575</xdr:colOff>
      <xdr:row>78</xdr:row>
      <xdr:rowOff>134496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4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125623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49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37159</xdr:rowOff>
    </xdr:from>
    <xdr:to>
      <xdr:col>4</xdr:col>
      <xdr:colOff>206375</xdr:colOff>
      <xdr:row>78</xdr:row>
      <xdr:rowOff>138759</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41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155286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18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80741</xdr:rowOff>
    </xdr:from>
    <xdr:to>
      <xdr:col>3</xdr:col>
      <xdr:colOff>3175</xdr:colOff>
      <xdr:row>79</xdr:row>
      <xdr:rowOff>10891</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27418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2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51033</xdr:rowOff>
    </xdr:from>
    <xdr:to>
      <xdr:col>1</xdr:col>
      <xdr:colOff>485775</xdr:colOff>
      <xdr:row>78</xdr:row>
      <xdr:rowOff>152633</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169160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19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165185</xdr:rowOff>
    </xdr:from>
    <xdr:to>
      <xdr:col>6</xdr:col>
      <xdr:colOff>511175</xdr:colOff>
      <xdr:row>97</xdr:row>
      <xdr:rowOff>120940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24385"/>
          <a:ext cx="838200" cy="1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28573</xdr:rowOff>
    </xdr:from>
    <xdr:to>
      <xdr:col>5</xdr:col>
      <xdr:colOff>358775</xdr:colOff>
      <xdr:row>97</xdr:row>
      <xdr:rowOff>120940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59223"/>
          <a:ext cx="889000" cy="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28573</xdr:rowOff>
    </xdr:from>
    <xdr:to>
      <xdr:col>4</xdr:col>
      <xdr:colOff>155575</xdr:colOff>
      <xdr:row>97</xdr:row>
      <xdr:rowOff>95338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59223"/>
          <a:ext cx="889000" cy="6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95338</xdr:rowOff>
    </xdr:from>
    <xdr:to>
      <xdr:col>2</xdr:col>
      <xdr:colOff>638175</xdr:colOff>
      <xdr:row>97</xdr:row>
      <xdr:rowOff>167012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5988"/>
          <a:ext cx="889000" cy="7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114385</xdr:rowOff>
    </xdr:from>
    <xdr:to>
      <xdr:col>6</xdr:col>
      <xdr:colOff>561975</xdr:colOff>
      <xdr:row>97</xdr:row>
      <xdr:rowOff>44535</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5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137262</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2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70140</xdr:rowOff>
    </xdr:from>
    <xdr:to>
      <xdr:col>5</xdr:col>
      <xdr:colOff>409575</xdr:colOff>
      <xdr:row>98</xdr:row>
      <xdr:rowOff>290</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7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16817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647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149223</xdr:rowOff>
    </xdr:from>
    <xdr:to>
      <xdr:col>4</xdr:col>
      <xdr:colOff>206375</xdr:colOff>
      <xdr:row>97</xdr:row>
      <xdr:rowOff>79373</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6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95900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38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44538</xdr:rowOff>
    </xdr:from>
    <xdr:to>
      <xdr:col>3</xdr:col>
      <xdr:colOff>3175</xdr:colOff>
      <xdr:row>97</xdr:row>
      <xdr:rowOff>146138</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6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162665</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45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116212</xdr:rowOff>
    </xdr:from>
    <xdr:to>
      <xdr:col>1</xdr:col>
      <xdr:colOff>485775</xdr:colOff>
      <xdr:row>98</xdr:row>
      <xdr:rowOff>46362</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62889</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4" y="165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50481</xdr:rowOff>
    </xdr:from>
    <xdr:to>
      <xdr:col>15</xdr:col>
      <xdr:colOff>180975</xdr:colOff>
      <xdr:row>39</xdr:row>
      <xdr:rowOff>52293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737031"/>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52293</xdr:rowOff>
    </xdr:from>
    <xdr:to>
      <xdr:col>14</xdr:col>
      <xdr:colOff>28575</xdr:colOff>
      <xdr:row>39</xdr:row>
      <xdr:rowOff>53208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73884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53208</xdr:rowOff>
    </xdr:from>
    <xdr:to>
      <xdr:col>12</xdr:col>
      <xdr:colOff>511175</xdr:colOff>
      <xdr:row>39</xdr:row>
      <xdr:rowOff>53779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73975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53779</xdr:rowOff>
    </xdr:from>
    <xdr:to>
      <xdr:col>11</xdr:col>
      <xdr:colOff>307975</xdr:colOff>
      <xdr:row>39</xdr:row>
      <xdr:rowOff>54742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740329"/>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171131</xdr:rowOff>
    </xdr:from>
    <xdr:to>
      <xdr:col>15</xdr:col>
      <xdr:colOff>231775</xdr:colOff>
      <xdr:row>39</xdr:row>
      <xdr:rowOff>101281</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130508</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1493</xdr:rowOff>
    </xdr:from>
    <xdr:to>
      <xdr:col>14</xdr:col>
      <xdr:colOff>79375</xdr:colOff>
      <xdr:row>39</xdr:row>
      <xdr:rowOff>103093</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6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94220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7" y="67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2408</xdr:rowOff>
    </xdr:from>
    <xdr:to>
      <xdr:col>12</xdr:col>
      <xdr:colOff>561975</xdr:colOff>
      <xdr:row>39</xdr:row>
      <xdr:rowOff>104008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6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120535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7" y="646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2979</xdr:rowOff>
    </xdr:from>
    <xdr:to>
      <xdr:col>11</xdr:col>
      <xdr:colOff>358775</xdr:colOff>
      <xdr:row>39</xdr:row>
      <xdr:rowOff>104579</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95706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7" y="67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3942</xdr:rowOff>
    </xdr:from>
    <xdr:to>
      <xdr:col>10</xdr:col>
      <xdr:colOff>155575</xdr:colOff>
      <xdr:row>39</xdr:row>
      <xdr:rowOff>105542</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6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96669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7" y="67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82335</xdr:rowOff>
    </xdr:from>
    <xdr:to>
      <xdr:col>15</xdr:col>
      <xdr:colOff>180975</xdr:colOff>
      <xdr:row>58</xdr:row>
      <xdr:rowOff>85585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26435"/>
          <a:ext cx="8382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39592</xdr:rowOff>
    </xdr:from>
    <xdr:to>
      <xdr:col>14</xdr:col>
      <xdr:colOff>28575</xdr:colOff>
      <xdr:row>58</xdr:row>
      <xdr:rowOff>82335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83692"/>
          <a:ext cx="889000" cy="4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39592</xdr:rowOff>
    </xdr:from>
    <xdr:to>
      <xdr:col>12</xdr:col>
      <xdr:colOff>511175</xdr:colOff>
      <xdr:row>58</xdr:row>
      <xdr:rowOff>97068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83692"/>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64999</xdr:rowOff>
    </xdr:from>
    <xdr:to>
      <xdr:col>11</xdr:col>
      <xdr:colOff>307975</xdr:colOff>
      <xdr:row>58</xdr:row>
      <xdr:rowOff>97068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09099"/>
          <a:ext cx="8890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34785</xdr:rowOff>
    </xdr:from>
    <xdr:to>
      <xdr:col>15</xdr:col>
      <xdr:colOff>231775</xdr:colOff>
      <xdr:row>58</xdr:row>
      <xdr:rowOff>136385</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9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13212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31535</xdr:rowOff>
    </xdr:from>
    <xdr:to>
      <xdr:col>14</xdr:col>
      <xdr:colOff>79375</xdr:colOff>
      <xdr:row>58</xdr:row>
      <xdr:rowOff>133135</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9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124262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160242</xdr:rowOff>
    </xdr:from>
    <xdr:to>
      <xdr:col>12</xdr:col>
      <xdr:colOff>561975</xdr:colOff>
      <xdr:row>58</xdr:row>
      <xdr:rowOff>90392</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9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81519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46268</xdr:rowOff>
    </xdr:from>
    <xdr:to>
      <xdr:col>11</xdr:col>
      <xdr:colOff>358775</xdr:colOff>
      <xdr:row>58</xdr:row>
      <xdr:rowOff>147868</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9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138995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14199</xdr:rowOff>
    </xdr:from>
    <xdr:to>
      <xdr:col>10</xdr:col>
      <xdr:colOff>155575</xdr:colOff>
      <xdr:row>58</xdr:row>
      <xdr:rowOff>115799</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9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106926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1881</xdr:rowOff>
    </xdr:from>
    <xdr:to>
      <xdr:col>15</xdr:col>
      <xdr:colOff>180975</xdr:colOff>
      <xdr:row>76</xdr:row>
      <xdr:rowOff>83640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032081"/>
          <a:ext cx="838200" cy="8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83640</xdr:rowOff>
    </xdr:from>
    <xdr:to>
      <xdr:col>14</xdr:col>
      <xdr:colOff>28575</xdr:colOff>
      <xdr:row>76</xdr:row>
      <xdr:rowOff>95190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13840"/>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95190</xdr:rowOff>
    </xdr:from>
    <xdr:to>
      <xdr:col>12</xdr:col>
      <xdr:colOff>511175</xdr:colOff>
      <xdr:row>77</xdr:row>
      <xdr:rowOff>61159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125390"/>
          <a:ext cx="889000" cy="1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129834</xdr:rowOff>
    </xdr:from>
    <xdr:to>
      <xdr:col>11</xdr:col>
      <xdr:colOff>307975</xdr:colOff>
      <xdr:row>77</xdr:row>
      <xdr:rowOff>61159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817134"/>
          <a:ext cx="889000" cy="4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122531</xdr:rowOff>
    </xdr:from>
    <xdr:to>
      <xdr:col>15</xdr:col>
      <xdr:colOff>231775</xdr:colOff>
      <xdr:row>76</xdr:row>
      <xdr:rowOff>52681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29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145408</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83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292,346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32840</xdr:rowOff>
    </xdr:from>
    <xdr:to>
      <xdr:col>14</xdr:col>
      <xdr:colOff>79375</xdr:colOff>
      <xdr:row>76</xdr:row>
      <xdr:rowOff>134440</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0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150967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39794" y="1283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249,428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44390</xdr:rowOff>
    </xdr:from>
    <xdr:to>
      <xdr:col>12</xdr:col>
      <xdr:colOff>561975</xdr:colOff>
      <xdr:row>76</xdr:row>
      <xdr:rowOff>145990</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162517</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4" y="1284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243,365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10359</xdr:rowOff>
    </xdr:from>
    <xdr:to>
      <xdr:col>11</xdr:col>
      <xdr:colOff>358775</xdr:colOff>
      <xdr:row>77</xdr:row>
      <xdr:rowOff>111959</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128486</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61794" y="1298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171,229</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79034</xdr:rowOff>
    </xdr:from>
    <xdr:to>
      <xdr:col>10</xdr:col>
      <xdr:colOff>155575</xdr:colOff>
      <xdr:row>75</xdr:row>
      <xdr:rowOff>9184</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27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73</xdr:row>
      <xdr:rowOff>25711</xdr:rowOff>
    </xdr:from>
    <xdr:ext cx="599010"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672794" y="1254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132069</xdr:rowOff>
    </xdr:from>
    <xdr:to>
      <xdr:col>15</xdr:col>
      <xdr:colOff>180975</xdr:colOff>
      <xdr:row>98</xdr:row>
      <xdr:rowOff>38275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762719"/>
          <a:ext cx="8382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152375</xdr:rowOff>
    </xdr:from>
    <xdr:to>
      <xdr:col>14</xdr:col>
      <xdr:colOff>28575</xdr:colOff>
      <xdr:row>98</xdr:row>
      <xdr:rowOff>38275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83025"/>
          <a:ext cx="889000" cy="5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152375</xdr:rowOff>
    </xdr:from>
    <xdr:to>
      <xdr:col>12</xdr:col>
      <xdr:colOff>511175</xdr:colOff>
      <xdr:row>98</xdr:row>
      <xdr:rowOff>83100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83025"/>
          <a:ext cx="889000" cy="10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83100</xdr:rowOff>
    </xdr:from>
    <xdr:to>
      <xdr:col>11</xdr:col>
      <xdr:colOff>307975</xdr:colOff>
      <xdr:row>98</xdr:row>
      <xdr:rowOff>113178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85200"/>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81269</xdr:rowOff>
    </xdr:from>
    <xdr:to>
      <xdr:col>15</xdr:col>
      <xdr:colOff>231775</xdr:colOff>
      <xdr:row>98</xdr:row>
      <xdr:rowOff>11419</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7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104146</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6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158925</xdr:rowOff>
    </xdr:from>
    <xdr:to>
      <xdr:col>14</xdr:col>
      <xdr:colOff>79375</xdr:colOff>
      <xdr:row>98</xdr:row>
      <xdr:rowOff>89075</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7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105602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56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101575</xdr:rowOff>
    </xdr:from>
    <xdr:to>
      <xdr:col>12</xdr:col>
      <xdr:colOff>561975</xdr:colOff>
      <xdr:row>98</xdr:row>
      <xdr:rowOff>31725</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7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48252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50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32300</xdr:rowOff>
    </xdr:from>
    <xdr:to>
      <xdr:col>11</xdr:col>
      <xdr:colOff>358775</xdr:colOff>
      <xdr:row>98</xdr:row>
      <xdr:rowOff>133900</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8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150427</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4" y="16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62378</xdr:rowOff>
    </xdr:from>
    <xdr:to>
      <xdr:col>10</xdr:col>
      <xdr:colOff>155575</xdr:colOff>
      <xdr:row>98</xdr:row>
      <xdr:rowOff>163978</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9055</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63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147424</xdr:rowOff>
    </xdr:from>
    <xdr:to>
      <xdr:col>23</xdr:col>
      <xdr:colOff>517525</xdr:colOff>
      <xdr:row>37</xdr:row>
      <xdr:rowOff>157818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19624"/>
          <a:ext cx="838200" cy="18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155304</xdr:rowOff>
    </xdr:from>
    <xdr:to>
      <xdr:col>22</xdr:col>
      <xdr:colOff>365125</xdr:colOff>
      <xdr:row>37</xdr:row>
      <xdr:rowOff>157818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49895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155304</xdr:rowOff>
    </xdr:from>
    <xdr:to>
      <xdr:col>21</xdr:col>
      <xdr:colOff>161925</xdr:colOff>
      <xdr:row>38</xdr:row>
      <xdr:rowOff>19372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498954"/>
          <a:ext cx="889000" cy="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16818</xdr:rowOff>
    </xdr:from>
    <xdr:to>
      <xdr:col>19</xdr:col>
      <xdr:colOff>644525</xdr:colOff>
      <xdr:row>38</xdr:row>
      <xdr:rowOff>19372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531918"/>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96624</xdr:rowOff>
    </xdr:from>
    <xdr:to>
      <xdr:col>23</xdr:col>
      <xdr:colOff>568325</xdr:colOff>
      <xdr:row>37</xdr:row>
      <xdr:rowOff>26774</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2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119501</xdr:rowOff>
    </xdr:from>
    <xdr:ext cx="599010"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2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107018</xdr:rowOff>
    </xdr:from>
    <xdr:to>
      <xdr:col>22</xdr:col>
      <xdr:colOff>415925</xdr:colOff>
      <xdr:row>38</xdr:row>
      <xdr:rowOff>37168</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4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53695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104504</xdr:rowOff>
    </xdr:from>
    <xdr:to>
      <xdr:col>21</xdr:col>
      <xdr:colOff>212725</xdr:colOff>
      <xdr:row>38</xdr:row>
      <xdr:rowOff>34654</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4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51181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140021</xdr:rowOff>
    </xdr:from>
    <xdr:to>
      <xdr:col>20</xdr:col>
      <xdr:colOff>9525</xdr:colOff>
      <xdr:row>38</xdr:row>
      <xdr:rowOff>70171</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4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86698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5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137468</xdr:rowOff>
    </xdr:from>
    <xdr:to>
      <xdr:col>18</xdr:col>
      <xdr:colOff>492125</xdr:colOff>
      <xdr:row>38</xdr:row>
      <xdr:rowOff>67618</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4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84145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2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7111</xdr:rowOff>
    </xdr:from>
    <xdr:to>
      <xdr:col>23</xdr:col>
      <xdr:colOff>517525</xdr:colOff>
      <xdr:row>58</xdr:row>
      <xdr:rowOff>110748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951211"/>
          <a:ext cx="838200" cy="10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75405</xdr:rowOff>
    </xdr:from>
    <xdr:to>
      <xdr:col>22</xdr:col>
      <xdr:colOff>365125</xdr:colOff>
      <xdr:row>58</xdr:row>
      <xdr:rowOff>110748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019505"/>
          <a:ext cx="889000" cy="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75405</xdr:rowOff>
    </xdr:from>
    <xdr:to>
      <xdr:col>21</xdr:col>
      <xdr:colOff>161925</xdr:colOff>
      <xdr:row>58</xdr:row>
      <xdr:rowOff>118330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019505"/>
          <a:ext cx="889000" cy="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118330</xdr:rowOff>
    </xdr:from>
    <xdr:to>
      <xdr:col>19</xdr:col>
      <xdr:colOff>644525</xdr:colOff>
      <xdr:row>58</xdr:row>
      <xdr:rowOff>146415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6243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127761</xdr:rowOff>
    </xdr:from>
    <xdr:to>
      <xdr:col>23</xdr:col>
      <xdr:colOff>568325</xdr:colOff>
      <xdr:row>58</xdr:row>
      <xdr:rowOff>57911</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99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150638</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5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59948</xdr:rowOff>
    </xdr:from>
    <xdr:to>
      <xdr:col>22</xdr:col>
      <xdr:colOff>415925</xdr:colOff>
      <xdr:row>58</xdr:row>
      <xdr:rowOff>161548</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0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6625</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4" y="977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24605</xdr:rowOff>
    </xdr:from>
    <xdr:to>
      <xdr:col>21</xdr:col>
      <xdr:colOff>212725</xdr:colOff>
      <xdr:row>58</xdr:row>
      <xdr:rowOff>126205</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99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142732</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4" y="974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179,063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67530</xdr:rowOff>
    </xdr:from>
    <xdr:to>
      <xdr:col>20</xdr:col>
      <xdr:colOff>9525</xdr:colOff>
      <xdr:row>58</xdr:row>
      <xdr:rowOff>169130</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14207</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78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139,631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95615</xdr:rowOff>
    </xdr:from>
    <xdr:to>
      <xdr:col>18</xdr:col>
      <xdr:colOff>492125</xdr:colOff>
      <xdr:row>59</xdr:row>
      <xdr:rowOff>25765</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42292</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4" y="98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75526</xdr:rowOff>
    </xdr:from>
    <xdr:to>
      <xdr:col>19</xdr:col>
      <xdr:colOff>644525</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620076"/>
          <a:ext cx="8890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24726</xdr:rowOff>
    </xdr:from>
    <xdr:to>
      <xdr:col>18</xdr:col>
      <xdr:colOff>492125</xdr:colOff>
      <xdr:row>79</xdr:row>
      <xdr:rowOff>126326</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117453</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47111" y="136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24758</xdr:rowOff>
    </xdr:from>
    <xdr:to>
      <xdr:col>23</xdr:col>
      <xdr:colOff>517525</xdr:colOff>
      <xdr:row>97</xdr:row>
      <xdr:rowOff>36406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655408"/>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15675</xdr:rowOff>
    </xdr:from>
    <xdr:to>
      <xdr:col>22</xdr:col>
      <xdr:colOff>365125</xdr:colOff>
      <xdr:row>97</xdr:row>
      <xdr:rowOff>36406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646325"/>
          <a:ext cx="8890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15675</xdr:rowOff>
    </xdr:from>
    <xdr:to>
      <xdr:col>21</xdr:col>
      <xdr:colOff>161925</xdr:colOff>
      <xdr:row>97</xdr:row>
      <xdr:rowOff>27973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646325"/>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146616</xdr:rowOff>
    </xdr:from>
    <xdr:to>
      <xdr:col>19</xdr:col>
      <xdr:colOff>644525</xdr:colOff>
      <xdr:row>97</xdr:row>
      <xdr:rowOff>27973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605816"/>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145408</xdr:rowOff>
    </xdr:from>
    <xdr:to>
      <xdr:col>23</xdr:col>
      <xdr:colOff>568325</xdr:colOff>
      <xdr:row>97</xdr:row>
      <xdr:rowOff>75558</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6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168285</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5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157056</xdr:rowOff>
    </xdr:from>
    <xdr:to>
      <xdr:col>22</xdr:col>
      <xdr:colOff>415925</xdr:colOff>
      <xdr:row>97</xdr:row>
      <xdr:rowOff>87206</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103733</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39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136325</xdr:rowOff>
    </xdr:from>
    <xdr:to>
      <xdr:col>21</xdr:col>
      <xdr:colOff>212725</xdr:colOff>
      <xdr:row>97</xdr:row>
      <xdr:rowOff>66475</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5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83002</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37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148623</xdr:rowOff>
    </xdr:from>
    <xdr:to>
      <xdr:col>20</xdr:col>
      <xdr:colOff>9525</xdr:colOff>
      <xdr:row>97</xdr:row>
      <xdr:rowOff>78773</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6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95300</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38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95816</xdr:rowOff>
    </xdr:from>
    <xdr:to>
      <xdr:col>18</xdr:col>
      <xdr:colOff>492125</xdr:colOff>
      <xdr:row>97</xdr:row>
      <xdr:rowOff>25966</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5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42493</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633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924,078</a:t>
          </a:r>
          <a:r>
            <a:rPr kumimoji="1" lang="ja-JP" altLang="en-US" sz="1300">
              <a:latin typeface="ＭＳ Ｐゴシック"/>
            </a:rPr>
            <a:t>円となっており、類似団体と比較して高い状況となっている。これは人件費や地域おこし協力隊賃金などの物件費が主な要因である。</a:t>
          </a:r>
        </a:p>
        <a:p>
          <a:r>
            <a:rPr kumimoji="1" lang="ja-JP" altLang="en-US" sz="1300">
              <a:latin typeface="ＭＳ Ｐゴシック"/>
            </a:rPr>
            <a:t>商工費は住民一人当たり</a:t>
          </a:r>
          <a:r>
            <a:rPr kumimoji="1" lang="en-US" altLang="ja-JP" sz="1300">
              <a:latin typeface="ＭＳ Ｐゴシック"/>
            </a:rPr>
            <a:t>292,346</a:t>
          </a:r>
          <a:r>
            <a:rPr kumimoji="1" lang="ja-JP" altLang="en-US" sz="1300">
              <a:latin typeface="ＭＳ Ｐゴシック"/>
            </a:rPr>
            <a:t>円となっており、類似団体と比較して高い状況となっている。これは人件費や観光施設管理や</a:t>
          </a:r>
          <a:r>
            <a:rPr kumimoji="1" lang="en-US" altLang="ja-JP" sz="1300">
              <a:latin typeface="ＭＳ Ｐゴシック"/>
            </a:rPr>
            <a:t>DMO</a:t>
          </a:r>
          <a:r>
            <a:rPr kumimoji="1" lang="ja-JP" altLang="en-US" sz="1300">
              <a:latin typeface="ＭＳ Ｐゴシック"/>
            </a:rPr>
            <a:t>推進事業などの物件費が主な要因である。</a:t>
          </a:r>
        </a:p>
        <a:p>
          <a:r>
            <a:rPr kumimoji="1" lang="ja-JP" altLang="en-US" sz="1300">
              <a:latin typeface="ＭＳ Ｐゴシック"/>
            </a:rPr>
            <a:t>土木費は住民一人当たり</a:t>
          </a:r>
          <a:r>
            <a:rPr kumimoji="1" lang="en-US" altLang="ja-JP" sz="1300">
              <a:latin typeface="ＭＳ Ｐゴシック"/>
            </a:rPr>
            <a:t>335,014</a:t>
          </a:r>
          <a:r>
            <a:rPr kumimoji="1" lang="ja-JP" altLang="en-US" sz="1300">
              <a:latin typeface="ＭＳ Ｐゴシック"/>
            </a:rPr>
            <a:t>円となっており、類似団体と比較して高い状況となっている。これは道路改良や橋梁修繕、除雪車整備等の普通建設事業費や除雪を直営で行っていることによる物件費が主な要因である。</a:t>
          </a:r>
        </a:p>
        <a:p>
          <a:r>
            <a:rPr kumimoji="1" lang="ja-JP" altLang="en-US" sz="1300">
              <a:latin typeface="ＭＳ Ｐゴシック"/>
            </a:rPr>
            <a:t>消防費は住民一人当たり</a:t>
          </a:r>
          <a:r>
            <a:rPr kumimoji="1" lang="en-US" altLang="ja-JP" sz="1300">
              <a:latin typeface="ＭＳ Ｐゴシック"/>
            </a:rPr>
            <a:t>142,635</a:t>
          </a:r>
          <a:r>
            <a:rPr kumimoji="1" lang="ja-JP" altLang="en-US" sz="1300">
              <a:latin typeface="ＭＳ Ｐゴシック"/>
            </a:rPr>
            <a:t>円となっており、類似団体と比較して高い状況となっている。これは御嶽山避難小屋改修等の普通建設事業費や御嶽山保安監視パトロール等の物件費が主な要因である。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241,801</a:t>
          </a:r>
          <a:r>
            <a:rPr kumimoji="1" lang="ja-JP" altLang="en-US" sz="1300">
              <a:latin typeface="ＭＳ Ｐゴシック"/>
            </a:rPr>
            <a:t>円となっており、類似団体と比較して高い状況となっている。これは人件費や村雇用教員賃金などの物件費や学校修繕の普通建設事業費が主な要因である。</a:t>
          </a:r>
        </a:p>
        <a:p>
          <a:r>
            <a:rPr kumimoji="1" lang="ja-JP" altLang="en-US" sz="1300">
              <a:latin typeface="ＭＳ Ｐゴシック"/>
            </a:rPr>
            <a:t>公債費は住民一人当たり</a:t>
          </a:r>
          <a:r>
            <a:rPr kumimoji="1" lang="en-US" altLang="ja-JP" sz="1300">
              <a:latin typeface="ＭＳ Ｐゴシック"/>
            </a:rPr>
            <a:t>255,393</a:t>
          </a:r>
          <a:r>
            <a:rPr kumimoji="1" lang="ja-JP" altLang="en-US" sz="1300">
              <a:latin typeface="ＭＳ Ｐゴシック"/>
            </a:rPr>
            <a:t>円となっており、類似団体と比較して高い状況となっている。単年度償還額以上の借入を行ってこなかったが、今後は過疎債の元金償還が始まり、大型事業が予定されているため増加に転じると思われる。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万円であったものが、平成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億円まで回復した。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年度には公共建築物等保全基金を設置し、実質単年度収支が平成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年度以来の赤字となったが、平成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年度は黒字に転じた。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今後は、交付税の動向から基金への積立は困難と思われるため、財政調整基金は必然的に減少すると予想される。財政シミュレーションを精査し、健全な財政運営を図る。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実質赤字となる会計は過去から発生していない。</a:t>
          </a:r>
        </a:p>
        <a:p>
          <a:r>
            <a:rPr kumimoji="1" lang="ja-JP" altLang="en-US" sz="1400">
              <a:latin typeface="ＭＳ ゴシック" pitchFamily="49" charset="-128"/>
              <a:ea typeface="ＭＳ ゴシック" pitchFamily="49" charset="-128"/>
            </a:rPr>
            <a:t>特別会計は、必要とされる修繕費用などへの繰出に増加が見られるが、現状以上の経費抑制は困難である。上下水道料の料金改定を近年行っていないため、適切な時期の改定を検討していく。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農業集落排水事業は平成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年度に経営戦略を策定し、村営水道事業は平成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年度に経営戦略を策定するので、中長期的な視点で安定的な運営が継続できるよう努める。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2303558</v>
      </c>
      <c r="BO4" s="381"/>
      <c r="BP4" s="381"/>
      <c r="BQ4" s="381"/>
      <c r="BR4" s="381"/>
      <c r="BS4" s="381"/>
      <c r="BT4" s="381"/>
      <c r="BU4" s="382"/>
      <c r="BV4" s="380">
        <v>2196277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6.4</v>
      </c>
      <c r="CU4" s="387"/>
      <c r="CV4" s="387"/>
      <c r="CW4" s="387"/>
      <c r="CX4" s="387"/>
      <c r="CY4" s="387"/>
      <c r="CZ4" s="387"/>
      <c r="DA4" s="388"/>
      <c r="DB4" s="386">
        <v>6.6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2221608</v>
      </c>
      <c r="BO5" s="418"/>
      <c r="BP5" s="418"/>
      <c r="BQ5" s="418"/>
      <c r="BR5" s="418"/>
      <c r="BS5" s="418"/>
      <c r="BT5" s="418"/>
      <c r="BU5" s="419"/>
      <c r="BV5" s="417">
        <v>2087942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74.8</v>
      </c>
      <c r="CU5" s="415"/>
      <c r="CV5" s="415"/>
      <c r="CW5" s="415"/>
      <c r="CX5" s="415"/>
      <c r="CY5" s="415"/>
      <c r="CZ5" s="415"/>
      <c r="DA5" s="416"/>
      <c r="DB5" s="414">
        <v>70.7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81950</v>
      </c>
      <c r="BO6" s="418"/>
      <c r="BP6" s="418"/>
      <c r="BQ6" s="418"/>
      <c r="BR6" s="418"/>
      <c r="BS6" s="418"/>
      <c r="BT6" s="418"/>
      <c r="BU6" s="419"/>
      <c r="BV6" s="417">
        <v>108335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77.7</v>
      </c>
      <c r="CU6" s="455"/>
      <c r="CV6" s="455"/>
      <c r="CW6" s="455"/>
      <c r="CX6" s="455"/>
      <c r="CY6" s="455"/>
      <c r="CZ6" s="455"/>
      <c r="DA6" s="456"/>
      <c r="DB6" s="454">
        <v>74.3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3545</v>
      </c>
      <c r="BO7" s="418"/>
      <c r="BP7" s="418"/>
      <c r="BQ7" s="418"/>
      <c r="BR7" s="418"/>
      <c r="BS7" s="418"/>
      <c r="BT7" s="418"/>
      <c r="BU7" s="419"/>
      <c r="BV7" s="417">
        <v>22566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1224807</v>
      </c>
      <c r="CU7" s="418"/>
      <c r="CV7" s="418"/>
      <c r="CW7" s="418"/>
      <c r="CX7" s="418"/>
      <c r="CY7" s="418"/>
      <c r="CZ7" s="418"/>
      <c r="DA7" s="419"/>
      <c r="DB7" s="417">
        <v>1293548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78405</v>
      </c>
      <c r="BO8" s="418"/>
      <c r="BP8" s="418"/>
      <c r="BQ8" s="418"/>
      <c r="BR8" s="418"/>
      <c r="BS8" s="418"/>
      <c r="BT8" s="418"/>
      <c r="BU8" s="419"/>
      <c r="BV8" s="417">
        <v>85769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v>
      </c>
      <c r="CU8" s="458"/>
      <c r="CV8" s="458"/>
      <c r="CW8" s="458"/>
      <c r="CX8" s="458"/>
      <c r="CY8" s="458"/>
      <c r="CZ8" s="458"/>
      <c r="DA8" s="459"/>
      <c r="DB8" s="457">
        <v>0.19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839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-7364</v>
      </c>
      <c r="BO9" s="418"/>
      <c r="BP9" s="418"/>
      <c r="BQ9" s="418"/>
      <c r="BR9" s="418"/>
      <c r="BS9" s="418"/>
      <c r="BT9" s="418"/>
      <c r="BU9" s="419"/>
      <c r="BV9" s="417">
        <v>-949</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965</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288171</v>
      </c>
      <c r="BO10" s="418"/>
      <c r="BP10" s="418"/>
      <c r="BQ10" s="418"/>
      <c r="BR10" s="418"/>
      <c r="BS10" s="418"/>
      <c r="BT10" s="418"/>
      <c r="BU10" s="419"/>
      <c r="BV10" s="417">
        <v>155302</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806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152827</v>
      </c>
      <c r="BO12" s="418"/>
      <c r="BP12" s="418"/>
      <c r="BQ12" s="418"/>
      <c r="BR12" s="418"/>
      <c r="BS12" s="418"/>
      <c r="BT12" s="418"/>
      <c r="BU12" s="419"/>
      <c r="BV12" s="417">
        <v>179406</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794</v>
      </c>
      <c r="S13" s="499"/>
      <c r="T13" s="499"/>
      <c r="U13" s="499"/>
      <c r="V13" s="500"/>
      <c r="W13" s="433" t="s">
        <v>125</v>
      </c>
      <c r="X13" s="434"/>
      <c r="Y13" s="434"/>
      <c r="Z13" s="434"/>
      <c r="AA13" s="434"/>
      <c r="AB13" s="424"/>
      <c r="AC13" s="468">
        <v>49</v>
      </c>
      <c r="AD13" s="469"/>
      <c r="AE13" s="469"/>
      <c r="AF13" s="469"/>
      <c r="AG13" s="508"/>
      <c r="AH13" s="468">
        <v>56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127980</v>
      </c>
      <c r="BO13" s="418"/>
      <c r="BP13" s="418"/>
      <c r="BQ13" s="418"/>
      <c r="BR13" s="418"/>
      <c r="BS13" s="418"/>
      <c r="BT13" s="418"/>
      <c r="BU13" s="419"/>
      <c r="BV13" s="417">
        <v>-25053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5.4</v>
      </c>
      <c r="CU13" s="415"/>
      <c r="CV13" s="415"/>
      <c r="CW13" s="415"/>
      <c r="CX13" s="415"/>
      <c r="CY13" s="415"/>
      <c r="CZ13" s="415"/>
      <c r="DA13" s="416"/>
      <c r="DB13" s="414">
        <v>4.7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841</v>
      </c>
      <c r="S14" s="499"/>
      <c r="T14" s="499"/>
      <c r="U14" s="499"/>
      <c r="V14" s="500"/>
      <c r="W14" s="407"/>
      <c r="X14" s="408"/>
      <c r="Y14" s="408"/>
      <c r="Z14" s="408"/>
      <c r="AA14" s="408"/>
      <c r="AB14" s="397"/>
      <c r="AC14" s="501">
        <v>11.2</v>
      </c>
      <c r="AD14" s="502"/>
      <c r="AE14" s="502"/>
      <c r="AF14" s="502"/>
      <c r="AG14" s="503"/>
      <c r="AH14" s="501">
        <v>11.6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828</v>
      </c>
      <c r="S15" s="499"/>
      <c r="T15" s="499"/>
      <c r="U15" s="499"/>
      <c r="V15" s="500"/>
      <c r="W15" s="433" t="s">
        <v>132</v>
      </c>
      <c r="X15" s="434"/>
      <c r="Y15" s="434"/>
      <c r="Z15" s="434"/>
      <c r="AA15" s="434"/>
      <c r="AB15" s="424"/>
      <c r="AC15" s="468">
        <v>67</v>
      </c>
      <c r="AD15" s="469"/>
      <c r="AE15" s="469"/>
      <c r="AF15" s="469"/>
      <c r="AG15" s="508"/>
      <c r="AH15" s="468">
        <v>76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228252</v>
      </c>
      <c r="BO15" s="381"/>
      <c r="BP15" s="381"/>
      <c r="BQ15" s="381"/>
      <c r="BR15" s="381"/>
      <c r="BS15" s="381"/>
      <c r="BT15" s="381"/>
      <c r="BU15" s="382"/>
      <c r="BV15" s="380">
        <v>220752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15.3</v>
      </c>
      <c r="AD16" s="502"/>
      <c r="AE16" s="502"/>
      <c r="AF16" s="502"/>
      <c r="AG16" s="503"/>
      <c r="AH16" s="501">
        <v>15.7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1119834</v>
      </c>
      <c r="BO16" s="418"/>
      <c r="BP16" s="418"/>
      <c r="BQ16" s="418"/>
      <c r="BR16" s="418"/>
      <c r="BS16" s="418"/>
      <c r="BT16" s="418"/>
      <c r="BU16" s="419"/>
      <c r="BV16" s="417">
        <v>1172053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323</v>
      </c>
      <c r="AD17" s="469"/>
      <c r="AE17" s="469"/>
      <c r="AF17" s="469"/>
      <c r="AG17" s="508"/>
      <c r="AH17" s="468">
        <v>352</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286511</v>
      </c>
      <c r="BO17" s="418"/>
      <c r="BP17" s="418"/>
      <c r="BQ17" s="418"/>
      <c r="BR17" s="418"/>
      <c r="BS17" s="418"/>
      <c r="BT17" s="418"/>
      <c r="BU17" s="419"/>
      <c r="BV17" s="417">
        <v>276596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310.82</v>
      </c>
      <c r="M18" s="530"/>
      <c r="N18" s="530"/>
      <c r="O18" s="530"/>
      <c r="P18" s="530"/>
      <c r="Q18" s="530"/>
      <c r="R18" s="531"/>
      <c r="S18" s="531"/>
      <c r="T18" s="531"/>
      <c r="U18" s="531"/>
      <c r="V18" s="532"/>
      <c r="W18" s="435"/>
      <c r="X18" s="436"/>
      <c r="Y18" s="436"/>
      <c r="Z18" s="436"/>
      <c r="AA18" s="436"/>
      <c r="AB18" s="427"/>
      <c r="AC18" s="533">
        <v>73.599999999999994</v>
      </c>
      <c r="AD18" s="534"/>
      <c r="AE18" s="534"/>
      <c r="AF18" s="534"/>
      <c r="AG18" s="535"/>
      <c r="AH18" s="533">
        <v>72.7</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951722</v>
      </c>
      <c r="BO18" s="418"/>
      <c r="BP18" s="418"/>
      <c r="BQ18" s="418"/>
      <c r="BR18" s="418"/>
      <c r="BS18" s="418"/>
      <c r="BT18" s="418"/>
      <c r="BU18" s="419"/>
      <c r="BV18" s="417">
        <v>957180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1749085</v>
      </c>
      <c r="BO19" s="418"/>
      <c r="BP19" s="418"/>
      <c r="BQ19" s="418"/>
      <c r="BR19" s="418"/>
      <c r="BS19" s="418"/>
      <c r="BT19" s="418"/>
      <c r="BU19" s="419"/>
      <c r="BV19" s="417">
        <v>1794058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398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2034552</v>
      </c>
      <c r="BO23" s="418"/>
      <c r="BP23" s="418"/>
      <c r="BQ23" s="418"/>
      <c r="BR23" s="418"/>
      <c r="BS23" s="418"/>
      <c r="BT23" s="418"/>
      <c r="BU23" s="419"/>
      <c r="BV23" s="417">
        <v>1935149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5832</v>
      </c>
      <c r="R24" s="469"/>
      <c r="S24" s="469"/>
      <c r="T24" s="469"/>
      <c r="U24" s="469"/>
      <c r="V24" s="508"/>
      <c r="W24" s="563"/>
      <c r="X24" s="551"/>
      <c r="Y24" s="552"/>
      <c r="Z24" s="467" t="s">
        <v>156</v>
      </c>
      <c r="AA24" s="447"/>
      <c r="AB24" s="447"/>
      <c r="AC24" s="447"/>
      <c r="AD24" s="447"/>
      <c r="AE24" s="447"/>
      <c r="AF24" s="447"/>
      <c r="AG24" s="448"/>
      <c r="AH24" s="468">
        <v>41</v>
      </c>
      <c r="AI24" s="469"/>
      <c r="AJ24" s="469"/>
      <c r="AK24" s="469"/>
      <c r="AL24" s="508"/>
      <c r="AM24" s="468">
        <v>129847</v>
      </c>
      <c r="AN24" s="469"/>
      <c r="AO24" s="469"/>
      <c r="AP24" s="469"/>
      <c r="AQ24" s="469"/>
      <c r="AR24" s="508"/>
      <c r="AS24" s="468">
        <v>3167</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1235190</v>
      </c>
      <c r="BO24" s="418"/>
      <c r="BP24" s="418"/>
      <c r="BQ24" s="418"/>
      <c r="BR24" s="418"/>
      <c r="BS24" s="418"/>
      <c r="BT24" s="418"/>
      <c r="BU24" s="419"/>
      <c r="BV24" s="417">
        <v>1135862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5290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t="s">
        <v>123</v>
      </c>
      <c r="BO25" s="381"/>
      <c r="BP25" s="381"/>
      <c r="BQ25" s="381"/>
      <c r="BR25" s="381"/>
      <c r="BS25" s="381"/>
      <c r="BT25" s="381"/>
      <c r="BU25" s="382"/>
      <c r="BV25" s="380" t="s">
        <v>123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5107</v>
      </c>
      <c r="R26" s="469"/>
      <c r="S26" s="469"/>
      <c r="T26" s="469"/>
      <c r="U26" s="469"/>
      <c r="V26" s="508"/>
      <c r="W26" s="563"/>
      <c r="X26" s="551"/>
      <c r="Y26" s="552"/>
      <c r="Z26" s="467" t="s">
        <v>162</v>
      </c>
      <c r="AA26" s="573"/>
      <c r="AB26" s="573"/>
      <c r="AC26" s="573"/>
      <c r="AD26" s="573"/>
      <c r="AE26" s="573"/>
      <c r="AF26" s="573"/>
      <c r="AG26" s="574"/>
      <c r="AH26" s="468" t="s">
        <v>123</v>
      </c>
      <c r="AI26" s="469"/>
      <c r="AJ26" s="469"/>
      <c r="AK26" s="469"/>
      <c r="AL26" s="508"/>
      <c r="AM26" s="468" t="s">
        <v>123</v>
      </c>
      <c r="AN26" s="469"/>
      <c r="AO26" s="469"/>
      <c r="AP26" s="469"/>
      <c r="AQ26" s="469"/>
      <c r="AR26" s="508"/>
      <c r="AS26" s="468" t="s">
        <v>123</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2312</v>
      </c>
      <c r="R27" s="469"/>
      <c r="S27" s="469"/>
      <c r="T27" s="469"/>
      <c r="U27" s="469"/>
      <c r="V27" s="508"/>
      <c r="W27" s="563"/>
      <c r="X27" s="551"/>
      <c r="Y27" s="552"/>
      <c r="Z27" s="467" t="s">
        <v>165</v>
      </c>
      <c r="AA27" s="447"/>
      <c r="AB27" s="447"/>
      <c r="AC27" s="447"/>
      <c r="AD27" s="447"/>
      <c r="AE27" s="447"/>
      <c r="AF27" s="447"/>
      <c r="AG27" s="448"/>
      <c r="AH27" s="468" t="s">
        <v>123</v>
      </c>
      <c r="AI27" s="469"/>
      <c r="AJ27" s="469"/>
      <c r="AK27" s="469"/>
      <c r="AL27" s="508"/>
      <c r="AM27" s="468" t="s">
        <v>123</v>
      </c>
      <c r="AN27" s="469"/>
      <c r="AO27" s="469"/>
      <c r="AP27" s="469"/>
      <c r="AQ27" s="469"/>
      <c r="AR27" s="508"/>
      <c r="AS27" s="468" t="s">
        <v>123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20475</v>
      </c>
      <c r="BO27" s="587"/>
      <c r="BP27" s="587"/>
      <c r="BQ27" s="587"/>
      <c r="BR27" s="587"/>
      <c r="BS27" s="587"/>
      <c r="BT27" s="587"/>
      <c r="BU27" s="588"/>
      <c r="BV27" s="586">
        <v>20475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1586</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1626378</v>
      </c>
      <c r="BO28" s="381"/>
      <c r="BP28" s="381"/>
      <c r="BQ28" s="381"/>
      <c r="BR28" s="381"/>
      <c r="BS28" s="381"/>
      <c r="BT28" s="381"/>
      <c r="BU28" s="382"/>
      <c r="BV28" s="380">
        <v>1491034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4</v>
      </c>
      <c r="M29" s="469"/>
      <c r="N29" s="469"/>
      <c r="O29" s="469"/>
      <c r="P29" s="508"/>
      <c r="Q29" s="468">
        <v>1353</v>
      </c>
      <c r="R29" s="469"/>
      <c r="S29" s="469"/>
      <c r="T29" s="469"/>
      <c r="U29" s="469"/>
      <c r="V29" s="508"/>
      <c r="W29" s="564"/>
      <c r="X29" s="565"/>
      <c r="Y29" s="566"/>
      <c r="Z29" s="467" t="s">
        <v>172</v>
      </c>
      <c r="AA29" s="447"/>
      <c r="AB29" s="447"/>
      <c r="AC29" s="447"/>
      <c r="AD29" s="447"/>
      <c r="AE29" s="447"/>
      <c r="AF29" s="447"/>
      <c r="AG29" s="448"/>
      <c r="AH29" s="468">
        <v>41</v>
      </c>
      <c r="AI29" s="469"/>
      <c r="AJ29" s="469"/>
      <c r="AK29" s="469"/>
      <c r="AL29" s="508"/>
      <c r="AM29" s="468">
        <v>129847</v>
      </c>
      <c r="AN29" s="469"/>
      <c r="AO29" s="469"/>
      <c r="AP29" s="469"/>
      <c r="AQ29" s="469"/>
      <c r="AR29" s="508"/>
      <c r="AS29" s="468">
        <v>3167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371</v>
      </c>
      <c r="BO29" s="418"/>
      <c r="BP29" s="418"/>
      <c r="BQ29" s="418"/>
      <c r="BR29" s="418"/>
      <c r="BS29" s="418"/>
      <c r="BT29" s="418"/>
      <c r="BU29" s="419"/>
      <c r="BV29" s="417">
        <v>371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92.6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336324</v>
      </c>
      <c r="BO30" s="587"/>
      <c r="BP30" s="587"/>
      <c r="BQ30" s="587"/>
      <c r="BR30" s="587"/>
      <c r="BS30" s="587"/>
      <c r="BT30" s="587"/>
      <c r="BU30" s="588"/>
      <c r="BV30" s="586">
        <v>415309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特別会計国民健康保険（事業勘定）</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公営企業観光施設事業会計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特別会計村営水道事業費</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木曽広域連合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特別会計国民健康保険診療施設費</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特別会計おんたけ高原簡易水道事業費</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特別会計後期高齢者医療費事業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特別会計農業集落排水事業費</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　（介護保険特別会計）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特別会計簡易排水事業費</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長野県市町村自治振興組合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10</v>
      </c>
      <c r="BF38" s="598"/>
      <c r="BG38" s="599" t="str">
        <f>IF('各会計、関係団体の財政状況及び健全化判断比率'!B36="","",'各会計、関係団体の財政状況及び健全化判断比率'!B36)</f>
        <v>特別会計宅地造成分譲事業費</v>
      </c>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長野県後期高齢者医療広域連合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　（後期高齢者医療事業会計）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長野県市町村総合事務組合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　（非常勤職員公務災害補償特別会計）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4.5999999999999996</v>
      </c>
      <c r="G34" s="33">
        <v>7.53</v>
      </c>
      <c r="H34" s="33">
        <v>7.04</v>
      </c>
      <c r="I34" s="33">
        <v>6.63</v>
      </c>
      <c r="J34" s="34">
        <v>6.4</v>
      </c>
      <c r="K34" s="22"/>
      <c r="L34" s="22"/>
      <c r="M34" s="22"/>
      <c r="N34" s="22"/>
      <c r="O34" s="22"/>
      <c r="P34" s="22"/>
    </row>
    <row r="35" spans="1:16" ht="39" customHeight="1" x14ac:dyDescent="0.15">
      <c r="A35" s="22"/>
      <c r="B35" s="35"/>
      <c r="C35" s="1178" t="s">
        <v>529</v>
      </c>
      <c r="D35" s="1179"/>
      <c r="E35" s="1180"/>
      <c r="F35" s="36">
        <v>1.19</v>
      </c>
      <c r="G35" s="37">
        <v>0.69</v>
      </c>
      <c r="H35" s="37">
        <v>0.97</v>
      </c>
      <c r="I35" s="37">
        <v>2.2799999999999998</v>
      </c>
      <c r="J35" s="38">
        <v>2.93</v>
      </c>
      <c r="K35" s="22"/>
      <c r="L35" s="22"/>
      <c r="M35" s="22"/>
      <c r="N35" s="22"/>
      <c r="O35" s="22"/>
      <c r="P35" s="22"/>
    </row>
    <row r="36" spans="1:16" ht="39" customHeight="1" x14ac:dyDescent="0.15">
      <c r="A36" s="22"/>
      <c r="B36" s="35"/>
      <c r="C36" s="1178" t="s">
        <v>530</v>
      </c>
      <c r="D36" s="1179"/>
      <c r="E36" s="1180"/>
      <c r="F36" s="36">
        <v>0.05</v>
      </c>
      <c r="G36" s="37">
        <v>0.04</v>
      </c>
      <c r="H36" s="37">
        <v>0.13</v>
      </c>
      <c r="I36" s="37">
        <v>0.22</v>
      </c>
      <c r="J36" s="38">
        <v>0.56000000000000005</v>
      </c>
      <c r="K36" s="22"/>
      <c r="L36" s="22"/>
      <c r="M36" s="22"/>
      <c r="N36" s="22"/>
      <c r="O36" s="22"/>
      <c r="P36" s="22"/>
    </row>
    <row r="37" spans="1:16" ht="39" customHeight="1" x14ac:dyDescent="0.15">
      <c r="A37" s="22"/>
      <c r="B37" s="35"/>
      <c r="C37" s="1178" t="s">
        <v>531</v>
      </c>
      <c r="D37" s="1179"/>
      <c r="E37" s="1180"/>
      <c r="F37" s="36">
        <v>0.17</v>
      </c>
      <c r="G37" s="37">
        <v>0.18</v>
      </c>
      <c r="H37" s="37">
        <v>0.2</v>
      </c>
      <c r="I37" s="37">
        <v>0.18</v>
      </c>
      <c r="J37" s="38">
        <v>0.19</v>
      </c>
      <c r="K37" s="22"/>
      <c r="L37" s="22"/>
      <c r="M37" s="22"/>
      <c r="N37" s="22"/>
      <c r="O37" s="22"/>
      <c r="P37" s="22"/>
    </row>
    <row r="38" spans="1:16" ht="39" customHeight="1" x14ac:dyDescent="0.15">
      <c r="A38" s="22"/>
      <c r="B38" s="35"/>
      <c r="C38" s="1178" t="s">
        <v>532</v>
      </c>
      <c r="D38" s="1179"/>
      <c r="E38" s="1180"/>
      <c r="F38" s="36">
        <v>0</v>
      </c>
      <c r="G38" s="37">
        <v>0.01</v>
      </c>
      <c r="H38" s="37">
        <v>0.02</v>
      </c>
      <c r="I38" s="37">
        <v>0.02</v>
      </c>
      <c r="J38" s="38">
        <v>0.01</v>
      </c>
      <c r="K38" s="22"/>
      <c r="L38" s="22"/>
      <c r="M38" s="22"/>
      <c r="N38" s="22"/>
      <c r="O38" s="22"/>
      <c r="P38" s="22"/>
    </row>
    <row r="39" spans="1:16" ht="39" customHeight="1" x14ac:dyDescent="0.15">
      <c r="A39" s="22"/>
      <c r="B39" s="35"/>
      <c r="C39" s="1178" t="s">
        <v>533</v>
      </c>
      <c r="D39" s="1179"/>
      <c r="E39" s="1180"/>
      <c r="F39" s="36">
        <v>0</v>
      </c>
      <c r="G39" s="37">
        <v>0</v>
      </c>
      <c r="H39" s="37">
        <v>0.01</v>
      </c>
      <c r="I39" s="37">
        <v>0</v>
      </c>
      <c r="J39" s="38">
        <v>0.01</v>
      </c>
      <c r="K39" s="22"/>
      <c r="L39" s="22"/>
      <c r="M39" s="22"/>
      <c r="N39" s="22"/>
      <c r="O39" s="22"/>
      <c r="P39" s="22"/>
    </row>
    <row r="40" spans="1:16" ht="39" customHeight="1" x14ac:dyDescent="0.15">
      <c r="A40" s="22"/>
      <c r="B40" s="35"/>
      <c r="C40" s="1178" t="s">
        <v>534</v>
      </c>
      <c r="D40" s="1179"/>
      <c r="E40" s="1180"/>
      <c r="F40" s="36">
        <v>0</v>
      </c>
      <c r="G40" s="37">
        <v>0</v>
      </c>
      <c r="H40" s="37">
        <v>0.01</v>
      </c>
      <c r="I40" s="37">
        <v>0.01</v>
      </c>
      <c r="J40" s="38">
        <v>0</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537</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251</v>
      </c>
      <c r="L45" s="60">
        <v>220</v>
      </c>
      <c r="M45" s="60">
        <v>224</v>
      </c>
      <c r="N45" s="60">
        <v>209</v>
      </c>
      <c r="O45" s="61">
        <v>206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48</v>
      </c>
      <c r="L48" s="64">
        <v>21</v>
      </c>
      <c r="M48" s="64">
        <v>20</v>
      </c>
      <c r="N48" s="64">
        <v>18</v>
      </c>
      <c r="O48" s="65">
        <v>24</v>
      </c>
      <c r="P48" s="48"/>
      <c r="Q48" s="48"/>
      <c r="R48" s="48"/>
      <c r="S48" s="48"/>
      <c r="T48" s="48"/>
      <c r="U48" s="48"/>
    </row>
    <row r="49" spans="1:21" ht="30.75" customHeight="1" x14ac:dyDescent="0.15">
      <c r="A49" s="48"/>
      <c r="B49" s="1196"/>
      <c r="C49" s="1197"/>
      <c r="D49" s="62"/>
      <c r="E49" s="1188" t="s">
        <v>16</v>
      </c>
      <c r="F49" s="1188"/>
      <c r="G49" s="1188"/>
      <c r="H49" s="1188"/>
      <c r="I49" s="1188"/>
      <c r="J49" s="1189"/>
      <c r="K49" s="63">
        <v>6</v>
      </c>
      <c r="L49" s="64">
        <v>3</v>
      </c>
      <c r="M49" s="64">
        <v>3</v>
      </c>
      <c r="N49" s="64">
        <v>3</v>
      </c>
      <c r="O49" s="65">
        <v>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217</v>
      </c>
      <c r="L52" s="64">
        <v>199</v>
      </c>
      <c r="M52" s="64">
        <v>186</v>
      </c>
      <c r="N52" s="64">
        <v>171</v>
      </c>
      <c r="O52" s="65">
        <v>175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88</v>
      </c>
      <c r="L53" s="69">
        <v>45</v>
      </c>
      <c r="M53" s="69">
        <v>61</v>
      </c>
      <c r="N53" s="69">
        <v>59</v>
      </c>
      <c r="O53" s="70">
        <v>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2062</v>
      </c>
      <c r="J41" s="83">
        <v>2016</v>
      </c>
      <c r="K41" s="83">
        <v>1982</v>
      </c>
      <c r="L41" s="83">
        <v>1935</v>
      </c>
      <c r="M41" s="84">
        <v>2035</v>
      </c>
    </row>
    <row r="42" spans="2:13" ht="27.75" customHeight="1" x14ac:dyDescent="0.15">
      <c r="B42" s="1204"/>
      <c r="C42" s="1205"/>
      <c r="D42" s="85"/>
      <c r="E42" s="1210" t="s">
        <v>26</v>
      </c>
      <c r="F42" s="1210"/>
      <c r="G42" s="1210"/>
      <c r="H42" s="1211"/>
      <c r="I42" s="86" t="s">
        <v>482</v>
      </c>
      <c r="J42" s="87" t="s">
        <v>482</v>
      </c>
      <c r="K42" s="87" t="s">
        <v>482</v>
      </c>
      <c r="L42" s="87" t="s">
        <v>482</v>
      </c>
      <c r="M42" s="88" t="s">
        <v>482</v>
      </c>
    </row>
    <row r="43" spans="2:13" ht="27.75" customHeight="1" x14ac:dyDescent="0.15">
      <c r="B43" s="1204"/>
      <c r="C43" s="1205"/>
      <c r="D43" s="85"/>
      <c r="E43" s="1210" t="s">
        <v>27</v>
      </c>
      <c r="F43" s="1210"/>
      <c r="G43" s="1210"/>
      <c r="H43" s="1211"/>
      <c r="I43" s="86">
        <v>186</v>
      </c>
      <c r="J43" s="87">
        <v>161</v>
      </c>
      <c r="K43" s="87">
        <v>125</v>
      </c>
      <c r="L43" s="87">
        <v>128</v>
      </c>
      <c r="M43" s="88">
        <v>127</v>
      </c>
    </row>
    <row r="44" spans="2:13" ht="27.75" customHeight="1" x14ac:dyDescent="0.15">
      <c r="B44" s="1204"/>
      <c r="C44" s="1205"/>
      <c r="D44" s="85"/>
      <c r="E44" s="1210" t="s">
        <v>28</v>
      </c>
      <c r="F44" s="1210"/>
      <c r="G44" s="1210"/>
      <c r="H44" s="1211"/>
      <c r="I44" s="86">
        <v>12</v>
      </c>
      <c r="J44" s="87">
        <v>92</v>
      </c>
      <c r="K44" s="87">
        <v>89</v>
      </c>
      <c r="L44" s="87">
        <v>86</v>
      </c>
      <c r="M44" s="88">
        <v>32</v>
      </c>
    </row>
    <row r="45" spans="2:13" ht="27.75" customHeight="1" x14ac:dyDescent="0.15">
      <c r="B45" s="1204"/>
      <c r="C45" s="1205"/>
      <c r="D45" s="85"/>
      <c r="E45" s="1210" t="s">
        <v>29</v>
      </c>
      <c r="F45" s="1210"/>
      <c r="G45" s="1210"/>
      <c r="H45" s="1211"/>
      <c r="I45" s="86">
        <v>544</v>
      </c>
      <c r="J45" s="87">
        <v>518</v>
      </c>
      <c r="K45" s="87">
        <v>496</v>
      </c>
      <c r="L45" s="87">
        <v>484</v>
      </c>
      <c r="M45" s="88">
        <v>475</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1144</v>
      </c>
      <c r="J50" s="87">
        <v>1473</v>
      </c>
      <c r="K50" s="87">
        <v>1671</v>
      </c>
      <c r="L50" s="87">
        <v>1633</v>
      </c>
      <c r="M50" s="88">
        <v>2007</v>
      </c>
    </row>
    <row r="51" spans="2:13" ht="27.75" customHeight="1" x14ac:dyDescent="0.15">
      <c r="B51" s="1204"/>
      <c r="C51" s="1205"/>
      <c r="D51" s="85"/>
      <c r="E51" s="1210" t="s">
        <v>36</v>
      </c>
      <c r="F51" s="1210"/>
      <c r="G51" s="1210"/>
      <c r="H51" s="1211"/>
      <c r="I51" s="86">
        <v>42</v>
      </c>
      <c r="J51" s="87">
        <v>34</v>
      </c>
      <c r="K51" s="87">
        <v>0</v>
      </c>
      <c r="L51" s="87" t="s">
        <v>482</v>
      </c>
      <c r="M51" s="88" t="s">
        <v>482</v>
      </c>
    </row>
    <row r="52" spans="2:13" ht="27.75" customHeight="1" x14ac:dyDescent="0.15">
      <c r="B52" s="1206"/>
      <c r="C52" s="1207"/>
      <c r="D52" s="85"/>
      <c r="E52" s="1210" t="s">
        <v>37</v>
      </c>
      <c r="F52" s="1210"/>
      <c r="G52" s="1210"/>
      <c r="H52" s="1211"/>
      <c r="I52" s="86">
        <v>1764</v>
      </c>
      <c r="J52" s="87">
        <v>1707</v>
      </c>
      <c r="K52" s="87">
        <v>1741</v>
      </c>
      <c r="L52" s="87">
        <v>1692</v>
      </c>
      <c r="M52" s="88">
        <v>1738</v>
      </c>
    </row>
    <row r="53" spans="2:13" ht="27.75" customHeight="1" thickBot="1" x14ac:dyDescent="0.2">
      <c r="B53" s="1217" t="s">
        <v>38</v>
      </c>
      <c r="C53" s="1218"/>
      <c r="D53" s="92"/>
      <c r="E53" s="1219" t="s">
        <v>39</v>
      </c>
      <c r="F53" s="1219"/>
      <c r="G53" s="1219"/>
      <c r="H53" s="1220"/>
      <c r="I53" s="93">
        <v>-145</v>
      </c>
      <c r="J53" s="94">
        <v>-426</v>
      </c>
      <c r="K53" s="94">
        <v>-720</v>
      </c>
      <c r="L53" s="94">
        <v>-691</v>
      </c>
      <c r="M53" s="95">
        <v>-1076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5" t="s">
        <v>564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557</v>
      </c>
      <c r="H51" s="1248"/>
      <c r="I51" s="1253" t="s">
        <v>558</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563</v>
      </c>
      <c r="J53" s="1233"/>
      <c r="K53" s="1256"/>
      <c r="L53" s="1256"/>
      <c r="M53" s="1256"/>
      <c r="N53" s="1225">
        <v>66.400000000000006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559</v>
      </c>
      <c r="H55" s="1228"/>
      <c r="I55" s="1233" t="s">
        <v>558</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563</v>
      </c>
      <c r="J57" s="1223"/>
      <c r="K57" s="1256"/>
      <c r="L57" s="1256"/>
      <c r="M57" s="1256"/>
      <c r="N57" s="1225">
        <v>57.1</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5" t="s">
        <v>565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557</v>
      </c>
      <c r="H73" s="1248"/>
      <c r="I73" s="1253" t="s">
        <v>558</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562</v>
      </c>
      <c r="J75" s="1233"/>
      <c r="K75" s="1225">
        <v>9.6</v>
      </c>
      <c r="L75" s="1225">
        <v>7.3</v>
      </c>
      <c r="M75" s="1225">
        <v>5.4</v>
      </c>
      <c r="N75" s="1225">
        <v>4.7</v>
      </c>
      <c r="O75" s="1225">
        <v>5.4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559</v>
      </c>
      <c r="H77" s="1228"/>
      <c r="I77" s="1233" t="s">
        <v>558</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562</v>
      </c>
      <c r="J79" s="1223"/>
      <c r="K79" s="1224">
        <v>9.6999999999999993</v>
      </c>
      <c r="L79" s="1224">
        <v>8.6</v>
      </c>
      <c r="M79" s="1224">
        <v>7.7</v>
      </c>
      <c r="N79" s="1224">
        <v>6.4</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259937</v>
      </c>
      <c r="E3" s="118"/>
      <c r="F3" s="119">
        <v>185018</v>
      </c>
      <c r="G3" s="120"/>
      <c r="H3" s="121"/>
    </row>
    <row r="4" spans="1:8" x14ac:dyDescent="0.15">
      <c r="A4" s="122"/>
      <c r="B4" s="123"/>
      <c r="C4" s="124"/>
      <c r="D4" s="125">
        <v>146827</v>
      </c>
      <c r="E4" s="126"/>
      <c r="F4" s="127">
        <v>95064</v>
      </c>
      <c r="G4" s="128"/>
      <c r="H4" s="129"/>
    </row>
    <row r="5" spans="1:8" x14ac:dyDescent="0.15">
      <c r="A5" s="110" t="s">
        <v>516</v>
      </c>
      <c r="B5" s="115"/>
      <c r="C5" s="116"/>
      <c r="D5" s="117">
        <v>270378</v>
      </c>
      <c r="E5" s="118"/>
      <c r="F5" s="119">
        <v>238802</v>
      </c>
      <c r="G5" s="120"/>
      <c r="H5" s="121"/>
    </row>
    <row r="6" spans="1:8" x14ac:dyDescent="0.15">
      <c r="A6" s="122"/>
      <c r="B6" s="123"/>
      <c r="C6" s="124"/>
      <c r="D6" s="125">
        <v>219348</v>
      </c>
      <c r="E6" s="126"/>
      <c r="F6" s="127">
        <v>128562</v>
      </c>
      <c r="G6" s="128"/>
      <c r="H6" s="129"/>
    </row>
    <row r="7" spans="1:8" x14ac:dyDescent="0.15">
      <c r="A7" s="110" t="s">
        <v>517</v>
      </c>
      <c r="B7" s="115"/>
      <c r="C7" s="116"/>
      <c r="D7" s="117">
        <v>384879</v>
      </c>
      <c r="E7" s="118"/>
      <c r="F7" s="119">
        <v>288550</v>
      </c>
      <c r="G7" s="120"/>
      <c r="H7" s="121"/>
    </row>
    <row r="8" spans="1:8" x14ac:dyDescent="0.15">
      <c r="A8" s="122"/>
      <c r="B8" s="123"/>
      <c r="C8" s="124"/>
      <c r="D8" s="125">
        <v>174859</v>
      </c>
      <c r="E8" s="126"/>
      <c r="F8" s="127">
        <v>141525</v>
      </c>
      <c r="G8" s="128"/>
      <c r="H8" s="129"/>
    </row>
    <row r="9" spans="1:8" x14ac:dyDescent="0.15">
      <c r="A9" s="110" t="s">
        <v>518</v>
      </c>
      <c r="B9" s="115"/>
      <c r="C9" s="116"/>
      <c r="D9" s="117">
        <v>294158</v>
      </c>
      <c r="E9" s="118"/>
      <c r="F9" s="119">
        <v>287914</v>
      </c>
      <c r="G9" s="120"/>
      <c r="H9" s="121"/>
    </row>
    <row r="10" spans="1:8" x14ac:dyDescent="0.15">
      <c r="A10" s="122"/>
      <c r="B10" s="123"/>
      <c r="C10" s="124"/>
      <c r="D10" s="125">
        <v>158125</v>
      </c>
      <c r="E10" s="126"/>
      <c r="F10" s="127">
        <v>146531</v>
      </c>
      <c r="G10" s="128"/>
      <c r="H10" s="129"/>
    </row>
    <row r="11" spans="1:8" x14ac:dyDescent="0.15">
      <c r="A11" s="110" t="s">
        <v>519</v>
      </c>
      <c r="B11" s="115"/>
      <c r="C11" s="116"/>
      <c r="D11" s="117">
        <v>594963</v>
      </c>
      <c r="E11" s="118"/>
      <c r="F11" s="119">
        <v>310300</v>
      </c>
      <c r="G11" s="120"/>
      <c r="H11" s="121"/>
    </row>
    <row r="12" spans="1:8" x14ac:dyDescent="0.15">
      <c r="A12" s="122"/>
      <c r="B12" s="123"/>
      <c r="C12" s="130"/>
      <c r="D12" s="125">
        <v>372210</v>
      </c>
      <c r="E12" s="126"/>
      <c r="F12" s="127">
        <v>157576</v>
      </c>
      <c r="G12" s="128"/>
      <c r="H12" s="129"/>
    </row>
    <row r="13" spans="1:8" x14ac:dyDescent="0.15">
      <c r="A13" s="110"/>
      <c r="B13" s="115"/>
      <c r="C13" s="131"/>
      <c r="D13" s="132">
        <v>360863</v>
      </c>
      <c r="E13" s="133"/>
      <c r="F13" s="134">
        <v>262117</v>
      </c>
      <c r="G13" s="135"/>
      <c r="H13" s="121"/>
    </row>
    <row r="14" spans="1:8" x14ac:dyDescent="0.15">
      <c r="A14" s="122"/>
      <c r="B14" s="123"/>
      <c r="C14" s="124"/>
      <c r="D14" s="125">
        <v>214274</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4.5999999999999996</v>
      </c>
      <c r="C19" s="136">
        <f>ROUND(VALUE(SUBSTITUTE(実質収支比率等に係る経年分析!G$48,"▲","-")),2)</f>
        <v>7.53</v>
      </c>
      <c r="D19" s="136">
        <f>ROUND(VALUE(SUBSTITUTE(実質収支比率等に係る経年分析!H$48,"▲","-")),2)</f>
        <v>7.05</v>
      </c>
      <c r="E19" s="136">
        <f>ROUND(VALUE(SUBSTITUTE(実質収支比率等に係る経年分析!I$48,"▲","-")),2)</f>
        <v>6.63</v>
      </c>
      <c r="F19" s="136">
        <f>ROUND(VALUE(SUBSTITUTE(実質収支比率等に係る経年分析!J$48,"▲","-")),2)</f>
        <v>6.4</v>
      </c>
    </row>
    <row r="20" spans="1:11" x14ac:dyDescent="0.15">
      <c r="A20" s="136" t="s">
        <v>44</v>
      </c>
      <c r="B20" s="136">
        <f>ROUND(VALUE(SUBSTITUTE(実質収支比率等に係る経年分析!F$47,"▲","-")),2)</f>
        <v>72.69</v>
      </c>
      <c r="C20" s="136">
        <f>ROUND(VALUE(SUBSTITUTE(実質収支比率等に係る経年分析!G$47,"▲","-")),2)</f>
        <v>99.71</v>
      </c>
      <c r="D20" s="136">
        <f>ROUND(VALUE(SUBSTITUTE(実質収支比率等に係る経年分析!H$47,"▲","-")),2)</f>
        <v>123.1</v>
      </c>
      <c r="E20" s="136">
        <f>ROUND(VALUE(SUBSTITUTE(実質収支比率等に係る経年分析!I$47,"▲","-")),2)</f>
        <v>115.27</v>
      </c>
      <c r="F20" s="136">
        <f>ROUND(VALUE(SUBSTITUTE(実質収支比率等に係る経年分析!J$47,"▲","-")),2)</f>
        <v>132.79</v>
      </c>
    </row>
    <row r="21" spans="1:11" x14ac:dyDescent="0.15">
      <c r="A21" s="136" t="s">
        <v>45</v>
      </c>
      <c r="B21" s="136">
        <f>IF(ISNUMBER(VALUE(SUBSTITUTE(実質収支比率等に係る経年分析!F$49,"▲","-"))),ROUND(VALUE(SUBSTITUTE(実質収支比率等に係る経年分析!F$49,"▲","-")),2),NA())</f>
        <v>16.52</v>
      </c>
      <c r="C21" s="136">
        <f>IF(ISNUMBER(VALUE(SUBSTITUTE(実質収支比率等に係る経年分析!G$49,"▲","-"))),ROUND(VALUE(SUBSTITUTE(実質収支比率等に係る経年分析!G$49,"▲","-")),2),NA())</f>
        <v>25.9</v>
      </c>
      <c r="D21" s="136">
        <f>IF(ISNUMBER(VALUE(SUBSTITUTE(実質収支比率等に係る経年分析!H$49,"▲","-"))),ROUND(VALUE(SUBSTITUTE(実質収支比率等に係る経年分析!H$49,"▲","-")),2),NA())</f>
        <v>7.93</v>
      </c>
      <c r="E21" s="136">
        <f>IF(ISNUMBER(VALUE(SUBSTITUTE(実質収支比率等に係る経年分析!I$49,"▲","-"))),ROUND(VALUE(SUBSTITUTE(実質収支比率等に係る経年分析!I$49,"▲","-")),2),NA())</f>
        <v>-1.94</v>
      </c>
      <c r="F21" s="136">
        <f>IF(ISNUMBER(VALUE(SUBSTITUTE(実質収支比率等に係る経年分析!J$49,"▲","-"))),ROUND(VALUE(SUBSTITUTE(実質収支比率等に係る経年分析!J$49,"▲","-")),2),NA())</f>
        <v>10.45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特別会計簡易排水事業費</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特別会計農業集落排水事業費</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特別会計国民健康保険診療施設費</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特別会計村営水道事業費</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特別会計宅地造成分譲事業費</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0.19</v>
      </c>
    </row>
    <row r="34" spans="1:16" x14ac:dyDescent="0.15">
      <c r="A34" s="137" t="str">
        <f>IF(連結実質赤字比率に係る赤字・黒字の構成分析!C$36="",NA(),連結実質赤字比率に係る赤字・黒字の構成分析!C$36)</f>
        <v>公営企業観光施設事業会計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0.56000000000000005</v>
      </c>
    </row>
    <row r="35" spans="1:16" x14ac:dyDescent="0.15">
      <c r="A35" s="137" t="str">
        <f>IF(連結実質赤字比率に係る赤字・黒字の構成分析!C$35="",NA(),連結実質赤字比率に係る赤字・黒字の構成分析!C$35)</f>
        <v>特別会計国民健康保険（事業勘定）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2.2799999999999998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4.5999999999999996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217</v>
      </c>
      <c r="E42" s="138"/>
      <c r="F42" s="138"/>
      <c r="G42" s="138">
        <f>'実質公債費比率（分子）の構造'!L$52</f>
        <v>199</v>
      </c>
      <c r="H42" s="138"/>
      <c r="I42" s="138"/>
      <c r="J42" s="138">
        <f>'実質公債費比率（分子）の構造'!M$52</f>
        <v>186</v>
      </c>
      <c r="K42" s="138"/>
      <c r="L42" s="138"/>
      <c r="M42" s="138">
        <f>'実質公債費比率（分子）の構造'!N$52</f>
        <v>171</v>
      </c>
      <c r="N42" s="138"/>
      <c r="O42" s="138"/>
      <c r="P42" s="138">
        <f>'実質公債費比率（分子）の構造'!O$52</f>
        <v>175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6</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5</v>
      </c>
      <c r="O45" s="138"/>
      <c r="P45" s="138"/>
    </row>
    <row r="46" spans="1:16" x14ac:dyDescent="0.15">
      <c r="A46" s="138" t="s">
        <v>56</v>
      </c>
      <c r="B46" s="138">
        <f>'実質公債費比率（分子）の構造'!K$48</f>
        <v>48</v>
      </c>
      <c r="C46" s="138"/>
      <c r="D46" s="138"/>
      <c r="E46" s="138">
        <f>'実質公債費比率（分子）の構造'!L$48</f>
        <v>21</v>
      </c>
      <c r="F46" s="138"/>
      <c r="G46" s="138"/>
      <c r="H46" s="138">
        <f>'実質公債費比率（分子）の構造'!M$48</f>
        <v>20</v>
      </c>
      <c r="I46" s="138"/>
      <c r="J46" s="138"/>
      <c r="K46" s="138">
        <f>'実質公債費比率（分子）の構造'!N$48</f>
        <v>18</v>
      </c>
      <c r="L46" s="138"/>
      <c r="M46" s="138"/>
      <c r="N46" s="138">
        <f>'実質公債費比率（分子）の構造'!O$48</f>
        <v>24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251</v>
      </c>
      <c r="C49" s="138"/>
      <c r="D49" s="138"/>
      <c r="E49" s="138">
        <f>'実質公債費比率（分子）の構造'!L$45</f>
        <v>220</v>
      </c>
      <c r="F49" s="138"/>
      <c r="G49" s="138"/>
      <c r="H49" s="138">
        <f>'実質公債費比率（分子）の構造'!M$45</f>
        <v>224</v>
      </c>
      <c r="I49" s="138"/>
      <c r="J49" s="138"/>
      <c r="K49" s="138">
        <f>'実質公債費比率（分子）の構造'!N$45</f>
        <v>209</v>
      </c>
      <c r="L49" s="138"/>
      <c r="M49" s="138"/>
      <c r="N49" s="138">
        <f>'実質公債費比率（分子）の構造'!O$45</f>
        <v>206</v>
      </c>
      <c r="O49" s="138"/>
      <c r="P49" s="138"/>
    </row>
    <row r="50" spans="1:16" x14ac:dyDescent="0.15">
      <c r="A50" s="138" t="s">
        <v>60</v>
      </c>
      <c r="B50" s="138" t="e">
        <f>NA()</f>
        <v>#N/A</v>
      </c>
      <c r="C50" s="138">
        <f>IF(ISNUMBER('実質公債費比率（分子）の構造'!K$53),'実質公債費比率（分子）の構造'!K$53,NA())</f>
        <v>88</v>
      </c>
      <c r="D50" s="138" t="e">
        <f>NA()</f>
        <v>#N/A</v>
      </c>
      <c r="E50" s="138" t="e">
        <f>NA()</f>
        <v>#N/A</v>
      </c>
      <c r="F50" s="138">
        <f>IF(ISNUMBER('実質公債費比率（分子）の構造'!L$53),'実質公債費比率（分子）の構造'!L$53,NA())</f>
        <v>45</v>
      </c>
      <c r="G50" s="138" t="e">
        <f>NA()</f>
        <v>#N/A</v>
      </c>
      <c r="H50" s="138" t="e">
        <f>NA()</f>
        <v>#N/A</v>
      </c>
      <c r="I50" s="138">
        <f>IF(ISNUMBER('実質公債費比率（分子）の構造'!M$53),'実質公債費比率（分子）の構造'!M$53,NA())</f>
        <v>61</v>
      </c>
      <c r="J50" s="138" t="e">
        <f>NA()</f>
        <v>#N/A</v>
      </c>
      <c r="K50" s="138" t="e">
        <f>NA()</f>
        <v>#N/A</v>
      </c>
      <c r="L50" s="138">
        <f>IF(ISNUMBER('実質公債費比率（分子）の構造'!N$53),'実質公債費比率（分子）の構造'!N$53,NA())</f>
        <v>59</v>
      </c>
      <c r="M50" s="138" t="e">
        <f>NA()</f>
        <v>#N/A</v>
      </c>
      <c r="N50" s="138" t="e">
        <f>NA()</f>
        <v>#N/A</v>
      </c>
      <c r="O50" s="138">
        <f>IF(ISNUMBER('実質公債費比率（分子）の構造'!O$53),'実質公債費比率（分子）の構造'!O$53,NA())</f>
        <v>60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1764</v>
      </c>
      <c r="E56" s="137"/>
      <c r="F56" s="137"/>
      <c r="G56" s="137">
        <f>'将来負担比率（分子）の構造'!J$52</f>
        <v>1707</v>
      </c>
      <c r="H56" s="137"/>
      <c r="I56" s="137"/>
      <c r="J56" s="137">
        <f>'将来負担比率（分子）の構造'!K$52</f>
        <v>1741</v>
      </c>
      <c r="K56" s="137"/>
      <c r="L56" s="137"/>
      <c r="M56" s="137">
        <f>'将来負担比率（分子）の構造'!L$52</f>
        <v>1692</v>
      </c>
      <c r="N56" s="137"/>
      <c r="O56" s="137"/>
      <c r="P56" s="137">
        <f>'将来負担比率（分子）の構造'!M$52</f>
        <v>1738</v>
      </c>
    </row>
    <row r="57" spans="1:16" x14ac:dyDescent="0.15">
      <c r="A57" s="137" t="s">
        <v>36</v>
      </c>
      <c r="B57" s="137"/>
      <c r="C57" s="137"/>
      <c r="D57" s="137">
        <f>'将来負担比率（分子）の構造'!I$51</f>
        <v>42</v>
      </c>
      <c r="E57" s="137"/>
      <c r="F57" s="137"/>
      <c r="G57" s="137">
        <f>'将来負担比率（分子）の構造'!J$51</f>
        <v>34</v>
      </c>
      <c r="H57" s="137"/>
      <c r="I57" s="137"/>
      <c r="J57" s="137">
        <f>'将来負担比率（分子）の構造'!K$51</f>
        <v>0</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1144</v>
      </c>
      <c r="E58" s="137"/>
      <c r="F58" s="137"/>
      <c r="G58" s="137">
        <f>'将来負担比率（分子）の構造'!J$50</f>
        <v>1473</v>
      </c>
      <c r="H58" s="137"/>
      <c r="I58" s="137"/>
      <c r="J58" s="137">
        <f>'将来負担比率（分子）の構造'!K$50</f>
        <v>1671</v>
      </c>
      <c r="K58" s="137"/>
      <c r="L58" s="137"/>
      <c r="M58" s="137">
        <f>'将来負担比率（分子）の構造'!L$50</f>
        <v>1633</v>
      </c>
      <c r="N58" s="137"/>
      <c r="O58" s="137"/>
      <c r="P58" s="137">
        <f>'将来負担比率（分子）の構造'!M$50</f>
        <v>2007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544</v>
      </c>
      <c r="C62" s="137"/>
      <c r="D62" s="137"/>
      <c r="E62" s="137">
        <f>'将来負担比率（分子）の構造'!J$45</f>
        <v>518</v>
      </c>
      <c r="F62" s="137"/>
      <c r="G62" s="137"/>
      <c r="H62" s="137">
        <f>'将来負担比率（分子）の構造'!K$45</f>
        <v>496</v>
      </c>
      <c r="I62" s="137"/>
      <c r="J62" s="137"/>
      <c r="K62" s="137">
        <f>'将来負担比率（分子）の構造'!L$45</f>
        <v>484</v>
      </c>
      <c r="L62" s="137"/>
      <c r="M62" s="137"/>
      <c r="N62" s="137">
        <f>'将来負担比率（分子）の構造'!M$45</f>
        <v>475</v>
      </c>
      <c r="O62" s="137"/>
      <c r="P62" s="137"/>
    </row>
    <row r="63" spans="1:16" x14ac:dyDescent="0.15">
      <c r="A63" s="137" t="s">
        <v>28</v>
      </c>
      <c r="B63" s="137">
        <f>'将来負担比率（分子）の構造'!I$44</f>
        <v>12</v>
      </c>
      <c r="C63" s="137"/>
      <c r="D63" s="137"/>
      <c r="E63" s="137">
        <f>'将来負担比率（分子）の構造'!J$44</f>
        <v>92</v>
      </c>
      <c r="F63" s="137"/>
      <c r="G63" s="137"/>
      <c r="H63" s="137">
        <f>'将来負担比率（分子）の構造'!K$44</f>
        <v>89</v>
      </c>
      <c r="I63" s="137"/>
      <c r="J63" s="137"/>
      <c r="K63" s="137">
        <f>'将来負担比率（分子）の構造'!L$44</f>
        <v>86</v>
      </c>
      <c r="L63" s="137"/>
      <c r="M63" s="137"/>
      <c r="N63" s="137">
        <f>'将来負担比率（分子）の構造'!M$44</f>
        <v>32</v>
      </c>
      <c r="O63" s="137"/>
      <c r="P63" s="137"/>
    </row>
    <row r="64" spans="1:16" x14ac:dyDescent="0.15">
      <c r="A64" s="137" t="s">
        <v>27</v>
      </c>
      <c r="B64" s="137">
        <f>'将来負担比率（分子）の構造'!I$43</f>
        <v>186</v>
      </c>
      <c r="C64" s="137"/>
      <c r="D64" s="137"/>
      <c r="E64" s="137">
        <f>'将来負担比率（分子）の構造'!J$43</f>
        <v>161</v>
      </c>
      <c r="F64" s="137"/>
      <c r="G64" s="137"/>
      <c r="H64" s="137">
        <f>'将来負担比率（分子）の構造'!K$43</f>
        <v>125</v>
      </c>
      <c r="I64" s="137"/>
      <c r="J64" s="137"/>
      <c r="K64" s="137">
        <f>'将来負担比率（分子）の構造'!L$43</f>
        <v>128</v>
      </c>
      <c r="L64" s="137"/>
      <c r="M64" s="137"/>
      <c r="N64" s="137">
        <f>'将来負担比率（分子）の構造'!M$43</f>
        <v>127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2062</v>
      </c>
      <c r="C66" s="137"/>
      <c r="D66" s="137"/>
      <c r="E66" s="137">
        <f>'将来負担比率（分子）の構造'!J$41</f>
        <v>2016</v>
      </c>
      <c r="F66" s="137"/>
      <c r="G66" s="137"/>
      <c r="H66" s="137">
        <f>'将来負担比率（分子）の構造'!K$41</f>
        <v>1982</v>
      </c>
      <c r="I66" s="137"/>
      <c r="J66" s="137"/>
      <c r="K66" s="137">
        <f>'将来負担比率（分子）の構造'!L$41</f>
        <v>1935</v>
      </c>
      <c r="L66" s="137"/>
      <c r="M66" s="137"/>
      <c r="N66" s="137">
        <f>'将来負担比率（分子）の構造'!M$41</f>
        <v>2035</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247906</v>
      </c>
      <c r="S5" s="615"/>
      <c r="T5" s="615"/>
      <c r="U5" s="615"/>
      <c r="V5" s="615"/>
      <c r="W5" s="615"/>
      <c r="X5" s="615"/>
      <c r="Y5" s="616"/>
      <c r="Z5" s="617">
        <v>10.8</v>
      </c>
      <c r="AA5" s="617"/>
      <c r="AB5" s="617"/>
      <c r="AC5" s="617"/>
      <c r="AD5" s="618">
        <v>247906</v>
      </c>
      <c r="AE5" s="618"/>
      <c r="AF5" s="618"/>
      <c r="AG5" s="618"/>
      <c r="AH5" s="618"/>
      <c r="AI5" s="618"/>
      <c r="AJ5" s="618"/>
      <c r="AK5" s="618"/>
      <c r="AL5" s="619">
        <v>20.2</v>
      </c>
      <c r="AM5" s="620"/>
      <c r="AN5" s="620"/>
      <c r="AO5" s="621"/>
      <c r="AP5" s="611" t="s">
        <v>211</v>
      </c>
      <c r="AQ5" s="612"/>
      <c r="AR5" s="612"/>
      <c r="AS5" s="612"/>
      <c r="AT5" s="612"/>
      <c r="AU5" s="612"/>
      <c r="AV5" s="612"/>
      <c r="AW5" s="612"/>
      <c r="AX5" s="612"/>
      <c r="AY5" s="612"/>
      <c r="AZ5" s="612"/>
      <c r="BA5" s="612"/>
      <c r="BB5" s="612"/>
      <c r="BC5" s="612"/>
      <c r="BD5" s="612"/>
      <c r="BE5" s="612"/>
      <c r="BF5" s="613"/>
      <c r="BG5" s="625">
        <v>247588</v>
      </c>
      <c r="BH5" s="626"/>
      <c r="BI5" s="626"/>
      <c r="BJ5" s="626"/>
      <c r="BK5" s="626"/>
      <c r="BL5" s="626"/>
      <c r="BM5" s="626"/>
      <c r="BN5" s="627"/>
      <c r="BO5" s="628">
        <v>99.9</v>
      </c>
      <c r="BP5" s="628"/>
      <c r="BQ5" s="628"/>
      <c r="BR5" s="628"/>
      <c r="BS5" s="629">
        <v>32577</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37729</v>
      </c>
      <c r="S6" s="626"/>
      <c r="T6" s="626"/>
      <c r="U6" s="626"/>
      <c r="V6" s="626"/>
      <c r="W6" s="626"/>
      <c r="X6" s="626"/>
      <c r="Y6" s="627"/>
      <c r="Z6" s="628">
        <v>1.6</v>
      </c>
      <c r="AA6" s="628"/>
      <c r="AB6" s="628"/>
      <c r="AC6" s="628"/>
      <c r="AD6" s="629">
        <v>37729</v>
      </c>
      <c r="AE6" s="629"/>
      <c r="AF6" s="629"/>
      <c r="AG6" s="629"/>
      <c r="AH6" s="629"/>
      <c r="AI6" s="629"/>
      <c r="AJ6" s="629"/>
      <c r="AK6" s="629"/>
      <c r="AL6" s="630">
        <v>3.1</v>
      </c>
      <c r="AM6" s="631"/>
      <c r="AN6" s="631"/>
      <c r="AO6" s="632"/>
      <c r="AP6" s="622" t="s">
        <v>216</v>
      </c>
      <c r="AQ6" s="623"/>
      <c r="AR6" s="623"/>
      <c r="AS6" s="623"/>
      <c r="AT6" s="623"/>
      <c r="AU6" s="623"/>
      <c r="AV6" s="623"/>
      <c r="AW6" s="623"/>
      <c r="AX6" s="623"/>
      <c r="AY6" s="623"/>
      <c r="AZ6" s="623"/>
      <c r="BA6" s="623"/>
      <c r="BB6" s="623"/>
      <c r="BC6" s="623"/>
      <c r="BD6" s="623"/>
      <c r="BE6" s="623"/>
      <c r="BF6" s="624"/>
      <c r="BG6" s="625">
        <v>247588</v>
      </c>
      <c r="BH6" s="626"/>
      <c r="BI6" s="626"/>
      <c r="BJ6" s="626"/>
      <c r="BK6" s="626"/>
      <c r="BL6" s="626"/>
      <c r="BM6" s="626"/>
      <c r="BN6" s="627"/>
      <c r="BO6" s="628">
        <v>99.9</v>
      </c>
      <c r="BP6" s="628"/>
      <c r="BQ6" s="628"/>
      <c r="BR6" s="628"/>
      <c r="BS6" s="629">
        <v>32577</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29397</v>
      </c>
      <c r="CS6" s="626"/>
      <c r="CT6" s="626"/>
      <c r="CU6" s="626"/>
      <c r="CV6" s="626"/>
      <c r="CW6" s="626"/>
      <c r="CX6" s="626"/>
      <c r="CY6" s="627"/>
      <c r="CZ6" s="628">
        <v>1.3</v>
      </c>
      <c r="DA6" s="628"/>
      <c r="DB6" s="628"/>
      <c r="DC6" s="628"/>
      <c r="DD6" s="634" t="s">
        <v>218</v>
      </c>
      <c r="DE6" s="626"/>
      <c r="DF6" s="626"/>
      <c r="DG6" s="626"/>
      <c r="DH6" s="626"/>
      <c r="DI6" s="626"/>
      <c r="DJ6" s="626"/>
      <c r="DK6" s="626"/>
      <c r="DL6" s="626"/>
      <c r="DM6" s="626"/>
      <c r="DN6" s="626"/>
      <c r="DO6" s="626"/>
      <c r="DP6" s="627"/>
      <c r="DQ6" s="634">
        <v>29397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86</v>
      </c>
      <c r="S7" s="626"/>
      <c r="T7" s="626"/>
      <c r="U7" s="626"/>
      <c r="V7" s="626"/>
      <c r="W7" s="626"/>
      <c r="X7" s="626"/>
      <c r="Y7" s="627"/>
      <c r="Z7" s="628">
        <v>0</v>
      </c>
      <c r="AA7" s="628"/>
      <c r="AB7" s="628"/>
      <c r="AC7" s="628"/>
      <c r="AD7" s="629">
        <v>86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38967</v>
      </c>
      <c r="BH7" s="626"/>
      <c r="BI7" s="626"/>
      <c r="BJ7" s="626"/>
      <c r="BK7" s="626"/>
      <c r="BL7" s="626"/>
      <c r="BM7" s="626"/>
      <c r="BN7" s="627"/>
      <c r="BO7" s="628">
        <v>15.7</v>
      </c>
      <c r="BP7" s="628"/>
      <c r="BQ7" s="628"/>
      <c r="BR7" s="628"/>
      <c r="BS7" s="629">
        <v>223</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744807</v>
      </c>
      <c r="CS7" s="626"/>
      <c r="CT7" s="626"/>
      <c r="CU7" s="626"/>
      <c r="CV7" s="626"/>
      <c r="CW7" s="626"/>
      <c r="CX7" s="626"/>
      <c r="CY7" s="627"/>
      <c r="CZ7" s="628">
        <v>33.5</v>
      </c>
      <c r="DA7" s="628"/>
      <c r="DB7" s="628"/>
      <c r="DC7" s="628"/>
      <c r="DD7" s="634">
        <v>105744</v>
      </c>
      <c r="DE7" s="626"/>
      <c r="DF7" s="626"/>
      <c r="DG7" s="626"/>
      <c r="DH7" s="626"/>
      <c r="DI7" s="626"/>
      <c r="DJ7" s="626"/>
      <c r="DK7" s="626"/>
      <c r="DL7" s="626"/>
      <c r="DM7" s="626"/>
      <c r="DN7" s="626"/>
      <c r="DO7" s="626"/>
      <c r="DP7" s="627"/>
      <c r="DQ7" s="634">
        <v>631994</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267</v>
      </c>
      <c r="S8" s="626"/>
      <c r="T8" s="626"/>
      <c r="U8" s="626"/>
      <c r="V8" s="626"/>
      <c r="W8" s="626"/>
      <c r="X8" s="626"/>
      <c r="Y8" s="627"/>
      <c r="Z8" s="628">
        <v>0</v>
      </c>
      <c r="AA8" s="628"/>
      <c r="AB8" s="628"/>
      <c r="AC8" s="628"/>
      <c r="AD8" s="629">
        <v>267</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2019</v>
      </c>
      <c r="BH8" s="626"/>
      <c r="BI8" s="626"/>
      <c r="BJ8" s="626"/>
      <c r="BK8" s="626"/>
      <c r="BL8" s="626"/>
      <c r="BM8" s="626"/>
      <c r="BN8" s="627"/>
      <c r="BO8" s="628">
        <v>0.8</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201987</v>
      </c>
      <c r="CS8" s="626"/>
      <c r="CT8" s="626"/>
      <c r="CU8" s="626"/>
      <c r="CV8" s="626"/>
      <c r="CW8" s="626"/>
      <c r="CX8" s="626"/>
      <c r="CY8" s="627"/>
      <c r="CZ8" s="628">
        <v>9.1</v>
      </c>
      <c r="DA8" s="628"/>
      <c r="DB8" s="628"/>
      <c r="DC8" s="628"/>
      <c r="DD8" s="634">
        <v>810</v>
      </c>
      <c r="DE8" s="626"/>
      <c r="DF8" s="626"/>
      <c r="DG8" s="626"/>
      <c r="DH8" s="626"/>
      <c r="DI8" s="626"/>
      <c r="DJ8" s="626"/>
      <c r="DK8" s="626"/>
      <c r="DL8" s="626"/>
      <c r="DM8" s="626"/>
      <c r="DN8" s="626"/>
      <c r="DO8" s="626"/>
      <c r="DP8" s="627"/>
      <c r="DQ8" s="634">
        <v>142156</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156</v>
      </c>
      <c r="S9" s="626"/>
      <c r="T9" s="626"/>
      <c r="U9" s="626"/>
      <c r="V9" s="626"/>
      <c r="W9" s="626"/>
      <c r="X9" s="626"/>
      <c r="Y9" s="627"/>
      <c r="Z9" s="628">
        <v>0</v>
      </c>
      <c r="AA9" s="628"/>
      <c r="AB9" s="628"/>
      <c r="AC9" s="628"/>
      <c r="AD9" s="629">
        <v>156</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30763</v>
      </c>
      <c r="BH9" s="626"/>
      <c r="BI9" s="626"/>
      <c r="BJ9" s="626"/>
      <c r="BK9" s="626"/>
      <c r="BL9" s="626"/>
      <c r="BM9" s="626"/>
      <c r="BN9" s="627"/>
      <c r="BO9" s="628">
        <v>12.4</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166537</v>
      </c>
      <c r="CS9" s="626"/>
      <c r="CT9" s="626"/>
      <c r="CU9" s="626"/>
      <c r="CV9" s="626"/>
      <c r="CW9" s="626"/>
      <c r="CX9" s="626"/>
      <c r="CY9" s="627"/>
      <c r="CZ9" s="628">
        <v>7.5</v>
      </c>
      <c r="DA9" s="628"/>
      <c r="DB9" s="628"/>
      <c r="DC9" s="628"/>
      <c r="DD9" s="634">
        <v>1620</v>
      </c>
      <c r="DE9" s="626"/>
      <c r="DF9" s="626"/>
      <c r="DG9" s="626"/>
      <c r="DH9" s="626"/>
      <c r="DI9" s="626"/>
      <c r="DJ9" s="626"/>
      <c r="DK9" s="626"/>
      <c r="DL9" s="626"/>
      <c r="DM9" s="626"/>
      <c r="DN9" s="626"/>
      <c r="DO9" s="626"/>
      <c r="DP9" s="627"/>
      <c r="DQ9" s="634">
        <v>94237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17167</v>
      </c>
      <c r="S10" s="626"/>
      <c r="T10" s="626"/>
      <c r="U10" s="626"/>
      <c r="V10" s="626"/>
      <c r="W10" s="626"/>
      <c r="X10" s="626"/>
      <c r="Y10" s="627"/>
      <c r="Z10" s="628">
        <v>0.7</v>
      </c>
      <c r="AA10" s="628"/>
      <c r="AB10" s="628"/>
      <c r="AC10" s="628"/>
      <c r="AD10" s="629">
        <v>17167</v>
      </c>
      <c r="AE10" s="629"/>
      <c r="AF10" s="629"/>
      <c r="AG10" s="629"/>
      <c r="AH10" s="629"/>
      <c r="AI10" s="629"/>
      <c r="AJ10" s="629"/>
      <c r="AK10" s="629"/>
      <c r="AL10" s="630">
        <v>1.4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5061</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2389</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389</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1124</v>
      </c>
      <c r="BH11" s="626"/>
      <c r="BI11" s="626"/>
      <c r="BJ11" s="626"/>
      <c r="BK11" s="626"/>
      <c r="BL11" s="626"/>
      <c r="BM11" s="626"/>
      <c r="BN11" s="627"/>
      <c r="BO11" s="628">
        <v>0.5</v>
      </c>
      <c r="BP11" s="628"/>
      <c r="BQ11" s="628"/>
      <c r="BR11" s="628"/>
      <c r="BS11" s="634">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55136</v>
      </c>
      <c r="CS11" s="626"/>
      <c r="CT11" s="626"/>
      <c r="CU11" s="626"/>
      <c r="CV11" s="626"/>
      <c r="CW11" s="626"/>
      <c r="CX11" s="626"/>
      <c r="CY11" s="627"/>
      <c r="CZ11" s="628">
        <v>2.5</v>
      </c>
      <c r="DA11" s="628"/>
      <c r="DB11" s="628"/>
      <c r="DC11" s="628"/>
      <c r="DD11" s="634">
        <v>10331</v>
      </c>
      <c r="DE11" s="626"/>
      <c r="DF11" s="626"/>
      <c r="DG11" s="626"/>
      <c r="DH11" s="626"/>
      <c r="DI11" s="626"/>
      <c r="DJ11" s="626"/>
      <c r="DK11" s="626"/>
      <c r="DL11" s="626"/>
      <c r="DM11" s="626"/>
      <c r="DN11" s="626"/>
      <c r="DO11" s="626"/>
      <c r="DP11" s="627"/>
      <c r="DQ11" s="634">
        <v>46946</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203933</v>
      </c>
      <c r="BH12" s="626"/>
      <c r="BI12" s="626"/>
      <c r="BJ12" s="626"/>
      <c r="BK12" s="626"/>
      <c r="BL12" s="626"/>
      <c r="BM12" s="626"/>
      <c r="BN12" s="627"/>
      <c r="BO12" s="628">
        <v>82.3</v>
      </c>
      <c r="BP12" s="628"/>
      <c r="BQ12" s="628"/>
      <c r="BR12" s="628"/>
      <c r="BS12" s="634">
        <v>32354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235631</v>
      </c>
      <c r="CS12" s="626"/>
      <c r="CT12" s="626"/>
      <c r="CU12" s="626"/>
      <c r="CV12" s="626"/>
      <c r="CW12" s="626"/>
      <c r="CX12" s="626"/>
      <c r="CY12" s="627"/>
      <c r="CZ12" s="628">
        <v>10.6</v>
      </c>
      <c r="DA12" s="628"/>
      <c r="DB12" s="628"/>
      <c r="DC12" s="628"/>
      <c r="DD12" s="634">
        <v>45159</v>
      </c>
      <c r="DE12" s="626"/>
      <c r="DF12" s="626"/>
      <c r="DG12" s="626"/>
      <c r="DH12" s="626"/>
      <c r="DI12" s="626"/>
      <c r="DJ12" s="626"/>
      <c r="DK12" s="626"/>
      <c r="DL12" s="626"/>
      <c r="DM12" s="626"/>
      <c r="DN12" s="626"/>
      <c r="DO12" s="626"/>
      <c r="DP12" s="627"/>
      <c r="DQ12" s="634">
        <v>186236</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6834</v>
      </c>
      <c r="S13" s="626"/>
      <c r="T13" s="626"/>
      <c r="U13" s="626"/>
      <c r="V13" s="626"/>
      <c r="W13" s="626"/>
      <c r="X13" s="626"/>
      <c r="Y13" s="627"/>
      <c r="Z13" s="628">
        <v>0.3</v>
      </c>
      <c r="AA13" s="628"/>
      <c r="AB13" s="628"/>
      <c r="AC13" s="628"/>
      <c r="AD13" s="629">
        <v>6834</v>
      </c>
      <c r="AE13" s="629"/>
      <c r="AF13" s="629"/>
      <c r="AG13" s="629"/>
      <c r="AH13" s="629"/>
      <c r="AI13" s="629"/>
      <c r="AJ13" s="629"/>
      <c r="AK13" s="629"/>
      <c r="AL13" s="630">
        <v>0.6</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168304</v>
      </c>
      <c r="BH13" s="626"/>
      <c r="BI13" s="626"/>
      <c r="BJ13" s="626"/>
      <c r="BK13" s="626"/>
      <c r="BL13" s="626"/>
      <c r="BM13" s="626"/>
      <c r="BN13" s="627"/>
      <c r="BO13" s="628">
        <v>67.900000000000006</v>
      </c>
      <c r="BP13" s="628"/>
      <c r="BQ13" s="628"/>
      <c r="BR13" s="628"/>
      <c r="BS13" s="634">
        <v>32354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270021</v>
      </c>
      <c r="CS13" s="626"/>
      <c r="CT13" s="626"/>
      <c r="CU13" s="626"/>
      <c r="CV13" s="626"/>
      <c r="CW13" s="626"/>
      <c r="CX13" s="626"/>
      <c r="CY13" s="627"/>
      <c r="CZ13" s="628">
        <v>12.2</v>
      </c>
      <c r="DA13" s="628"/>
      <c r="DB13" s="628"/>
      <c r="DC13" s="628"/>
      <c r="DD13" s="634">
        <v>215573</v>
      </c>
      <c r="DE13" s="626"/>
      <c r="DF13" s="626"/>
      <c r="DG13" s="626"/>
      <c r="DH13" s="626"/>
      <c r="DI13" s="626"/>
      <c r="DJ13" s="626"/>
      <c r="DK13" s="626"/>
      <c r="DL13" s="626"/>
      <c r="DM13" s="626"/>
      <c r="DN13" s="626"/>
      <c r="DO13" s="626"/>
      <c r="DP13" s="627"/>
      <c r="DQ13" s="634">
        <v>108643</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2469</v>
      </c>
      <c r="BH14" s="626"/>
      <c r="BI14" s="626"/>
      <c r="BJ14" s="626"/>
      <c r="BK14" s="626"/>
      <c r="BL14" s="626"/>
      <c r="BM14" s="626"/>
      <c r="BN14" s="627"/>
      <c r="BO14" s="628">
        <v>1</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114964</v>
      </c>
      <c r="CS14" s="626"/>
      <c r="CT14" s="626"/>
      <c r="CU14" s="626"/>
      <c r="CV14" s="626"/>
      <c r="CW14" s="626"/>
      <c r="CX14" s="626"/>
      <c r="CY14" s="627"/>
      <c r="CZ14" s="628">
        <v>5.2</v>
      </c>
      <c r="DA14" s="628"/>
      <c r="DB14" s="628"/>
      <c r="DC14" s="628"/>
      <c r="DD14" s="634">
        <v>42038</v>
      </c>
      <c r="DE14" s="626"/>
      <c r="DF14" s="626"/>
      <c r="DG14" s="626"/>
      <c r="DH14" s="626"/>
      <c r="DI14" s="626"/>
      <c r="DJ14" s="626"/>
      <c r="DK14" s="626"/>
      <c r="DL14" s="626"/>
      <c r="DM14" s="626"/>
      <c r="DN14" s="626"/>
      <c r="DO14" s="626"/>
      <c r="DP14" s="627"/>
      <c r="DQ14" s="634">
        <v>88618</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33</v>
      </c>
      <c r="S15" s="626"/>
      <c r="T15" s="626"/>
      <c r="U15" s="626"/>
      <c r="V15" s="626"/>
      <c r="W15" s="626"/>
      <c r="X15" s="626"/>
      <c r="Y15" s="627"/>
      <c r="Z15" s="628">
        <v>0</v>
      </c>
      <c r="AA15" s="628"/>
      <c r="AB15" s="628"/>
      <c r="AC15" s="628"/>
      <c r="AD15" s="629">
        <v>33</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2219</v>
      </c>
      <c r="BH15" s="626"/>
      <c r="BI15" s="626"/>
      <c r="BJ15" s="626"/>
      <c r="BK15" s="626"/>
      <c r="BL15" s="626"/>
      <c r="BM15" s="626"/>
      <c r="BN15" s="627"/>
      <c r="BO15" s="628">
        <v>0.9</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194892</v>
      </c>
      <c r="CS15" s="626"/>
      <c r="CT15" s="626"/>
      <c r="CU15" s="626"/>
      <c r="CV15" s="626"/>
      <c r="CW15" s="626"/>
      <c r="CX15" s="626"/>
      <c r="CY15" s="627"/>
      <c r="CZ15" s="628">
        <v>8.8000000000000007</v>
      </c>
      <c r="DA15" s="628"/>
      <c r="DB15" s="628"/>
      <c r="DC15" s="628"/>
      <c r="DD15" s="634">
        <v>58265</v>
      </c>
      <c r="DE15" s="626"/>
      <c r="DF15" s="626"/>
      <c r="DG15" s="626"/>
      <c r="DH15" s="626"/>
      <c r="DI15" s="626"/>
      <c r="DJ15" s="626"/>
      <c r="DK15" s="626"/>
      <c r="DL15" s="626"/>
      <c r="DM15" s="626"/>
      <c r="DN15" s="626"/>
      <c r="DO15" s="626"/>
      <c r="DP15" s="627"/>
      <c r="DQ15" s="634">
        <v>132672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981145</v>
      </c>
      <c r="S16" s="626"/>
      <c r="T16" s="626"/>
      <c r="U16" s="626"/>
      <c r="V16" s="626"/>
      <c r="W16" s="626"/>
      <c r="X16" s="626"/>
      <c r="Y16" s="627"/>
      <c r="Z16" s="628">
        <v>42.6</v>
      </c>
      <c r="AA16" s="628"/>
      <c r="AB16" s="628"/>
      <c r="AC16" s="628"/>
      <c r="AD16" s="629">
        <v>890661</v>
      </c>
      <c r="AE16" s="629"/>
      <c r="AF16" s="629"/>
      <c r="AG16" s="629"/>
      <c r="AH16" s="629"/>
      <c r="AI16" s="629"/>
      <c r="AJ16" s="629"/>
      <c r="AK16" s="629"/>
      <c r="AL16" s="630">
        <v>72.7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890661</v>
      </c>
      <c r="S17" s="626"/>
      <c r="T17" s="626"/>
      <c r="U17" s="626"/>
      <c r="V17" s="626"/>
      <c r="W17" s="626"/>
      <c r="X17" s="626"/>
      <c r="Y17" s="627"/>
      <c r="Z17" s="628">
        <v>38.700000000000003</v>
      </c>
      <c r="AA17" s="628"/>
      <c r="AB17" s="628"/>
      <c r="AC17" s="628"/>
      <c r="AD17" s="629">
        <v>890661</v>
      </c>
      <c r="AE17" s="629"/>
      <c r="AF17" s="629"/>
      <c r="AG17" s="629"/>
      <c r="AH17" s="629"/>
      <c r="AI17" s="629"/>
      <c r="AJ17" s="629"/>
      <c r="AK17" s="629"/>
      <c r="AL17" s="630">
        <v>72.7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205847</v>
      </c>
      <c r="CS17" s="626"/>
      <c r="CT17" s="626"/>
      <c r="CU17" s="626"/>
      <c r="CV17" s="626"/>
      <c r="CW17" s="626"/>
      <c r="CX17" s="626"/>
      <c r="CY17" s="627"/>
      <c r="CZ17" s="628">
        <v>9.3000000000000007</v>
      </c>
      <c r="DA17" s="628"/>
      <c r="DB17" s="628"/>
      <c r="DC17" s="628"/>
      <c r="DD17" s="634" t="s">
        <v>113</v>
      </c>
      <c r="DE17" s="626"/>
      <c r="DF17" s="626"/>
      <c r="DG17" s="626"/>
      <c r="DH17" s="626"/>
      <c r="DI17" s="626"/>
      <c r="DJ17" s="626"/>
      <c r="DK17" s="626"/>
      <c r="DL17" s="626"/>
      <c r="DM17" s="626"/>
      <c r="DN17" s="626"/>
      <c r="DO17" s="626"/>
      <c r="DP17" s="627"/>
      <c r="DQ17" s="634">
        <v>205847</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90484</v>
      </c>
      <c r="S18" s="626"/>
      <c r="T18" s="626"/>
      <c r="U18" s="626"/>
      <c r="V18" s="626"/>
      <c r="W18" s="626"/>
      <c r="X18" s="626"/>
      <c r="Y18" s="627"/>
      <c r="Z18" s="628">
        <v>3.9</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318</v>
      </c>
      <c r="BH19" s="626"/>
      <c r="BI19" s="626"/>
      <c r="BJ19" s="626"/>
      <c r="BK19" s="626"/>
      <c r="BL19" s="626"/>
      <c r="BM19" s="626"/>
      <c r="BN19" s="627"/>
      <c r="BO19" s="628">
        <v>0.1</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1291323</v>
      </c>
      <c r="S20" s="626"/>
      <c r="T20" s="626"/>
      <c r="U20" s="626"/>
      <c r="V20" s="626"/>
      <c r="W20" s="626"/>
      <c r="X20" s="626"/>
      <c r="Y20" s="627"/>
      <c r="Z20" s="628">
        <v>56.1</v>
      </c>
      <c r="AA20" s="628"/>
      <c r="AB20" s="628"/>
      <c r="AC20" s="628"/>
      <c r="AD20" s="629">
        <v>1200839</v>
      </c>
      <c r="AE20" s="629"/>
      <c r="AF20" s="629"/>
      <c r="AG20" s="629"/>
      <c r="AH20" s="629"/>
      <c r="AI20" s="629"/>
      <c r="AJ20" s="629"/>
      <c r="AK20" s="629"/>
      <c r="AL20" s="630">
        <v>98.1</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318</v>
      </c>
      <c r="BH20" s="626"/>
      <c r="BI20" s="626"/>
      <c r="BJ20" s="626"/>
      <c r="BK20" s="626"/>
      <c r="BL20" s="626"/>
      <c r="BM20" s="626"/>
      <c r="BN20" s="627"/>
      <c r="BO20" s="628">
        <v>0.1</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2221608</v>
      </c>
      <c r="CS20" s="626"/>
      <c r="CT20" s="626"/>
      <c r="CU20" s="626"/>
      <c r="CV20" s="626"/>
      <c r="CW20" s="626"/>
      <c r="CX20" s="626"/>
      <c r="CY20" s="627"/>
      <c r="CZ20" s="628">
        <v>100</v>
      </c>
      <c r="DA20" s="628"/>
      <c r="DB20" s="628"/>
      <c r="DC20" s="628"/>
      <c r="DD20" s="634">
        <v>479540</v>
      </c>
      <c r="DE20" s="626"/>
      <c r="DF20" s="626"/>
      <c r="DG20" s="626"/>
      <c r="DH20" s="626"/>
      <c r="DI20" s="626"/>
      <c r="DJ20" s="626"/>
      <c r="DK20" s="626"/>
      <c r="DL20" s="626"/>
      <c r="DM20" s="626"/>
      <c r="DN20" s="626"/>
      <c r="DO20" s="626"/>
      <c r="DP20" s="627"/>
      <c r="DQ20" s="634">
        <v>1667135</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318</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6</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3519</v>
      </c>
      <c r="S23" s="626"/>
      <c r="T23" s="626"/>
      <c r="U23" s="626"/>
      <c r="V23" s="626"/>
      <c r="W23" s="626"/>
      <c r="X23" s="626"/>
      <c r="Y23" s="627"/>
      <c r="Z23" s="628">
        <v>0.2</v>
      </c>
      <c r="AA23" s="628"/>
      <c r="AB23" s="628"/>
      <c r="AC23" s="628"/>
      <c r="AD23" s="629">
        <v>1692</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596</v>
      </c>
      <c r="S24" s="626"/>
      <c r="T24" s="626"/>
      <c r="U24" s="626"/>
      <c r="V24" s="626"/>
      <c r="W24" s="626"/>
      <c r="X24" s="626"/>
      <c r="Y24" s="627"/>
      <c r="Z24" s="628">
        <v>0</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621904</v>
      </c>
      <c r="CS24" s="615"/>
      <c r="CT24" s="615"/>
      <c r="CU24" s="615"/>
      <c r="CV24" s="615"/>
      <c r="CW24" s="615"/>
      <c r="CX24" s="615"/>
      <c r="CY24" s="616"/>
      <c r="CZ24" s="652">
        <v>28</v>
      </c>
      <c r="DA24" s="653"/>
      <c r="DB24" s="653"/>
      <c r="DC24" s="654"/>
      <c r="DD24" s="651">
        <v>585826</v>
      </c>
      <c r="DE24" s="615"/>
      <c r="DF24" s="615"/>
      <c r="DG24" s="615"/>
      <c r="DH24" s="615"/>
      <c r="DI24" s="615"/>
      <c r="DJ24" s="615"/>
      <c r="DK24" s="616"/>
      <c r="DL24" s="651">
        <v>577674</v>
      </c>
      <c r="DM24" s="615"/>
      <c r="DN24" s="615"/>
      <c r="DO24" s="615"/>
      <c r="DP24" s="615"/>
      <c r="DQ24" s="615"/>
      <c r="DR24" s="615"/>
      <c r="DS24" s="615"/>
      <c r="DT24" s="615"/>
      <c r="DU24" s="615"/>
      <c r="DV24" s="616"/>
      <c r="DW24" s="619">
        <v>45.4</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171843</v>
      </c>
      <c r="S25" s="626"/>
      <c r="T25" s="626"/>
      <c r="U25" s="626"/>
      <c r="V25" s="626"/>
      <c r="W25" s="626"/>
      <c r="X25" s="626"/>
      <c r="Y25" s="627"/>
      <c r="Z25" s="628">
        <v>7.5</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367328</v>
      </c>
      <c r="CS25" s="657"/>
      <c r="CT25" s="657"/>
      <c r="CU25" s="657"/>
      <c r="CV25" s="657"/>
      <c r="CW25" s="657"/>
      <c r="CX25" s="657"/>
      <c r="CY25" s="658"/>
      <c r="CZ25" s="659">
        <v>16.5</v>
      </c>
      <c r="DA25" s="660"/>
      <c r="DB25" s="660"/>
      <c r="DC25" s="661"/>
      <c r="DD25" s="634">
        <v>363271</v>
      </c>
      <c r="DE25" s="657"/>
      <c r="DF25" s="657"/>
      <c r="DG25" s="657"/>
      <c r="DH25" s="657"/>
      <c r="DI25" s="657"/>
      <c r="DJ25" s="657"/>
      <c r="DK25" s="658"/>
      <c r="DL25" s="634">
        <v>355119</v>
      </c>
      <c r="DM25" s="657"/>
      <c r="DN25" s="657"/>
      <c r="DO25" s="657"/>
      <c r="DP25" s="657"/>
      <c r="DQ25" s="657"/>
      <c r="DR25" s="657"/>
      <c r="DS25" s="657"/>
      <c r="DT25" s="657"/>
      <c r="DU25" s="657"/>
      <c r="DV25" s="658"/>
      <c r="DW25" s="630">
        <v>27.9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234775</v>
      </c>
      <c r="CS26" s="626"/>
      <c r="CT26" s="626"/>
      <c r="CU26" s="626"/>
      <c r="CV26" s="626"/>
      <c r="CW26" s="626"/>
      <c r="CX26" s="626"/>
      <c r="CY26" s="627"/>
      <c r="CZ26" s="659">
        <v>10.6</v>
      </c>
      <c r="DA26" s="660"/>
      <c r="DB26" s="660"/>
      <c r="DC26" s="661"/>
      <c r="DD26" s="634">
        <v>231365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39693</v>
      </c>
      <c r="S27" s="626"/>
      <c r="T27" s="626"/>
      <c r="U27" s="626"/>
      <c r="V27" s="626"/>
      <c r="W27" s="626"/>
      <c r="X27" s="626"/>
      <c r="Y27" s="627"/>
      <c r="Z27" s="628">
        <v>1.7</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247906</v>
      </c>
      <c r="BH27" s="626"/>
      <c r="BI27" s="626"/>
      <c r="BJ27" s="626"/>
      <c r="BK27" s="626"/>
      <c r="BL27" s="626"/>
      <c r="BM27" s="626"/>
      <c r="BN27" s="627"/>
      <c r="BO27" s="628">
        <v>100</v>
      </c>
      <c r="BP27" s="628"/>
      <c r="BQ27" s="628"/>
      <c r="BR27" s="628"/>
      <c r="BS27" s="634">
        <v>32577</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48729</v>
      </c>
      <c r="CS27" s="657"/>
      <c r="CT27" s="657"/>
      <c r="CU27" s="657"/>
      <c r="CV27" s="657"/>
      <c r="CW27" s="657"/>
      <c r="CX27" s="657"/>
      <c r="CY27" s="658"/>
      <c r="CZ27" s="659">
        <v>2.2000000000000002</v>
      </c>
      <c r="DA27" s="660"/>
      <c r="DB27" s="660"/>
      <c r="DC27" s="661"/>
      <c r="DD27" s="634">
        <v>16708</v>
      </c>
      <c r="DE27" s="657"/>
      <c r="DF27" s="657"/>
      <c r="DG27" s="657"/>
      <c r="DH27" s="657"/>
      <c r="DI27" s="657"/>
      <c r="DJ27" s="657"/>
      <c r="DK27" s="658"/>
      <c r="DL27" s="634">
        <v>16708</v>
      </c>
      <c r="DM27" s="657"/>
      <c r="DN27" s="657"/>
      <c r="DO27" s="657"/>
      <c r="DP27" s="657"/>
      <c r="DQ27" s="657"/>
      <c r="DR27" s="657"/>
      <c r="DS27" s="657"/>
      <c r="DT27" s="657"/>
      <c r="DU27" s="657"/>
      <c r="DV27" s="658"/>
      <c r="DW27" s="630">
        <v>1.3</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28636</v>
      </c>
      <c r="S28" s="626"/>
      <c r="T28" s="626"/>
      <c r="U28" s="626"/>
      <c r="V28" s="626"/>
      <c r="W28" s="626"/>
      <c r="X28" s="626"/>
      <c r="Y28" s="627"/>
      <c r="Z28" s="628">
        <v>1.2</v>
      </c>
      <c r="AA28" s="628"/>
      <c r="AB28" s="628"/>
      <c r="AC28" s="628"/>
      <c r="AD28" s="629">
        <v>21954</v>
      </c>
      <c r="AE28" s="629"/>
      <c r="AF28" s="629"/>
      <c r="AG28" s="629"/>
      <c r="AH28" s="629"/>
      <c r="AI28" s="629"/>
      <c r="AJ28" s="629"/>
      <c r="AK28" s="629"/>
      <c r="AL28" s="630">
        <v>1.8</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205847</v>
      </c>
      <c r="CS28" s="626"/>
      <c r="CT28" s="626"/>
      <c r="CU28" s="626"/>
      <c r="CV28" s="626"/>
      <c r="CW28" s="626"/>
      <c r="CX28" s="626"/>
      <c r="CY28" s="627"/>
      <c r="CZ28" s="659">
        <v>9.3000000000000007</v>
      </c>
      <c r="DA28" s="660"/>
      <c r="DB28" s="660"/>
      <c r="DC28" s="661"/>
      <c r="DD28" s="634">
        <v>205847</v>
      </c>
      <c r="DE28" s="626"/>
      <c r="DF28" s="626"/>
      <c r="DG28" s="626"/>
      <c r="DH28" s="626"/>
      <c r="DI28" s="626"/>
      <c r="DJ28" s="626"/>
      <c r="DK28" s="627"/>
      <c r="DL28" s="634">
        <v>205847</v>
      </c>
      <c r="DM28" s="626"/>
      <c r="DN28" s="626"/>
      <c r="DO28" s="626"/>
      <c r="DP28" s="626"/>
      <c r="DQ28" s="626"/>
      <c r="DR28" s="626"/>
      <c r="DS28" s="626"/>
      <c r="DT28" s="626"/>
      <c r="DU28" s="626"/>
      <c r="DV28" s="627"/>
      <c r="DW28" s="630">
        <v>16.2</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10758</v>
      </c>
      <c r="S29" s="626"/>
      <c r="T29" s="626"/>
      <c r="U29" s="626"/>
      <c r="V29" s="626"/>
      <c r="W29" s="626"/>
      <c r="X29" s="626"/>
      <c r="Y29" s="627"/>
      <c r="Z29" s="628">
        <v>0.5</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205847</v>
      </c>
      <c r="CS29" s="657"/>
      <c r="CT29" s="657"/>
      <c r="CU29" s="657"/>
      <c r="CV29" s="657"/>
      <c r="CW29" s="657"/>
      <c r="CX29" s="657"/>
      <c r="CY29" s="658"/>
      <c r="CZ29" s="659">
        <v>9.3000000000000007</v>
      </c>
      <c r="DA29" s="660"/>
      <c r="DB29" s="660"/>
      <c r="DC29" s="661"/>
      <c r="DD29" s="634">
        <v>205847</v>
      </c>
      <c r="DE29" s="657"/>
      <c r="DF29" s="657"/>
      <c r="DG29" s="657"/>
      <c r="DH29" s="657"/>
      <c r="DI29" s="657"/>
      <c r="DJ29" s="657"/>
      <c r="DK29" s="658"/>
      <c r="DL29" s="634">
        <v>205847</v>
      </c>
      <c r="DM29" s="657"/>
      <c r="DN29" s="657"/>
      <c r="DO29" s="657"/>
      <c r="DP29" s="657"/>
      <c r="DQ29" s="657"/>
      <c r="DR29" s="657"/>
      <c r="DS29" s="657"/>
      <c r="DT29" s="657"/>
      <c r="DU29" s="657"/>
      <c r="DV29" s="658"/>
      <c r="DW29" s="630">
        <v>16.2</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249218</v>
      </c>
      <c r="S30" s="626"/>
      <c r="T30" s="626"/>
      <c r="U30" s="626"/>
      <c r="V30" s="626"/>
      <c r="W30" s="626"/>
      <c r="X30" s="626"/>
      <c r="Y30" s="627"/>
      <c r="Z30" s="628">
        <v>10.8</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97.5</v>
      </c>
      <c r="BH30" s="684"/>
      <c r="BI30" s="684"/>
      <c r="BJ30" s="684"/>
      <c r="BK30" s="684"/>
      <c r="BL30" s="684"/>
      <c r="BM30" s="620">
        <v>91.4</v>
      </c>
      <c r="BN30" s="684"/>
      <c r="BO30" s="684"/>
      <c r="BP30" s="684"/>
      <c r="BQ30" s="685"/>
      <c r="BR30" s="683">
        <v>98.1</v>
      </c>
      <c r="BS30" s="684"/>
      <c r="BT30" s="684"/>
      <c r="BU30" s="684"/>
      <c r="BV30" s="684"/>
      <c r="BW30" s="684"/>
      <c r="BX30" s="620">
        <v>83.7</v>
      </c>
      <c r="BY30" s="684"/>
      <c r="BZ30" s="684"/>
      <c r="CA30" s="684"/>
      <c r="CB30" s="685"/>
      <c r="CD30" s="688"/>
      <c r="CE30" s="689"/>
      <c r="CF30" s="639" t="s">
        <v>294</v>
      </c>
      <c r="CG30" s="640"/>
      <c r="CH30" s="640"/>
      <c r="CI30" s="640"/>
      <c r="CJ30" s="640"/>
      <c r="CK30" s="640"/>
      <c r="CL30" s="640"/>
      <c r="CM30" s="640"/>
      <c r="CN30" s="640"/>
      <c r="CO30" s="640"/>
      <c r="CP30" s="640"/>
      <c r="CQ30" s="641"/>
      <c r="CR30" s="625">
        <v>191997</v>
      </c>
      <c r="CS30" s="626"/>
      <c r="CT30" s="626"/>
      <c r="CU30" s="626"/>
      <c r="CV30" s="626"/>
      <c r="CW30" s="626"/>
      <c r="CX30" s="626"/>
      <c r="CY30" s="627"/>
      <c r="CZ30" s="659">
        <v>8.6</v>
      </c>
      <c r="DA30" s="660"/>
      <c r="DB30" s="660"/>
      <c r="DC30" s="661"/>
      <c r="DD30" s="634">
        <v>191997</v>
      </c>
      <c r="DE30" s="626"/>
      <c r="DF30" s="626"/>
      <c r="DG30" s="626"/>
      <c r="DH30" s="626"/>
      <c r="DI30" s="626"/>
      <c r="DJ30" s="626"/>
      <c r="DK30" s="627"/>
      <c r="DL30" s="634">
        <v>191997</v>
      </c>
      <c r="DM30" s="626"/>
      <c r="DN30" s="626"/>
      <c r="DO30" s="626"/>
      <c r="DP30" s="626"/>
      <c r="DQ30" s="626"/>
      <c r="DR30" s="626"/>
      <c r="DS30" s="626"/>
      <c r="DT30" s="626"/>
      <c r="DU30" s="626"/>
      <c r="DV30" s="627"/>
      <c r="DW30" s="630">
        <v>15.1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108335</v>
      </c>
      <c r="S31" s="626"/>
      <c r="T31" s="626"/>
      <c r="U31" s="626"/>
      <c r="V31" s="626"/>
      <c r="W31" s="626"/>
      <c r="X31" s="626"/>
      <c r="Y31" s="627"/>
      <c r="Z31" s="628">
        <v>4.7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95.1</v>
      </c>
      <c r="BH31" s="657"/>
      <c r="BI31" s="657"/>
      <c r="BJ31" s="657"/>
      <c r="BK31" s="657"/>
      <c r="BL31" s="657"/>
      <c r="BM31" s="631">
        <v>94.6</v>
      </c>
      <c r="BN31" s="681"/>
      <c r="BO31" s="681"/>
      <c r="BP31" s="681"/>
      <c r="BQ31" s="682"/>
      <c r="BR31" s="680">
        <v>99.5</v>
      </c>
      <c r="BS31" s="657"/>
      <c r="BT31" s="657"/>
      <c r="BU31" s="657"/>
      <c r="BV31" s="657"/>
      <c r="BW31" s="657"/>
      <c r="BX31" s="631">
        <v>98.3</v>
      </c>
      <c r="BY31" s="681"/>
      <c r="BZ31" s="681"/>
      <c r="CA31" s="681"/>
      <c r="CB31" s="682"/>
      <c r="CD31" s="688"/>
      <c r="CE31" s="689"/>
      <c r="CF31" s="639" t="s">
        <v>298</v>
      </c>
      <c r="CG31" s="640"/>
      <c r="CH31" s="640"/>
      <c r="CI31" s="640"/>
      <c r="CJ31" s="640"/>
      <c r="CK31" s="640"/>
      <c r="CL31" s="640"/>
      <c r="CM31" s="640"/>
      <c r="CN31" s="640"/>
      <c r="CO31" s="640"/>
      <c r="CP31" s="640"/>
      <c r="CQ31" s="641"/>
      <c r="CR31" s="625">
        <v>13850</v>
      </c>
      <c r="CS31" s="657"/>
      <c r="CT31" s="657"/>
      <c r="CU31" s="657"/>
      <c r="CV31" s="657"/>
      <c r="CW31" s="657"/>
      <c r="CX31" s="657"/>
      <c r="CY31" s="658"/>
      <c r="CZ31" s="659">
        <v>0.6</v>
      </c>
      <c r="DA31" s="660"/>
      <c r="DB31" s="660"/>
      <c r="DC31" s="661"/>
      <c r="DD31" s="634">
        <v>13850</v>
      </c>
      <c r="DE31" s="657"/>
      <c r="DF31" s="657"/>
      <c r="DG31" s="657"/>
      <c r="DH31" s="657"/>
      <c r="DI31" s="657"/>
      <c r="DJ31" s="657"/>
      <c r="DK31" s="658"/>
      <c r="DL31" s="634">
        <v>13850</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108231</v>
      </c>
      <c r="S32" s="626"/>
      <c r="T32" s="626"/>
      <c r="U32" s="626"/>
      <c r="V32" s="626"/>
      <c r="W32" s="626"/>
      <c r="X32" s="626"/>
      <c r="Y32" s="627"/>
      <c r="Z32" s="628">
        <v>4.7</v>
      </c>
      <c r="AA32" s="628"/>
      <c r="AB32" s="628"/>
      <c r="AC32" s="628"/>
      <c r="AD32" s="629">
        <v>15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97.4</v>
      </c>
      <c r="BH32" s="693"/>
      <c r="BI32" s="693"/>
      <c r="BJ32" s="693"/>
      <c r="BK32" s="693"/>
      <c r="BL32" s="693"/>
      <c r="BM32" s="694">
        <v>88.8</v>
      </c>
      <c r="BN32" s="693"/>
      <c r="BO32" s="693"/>
      <c r="BP32" s="693"/>
      <c r="BQ32" s="695"/>
      <c r="BR32" s="692">
        <v>97.3</v>
      </c>
      <c r="BS32" s="693"/>
      <c r="BT32" s="693"/>
      <c r="BU32" s="693"/>
      <c r="BV32" s="693"/>
      <c r="BW32" s="693"/>
      <c r="BX32" s="694">
        <v>77.599999999999994</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291400</v>
      </c>
      <c r="S33" s="626"/>
      <c r="T33" s="626"/>
      <c r="U33" s="626"/>
      <c r="V33" s="626"/>
      <c r="W33" s="626"/>
      <c r="X33" s="626"/>
      <c r="Y33" s="627"/>
      <c r="Z33" s="628">
        <v>12.6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1120164</v>
      </c>
      <c r="CS33" s="657"/>
      <c r="CT33" s="657"/>
      <c r="CU33" s="657"/>
      <c r="CV33" s="657"/>
      <c r="CW33" s="657"/>
      <c r="CX33" s="657"/>
      <c r="CY33" s="658"/>
      <c r="CZ33" s="659">
        <v>50.4</v>
      </c>
      <c r="DA33" s="660"/>
      <c r="DB33" s="660"/>
      <c r="DC33" s="661"/>
      <c r="DD33" s="634">
        <v>894773</v>
      </c>
      <c r="DE33" s="657"/>
      <c r="DF33" s="657"/>
      <c r="DG33" s="657"/>
      <c r="DH33" s="657"/>
      <c r="DI33" s="657"/>
      <c r="DJ33" s="657"/>
      <c r="DK33" s="658"/>
      <c r="DL33" s="634">
        <v>374048</v>
      </c>
      <c r="DM33" s="657"/>
      <c r="DN33" s="657"/>
      <c r="DO33" s="657"/>
      <c r="DP33" s="657"/>
      <c r="DQ33" s="657"/>
      <c r="DR33" s="657"/>
      <c r="DS33" s="657"/>
      <c r="DT33" s="657"/>
      <c r="DU33" s="657"/>
      <c r="DV33" s="658"/>
      <c r="DW33" s="630">
        <v>29.4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344952</v>
      </c>
      <c r="CS34" s="626"/>
      <c r="CT34" s="626"/>
      <c r="CU34" s="626"/>
      <c r="CV34" s="626"/>
      <c r="CW34" s="626"/>
      <c r="CX34" s="626"/>
      <c r="CY34" s="627"/>
      <c r="CZ34" s="659">
        <v>15.5</v>
      </c>
      <c r="DA34" s="660"/>
      <c r="DB34" s="660"/>
      <c r="DC34" s="661"/>
      <c r="DD34" s="634">
        <v>278822</v>
      </c>
      <c r="DE34" s="626"/>
      <c r="DF34" s="626"/>
      <c r="DG34" s="626"/>
      <c r="DH34" s="626"/>
      <c r="DI34" s="626"/>
      <c r="DJ34" s="626"/>
      <c r="DK34" s="627"/>
      <c r="DL34" s="634">
        <v>141324</v>
      </c>
      <c r="DM34" s="626"/>
      <c r="DN34" s="626"/>
      <c r="DO34" s="626"/>
      <c r="DP34" s="626"/>
      <c r="DQ34" s="626"/>
      <c r="DR34" s="626"/>
      <c r="DS34" s="626"/>
      <c r="DT34" s="626"/>
      <c r="DU34" s="626"/>
      <c r="DV34" s="627"/>
      <c r="DW34" s="630">
        <v>11.1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47600</v>
      </c>
      <c r="S35" s="626"/>
      <c r="T35" s="626"/>
      <c r="U35" s="626"/>
      <c r="V35" s="626"/>
      <c r="W35" s="626"/>
      <c r="X35" s="626"/>
      <c r="Y35" s="627"/>
      <c r="Z35" s="628">
        <v>2.1</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147424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35973</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19429</v>
      </c>
      <c r="CS35" s="657"/>
      <c r="CT35" s="657"/>
      <c r="CU35" s="657"/>
      <c r="CV35" s="657"/>
      <c r="CW35" s="657"/>
      <c r="CX35" s="657"/>
      <c r="CY35" s="658"/>
      <c r="CZ35" s="659">
        <v>0.9</v>
      </c>
      <c r="DA35" s="660"/>
      <c r="DB35" s="660"/>
      <c r="DC35" s="661"/>
      <c r="DD35" s="634">
        <v>18937</v>
      </c>
      <c r="DE35" s="657"/>
      <c r="DF35" s="657"/>
      <c r="DG35" s="657"/>
      <c r="DH35" s="657"/>
      <c r="DI35" s="657"/>
      <c r="DJ35" s="657"/>
      <c r="DK35" s="658"/>
      <c r="DL35" s="634">
        <v>18937</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2303558</v>
      </c>
      <c r="S36" s="698"/>
      <c r="T36" s="698"/>
      <c r="U36" s="698"/>
      <c r="V36" s="698"/>
      <c r="W36" s="698"/>
      <c r="X36" s="698"/>
      <c r="Y36" s="699"/>
      <c r="Z36" s="700">
        <v>100</v>
      </c>
      <c r="AA36" s="700"/>
      <c r="AB36" s="700"/>
      <c r="AC36" s="700"/>
      <c r="AD36" s="701">
        <v>1224500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54524</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35973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338136</v>
      </c>
      <c r="CS36" s="626"/>
      <c r="CT36" s="626"/>
      <c r="CU36" s="626"/>
      <c r="CV36" s="626"/>
      <c r="CW36" s="626"/>
      <c r="CX36" s="626"/>
      <c r="CY36" s="627"/>
      <c r="CZ36" s="659">
        <v>15.2</v>
      </c>
      <c r="DA36" s="660"/>
      <c r="DB36" s="660"/>
      <c r="DC36" s="661"/>
      <c r="DD36" s="634">
        <v>248828</v>
      </c>
      <c r="DE36" s="626"/>
      <c r="DF36" s="626"/>
      <c r="DG36" s="626"/>
      <c r="DH36" s="626"/>
      <c r="DI36" s="626"/>
      <c r="DJ36" s="626"/>
      <c r="DK36" s="627"/>
      <c r="DL36" s="634">
        <v>160270</v>
      </c>
      <c r="DM36" s="626"/>
      <c r="DN36" s="626"/>
      <c r="DO36" s="626"/>
      <c r="DP36" s="626"/>
      <c r="DQ36" s="626"/>
      <c r="DR36" s="626"/>
      <c r="DS36" s="626"/>
      <c r="DT36" s="626"/>
      <c r="DU36" s="626"/>
      <c r="DV36" s="627"/>
      <c r="DW36" s="630">
        <v>12.6</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27620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122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153562</v>
      </c>
      <c r="CS37" s="657"/>
      <c r="CT37" s="657"/>
      <c r="CU37" s="657"/>
      <c r="CV37" s="657"/>
      <c r="CW37" s="657"/>
      <c r="CX37" s="657"/>
      <c r="CY37" s="658"/>
      <c r="CZ37" s="659">
        <v>6.9</v>
      </c>
      <c r="DA37" s="660"/>
      <c r="DB37" s="660"/>
      <c r="DC37" s="661"/>
      <c r="DD37" s="634">
        <v>100303</v>
      </c>
      <c r="DE37" s="657"/>
      <c r="DF37" s="657"/>
      <c r="DG37" s="657"/>
      <c r="DH37" s="657"/>
      <c r="DI37" s="657"/>
      <c r="DJ37" s="657"/>
      <c r="DK37" s="658"/>
      <c r="DL37" s="634">
        <v>87860</v>
      </c>
      <c r="DM37" s="657"/>
      <c r="DN37" s="657"/>
      <c r="DO37" s="657"/>
      <c r="DP37" s="657"/>
      <c r="DQ37" s="657"/>
      <c r="DR37" s="657"/>
      <c r="DS37" s="657"/>
      <c r="DT37" s="657"/>
      <c r="DU37" s="657"/>
      <c r="DV37" s="658"/>
      <c r="DW37" s="630">
        <v>6.9</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4740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180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92900</v>
      </c>
      <c r="CS38" s="626"/>
      <c r="CT38" s="626"/>
      <c r="CU38" s="626"/>
      <c r="CV38" s="626"/>
      <c r="CW38" s="626"/>
      <c r="CX38" s="626"/>
      <c r="CY38" s="627"/>
      <c r="CZ38" s="659">
        <v>4.2</v>
      </c>
      <c r="DA38" s="660"/>
      <c r="DB38" s="660"/>
      <c r="DC38" s="661"/>
      <c r="DD38" s="634">
        <v>60905</v>
      </c>
      <c r="DE38" s="626"/>
      <c r="DF38" s="626"/>
      <c r="DG38" s="626"/>
      <c r="DH38" s="626"/>
      <c r="DI38" s="626"/>
      <c r="DJ38" s="626"/>
      <c r="DK38" s="627"/>
      <c r="DL38" s="634">
        <v>53517</v>
      </c>
      <c r="DM38" s="626"/>
      <c r="DN38" s="626"/>
      <c r="DO38" s="626"/>
      <c r="DP38" s="626"/>
      <c r="DQ38" s="626"/>
      <c r="DR38" s="626"/>
      <c r="DS38" s="626"/>
      <c r="DT38" s="626"/>
      <c r="DU38" s="626"/>
      <c r="DV38" s="627"/>
      <c r="DW38" s="630">
        <v>4.2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20</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305577</v>
      </c>
      <c r="CS39" s="657"/>
      <c r="CT39" s="657"/>
      <c r="CU39" s="657"/>
      <c r="CV39" s="657"/>
      <c r="CW39" s="657"/>
      <c r="CX39" s="657"/>
      <c r="CY39" s="658"/>
      <c r="CZ39" s="659">
        <v>13.8</v>
      </c>
      <c r="DA39" s="660"/>
      <c r="DB39" s="660"/>
      <c r="DC39" s="661"/>
      <c r="DD39" s="634">
        <v>287281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44472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19170</v>
      </c>
      <c r="CS40" s="626"/>
      <c r="CT40" s="626"/>
      <c r="CU40" s="626"/>
      <c r="CV40" s="626"/>
      <c r="CW40" s="626"/>
      <c r="CX40" s="626"/>
      <c r="CY40" s="627"/>
      <c r="CZ40" s="659">
        <v>0.9</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16048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338</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479540</v>
      </c>
      <c r="CS42" s="626"/>
      <c r="CT42" s="626"/>
      <c r="CU42" s="626"/>
      <c r="CV42" s="626"/>
      <c r="CW42" s="626"/>
      <c r="CX42" s="626"/>
      <c r="CY42" s="627"/>
      <c r="CZ42" s="659">
        <v>21.6</v>
      </c>
      <c r="DA42" s="708"/>
      <c r="DB42" s="708"/>
      <c r="DC42" s="709"/>
      <c r="DD42" s="634">
        <v>186536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479540</v>
      </c>
      <c r="CS44" s="626"/>
      <c r="CT44" s="626"/>
      <c r="CU44" s="626"/>
      <c r="CV44" s="626"/>
      <c r="CW44" s="626"/>
      <c r="CX44" s="626"/>
      <c r="CY44" s="627"/>
      <c r="CZ44" s="659">
        <v>21.6</v>
      </c>
      <c r="DA44" s="708"/>
      <c r="DB44" s="708"/>
      <c r="DC44" s="709"/>
      <c r="DD44" s="634">
        <v>186536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179539</v>
      </c>
      <c r="CS45" s="657"/>
      <c r="CT45" s="657"/>
      <c r="CU45" s="657"/>
      <c r="CV45" s="657"/>
      <c r="CW45" s="657"/>
      <c r="CX45" s="657"/>
      <c r="CY45" s="658"/>
      <c r="CZ45" s="659">
        <v>8.1</v>
      </c>
      <c r="DA45" s="660"/>
      <c r="DB45" s="660"/>
      <c r="DC45" s="661"/>
      <c r="DD45" s="634">
        <v>29990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300001</v>
      </c>
      <c r="CS46" s="626"/>
      <c r="CT46" s="626"/>
      <c r="CU46" s="626"/>
      <c r="CV46" s="626"/>
      <c r="CW46" s="626"/>
      <c r="CX46" s="626"/>
      <c r="CY46" s="627"/>
      <c r="CZ46" s="659">
        <v>13.5</v>
      </c>
      <c r="DA46" s="708"/>
      <c r="DB46" s="708"/>
      <c r="DC46" s="709"/>
      <c r="DD46" s="634">
        <v>156546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2221608</v>
      </c>
      <c r="CS49" s="693"/>
      <c r="CT49" s="693"/>
      <c r="CU49" s="693"/>
      <c r="CV49" s="693"/>
      <c r="CW49" s="693"/>
      <c r="CX49" s="693"/>
      <c r="CY49" s="720"/>
      <c r="CZ49" s="721">
        <v>100</v>
      </c>
      <c r="DA49" s="722"/>
      <c r="DB49" s="722"/>
      <c r="DC49" s="723"/>
      <c r="DD49" s="724">
        <v>1667135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2304</v>
      </c>
      <c r="R7" s="755"/>
      <c r="S7" s="755"/>
      <c r="T7" s="755"/>
      <c r="U7" s="755"/>
      <c r="V7" s="755">
        <v>2222</v>
      </c>
      <c r="W7" s="755"/>
      <c r="X7" s="755"/>
      <c r="Y7" s="755"/>
      <c r="Z7" s="755"/>
      <c r="AA7" s="755">
        <v>82</v>
      </c>
      <c r="AB7" s="755"/>
      <c r="AC7" s="755"/>
      <c r="AD7" s="755"/>
      <c r="AE7" s="756"/>
      <c r="AF7" s="757">
        <v>78</v>
      </c>
      <c r="AG7" s="758"/>
      <c r="AH7" s="758"/>
      <c r="AI7" s="758"/>
      <c r="AJ7" s="759"/>
      <c r="AK7" s="794" t="s">
        <v>551</v>
      </c>
      <c r="AL7" s="795"/>
      <c r="AM7" s="795"/>
      <c r="AN7" s="795"/>
      <c r="AO7" s="795"/>
      <c r="AP7" s="795">
        <v>2035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2304</v>
      </c>
      <c r="R23" s="814"/>
      <c r="S23" s="814"/>
      <c r="T23" s="814"/>
      <c r="U23" s="814"/>
      <c r="V23" s="814">
        <v>2222</v>
      </c>
      <c r="W23" s="814"/>
      <c r="X23" s="814"/>
      <c r="Y23" s="814"/>
      <c r="Z23" s="814"/>
      <c r="AA23" s="814">
        <v>82</v>
      </c>
      <c r="AB23" s="814"/>
      <c r="AC23" s="814"/>
      <c r="AD23" s="814"/>
      <c r="AE23" s="815"/>
      <c r="AF23" s="816">
        <v>78</v>
      </c>
      <c r="AG23" s="814"/>
      <c r="AH23" s="814"/>
      <c r="AI23" s="814"/>
      <c r="AJ23" s="817"/>
      <c r="AK23" s="818"/>
      <c r="AL23" s="819"/>
      <c r="AM23" s="819"/>
      <c r="AN23" s="819"/>
      <c r="AO23" s="819"/>
      <c r="AP23" s="814">
        <v>2035</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147</v>
      </c>
      <c r="R28" s="843"/>
      <c r="S28" s="843"/>
      <c r="T28" s="843"/>
      <c r="U28" s="843"/>
      <c r="V28" s="843">
        <v>111</v>
      </c>
      <c r="W28" s="843"/>
      <c r="X28" s="843"/>
      <c r="Y28" s="843"/>
      <c r="Z28" s="843"/>
      <c r="AA28" s="843">
        <v>36</v>
      </c>
      <c r="AB28" s="843"/>
      <c r="AC28" s="843"/>
      <c r="AD28" s="843"/>
      <c r="AE28" s="844"/>
      <c r="AF28" s="845">
        <v>36</v>
      </c>
      <c r="AG28" s="843"/>
      <c r="AH28" s="843"/>
      <c r="AI28" s="843"/>
      <c r="AJ28" s="846"/>
      <c r="AK28" s="847" t="s">
        <v>551</v>
      </c>
      <c r="AL28" s="838"/>
      <c r="AM28" s="838"/>
      <c r="AN28" s="838"/>
      <c r="AO28" s="838"/>
      <c r="AP28" s="838" t="s">
        <v>551</v>
      </c>
      <c r="AQ28" s="838"/>
      <c r="AR28" s="838"/>
      <c r="AS28" s="838"/>
      <c r="AT28" s="838"/>
      <c r="AU28" s="838" t="s">
        <v>551</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85</v>
      </c>
      <c r="R29" s="779"/>
      <c r="S29" s="779"/>
      <c r="T29" s="779"/>
      <c r="U29" s="779"/>
      <c r="V29" s="779">
        <v>85</v>
      </c>
      <c r="W29" s="779"/>
      <c r="X29" s="779"/>
      <c r="Y29" s="779"/>
      <c r="Z29" s="779"/>
      <c r="AA29" s="779">
        <v>0</v>
      </c>
      <c r="AB29" s="779"/>
      <c r="AC29" s="779"/>
      <c r="AD29" s="779"/>
      <c r="AE29" s="780"/>
      <c r="AF29" s="781">
        <v>0</v>
      </c>
      <c r="AG29" s="782"/>
      <c r="AH29" s="782"/>
      <c r="AI29" s="782"/>
      <c r="AJ29" s="783"/>
      <c r="AK29" s="850" t="s">
        <v>551</v>
      </c>
      <c r="AL29" s="851"/>
      <c r="AM29" s="851"/>
      <c r="AN29" s="851"/>
      <c r="AO29" s="851"/>
      <c r="AP29" s="851" t="s">
        <v>551</v>
      </c>
      <c r="AQ29" s="851"/>
      <c r="AR29" s="851"/>
      <c r="AS29" s="851"/>
      <c r="AT29" s="851"/>
      <c r="AU29" s="851" t="s">
        <v>551</v>
      </c>
      <c r="AV29" s="851"/>
      <c r="AW29" s="851"/>
      <c r="AX29" s="851"/>
      <c r="AY29" s="851"/>
      <c r="AZ29" s="852" t="s">
        <v>551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12</v>
      </c>
      <c r="R30" s="779"/>
      <c r="S30" s="779"/>
      <c r="T30" s="779"/>
      <c r="U30" s="779"/>
      <c r="V30" s="779">
        <v>12</v>
      </c>
      <c r="W30" s="779"/>
      <c r="X30" s="779"/>
      <c r="Y30" s="779"/>
      <c r="Z30" s="779"/>
      <c r="AA30" s="779">
        <v>0</v>
      </c>
      <c r="AB30" s="779"/>
      <c r="AC30" s="779"/>
      <c r="AD30" s="779"/>
      <c r="AE30" s="780"/>
      <c r="AF30" s="781" t="s">
        <v>113</v>
      </c>
      <c r="AG30" s="782"/>
      <c r="AH30" s="782"/>
      <c r="AI30" s="782"/>
      <c r="AJ30" s="783"/>
      <c r="AK30" s="850" t="s">
        <v>551</v>
      </c>
      <c r="AL30" s="851"/>
      <c r="AM30" s="851"/>
      <c r="AN30" s="851"/>
      <c r="AO30" s="851"/>
      <c r="AP30" s="851" t="s">
        <v>551</v>
      </c>
      <c r="AQ30" s="851"/>
      <c r="AR30" s="851"/>
      <c r="AS30" s="851"/>
      <c r="AT30" s="851"/>
      <c r="AU30" s="851" t="s">
        <v>551</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64</v>
      </c>
      <c r="R31" s="779"/>
      <c r="S31" s="779"/>
      <c r="T31" s="779"/>
      <c r="U31" s="779"/>
      <c r="V31" s="779">
        <v>231</v>
      </c>
      <c r="W31" s="779"/>
      <c r="X31" s="779"/>
      <c r="Y31" s="779"/>
      <c r="Z31" s="779"/>
      <c r="AA31" s="779">
        <v>-167</v>
      </c>
      <c r="AB31" s="779"/>
      <c r="AC31" s="779"/>
      <c r="AD31" s="779"/>
      <c r="AE31" s="780"/>
      <c r="AF31" s="781">
        <v>7</v>
      </c>
      <c r="AG31" s="782"/>
      <c r="AH31" s="782"/>
      <c r="AI31" s="782"/>
      <c r="AJ31" s="783"/>
      <c r="AK31" s="850">
        <v>55</v>
      </c>
      <c r="AL31" s="851"/>
      <c r="AM31" s="851"/>
      <c r="AN31" s="851"/>
      <c r="AO31" s="851"/>
      <c r="AP31" s="851" t="s">
        <v>551</v>
      </c>
      <c r="AQ31" s="851"/>
      <c r="AR31" s="851"/>
      <c r="AS31" s="851"/>
      <c r="AT31" s="851"/>
      <c r="AU31" s="851" t="s">
        <v>551</v>
      </c>
      <c r="AV31" s="851"/>
      <c r="AW31" s="851"/>
      <c r="AX31" s="851"/>
      <c r="AY31" s="851"/>
      <c r="AZ31" s="851" t="s">
        <v>551</v>
      </c>
      <c r="BA31" s="851"/>
      <c r="BB31" s="851"/>
      <c r="BC31" s="851"/>
      <c r="BD31" s="851"/>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24</v>
      </c>
      <c r="R32" s="779"/>
      <c r="S32" s="779"/>
      <c r="T32" s="779"/>
      <c r="U32" s="779"/>
      <c r="V32" s="779">
        <v>24</v>
      </c>
      <c r="W32" s="779"/>
      <c r="X32" s="779"/>
      <c r="Y32" s="779"/>
      <c r="Z32" s="779"/>
      <c r="AA32" s="779">
        <v>0</v>
      </c>
      <c r="AB32" s="779"/>
      <c r="AC32" s="779"/>
      <c r="AD32" s="779"/>
      <c r="AE32" s="780"/>
      <c r="AF32" s="781">
        <v>0</v>
      </c>
      <c r="AG32" s="782"/>
      <c r="AH32" s="782"/>
      <c r="AI32" s="782"/>
      <c r="AJ32" s="783"/>
      <c r="AK32" s="850">
        <v>3</v>
      </c>
      <c r="AL32" s="851"/>
      <c r="AM32" s="851"/>
      <c r="AN32" s="851"/>
      <c r="AO32" s="851"/>
      <c r="AP32" s="851">
        <v>6</v>
      </c>
      <c r="AQ32" s="851"/>
      <c r="AR32" s="851"/>
      <c r="AS32" s="851"/>
      <c r="AT32" s="851"/>
      <c r="AU32" s="851" t="s">
        <v>551</v>
      </c>
      <c r="AV32" s="851"/>
      <c r="AW32" s="851"/>
      <c r="AX32" s="851"/>
      <c r="AY32" s="851"/>
      <c r="AZ32" s="851" t="s">
        <v>551</v>
      </c>
      <c r="BA32" s="851"/>
      <c r="BB32" s="851"/>
      <c r="BC32" s="851"/>
      <c r="BD32" s="851"/>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19</v>
      </c>
      <c r="R33" s="779"/>
      <c r="S33" s="779"/>
      <c r="T33" s="779"/>
      <c r="U33" s="779"/>
      <c r="V33" s="779">
        <v>19</v>
      </c>
      <c r="W33" s="779"/>
      <c r="X33" s="779"/>
      <c r="Y33" s="779"/>
      <c r="Z33" s="779"/>
      <c r="AA33" s="779">
        <v>0</v>
      </c>
      <c r="AB33" s="779"/>
      <c r="AC33" s="779"/>
      <c r="AD33" s="779"/>
      <c r="AE33" s="780"/>
      <c r="AF33" s="781">
        <v>0</v>
      </c>
      <c r="AG33" s="782"/>
      <c r="AH33" s="782"/>
      <c r="AI33" s="782"/>
      <c r="AJ33" s="783"/>
      <c r="AK33" s="850">
        <v>2</v>
      </c>
      <c r="AL33" s="851"/>
      <c r="AM33" s="851"/>
      <c r="AN33" s="851"/>
      <c r="AO33" s="851"/>
      <c r="AP33" s="851" t="s">
        <v>551</v>
      </c>
      <c r="AQ33" s="851"/>
      <c r="AR33" s="851"/>
      <c r="AS33" s="851"/>
      <c r="AT33" s="851"/>
      <c r="AU33" s="851" t="s">
        <v>551</v>
      </c>
      <c r="AV33" s="851"/>
      <c r="AW33" s="851"/>
      <c r="AX33" s="851"/>
      <c r="AY33" s="851"/>
      <c r="AZ33" s="851" t="s">
        <v>551</v>
      </c>
      <c r="BA33" s="851"/>
      <c r="BB33" s="851"/>
      <c r="BC33" s="851"/>
      <c r="BD33" s="851"/>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49</v>
      </c>
      <c r="R34" s="779"/>
      <c r="S34" s="779"/>
      <c r="T34" s="779"/>
      <c r="U34" s="779"/>
      <c r="V34" s="779">
        <v>49</v>
      </c>
      <c r="W34" s="779"/>
      <c r="X34" s="779"/>
      <c r="Y34" s="779"/>
      <c r="Z34" s="779"/>
      <c r="AA34" s="779">
        <v>0</v>
      </c>
      <c r="AB34" s="779"/>
      <c r="AC34" s="779"/>
      <c r="AD34" s="779"/>
      <c r="AE34" s="780"/>
      <c r="AF34" s="781">
        <v>0</v>
      </c>
      <c r="AG34" s="782"/>
      <c r="AH34" s="782"/>
      <c r="AI34" s="782"/>
      <c r="AJ34" s="783"/>
      <c r="AK34" s="850">
        <v>27</v>
      </c>
      <c r="AL34" s="851"/>
      <c r="AM34" s="851"/>
      <c r="AN34" s="851"/>
      <c r="AO34" s="851"/>
      <c r="AP34" s="851">
        <v>196</v>
      </c>
      <c r="AQ34" s="851"/>
      <c r="AR34" s="851"/>
      <c r="AS34" s="851"/>
      <c r="AT34" s="851"/>
      <c r="AU34" s="851" t="s">
        <v>551</v>
      </c>
      <c r="AV34" s="851"/>
      <c r="AW34" s="851"/>
      <c r="AX34" s="851"/>
      <c r="AY34" s="851"/>
      <c r="AZ34" s="851" t="s">
        <v>551</v>
      </c>
      <c r="BA34" s="851"/>
      <c r="BB34" s="851"/>
      <c r="BC34" s="851"/>
      <c r="BD34" s="851"/>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3</v>
      </c>
      <c r="R35" s="779"/>
      <c r="S35" s="779"/>
      <c r="T35" s="779"/>
      <c r="U35" s="779"/>
      <c r="V35" s="779">
        <v>3</v>
      </c>
      <c r="W35" s="779"/>
      <c r="X35" s="779"/>
      <c r="Y35" s="779"/>
      <c r="Z35" s="779"/>
      <c r="AA35" s="779">
        <v>0</v>
      </c>
      <c r="AB35" s="779"/>
      <c r="AC35" s="779"/>
      <c r="AD35" s="779"/>
      <c r="AE35" s="780"/>
      <c r="AF35" s="781">
        <v>0</v>
      </c>
      <c r="AG35" s="782"/>
      <c r="AH35" s="782"/>
      <c r="AI35" s="782"/>
      <c r="AJ35" s="783"/>
      <c r="AK35" s="850">
        <v>1</v>
      </c>
      <c r="AL35" s="851"/>
      <c r="AM35" s="851"/>
      <c r="AN35" s="851"/>
      <c r="AO35" s="851"/>
      <c r="AP35" s="851" t="s">
        <v>551</v>
      </c>
      <c r="AQ35" s="851"/>
      <c r="AR35" s="851"/>
      <c r="AS35" s="851"/>
      <c r="AT35" s="851"/>
      <c r="AU35" s="851" t="s">
        <v>551</v>
      </c>
      <c r="AV35" s="851"/>
      <c r="AW35" s="851"/>
      <c r="AX35" s="851"/>
      <c r="AY35" s="851"/>
      <c r="AZ35" s="851" t="s">
        <v>551</v>
      </c>
      <c r="BA35" s="851"/>
      <c r="BB35" s="851"/>
      <c r="BC35" s="851"/>
      <c r="BD35" s="851"/>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0</v>
      </c>
      <c r="R36" s="779"/>
      <c r="S36" s="779"/>
      <c r="T36" s="779"/>
      <c r="U36" s="779"/>
      <c r="V36" s="779">
        <v>0</v>
      </c>
      <c r="W36" s="779"/>
      <c r="X36" s="779"/>
      <c r="Y36" s="779"/>
      <c r="Z36" s="779"/>
      <c r="AA36" s="779">
        <v>0</v>
      </c>
      <c r="AB36" s="779"/>
      <c r="AC36" s="779"/>
      <c r="AD36" s="779"/>
      <c r="AE36" s="780"/>
      <c r="AF36" s="781">
        <v>2</v>
      </c>
      <c r="AG36" s="782"/>
      <c r="AH36" s="782"/>
      <c r="AI36" s="782"/>
      <c r="AJ36" s="783"/>
      <c r="AK36" s="850" t="s">
        <v>551</v>
      </c>
      <c r="AL36" s="851"/>
      <c r="AM36" s="851"/>
      <c r="AN36" s="851"/>
      <c r="AO36" s="851"/>
      <c r="AP36" s="850" t="s">
        <v>551</v>
      </c>
      <c r="AQ36" s="851"/>
      <c r="AR36" s="851"/>
      <c r="AS36" s="851"/>
      <c r="AT36" s="851"/>
      <c r="AU36" s="850" t="s">
        <v>551</v>
      </c>
      <c r="AV36" s="851"/>
      <c r="AW36" s="851"/>
      <c r="AX36" s="851"/>
      <c r="AY36" s="851"/>
      <c r="AZ36" s="850" t="s">
        <v>551</v>
      </c>
      <c r="BA36" s="851"/>
      <c r="BB36" s="851"/>
      <c r="BC36" s="851"/>
      <c r="BD36" s="851"/>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45</v>
      </c>
      <c r="AG63" s="862"/>
      <c r="AH63" s="862"/>
      <c r="AI63" s="862"/>
      <c r="AJ63" s="863"/>
      <c r="AK63" s="864"/>
      <c r="AL63" s="859"/>
      <c r="AM63" s="859"/>
      <c r="AN63" s="859"/>
      <c r="AO63" s="859"/>
      <c r="AP63" s="862">
        <v>202</v>
      </c>
      <c r="AQ63" s="862"/>
      <c r="AR63" s="862"/>
      <c r="AS63" s="862"/>
      <c r="AT63" s="862"/>
      <c r="AU63" s="862" t="s">
        <v>551</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4018</v>
      </c>
      <c r="R69" s="851"/>
      <c r="S69" s="851"/>
      <c r="T69" s="851"/>
      <c r="U69" s="851"/>
      <c r="V69" s="851">
        <v>3950</v>
      </c>
      <c r="W69" s="851"/>
      <c r="X69" s="851"/>
      <c r="Y69" s="851"/>
      <c r="Z69" s="851"/>
      <c r="AA69" s="851">
        <v>68</v>
      </c>
      <c r="AB69" s="851"/>
      <c r="AC69" s="851"/>
      <c r="AD69" s="851"/>
      <c r="AE69" s="851"/>
      <c r="AF69" s="851">
        <v>69</v>
      </c>
      <c r="AG69" s="851"/>
      <c r="AH69" s="851"/>
      <c r="AI69" s="851"/>
      <c r="AJ69" s="851"/>
      <c r="AK69" s="851">
        <v>39</v>
      </c>
      <c r="AL69" s="851"/>
      <c r="AM69" s="851"/>
      <c r="AN69" s="851"/>
      <c r="AO69" s="851"/>
      <c r="AP69" s="851">
        <v>900</v>
      </c>
      <c r="AQ69" s="851"/>
      <c r="AR69" s="851"/>
      <c r="AS69" s="851"/>
      <c r="AT69" s="851"/>
      <c r="AU69" s="851">
        <v>32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4032</v>
      </c>
      <c r="R70" s="851"/>
      <c r="S70" s="851"/>
      <c r="T70" s="851"/>
      <c r="U70" s="851"/>
      <c r="V70" s="851">
        <v>3905</v>
      </c>
      <c r="W70" s="851"/>
      <c r="X70" s="851"/>
      <c r="Y70" s="851"/>
      <c r="Z70" s="851"/>
      <c r="AA70" s="851">
        <v>127</v>
      </c>
      <c r="AB70" s="851"/>
      <c r="AC70" s="851"/>
      <c r="AD70" s="851"/>
      <c r="AE70" s="851"/>
      <c r="AF70" s="851">
        <v>127</v>
      </c>
      <c r="AG70" s="851"/>
      <c r="AH70" s="851"/>
      <c r="AI70" s="851"/>
      <c r="AJ70" s="851"/>
      <c r="AK70" s="851">
        <v>5</v>
      </c>
      <c r="AL70" s="851"/>
      <c r="AM70" s="851"/>
      <c r="AN70" s="851"/>
      <c r="AO70" s="851"/>
      <c r="AP70" s="851" t="s">
        <v>552</v>
      </c>
      <c r="AQ70" s="851"/>
      <c r="AR70" s="851"/>
      <c r="AS70" s="851"/>
      <c r="AT70" s="851"/>
      <c r="AU70" s="851" t="s">
        <v>551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455</v>
      </c>
      <c r="R71" s="851"/>
      <c r="S71" s="851"/>
      <c r="T71" s="851"/>
      <c r="U71" s="851"/>
      <c r="V71" s="851">
        <v>429</v>
      </c>
      <c r="W71" s="851"/>
      <c r="X71" s="851"/>
      <c r="Y71" s="851"/>
      <c r="Z71" s="851"/>
      <c r="AA71" s="851">
        <v>26</v>
      </c>
      <c r="AB71" s="851"/>
      <c r="AC71" s="851"/>
      <c r="AD71" s="851"/>
      <c r="AE71" s="851"/>
      <c r="AF71" s="851">
        <v>26</v>
      </c>
      <c r="AG71" s="851"/>
      <c r="AH71" s="851"/>
      <c r="AI71" s="851"/>
      <c r="AJ71" s="851"/>
      <c r="AK71" s="851" t="s">
        <v>550</v>
      </c>
      <c r="AL71" s="851"/>
      <c r="AM71" s="851"/>
      <c r="AN71" s="851"/>
      <c r="AO71" s="851"/>
      <c r="AP71" s="851" t="s">
        <v>551</v>
      </c>
      <c r="AQ71" s="851"/>
      <c r="AR71" s="851"/>
      <c r="AS71" s="851"/>
      <c r="AT71" s="851"/>
      <c r="AU71" s="851" t="s">
        <v>551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2125</v>
      </c>
      <c r="R73" s="851"/>
      <c r="S73" s="851"/>
      <c r="T73" s="851"/>
      <c r="U73" s="851"/>
      <c r="V73" s="851">
        <v>2067</v>
      </c>
      <c r="W73" s="851"/>
      <c r="X73" s="851"/>
      <c r="Y73" s="851"/>
      <c r="Z73" s="851"/>
      <c r="AA73" s="851">
        <v>58</v>
      </c>
      <c r="AB73" s="851"/>
      <c r="AC73" s="851"/>
      <c r="AD73" s="851"/>
      <c r="AE73" s="851"/>
      <c r="AF73" s="851">
        <v>58</v>
      </c>
      <c r="AG73" s="851"/>
      <c r="AH73" s="851"/>
      <c r="AI73" s="851"/>
      <c r="AJ73" s="851"/>
      <c r="AK73" s="851">
        <v>125</v>
      </c>
      <c r="AL73" s="851"/>
      <c r="AM73" s="851"/>
      <c r="AN73" s="851"/>
      <c r="AO73" s="851"/>
      <c r="AP73" s="851" t="s">
        <v>551</v>
      </c>
      <c r="AQ73" s="851"/>
      <c r="AR73" s="851"/>
      <c r="AS73" s="851"/>
      <c r="AT73" s="851"/>
      <c r="AU73" s="851" t="s">
        <v>551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273707</v>
      </c>
      <c r="R74" s="851"/>
      <c r="S74" s="851"/>
      <c r="T74" s="851"/>
      <c r="U74" s="851"/>
      <c r="V74" s="851">
        <v>260942</v>
      </c>
      <c r="W74" s="851"/>
      <c r="X74" s="851"/>
      <c r="Y74" s="851"/>
      <c r="Z74" s="851"/>
      <c r="AA74" s="851">
        <v>12765</v>
      </c>
      <c r="AB74" s="851"/>
      <c r="AC74" s="851"/>
      <c r="AD74" s="851"/>
      <c r="AE74" s="851"/>
      <c r="AF74" s="851">
        <v>12765</v>
      </c>
      <c r="AG74" s="851"/>
      <c r="AH74" s="851"/>
      <c r="AI74" s="851"/>
      <c r="AJ74" s="851"/>
      <c r="AK74" s="851">
        <v>1788</v>
      </c>
      <c r="AL74" s="851"/>
      <c r="AM74" s="851"/>
      <c r="AN74" s="851"/>
      <c r="AO74" s="851"/>
      <c r="AP74" s="851" t="s">
        <v>551</v>
      </c>
      <c r="AQ74" s="851"/>
      <c r="AR74" s="851"/>
      <c r="AS74" s="851"/>
      <c r="AT74" s="851"/>
      <c r="AU74" s="851" t="s">
        <v>551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539</v>
      </c>
      <c r="C76" s="894"/>
      <c r="D76" s="894"/>
      <c r="E76" s="894"/>
      <c r="F76" s="894"/>
      <c r="G76" s="894"/>
      <c r="H76" s="894"/>
      <c r="I76" s="894"/>
      <c r="J76" s="894"/>
      <c r="K76" s="894"/>
      <c r="L76" s="894"/>
      <c r="M76" s="894"/>
      <c r="N76" s="894"/>
      <c r="O76" s="894"/>
      <c r="P76" s="895"/>
      <c r="Q76" s="899">
        <v>6977</v>
      </c>
      <c r="R76" s="900"/>
      <c r="S76" s="900"/>
      <c r="T76" s="900"/>
      <c r="U76" s="850"/>
      <c r="V76" s="901">
        <v>6240</v>
      </c>
      <c r="W76" s="900"/>
      <c r="X76" s="900"/>
      <c r="Y76" s="900"/>
      <c r="Z76" s="850"/>
      <c r="AA76" s="901">
        <v>737</v>
      </c>
      <c r="AB76" s="900"/>
      <c r="AC76" s="900"/>
      <c r="AD76" s="900"/>
      <c r="AE76" s="850"/>
      <c r="AF76" s="901">
        <v>737</v>
      </c>
      <c r="AG76" s="900"/>
      <c r="AH76" s="900"/>
      <c r="AI76" s="900"/>
      <c r="AJ76" s="850"/>
      <c r="AK76" s="901">
        <v>630</v>
      </c>
      <c r="AL76" s="900"/>
      <c r="AM76" s="900"/>
      <c r="AN76" s="900"/>
      <c r="AO76" s="850"/>
      <c r="AP76" s="901" t="s">
        <v>551</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546</v>
      </c>
      <c r="C77" s="894"/>
      <c r="D77" s="894"/>
      <c r="E77" s="894"/>
      <c r="F77" s="894"/>
      <c r="G77" s="894"/>
      <c r="H77" s="894"/>
      <c r="I77" s="894"/>
      <c r="J77" s="894"/>
      <c r="K77" s="894"/>
      <c r="L77" s="894"/>
      <c r="M77" s="894"/>
      <c r="N77" s="894"/>
      <c r="O77" s="894"/>
      <c r="P77" s="895"/>
      <c r="Q77" s="899">
        <v>15</v>
      </c>
      <c r="R77" s="900"/>
      <c r="S77" s="900"/>
      <c r="T77" s="900"/>
      <c r="U77" s="850"/>
      <c r="V77" s="901">
        <v>13</v>
      </c>
      <c r="W77" s="900"/>
      <c r="X77" s="900"/>
      <c r="Y77" s="900"/>
      <c r="Z77" s="850"/>
      <c r="AA77" s="901">
        <v>2</v>
      </c>
      <c r="AB77" s="900"/>
      <c r="AC77" s="900"/>
      <c r="AD77" s="900"/>
      <c r="AE77" s="850"/>
      <c r="AF77" s="901">
        <v>2</v>
      </c>
      <c r="AG77" s="900"/>
      <c r="AH77" s="900"/>
      <c r="AI77" s="900"/>
      <c r="AJ77" s="850"/>
      <c r="AK77" s="901">
        <v>9</v>
      </c>
      <c r="AL77" s="900"/>
      <c r="AM77" s="900"/>
      <c r="AN77" s="900"/>
      <c r="AO77" s="850"/>
      <c r="AP77" s="901" t="s">
        <v>551</v>
      </c>
      <c r="AQ77" s="900"/>
      <c r="AR77" s="900"/>
      <c r="AS77" s="900"/>
      <c r="AT77" s="850"/>
      <c r="AU77" s="901" t="s">
        <v>551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547</v>
      </c>
      <c r="C78" s="894"/>
      <c r="D78" s="894"/>
      <c r="E78" s="894"/>
      <c r="F78" s="894"/>
      <c r="G78" s="894"/>
      <c r="H78" s="894"/>
      <c r="I78" s="894"/>
      <c r="J78" s="894"/>
      <c r="K78" s="894"/>
      <c r="L78" s="894"/>
      <c r="M78" s="894"/>
      <c r="N78" s="894"/>
      <c r="O78" s="894"/>
      <c r="P78" s="895"/>
      <c r="Q78" s="896">
        <v>56</v>
      </c>
      <c r="R78" s="851"/>
      <c r="S78" s="851"/>
      <c r="T78" s="851"/>
      <c r="U78" s="851"/>
      <c r="V78" s="851">
        <v>50</v>
      </c>
      <c r="W78" s="851"/>
      <c r="X78" s="851"/>
      <c r="Y78" s="851"/>
      <c r="Z78" s="851"/>
      <c r="AA78" s="851">
        <v>6</v>
      </c>
      <c r="AB78" s="851"/>
      <c r="AC78" s="851"/>
      <c r="AD78" s="851"/>
      <c r="AE78" s="851"/>
      <c r="AF78" s="851">
        <v>3</v>
      </c>
      <c r="AG78" s="851"/>
      <c r="AH78" s="851"/>
      <c r="AI78" s="851"/>
      <c r="AJ78" s="851"/>
      <c r="AK78" s="851">
        <v>17</v>
      </c>
      <c r="AL78" s="851"/>
      <c r="AM78" s="851"/>
      <c r="AN78" s="851"/>
      <c r="AO78" s="851"/>
      <c r="AP78" s="901" t="s">
        <v>551</v>
      </c>
      <c r="AQ78" s="900"/>
      <c r="AR78" s="900"/>
      <c r="AS78" s="900"/>
      <c r="AT78" s="850"/>
      <c r="AU78" s="901" t="s">
        <v>551</v>
      </c>
      <c r="AV78" s="900"/>
      <c r="AW78" s="900"/>
      <c r="AX78" s="90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548</v>
      </c>
      <c r="C79" s="894"/>
      <c r="D79" s="894"/>
      <c r="E79" s="894"/>
      <c r="F79" s="894"/>
      <c r="G79" s="894"/>
      <c r="H79" s="894"/>
      <c r="I79" s="894"/>
      <c r="J79" s="894"/>
      <c r="K79" s="894"/>
      <c r="L79" s="894"/>
      <c r="M79" s="894"/>
      <c r="N79" s="894"/>
      <c r="O79" s="894"/>
      <c r="P79" s="895"/>
      <c r="Q79" s="896">
        <v>4729</v>
      </c>
      <c r="R79" s="851"/>
      <c r="S79" s="851"/>
      <c r="T79" s="851"/>
      <c r="U79" s="851"/>
      <c r="V79" s="851">
        <v>4677</v>
      </c>
      <c r="W79" s="851"/>
      <c r="X79" s="851"/>
      <c r="Y79" s="851"/>
      <c r="Z79" s="851"/>
      <c r="AA79" s="851">
        <v>52</v>
      </c>
      <c r="AB79" s="851"/>
      <c r="AC79" s="851"/>
      <c r="AD79" s="851"/>
      <c r="AE79" s="851"/>
      <c r="AF79" s="851">
        <v>52</v>
      </c>
      <c r="AG79" s="851"/>
      <c r="AH79" s="851"/>
      <c r="AI79" s="851"/>
      <c r="AJ79" s="851"/>
      <c r="AK79" s="851">
        <v>147</v>
      </c>
      <c r="AL79" s="851"/>
      <c r="AM79" s="851"/>
      <c r="AN79" s="851"/>
      <c r="AO79" s="851"/>
      <c r="AP79" s="851" t="s">
        <v>551</v>
      </c>
      <c r="AQ79" s="851"/>
      <c r="AR79" s="851"/>
      <c r="AS79" s="851"/>
      <c r="AT79" s="851"/>
      <c r="AU79" s="901" t="s">
        <v>551</v>
      </c>
      <c r="AV79" s="900"/>
      <c r="AW79" s="900"/>
      <c r="AX79" s="900"/>
      <c r="AY79" s="850"/>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549</v>
      </c>
      <c r="C80" s="894"/>
      <c r="D80" s="894"/>
      <c r="E80" s="894"/>
      <c r="F80" s="894"/>
      <c r="G80" s="894"/>
      <c r="H80" s="894"/>
      <c r="I80" s="894"/>
      <c r="J80" s="894"/>
      <c r="K80" s="894"/>
      <c r="L80" s="894"/>
      <c r="M80" s="894"/>
      <c r="N80" s="894"/>
      <c r="O80" s="894"/>
      <c r="P80" s="895"/>
      <c r="Q80" s="896">
        <v>193</v>
      </c>
      <c r="R80" s="851"/>
      <c r="S80" s="851"/>
      <c r="T80" s="851"/>
      <c r="U80" s="851"/>
      <c r="V80" s="851">
        <v>181</v>
      </c>
      <c r="W80" s="851"/>
      <c r="X80" s="851"/>
      <c r="Y80" s="851"/>
      <c r="Z80" s="851"/>
      <c r="AA80" s="851">
        <v>12</v>
      </c>
      <c r="AB80" s="851"/>
      <c r="AC80" s="851"/>
      <c r="AD80" s="851"/>
      <c r="AE80" s="851"/>
      <c r="AF80" s="851">
        <v>12</v>
      </c>
      <c r="AG80" s="851"/>
      <c r="AH80" s="851"/>
      <c r="AI80" s="851"/>
      <c r="AJ80" s="851"/>
      <c r="AK80" s="851" t="s">
        <v>552</v>
      </c>
      <c r="AL80" s="851"/>
      <c r="AM80" s="851"/>
      <c r="AN80" s="851"/>
      <c r="AO80" s="851"/>
      <c r="AP80" s="851" t="s">
        <v>552</v>
      </c>
      <c r="AQ80" s="851"/>
      <c r="AR80" s="851"/>
      <c r="AS80" s="851"/>
      <c r="AT80" s="851"/>
      <c r="AU80" s="851" t="s">
        <v>551</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13851</v>
      </c>
      <c r="AG88" s="862"/>
      <c r="AH88" s="862"/>
      <c r="AI88" s="862"/>
      <c r="AJ88" s="862"/>
      <c r="AK88" s="859"/>
      <c r="AL88" s="859"/>
      <c r="AM88" s="859"/>
      <c r="AN88" s="859"/>
      <c r="AO88" s="859"/>
      <c r="AP88" s="862">
        <v>900</v>
      </c>
      <c r="AQ88" s="862"/>
      <c r="AR88" s="862"/>
      <c r="AS88" s="862"/>
      <c r="AT88" s="862"/>
      <c r="AU88" s="862">
        <v>32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289</v>
      </c>
      <c r="AG109" s="915"/>
      <c r="AH109" s="915"/>
      <c r="AI109" s="915"/>
      <c r="AJ109" s="916"/>
      <c r="AK109" s="914" t="s">
        <v>288</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289</v>
      </c>
      <c r="BW109" s="915"/>
      <c r="BX109" s="915"/>
      <c r="BY109" s="915"/>
      <c r="BZ109" s="916"/>
      <c r="CA109" s="914" t="s">
        <v>288</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289</v>
      </c>
      <c r="DM109" s="915"/>
      <c r="DN109" s="915"/>
      <c r="DO109" s="915"/>
      <c r="DP109" s="916"/>
      <c r="DQ109" s="914" t="s">
        <v>288</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223639</v>
      </c>
      <c r="AB110" s="922"/>
      <c r="AC110" s="922"/>
      <c r="AD110" s="922"/>
      <c r="AE110" s="923"/>
      <c r="AF110" s="924">
        <v>208787</v>
      </c>
      <c r="AG110" s="922"/>
      <c r="AH110" s="922"/>
      <c r="AI110" s="922"/>
      <c r="AJ110" s="923"/>
      <c r="AK110" s="924">
        <v>205847</v>
      </c>
      <c r="AL110" s="922"/>
      <c r="AM110" s="922"/>
      <c r="AN110" s="922"/>
      <c r="AO110" s="923"/>
      <c r="AP110" s="925">
        <v>19.600000000000001</v>
      </c>
      <c r="AQ110" s="926"/>
      <c r="AR110" s="926"/>
      <c r="AS110" s="926"/>
      <c r="AT110" s="927"/>
      <c r="AU110" s="928" t="s">
        <v>62</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1982246</v>
      </c>
      <c r="BR110" s="957"/>
      <c r="BS110" s="957"/>
      <c r="BT110" s="957"/>
      <c r="BU110" s="957"/>
      <c r="BV110" s="957">
        <v>1935149</v>
      </c>
      <c r="BW110" s="957"/>
      <c r="BX110" s="957"/>
      <c r="BY110" s="957"/>
      <c r="BZ110" s="957"/>
      <c r="CA110" s="957">
        <v>2034552</v>
      </c>
      <c r="CB110" s="957"/>
      <c r="CC110" s="957"/>
      <c r="CD110" s="957"/>
      <c r="CE110" s="957"/>
      <c r="CF110" s="971">
        <v>193.8</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125472</v>
      </c>
      <c r="BR112" s="950"/>
      <c r="BS112" s="950"/>
      <c r="BT112" s="950"/>
      <c r="BU112" s="950"/>
      <c r="BV112" s="950">
        <v>127867</v>
      </c>
      <c r="BW112" s="950"/>
      <c r="BX112" s="950"/>
      <c r="BY112" s="950"/>
      <c r="BZ112" s="950"/>
      <c r="CA112" s="950">
        <v>126739</v>
      </c>
      <c r="CB112" s="950"/>
      <c r="CC112" s="950"/>
      <c r="CD112" s="950"/>
      <c r="CE112" s="950"/>
      <c r="CF112" s="944">
        <v>12.1</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19683</v>
      </c>
      <c r="AB113" s="964"/>
      <c r="AC113" s="964"/>
      <c r="AD113" s="964"/>
      <c r="AE113" s="965"/>
      <c r="AF113" s="966">
        <v>17559</v>
      </c>
      <c r="AG113" s="964"/>
      <c r="AH113" s="964"/>
      <c r="AI113" s="964"/>
      <c r="AJ113" s="965"/>
      <c r="AK113" s="966">
        <v>23758</v>
      </c>
      <c r="AL113" s="964"/>
      <c r="AM113" s="964"/>
      <c r="AN113" s="964"/>
      <c r="AO113" s="965"/>
      <c r="AP113" s="967">
        <v>2.2999999999999998</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89314</v>
      </c>
      <c r="BR113" s="950"/>
      <c r="BS113" s="950"/>
      <c r="BT113" s="950"/>
      <c r="BU113" s="950"/>
      <c r="BV113" s="950">
        <v>86384</v>
      </c>
      <c r="BW113" s="950"/>
      <c r="BX113" s="950"/>
      <c r="BY113" s="950"/>
      <c r="BZ113" s="950"/>
      <c r="CA113" s="950">
        <v>32113</v>
      </c>
      <c r="CB113" s="950"/>
      <c r="CC113" s="950"/>
      <c r="CD113" s="950"/>
      <c r="CE113" s="950"/>
      <c r="CF113" s="944">
        <v>3.1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2885</v>
      </c>
      <c r="AB114" s="989"/>
      <c r="AC114" s="989"/>
      <c r="AD114" s="989"/>
      <c r="AE114" s="990"/>
      <c r="AF114" s="991">
        <v>2762</v>
      </c>
      <c r="AG114" s="989"/>
      <c r="AH114" s="989"/>
      <c r="AI114" s="989"/>
      <c r="AJ114" s="990"/>
      <c r="AK114" s="991">
        <v>5028</v>
      </c>
      <c r="AL114" s="989"/>
      <c r="AM114" s="989"/>
      <c r="AN114" s="989"/>
      <c r="AO114" s="990"/>
      <c r="AP114" s="992">
        <v>0.5</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495559</v>
      </c>
      <c r="BR114" s="950"/>
      <c r="BS114" s="950"/>
      <c r="BT114" s="950"/>
      <c r="BU114" s="950"/>
      <c r="BV114" s="950">
        <v>483802</v>
      </c>
      <c r="BW114" s="950"/>
      <c r="BX114" s="950"/>
      <c r="BY114" s="950"/>
      <c r="BZ114" s="950"/>
      <c r="CA114" s="950">
        <v>475379</v>
      </c>
      <c r="CB114" s="950"/>
      <c r="CC114" s="950"/>
      <c r="CD114" s="950"/>
      <c r="CE114" s="950"/>
      <c r="CF114" s="944">
        <v>45.3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246207</v>
      </c>
      <c r="AB117" s="1007"/>
      <c r="AC117" s="1007"/>
      <c r="AD117" s="1007"/>
      <c r="AE117" s="1008"/>
      <c r="AF117" s="1009">
        <v>229108</v>
      </c>
      <c r="AG117" s="1007"/>
      <c r="AH117" s="1007"/>
      <c r="AI117" s="1007"/>
      <c r="AJ117" s="1008"/>
      <c r="AK117" s="1009">
        <v>234633</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289</v>
      </c>
      <c r="AG118" s="915"/>
      <c r="AH118" s="915"/>
      <c r="AI118" s="915"/>
      <c r="AJ118" s="916"/>
      <c r="AK118" s="914" t="s">
        <v>288</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437</v>
      </c>
      <c r="BP119" s="1036"/>
      <c r="BQ119" s="1027">
        <v>2692591</v>
      </c>
      <c r="BR119" s="1028"/>
      <c r="BS119" s="1028"/>
      <c r="BT119" s="1028"/>
      <c r="BU119" s="1028"/>
      <c r="BV119" s="1028">
        <v>2633202</v>
      </c>
      <c r="BW119" s="1028"/>
      <c r="BX119" s="1028"/>
      <c r="BY119" s="1028"/>
      <c r="BZ119" s="1028"/>
      <c r="CA119" s="1028">
        <v>2668783</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1671282</v>
      </c>
      <c r="BR120" s="957"/>
      <c r="BS120" s="957"/>
      <c r="BT120" s="957"/>
      <c r="BU120" s="957"/>
      <c r="BV120" s="957">
        <v>1632744</v>
      </c>
      <c r="BW120" s="957"/>
      <c r="BX120" s="957"/>
      <c r="BY120" s="957"/>
      <c r="BZ120" s="957"/>
      <c r="CA120" s="957">
        <v>2006511</v>
      </c>
      <c r="CB120" s="957"/>
      <c r="CC120" s="957"/>
      <c r="CD120" s="957"/>
      <c r="CE120" s="957"/>
      <c r="CF120" s="971">
        <v>191.2</v>
      </c>
      <c r="CG120" s="972"/>
      <c r="CH120" s="972"/>
      <c r="CI120" s="972"/>
      <c r="CJ120" s="972"/>
      <c r="CK120" s="1037" t="s">
        <v>441</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122704</v>
      </c>
      <c r="DH120" s="957"/>
      <c r="DI120" s="957"/>
      <c r="DJ120" s="957"/>
      <c r="DK120" s="957"/>
      <c r="DL120" s="957">
        <v>124702</v>
      </c>
      <c r="DM120" s="957"/>
      <c r="DN120" s="957"/>
      <c r="DO120" s="957"/>
      <c r="DP120" s="957"/>
      <c r="DQ120" s="957">
        <v>123409</v>
      </c>
      <c r="DR120" s="957"/>
      <c r="DS120" s="957"/>
      <c r="DT120" s="957"/>
      <c r="DU120" s="957"/>
      <c r="DV120" s="958">
        <v>11.8</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224</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2768</v>
      </c>
      <c r="DH121" s="950"/>
      <c r="DI121" s="950"/>
      <c r="DJ121" s="950"/>
      <c r="DK121" s="950"/>
      <c r="DL121" s="950">
        <v>3165</v>
      </c>
      <c r="DM121" s="950"/>
      <c r="DN121" s="950"/>
      <c r="DO121" s="950"/>
      <c r="DP121" s="950"/>
      <c r="DQ121" s="950">
        <v>3330</v>
      </c>
      <c r="DR121" s="950"/>
      <c r="DS121" s="950"/>
      <c r="DT121" s="950"/>
      <c r="DU121" s="950"/>
      <c r="DV121" s="951">
        <v>0.3</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1740750</v>
      </c>
      <c r="BR122" s="1028"/>
      <c r="BS122" s="1028"/>
      <c r="BT122" s="1028"/>
      <c r="BU122" s="1028"/>
      <c r="BV122" s="1028">
        <v>1691881</v>
      </c>
      <c r="BW122" s="1028"/>
      <c r="BX122" s="1028"/>
      <c r="BY122" s="1028"/>
      <c r="BZ122" s="1028"/>
      <c r="CA122" s="1028">
        <v>1737974</v>
      </c>
      <c r="CB122" s="1028"/>
      <c r="CC122" s="1028"/>
      <c r="CD122" s="1028"/>
      <c r="CE122" s="1028"/>
      <c r="CF122" s="1048">
        <v>165.6</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445</v>
      </c>
      <c r="BP123" s="1036"/>
      <c r="BQ123" s="1095">
        <v>3412256</v>
      </c>
      <c r="BR123" s="1096"/>
      <c r="BS123" s="1096"/>
      <c r="BT123" s="1096"/>
      <c r="BU123" s="1096"/>
      <c r="BV123" s="1096">
        <v>3324625</v>
      </c>
      <c r="BW123" s="1096"/>
      <c r="BX123" s="1096"/>
      <c r="BY123" s="1096"/>
      <c r="BZ123" s="1096"/>
      <c r="CA123" s="1096">
        <v>3744485</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6386</v>
      </c>
      <c r="AB128" s="1078"/>
      <c r="AC128" s="1078"/>
      <c r="AD128" s="1078"/>
      <c r="AE128" s="1079"/>
      <c r="AF128" s="1080">
        <v>224</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1230802</v>
      </c>
      <c r="AB129" s="989"/>
      <c r="AC129" s="989"/>
      <c r="AD129" s="989"/>
      <c r="AE129" s="990"/>
      <c r="AF129" s="991">
        <v>1293548</v>
      </c>
      <c r="AG129" s="989"/>
      <c r="AH129" s="989"/>
      <c r="AI129" s="989"/>
      <c r="AJ129" s="990"/>
      <c r="AK129" s="991">
        <v>1224807</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180861</v>
      </c>
      <c r="AB130" s="989"/>
      <c r="AC130" s="989"/>
      <c r="AD130" s="989"/>
      <c r="AE130" s="990"/>
      <c r="AF130" s="991">
        <v>171559</v>
      </c>
      <c r="AG130" s="989"/>
      <c r="AH130" s="989"/>
      <c r="AI130" s="989"/>
      <c r="AJ130" s="990"/>
      <c r="AK130" s="991">
        <v>175105</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5.4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1049941</v>
      </c>
      <c r="AB131" s="1014"/>
      <c r="AC131" s="1014"/>
      <c r="AD131" s="1014"/>
      <c r="AE131" s="1015"/>
      <c r="AF131" s="1013">
        <v>1121989</v>
      </c>
      <c r="AG131" s="1014"/>
      <c r="AH131" s="1014"/>
      <c r="AI131" s="1014"/>
      <c r="AJ131" s="1015"/>
      <c r="AK131" s="1013">
        <v>1049702</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5.6155536359999996</v>
      </c>
      <c r="AB132" s="1130"/>
      <c r="AC132" s="1130"/>
      <c r="AD132" s="1130"/>
      <c r="AE132" s="1131"/>
      <c r="AF132" s="1132">
        <v>5.1092301259999999</v>
      </c>
      <c r="AG132" s="1130"/>
      <c r="AH132" s="1130"/>
      <c r="AI132" s="1130"/>
      <c r="AJ132" s="1131"/>
      <c r="AK132" s="1132">
        <v>5.6709428009999998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5.4</v>
      </c>
      <c r="AB133" s="1113"/>
      <c r="AC133" s="1113"/>
      <c r="AD133" s="1113"/>
      <c r="AE133" s="1114"/>
      <c r="AF133" s="1112">
        <v>4.7</v>
      </c>
      <c r="AG133" s="1113"/>
      <c r="AH133" s="1113"/>
      <c r="AI133" s="1113"/>
      <c r="AJ133" s="1114"/>
      <c r="AK133" s="1112">
        <v>5.4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367328</v>
      </c>
      <c r="L9" s="266">
        <v>455742</v>
      </c>
      <c r="M9" s="267">
        <v>214828</v>
      </c>
      <c r="N9" s="268">
        <v>112.1</v>
      </c>
    </row>
    <row r="10" spans="1:16" x14ac:dyDescent="0.15">
      <c r="A10" s="250"/>
      <c r="B10" s="246"/>
      <c r="C10" s="246"/>
      <c r="D10" s="246"/>
      <c r="E10" s="246"/>
      <c r="F10" s="246"/>
      <c r="G10" s="1152" t="s">
        <v>479</v>
      </c>
      <c r="H10" s="1153"/>
      <c r="I10" s="1153"/>
      <c r="J10" s="1154"/>
      <c r="K10" s="269">
        <v>61691</v>
      </c>
      <c r="L10" s="270">
        <v>76540</v>
      </c>
      <c r="M10" s="271">
        <v>28178</v>
      </c>
      <c r="N10" s="272">
        <v>171.6</v>
      </c>
    </row>
    <row r="11" spans="1:16" ht="13.5" customHeight="1" x14ac:dyDescent="0.15">
      <c r="A11" s="250"/>
      <c r="B11" s="246"/>
      <c r="C11" s="246"/>
      <c r="D11" s="246"/>
      <c r="E11" s="246"/>
      <c r="F11" s="246"/>
      <c r="G11" s="1152" t="s">
        <v>480</v>
      </c>
      <c r="H11" s="1153"/>
      <c r="I11" s="1153"/>
      <c r="J11" s="1154"/>
      <c r="K11" s="269">
        <v>50684</v>
      </c>
      <c r="L11" s="270">
        <v>62883</v>
      </c>
      <c r="M11" s="271">
        <v>24639</v>
      </c>
      <c r="N11" s="272">
        <v>155.19999999999999</v>
      </c>
    </row>
    <row r="12" spans="1:16" ht="13.5" customHeight="1" x14ac:dyDescent="0.15">
      <c r="A12" s="250"/>
      <c r="B12" s="246"/>
      <c r="C12" s="246"/>
      <c r="D12" s="246"/>
      <c r="E12" s="246"/>
      <c r="F12" s="246"/>
      <c r="G12" s="1152" t="s">
        <v>481</v>
      </c>
      <c r="H12" s="1153"/>
      <c r="I12" s="1153"/>
      <c r="J12" s="1154"/>
      <c r="K12" s="269" t="s">
        <v>482</v>
      </c>
      <c r="L12" s="270" t="s">
        <v>482</v>
      </c>
      <c r="M12" s="271">
        <v>3805</v>
      </c>
      <c r="N12" s="272" t="s">
        <v>482</v>
      </c>
    </row>
    <row r="13" spans="1:16" ht="13.5" customHeight="1" x14ac:dyDescent="0.15">
      <c r="A13" s="250"/>
      <c r="B13" s="246"/>
      <c r="C13" s="246"/>
      <c r="D13" s="246"/>
      <c r="E13" s="246"/>
      <c r="F13" s="246"/>
      <c r="G13" s="1152" t="s">
        <v>483</v>
      </c>
      <c r="H13" s="1153"/>
      <c r="I13" s="1153"/>
      <c r="J13" s="1154"/>
      <c r="K13" s="269" t="s">
        <v>482</v>
      </c>
      <c r="L13" s="270" t="s">
        <v>482</v>
      </c>
      <c r="M13" s="271" t="s">
        <v>482</v>
      </c>
      <c r="N13" s="272" t="s">
        <v>482</v>
      </c>
    </row>
    <row r="14" spans="1:16" ht="13.5" customHeight="1" x14ac:dyDescent="0.15">
      <c r="A14" s="250"/>
      <c r="B14" s="246"/>
      <c r="C14" s="246"/>
      <c r="D14" s="246"/>
      <c r="E14" s="246"/>
      <c r="F14" s="246"/>
      <c r="G14" s="1152" t="s">
        <v>484</v>
      </c>
      <c r="H14" s="1153"/>
      <c r="I14" s="1153"/>
      <c r="J14" s="1154"/>
      <c r="K14" s="269">
        <v>15884</v>
      </c>
      <c r="L14" s="270">
        <v>19707</v>
      </c>
      <c r="M14" s="271">
        <v>8783</v>
      </c>
      <c r="N14" s="272">
        <v>124.4</v>
      </c>
    </row>
    <row r="15" spans="1:16" ht="13.5" customHeight="1" x14ac:dyDescent="0.15">
      <c r="A15" s="250"/>
      <c r="B15" s="246"/>
      <c r="C15" s="246"/>
      <c r="D15" s="246"/>
      <c r="E15" s="246"/>
      <c r="F15" s="246"/>
      <c r="G15" s="1152" t="s">
        <v>485</v>
      </c>
      <c r="H15" s="1153"/>
      <c r="I15" s="1153"/>
      <c r="J15" s="1154"/>
      <c r="K15" s="269" t="s">
        <v>482</v>
      </c>
      <c r="L15" s="270" t="s">
        <v>482</v>
      </c>
      <c r="M15" s="271">
        <v>4830</v>
      </c>
      <c r="N15" s="272" t="s">
        <v>482</v>
      </c>
    </row>
    <row r="16" spans="1:16" x14ac:dyDescent="0.15">
      <c r="A16" s="250"/>
      <c r="B16" s="246"/>
      <c r="C16" s="246"/>
      <c r="D16" s="246"/>
      <c r="E16" s="246"/>
      <c r="F16" s="246"/>
      <c r="G16" s="1155" t="s">
        <v>486</v>
      </c>
      <c r="H16" s="1156"/>
      <c r="I16" s="1156"/>
      <c r="J16" s="1157"/>
      <c r="K16" s="270">
        <v>-30095</v>
      </c>
      <c r="L16" s="270">
        <v>-37339</v>
      </c>
      <c r="M16" s="271">
        <v>-21703</v>
      </c>
      <c r="N16" s="272">
        <v>72</v>
      </c>
    </row>
    <row r="17" spans="1:16" x14ac:dyDescent="0.15">
      <c r="A17" s="250"/>
      <c r="B17" s="246"/>
      <c r="C17" s="246"/>
      <c r="D17" s="246"/>
      <c r="E17" s="246"/>
      <c r="F17" s="246"/>
      <c r="G17" s="1155" t="s">
        <v>172</v>
      </c>
      <c r="H17" s="1156"/>
      <c r="I17" s="1156"/>
      <c r="J17" s="1157"/>
      <c r="K17" s="270">
        <v>465492</v>
      </c>
      <c r="L17" s="270">
        <v>577533</v>
      </c>
      <c r="M17" s="271">
        <v>263360</v>
      </c>
      <c r="N17" s="272">
        <v>119.3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50.87</v>
      </c>
      <c r="L21" s="283">
        <v>24.72</v>
      </c>
      <c r="M21" s="284">
        <v>26.15</v>
      </c>
      <c r="N21" s="251"/>
      <c r="O21" s="285"/>
      <c r="P21" s="281"/>
    </row>
    <row r="22" spans="1:16" s="286" customFormat="1" x14ac:dyDescent="0.15">
      <c r="A22" s="281"/>
      <c r="B22" s="251"/>
      <c r="C22" s="251"/>
      <c r="D22" s="251"/>
      <c r="E22" s="251"/>
      <c r="F22" s="251"/>
      <c r="G22" s="1147" t="s">
        <v>492</v>
      </c>
      <c r="H22" s="1148"/>
      <c r="I22" s="1148"/>
      <c r="J22" s="1149"/>
      <c r="K22" s="287">
        <v>92.6</v>
      </c>
      <c r="L22" s="288">
        <v>94.2</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205847</v>
      </c>
      <c r="L32" s="296">
        <v>255393</v>
      </c>
      <c r="M32" s="297">
        <v>146462</v>
      </c>
      <c r="N32" s="298">
        <v>74.400000000000006</v>
      </c>
    </row>
    <row r="33" spans="1:16" ht="13.5" customHeight="1" x14ac:dyDescent="0.15">
      <c r="A33" s="250"/>
      <c r="B33" s="246"/>
      <c r="C33" s="246"/>
      <c r="D33" s="246"/>
      <c r="E33" s="246"/>
      <c r="F33" s="246"/>
      <c r="G33" s="1163" t="s">
        <v>497</v>
      </c>
      <c r="H33" s="1164"/>
      <c r="I33" s="1164"/>
      <c r="J33" s="1165"/>
      <c r="K33" s="296" t="s">
        <v>482</v>
      </c>
      <c r="L33" s="296" t="s">
        <v>482</v>
      </c>
      <c r="M33" s="297">
        <v>66</v>
      </c>
      <c r="N33" s="298" t="s">
        <v>482</v>
      </c>
    </row>
    <row r="34" spans="1:16" ht="27" customHeight="1" x14ac:dyDescent="0.15">
      <c r="A34" s="250"/>
      <c r="B34" s="246"/>
      <c r="C34" s="246"/>
      <c r="D34" s="246"/>
      <c r="E34" s="246"/>
      <c r="F34" s="246"/>
      <c r="G34" s="1163" t="s">
        <v>498</v>
      </c>
      <c r="H34" s="1164"/>
      <c r="I34" s="1164"/>
      <c r="J34" s="1165"/>
      <c r="K34" s="296" t="s">
        <v>482</v>
      </c>
      <c r="L34" s="296" t="s">
        <v>482</v>
      </c>
      <c r="M34" s="297">
        <v>56</v>
      </c>
      <c r="N34" s="298" t="s">
        <v>482</v>
      </c>
    </row>
    <row r="35" spans="1:16" ht="27" customHeight="1" x14ac:dyDescent="0.15">
      <c r="A35" s="250"/>
      <c r="B35" s="246"/>
      <c r="C35" s="246"/>
      <c r="D35" s="246"/>
      <c r="E35" s="246"/>
      <c r="F35" s="246"/>
      <c r="G35" s="1163" t="s">
        <v>499</v>
      </c>
      <c r="H35" s="1164"/>
      <c r="I35" s="1164"/>
      <c r="J35" s="1165"/>
      <c r="K35" s="296">
        <v>23758</v>
      </c>
      <c r="L35" s="296">
        <v>29476</v>
      </c>
      <c r="M35" s="297">
        <v>28990</v>
      </c>
      <c r="N35" s="298">
        <v>1.7</v>
      </c>
    </row>
    <row r="36" spans="1:16" ht="27" customHeight="1" x14ac:dyDescent="0.15">
      <c r="A36" s="250"/>
      <c r="B36" s="246"/>
      <c r="C36" s="246"/>
      <c r="D36" s="246"/>
      <c r="E36" s="246"/>
      <c r="F36" s="246"/>
      <c r="G36" s="1163" t="s">
        <v>500</v>
      </c>
      <c r="H36" s="1164"/>
      <c r="I36" s="1164"/>
      <c r="J36" s="1165"/>
      <c r="K36" s="296">
        <v>5028</v>
      </c>
      <c r="L36" s="296">
        <v>6238</v>
      </c>
      <c r="M36" s="297">
        <v>3973</v>
      </c>
      <c r="N36" s="298">
        <v>57</v>
      </c>
    </row>
    <row r="37" spans="1:16" ht="13.5" customHeight="1" x14ac:dyDescent="0.15">
      <c r="A37" s="250"/>
      <c r="B37" s="246"/>
      <c r="C37" s="246"/>
      <c r="D37" s="246"/>
      <c r="E37" s="246"/>
      <c r="F37" s="246"/>
      <c r="G37" s="1163" t="s">
        <v>501</v>
      </c>
      <c r="H37" s="1164"/>
      <c r="I37" s="1164"/>
      <c r="J37" s="1165"/>
      <c r="K37" s="296" t="s">
        <v>482</v>
      </c>
      <c r="L37" s="296" t="s">
        <v>482</v>
      </c>
      <c r="M37" s="297">
        <v>2172</v>
      </c>
      <c r="N37" s="298" t="s">
        <v>482</v>
      </c>
    </row>
    <row r="38" spans="1:16" ht="27" customHeight="1" x14ac:dyDescent="0.15">
      <c r="A38" s="250"/>
      <c r="B38" s="246"/>
      <c r="C38" s="246"/>
      <c r="D38" s="246"/>
      <c r="E38" s="246"/>
      <c r="F38" s="246"/>
      <c r="G38" s="1166" t="s">
        <v>502</v>
      </c>
      <c r="H38" s="1167"/>
      <c r="I38" s="1167"/>
      <c r="J38" s="1168"/>
      <c r="K38" s="299" t="s">
        <v>482</v>
      </c>
      <c r="L38" s="299" t="s">
        <v>482</v>
      </c>
      <c r="M38" s="300">
        <v>44</v>
      </c>
      <c r="N38" s="301" t="s">
        <v>482</v>
      </c>
      <c r="O38" s="295"/>
    </row>
    <row r="39" spans="1:16" x14ac:dyDescent="0.15">
      <c r="A39" s="250"/>
      <c r="B39" s="246"/>
      <c r="C39" s="246"/>
      <c r="D39" s="246"/>
      <c r="E39" s="246"/>
      <c r="F39" s="246"/>
      <c r="G39" s="1166" t="s">
        <v>503</v>
      </c>
      <c r="H39" s="1167"/>
      <c r="I39" s="1167"/>
      <c r="J39" s="1168"/>
      <c r="K39" s="302" t="s">
        <v>482</v>
      </c>
      <c r="L39" s="302" t="s">
        <v>482</v>
      </c>
      <c r="M39" s="303">
        <v>-6849</v>
      </c>
      <c r="N39" s="304" t="s">
        <v>482</v>
      </c>
      <c r="O39" s="295"/>
    </row>
    <row r="40" spans="1:16" ht="27" customHeight="1" x14ac:dyDescent="0.15">
      <c r="A40" s="250"/>
      <c r="B40" s="246"/>
      <c r="C40" s="246"/>
      <c r="D40" s="246"/>
      <c r="E40" s="246"/>
      <c r="F40" s="246"/>
      <c r="G40" s="1163" t="s">
        <v>504</v>
      </c>
      <c r="H40" s="1164"/>
      <c r="I40" s="1164"/>
      <c r="J40" s="1165"/>
      <c r="K40" s="302">
        <v>-175105</v>
      </c>
      <c r="L40" s="302">
        <v>-217252</v>
      </c>
      <c r="M40" s="303">
        <v>-133024</v>
      </c>
      <c r="N40" s="304">
        <v>63.3</v>
      </c>
      <c r="O40" s="295"/>
    </row>
    <row r="41" spans="1:16" x14ac:dyDescent="0.15">
      <c r="A41" s="250"/>
      <c r="B41" s="246"/>
      <c r="C41" s="246"/>
      <c r="D41" s="246"/>
      <c r="E41" s="246"/>
      <c r="F41" s="246"/>
      <c r="G41" s="1169" t="s">
        <v>283</v>
      </c>
      <c r="H41" s="1170"/>
      <c r="I41" s="1170"/>
      <c r="J41" s="1171"/>
      <c r="K41" s="296">
        <v>59528</v>
      </c>
      <c r="L41" s="302">
        <v>73856</v>
      </c>
      <c r="M41" s="303">
        <v>41890</v>
      </c>
      <c r="N41" s="304">
        <v>76.3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230824</v>
      </c>
      <c r="J51" s="322">
        <v>259937</v>
      </c>
      <c r="K51" s="323">
        <v>-12.6</v>
      </c>
      <c r="L51" s="324">
        <v>185018</v>
      </c>
      <c r="M51" s="325">
        <v>-9.1</v>
      </c>
      <c r="N51" s="326">
        <v>-3.5</v>
      </c>
    </row>
    <row r="52" spans="1:14" x14ac:dyDescent="0.15">
      <c r="A52" s="250"/>
      <c r="B52" s="246"/>
      <c r="C52" s="246"/>
      <c r="D52" s="246"/>
      <c r="E52" s="246"/>
      <c r="F52" s="246"/>
      <c r="G52" s="327"/>
      <c r="H52" s="328" t="s">
        <v>515</v>
      </c>
      <c r="I52" s="329">
        <v>130382</v>
      </c>
      <c r="J52" s="330">
        <v>146827</v>
      </c>
      <c r="K52" s="331">
        <v>3.6</v>
      </c>
      <c r="L52" s="332">
        <v>95064</v>
      </c>
      <c r="M52" s="333">
        <v>-21.5</v>
      </c>
      <c r="N52" s="334">
        <v>25.1</v>
      </c>
    </row>
    <row r="53" spans="1:14" x14ac:dyDescent="0.15">
      <c r="A53" s="250"/>
      <c r="B53" s="246"/>
      <c r="C53" s="246"/>
      <c r="D53" s="246"/>
      <c r="E53" s="246"/>
      <c r="F53" s="246"/>
      <c r="G53" s="312" t="s">
        <v>516</v>
      </c>
      <c r="H53" s="313"/>
      <c r="I53" s="321">
        <v>234688</v>
      </c>
      <c r="J53" s="322">
        <v>270378</v>
      </c>
      <c r="K53" s="323">
        <v>4</v>
      </c>
      <c r="L53" s="324">
        <v>238802</v>
      </c>
      <c r="M53" s="325">
        <v>29.1</v>
      </c>
      <c r="N53" s="326">
        <v>-25.1</v>
      </c>
    </row>
    <row r="54" spans="1:14" x14ac:dyDescent="0.15">
      <c r="A54" s="250"/>
      <c r="B54" s="246"/>
      <c r="C54" s="246"/>
      <c r="D54" s="246"/>
      <c r="E54" s="246"/>
      <c r="F54" s="246"/>
      <c r="G54" s="327"/>
      <c r="H54" s="328" t="s">
        <v>515</v>
      </c>
      <c r="I54" s="329">
        <v>190394</v>
      </c>
      <c r="J54" s="330">
        <v>219348</v>
      </c>
      <c r="K54" s="331">
        <v>49.4</v>
      </c>
      <c r="L54" s="332">
        <v>128562</v>
      </c>
      <c r="M54" s="333">
        <v>35.200000000000003</v>
      </c>
      <c r="N54" s="334">
        <v>14.2</v>
      </c>
    </row>
    <row r="55" spans="1:14" x14ac:dyDescent="0.15">
      <c r="A55" s="250"/>
      <c r="B55" s="246"/>
      <c r="C55" s="246"/>
      <c r="D55" s="246"/>
      <c r="E55" s="246"/>
      <c r="F55" s="246"/>
      <c r="G55" s="312" t="s">
        <v>517</v>
      </c>
      <c r="H55" s="313"/>
      <c r="I55" s="321">
        <v>329841</v>
      </c>
      <c r="J55" s="322">
        <v>384879</v>
      </c>
      <c r="K55" s="323">
        <v>42.3</v>
      </c>
      <c r="L55" s="324">
        <v>288550</v>
      </c>
      <c r="M55" s="325">
        <v>20.8</v>
      </c>
      <c r="N55" s="326">
        <v>21.5</v>
      </c>
    </row>
    <row r="56" spans="1:14" x14ac:dyDescent="0.15">
      <c r="A56" s="250"/>
      <c r="B56" s="246"/>
      <c r="C56" s="246"/>
      <c r="D56" s="246"/>
      <c r="E56" s="246"/>
      <c r="F56" s="246"/>
      <c r="G56" s="327"/>
      <c r="H56" s="328" t="s">
        <v>515</v>
      </c>
      <c r="I56" s="329">
        <v>149854</v>
      </c>
      <c r="J56" s="330">
        <v>174859</v>
      </c>
      <c r="K56" s="331">
        <v>-20.3</v>
      </c>
      <c r="L56" s="332">
        <v>141525</v>
      </c>
      <c r="M56" s="333">
        <v>10.1</v>
      </c>
      <c r="N56" s="334">
        <v>-30.4</v>
      </c>
    </row>
    <row r="57" spans="1:14" x14ac:dyDescent="0.15">
      <c r="A57" s="250"/>
      <c r="B57" s="246"/>
      <c r="C57" s="246"/>
      <c r="D57" s="246"/>
      <c r="E57" s="246"/>
      <c r="F57" s="246"/>
      <c r="G57" s="312" t="s">
        <v>518</v>
      </c>
      <c r="H57" s="313"/>
      <c r="I57" s="321">
        <v>247387</v>
      </c>
      <c r="J57" s="322">
        <v>294158</v>
      </c>
      <c r="K57" s="323">
        <v>-23.6</v>
      </c>
      <c r="L57" s="324">
        <v>287914</v>
      </c>
      <c r="M57" s="325">
        <v>-0.2</v>
      </c>
      <c r="N57" s="326">
        <v>-23.4</v>
      </c>
    </row>
    <row r="58" spans="1:14" x14ac:dyDescent="0.15">
      <c r="A58" s="250"/>
      <c r="B58" s="246"/>
      <c r="C58" s="246"/>
      <c r="D58" s="246"/>
      <c r="E58" s="246"/>
      <c r="F58" s="246"/>
      <c r="G58" s="327"/>
      <c r="H58" s="328" t="s">
        <v>515</v>
      </c>
      <c r="I58" s="329">
        <v>132983</v>
      </c>
      <c r="J58" s="330">
        <v>158125</v>
      </c>
      <c r="K58" s="331">
        <v>-9.6</v>
      </c>
      <c r="L58" s="332">
        <v>146531</v>
      </c>
      <c r="M58" s="333">
        <v>3.5</v>
      </c>
      <c r="N58" s="334">
        <v>-13.1</v>
      </c>
    </row>
    <row r="59" spans="1:14" x14ac:dyDescent="0.15">
      <c r="A59" s="250"/>
      <c r="B59" s="246"/>
      <c r="C59" s="246"/>
      <c r="D59" s="246"/>
      <c r="E59" s="246"/>
      <c r="F59" s="246"/>
      <c r="G59" s="312" t="s">
        <v>519</v>
      </c>
      <c r="H59" s="313"/>
      <c r="I59" s="321">
        <v>479540</v>
      </c>
      <c r="J59" s="322">
        <v>594963</v>
      </c>
      <c r="K59" s="323">
        <v>102.3</v>
      </c>
      <c r="L59" s="324">
        <v>310300</v>
      </c>
      <c r="M59" s="325">
        <v>7.8</v>
      </c>
      <c r="N59" s="326">
        <v>94.5</v>
      </c>
    </row>
    <row r="60" spans="1:14" x14ac:dyDescent="0.15">
      <c r="A60" s="250"/>
      <c r="B60" s="246"/>
      <c r="C60" s="246"/>
      <c r="D60" s="246"/>
      <c r="E60" s="246"/>
      <c r="F60" s="246"/>
      <c r="G60" s="327"/>
      <c r="H60" s="328" t="s">
        <v>515</v>
      </c>
      <c r="I60" s="335">
        <v>300001</v>
      </c>
      <c r="J60" s="330">
        <v>372210</v>
      </c>
      <c r="K60" s="331">
        <v>135.4</v>
      </c>
      <c r="L60" s="332">
        <v>157576</v>
      </c>
      <c r="M60" s="333">
        <v>7.5</v>
      </c>
      <c r="N60" s="334">
        <v>127.9</v>
      </c>
    </row>
    <row r="61" spans="1:14" x14ac:dyDescent="0.15">
      <c r="A61" s="250"/>
      <c r="B61" s="246"/>
      <c r="C61" s="246"/>
      <c r="D61" s="246"/>
      <c r="E61" s="246"/>
      <c r="F61" s="246"/>
      <c r="G61" s="312" t="s">
        <v>520</v>
      </c>
      <c r="H61" s="336"/>
      <c r="I61" s="337">
        <v>304456</v>
      </c>
      <c r="J61" s="338">
        <v>360863</v>
      </c>
      <c r="K61" s="339">
        <v>22.5</v>
      </c>
      <c r="L61" s="340">
        <v>262117</v>
      </c>
      <c r="M61" s="341">
        <v>9.6999999999999993</v>
      </c>
      <c r="N61" s="326">
        <v>12.8</v>
      </c>
    </row>
    <row r="62" spans="1:14" x14ac:dyDescent="0.15">
      <c r="A62" s="250"/>
      <c r="B62" s="246"/>
      <c r="C62" s="246"/>
      <c r="D62" s="246"/>
      <c r="E62" s="246"/>
      <c r="F62" s="246"/>
      <c r="G62" s="327"/>
      <c r="H62" s="328" t="s">
        <v>515</v>
      </c>
      <c r="I62" s="329">
        <v>180723</v>
      </c>
      <c r="J62" s="330">
        <v>214274</v>
      </c>
      <c r="K62" s="331">
        <v>31.7</v>
      </c>
      <c r="L62" s="332">
        <v>133852</v>
      </c>
      <c r="M62" s="333">
        <v>7</v>
      </c>
      <c r="N62" s="334">
        <v>24.7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72.69</v>
      </c>
      <c r="G47" s="12">
        <v>99.71</v>
      </c>
      <c r="H47" s="12">
        <v>123.1</v>
      </c>
      <c r="I47" s="12">
        <v>115.27</v>
      </c>
      <c r="J47" s="13">
        <v>132.79</v>
      </c>
    </row>
    <row r="48" spans="2:10" ht="57.75" customHeight="1" x14ac:dyDescent="0.15">
      <c r="B48" s="14"/>
      <c r="C48" s="1174" t="s">
        <v>4</v>
      </c>
      <c r="D48" s="1174"/>
      <c r="E48" s="1175"/>
      <c r="F48" s="15">
        <v>4.5999999999999996</v>
      </c>
      <c r="G48" s="16">
        <v>7.53</v>
      </c>
      <c r="H48" s="16">
        <v>7.05</v>
      </c>
      <c r="I48" s="16">
        <v>6.63</v>
      </c>
      <c r="J48" s="17">
        <v>6.4</v>
      </c>
    </row>
    <row r="49" spans="2:10" ht="57.75" customHeight="1" thickBot="1" x14ac:dyDescent="0.2">
      <c r="B49" s="18"/>
      <c r="C49" s="1176" t="s">
        <v>5</v>
      </c>
      <c r="D49" s="1176"/>
      <c r="E49" s="1177"/>
      <c r="F49" s="19">
        <v>16.52</v>
      </c>
      <c r="G49" s="20">
        <v>25.9</v>
      </c>
      <c r="H49" s="20">
        <v>7.93</v>
      </c>
      <c r="I49" s="20" t="s">
        <v>527</v>
      </c>
      <c r="J49" s="21">
        <v>10.45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2018-10-23T07:35:42Z</cp:lastPrinted>
  <dcterms:created xsi:type="dcterms:W3CDTF">2018-01-24T05:00:27Z</dcterms:created>
  <dcterms:modified xsi:type="dcterms:W3CDTF">2018-10-30T09:29:32Z</dcterms:modified>
  <cp:category/>
</cp:coreProperties>
</file>