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<sst xmlns="http://schemas.openxmlformats.org/spreadsheetml/2006/main" count="221" uniqueCount="111">
  <si>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</si>
  <si>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</si>
  <si>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</si>
  <si>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</si>
  <si>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</si>
  <si>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</si>
  <si>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</si>
  <si>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</si>
  <si>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</si>
  <si>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</si>
  <si>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</si>
  <si>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</si>
  <si>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</si>
  <si>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</si>
  <si>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</si>
  <si>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</si>
  <si>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</si>
  <si>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</si>
  <si>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</si>
  <si>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</si>
  <si>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</si>
  <si>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</si>
  <si>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</si>
  <si>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</si>
  <si>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</si>
  <si>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</si>
  <si>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</si>
  <si>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</si>
  <si>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</si>
  <si>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</si>
  <si>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</si>
  <si>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</si>
  <si>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</si>
  <si>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</si>
  <si>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</si>
  <si>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</si>
  <si>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</si>
  <si>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</si>
  <si>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</si>
  <si>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</si>
  <si>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</si>
  <si>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</si>
  <si>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</si>
  <si>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</si>
  <si>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</si>
  <si>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</si>
  <si>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</si>
  <si>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</si>
  <si>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</si>
  <si>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</si>
  <si>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</si>
  <si>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</si>
  <si>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</si>
  <si>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</si>
  <si>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</si>
  <si>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</si>
  <si>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</si>
  <si>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</si>
  <si>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</si>
  <si>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</si>
  <si>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</si>
  <si>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</si>
  <si>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</si>
  <si>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</si>
  <si>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</si>
  <si>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</si>
  <si>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</si>
  <si>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</si>
  <si>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</si>
  <si>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</si>
  <si>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</si>
  <si>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</si>
  <si>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</si>
  <si>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</si>
  <si>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</si>
  <si>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</si>
  <si>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</si>
  <si>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</si>
  <si>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</si>
  <si>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</si>
  <si>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</si>
  <si>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</si>
  <si>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</si>
  <si>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</si>
  <si>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</si>
  <si>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</si>
  <si>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</si>
  <si>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</si>
  <si>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</si>
  <si>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</si>
  <si>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</si>
  <si>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</si>
  <si>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</si>
  <si>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</si>
  <si>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</si>
  <si>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</si>
  <si>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筑北村</t>
  </si>
  <si>
    <t>法非適用</t>
  </si>
  <si>
    <t>下水道事業</t>
  </si>
  <si>
    <t>林業集落排水</t>
  </si>
  <si>
    <t>G2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</si>
  <si>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</si>
  <si>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</si>
  <si>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</si>
  <si>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</si>
  <si>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</si>
  <si>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</si>
  <si>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</si>
  <si>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林業集落排水処理施設は地理的要因により2施設があり、供用開始から20年経過し、施設の老朽化が進んでいる。
　平成28年度において現有財産の把握を完了し、今後の長期修繕計画を策定することにより、維持の指標とします。</t>
    <phoneticPr fontId="4"/>
  </si>
  <si>
    <t>　人口減少が著しく、料金収入が減少する一方、維持管理費の増加が見込まれる。
　現在、汚水処理費は、営業収益の2～3倍近くかかっているが、今後、維持管理経費分は営業収益で賄えるよう、適正な料金確保に向け、料金の見直しを行う。
　また、施設維持方法等の見直しを行うなかで、農業集落排水処理施設への統合も検討していく。</t>
    <phoneticPr fontId="4"/>
  </si>
  <si>
    <t>①収益的収支比率：一般会計からの繰入金に依存しているため、経営改善に向けた取り組みが必要である。　
④企業債残高対事業規模比率：債務残高は減少してきているが、人口減少が進み、料金収入も減ってきており、今後は、適性な料金水準となるよう見直しが必要である。
⑤経費回収率・⑥汚水処理原価：汚水処理量が減少しているため、経費が抑えられているが、今後は施設の経年劣化による維持管理費の増加が見込まれる。修繕を計画的に行うとともに、適性な料金収入の確保が必要である。
⑦施設利用率：処理区域内人口が少ないため、施設利用率が低い状態にある。
⑧水洗化率：処理区域内人口の減少により水準が低迷している。</t>
    <rPh sb="142" eb="144">
      <t>オスイ</t>
    </rPh>
    <rPh sb="144" eb="146">
      <t>ショリ</t>
    </rPh>
    <rPh sb="146" eb="147">
      <t>リョウ</t>
    </rPh>
    <rPh sb="148" eb="150">
      <t>ゲンショウ</t>
    </rPh>
    <rPh sb="157" eb="159">
      <t>ケイヒ</t>
    </rPh>
    <rPh sb="160" eb="161">
      <t>オサ</t>
    </rPh>
    <rPh sb="169" eb="171">
      <t>コンゴ</t>
    </rPh>
    <rPh sb="188" eb="189">
      <t>ゾウ</t>
    </rPh>
    <rPh sb="189" eb="190">
      <t>カ</t>
    </rPh>
    <rPh sb="191" eb="193">
      <t>ミコ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</si>
</sst>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31968"/>
        <c:axId val="4333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31968"/>
        <c:axId val="43333888"/>
      </c:lineChart>
      <c:dateAx>
        <c:axId val="4333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333888"/>
        <c:crosses val="autoZero"/>
        <c:auto val="1"/>
        <c:lblOffset val="100"/>
        <c:baseTimeUnit val="years"/>
      </c:dateAx>
      <c:valAx>
        <c:axId val="4333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33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35.9</c:v>
                </c:pt>
                <c:pt idx="1">
                  <c:v>35.9</c:v>
                </c:pt>
                <c:pt idx="2">
                  <c:v>35.9</c:v>
                </c:pt>
                <c:pt idx="3">
                  <c:v>35.9</c:v>
                </c:pt>
                <c:pt idx="4">
                  <c:v>35.9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06496"/>
        <c:axId val="4410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44.28</c:v>
                </c:pt>
                <c:pt idx="1">
                  <c:v>47.83</c:v>
                </c:pt>
                <c:pt idx="2">
                  <c:v>43.91</c:v>
                </c:pt>
                <c:pt idx="3">
                  <c:v>56.52</c:v>
                </c:pt>
                <c:pt idx="4">
                  <c:v>53.97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6496"/>
        <c:axId val="44108416"/>
      </c:lineChart>
      <c:dateAx>
        <c:axId val="4410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08416"/>
        <c:crosses val="autoZero"/>
        <c:auto val="1"/>
        <c:lblOffset val="100"/>
        <c:baseTimeUnit val="years"/>
      </c:dateAx>
      <c:valAx>
        <c:axId val="4410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0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92.68</c:v>
                </c:pt>
                <c:pt idx="1">
                  <c:v>93.9</c:v>
                </c:pt>
                <c:pt idx="2">
                  <c:v>93.24</c:v>
                </c:pt>
                <c:pt idx="3">
                  <c:v>89.02</c:v>
                </c:pt>
                <c:pt idx="4">
                  <c:v>89.04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47072"/>
        <c:axId val="4414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84.31</c:v>
                </c:pt>
                <c:pt idx="1">
                  <c:v>84.46</c:v>
                </c:pt>
                <c:pt idx="2">
                  <c:v>86.66</c:v>
                </c:pt>
                <c:pt idx="3">
                  <c:v>91.27</c:v>
                </c:pt>
                <c:pt idx="4">
                  <c:v>92.01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7072"/>
        <c:axId val="44148992"/>
      </c:lineChart>
      <c:dateAx>
        <c:axId val="44147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48992"/>
        <c:crosses val="autoZero"/>
        <c:auto val="1"/>
        <c:lblOffset val="100"/>
        <c:baseTimeUnit val="years"/>
      </c:dateAx>
      <c:valAx>
        <c:axId val="4414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414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84.47</c:v>
                </c:pt>
                <c:pt idx="1">
                  <c:v>85.84</c:v>
                </c:pt>
                <c:pt idx="2">
                  <c:v>86.1</c:v>
                </c:pt>
                <c:pt idx="3">
                  <c:v>85.19</c:v>
                </c:pt>
                <c:pt idx="4">
                  <c:v>84.93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20704"/>
        <c:axId val="4372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20704"/>
        <c:axId val="43722624"/>
      </c:lineChart>
      <c:dateAx>
        <c:axId val="4372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22624"/>
        <c:crosses val="autoZero"/>
        <c:auto val="1"/>
        <c:lblOffset val="100"/>
        <c:baseTimeUnit val="years"/>
      </c:dateAx>
      <c:valAx>
        <c:axId val="4372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20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40544"/>
        <c:axId val="4374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0544"/>
        <c:axId val="43746816"/>
      </c:lineChart>
      <c:dateAx>
        <c:axId val="4374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46816"/>
        <c:crosses val="autoZero"/>
        <c:auto val="1"/>
        <c:lblOffset val="100"/>
        <c:baseTimeUnit val="years"/>
      </c:dateAx>
      <c:valAx>
        <c:axId val="4374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4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72928"/>
        <c:axId val="4378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2928"/>
        <c:axId val="43783296"/>
      </c:lineChart>
      <c:dateAx>
        <c:axId val="4377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83296"/>
        <c:crosses val="autoZero"/>
        <c:auto val="1"/>
        <c:lblOffset val="100"/>
        <c:baseTimeUnit val="years"/>
      </c:dateAx>
      <c:valAx>
        <c:axId val="4378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7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97120"/>
        <c:axId val="4379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97120"/>
        <c:axId val="43799296"/>
      </c:lineChart>
      <c:dateAx>
        <c:axId val="4379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99296"/>
        <c:crosses val="autoZero"/>
        <c:auto val="1"/>
        <c:lblOffset val="100"/>
        <c:baseTimeUnit val="years"/>
      </c:dateAx>
      <c:valAx>
        <c:axId val="4379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79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1312"/>
        <c:axId val="43823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21312"/>
        <c:axId val="43823488"/>
      </c:lineChart>
      <c:dateAx>
        <c:axId val="4382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23488"/>
        <c:crosses val="autoZero"/>
        <c:auto val="1"/>
        <c:lblOffset val="100"/>
        <c:baseTimeUnit val="years"/>
      </c:dateAx>
      <c:valAx>
        <c:axId val="43823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82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930.77</c:v>
                </c:pt>
                <c:pt idx="1">
                  <c:v>787.09</c:v>
                </c:pt>
                <c:pt idx="2">
                  <c:v>602.74</c:v>
                </c:pt>
                <c:pt idx="3">
                  <c:v>622.67999999999995</c:v>
                </c:pt>
                <c:pt idx="4">
                  <c:v>1222.53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41408"/>
        <c:axId val="4391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1775.02</c:v>
                </c:pt>
                <c:pt idx="1">
                  <c:v>1844.55</c:v>
                </c:pt>
                <c:pt idx="2">
                  <c:v>1364.98</c:v>
                </c:pt>
                <c:pt idx="3">
                  <c:v>1239.21</c:v>
                </c:pt>
                <c:pt idx="4">
                  <c:v>1196.58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41408"/>
        <c:axId val="43917312"/>
      </c:lineChart>
      <c:dateAx>
        <c:axId val="4384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17312"/>
        <c:crosses val="autoZero"/>
        <c:auto val="1"/>
        <c:lblOffset val="100"/>
        <c:baseTimeUnit val="years"/>
      </c:dateAx>
      <c:valAx>
        <c:axId val="4391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84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34.33</c:v>
                </c:pt>
                <c:pt idx="1">
                  <c:v>34.909999999999997</c:v>
                </c:pt>
                <c:pt idx="2">
                  <c:v>32.72</c:v>
                </c:pt>
                <c:pt idx="3">
                  <c:v>37.36</c:v>
                </c:pt>
                <c:pt idx="4">
                  <c:v>38.61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27040"/>
        <c:axId val="4392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24.18</c:v>
                </c:pt>
                <c:pt idx="1">
                  <c:v>22.93</c:v>
                </c:pt>
                <c:pt idx="2">
                  <c:v>24.22</c:v>
                </c:pt>
                <c:pt idx="3">
                  <c:v>38.14</c:v>
                </c:pt>
                <c:pt idx="4">
                  <c:v>38.28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040"/>
        <c:axId val="43928960"/>
      </c:lineChart>
      <c:dateAx>
        <c:axId val="4392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28960"/>
        <c:crosses val="autoZero"/>
        <c:auto val="1"/>
        <c:lblOffset val="100"/>
        <c:baseTimeUnit val="years"/>
      </c:dateAx>
      <c:valAx>
        <c:axId val="4392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2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506.69</c:v>
                </c:pt>
                <c:pt idx="1">
                  <c:v>446.05</c:v>
                </c:pt>
                <c:pt idx="2">
                  <c:v>484.02</c:v>
                </c:pt>
                <c:pt idx="3">
                  <c:v>423.15</c:v>
                </c:pt>
                <c:pt idx="4">
                  <c:v>400.79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59424"/>
        <c:axId val="4396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688.75</c:v>
                </c:pt>
                <c:pt idx="1">
                  <c:v>690.86</c:v>
                </c:pt>
                <c:pt idx="2">
                  <c:v>634.67999999999995</c:v>
                </c:pt>
                <c:pt idx="3">
                  <c:v>471.79</c:v>
                </c:pt>
                <c:pt idx="4">
                  <c:v>468.36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59424"/>
        <c:axId val="43961344"/>
      </c:lineChart>
      <c:dateAx>
        <c:axId val="4395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961344"/>
        <c:crosses val="autoZero"/>
        <c:auto val="1"/>
        <c:lblOffset val="100"/>
        <c:baseTimeUnit val="years"/>
      </c:dateAx>
      <c:valAx>
        <c:axId val="4396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395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【1,247.32】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【48.43】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【609.17】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筑北村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林業集落排水</v>
      </c>
      <c r="Q8" s="70"/>
      <c r="R8" s="70"/>
      <c r="S8" s="70"/>
      <c r="T8" s="70"/>
      <c r="U8" s="70"/>
      <c r="V8" s="70"/>
      <c r="W8" s="70" t="str">
        <f>データ!L6</f>
        <v>G2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4893</v>
      </c>
      <c r="AM8" s="64"/>
      <c r="AN8" s="64"/>
      <c r="AO8" s="64"/>
      <c r="AP8" s="64"/>
      <c r="AQ8" s="64"/>
      <c r="AR8" s="64"/>
      <c r="AS8" s="64"/>
      <c r="AT8" s="63">
        <f>データ!S6</f>
        <v>99.47</v>
      </c>
      <c r="AU8" s="63"/>
      <c r="AV8" s="63"/>
      <c r="AW8" s="63"/>
      <c r="AX8" s="63"/>
      <c r="AY8" s="63"/>
      <c r="AZ8" s="63"/>
      <c r="BA8" s="63"/>
      <c r="BB8" s="63">
        <f>データ!T6</f>
        <v>49.19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1.5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3130</v>
      </c>
      <c r="AE10" s="64"/>
      <c r="AF10" s="64"/>
      <c r="AG10" s="64"/>
      <c r="AH10" s="64"/>
      <c r="AI10" s="64"/>
      <c r="AJ10" s="64"/>
      <c r="AK10" s="2"/>
      <c r="AL10" s="64">
        <f>データ!U6</f>
        <v>73</v>
      </c>
      <c r="AM10" s="64"/>
      <c r="AN10" s="64"/>
      <c r="AO10" s="64"/>
      <c r="AP10" s="64"/>
      <c r="AQ10" s="64"/>
      <c r="AR10" s="64"/>
      <c r="AS10" s="64"/>
      <c r="AT10" s="63">
        <f>データ!V6</f>
        <v>0.08</v>
      </c>
      <c r="AU10" s="63"/>
      <c r="AV10" s="63"/>
      <c r="AW10" s="63"/>
      <c r="AX10" s="63"/>
      <c r="AY10" s="63"/>
      <c r="AZ10" s="63"/>
      <c r="BA10" s="63"/>
      <c r="BB10" s="63">
        <f>データ!W6</f>
        <v>912.5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204528</v>
      </c>
      <c r="D6" s="31">
        <f t="shared" si="3"/>
        <v>47</v>
      </c>
      <c r="E6" s="31">
        <f t="shared" si="3"/>
        <v>17</v>
      </c>
      <c r="F6" s="31">
        <f t="shared" si="3"/>
        <v>7</v>
      </c>
      <c r="G6" s="31">
        <f t="shared" si="3"/>
        <v>0</v>
      </c>
      <c r="H6" s="31" t="str">
        <f t="shared" si="3"/>
        <v>長野県　筑北村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林業集落排水</v>
      </c>
      <c r="L6" s="31" t="str">
        <f t="shared" si="3"/>
        <v>G2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1.5</v>
      </c>
      <c r="P6" s="32">
        <f t="shared" si="3"/>
        <v>100</v>
      </c>
      <c r="Q6" s="32">
        <f t="shared" si="3"/>
        <v>3130</v>
      </c>
      <c r="R6" s="32">
        <f t="shared" si="3"/>
        <v>4893</v>
      </c>
      <c r="S6" s="32">
        <f t="shared" si="3"/>
        <v>99.47</v>
      </c>
      <c r="T6" s="32">
        <f t="shared" si="3"/>
        <v>49.19</v>
      </c>
      <c r="U6" s="32">
        <f t="shared" si="3"/>
        <v>73</v>
      </c>
      <c r="V6" s="32">
        <f t="shared" si="3"/>
        <v>0.08</v>
      </c>
      <c r="W6" s="32">
        <f t="shared" si="3"/>
        <v>912.5</v>
      </c>
      <c r="X6" s="33">
        <f>IF(X7="",NA(),X7)</f>
        <v>84.47</v>
      </c>
      <c r="Y6" s="33">
        <f t="shared" ref="Y6:AG6" si="4">IF(Y7="",NA(),Y7)</f>
        <v>85.84</v>
      </c>
      <c r="Z6" s="33">
        <f t="shared" si="4"/>
        <v>86.1</v>
      </c>
      <c r="AA6" s="33">
        <f t="shared" si="4"/>
        <v>85.19</v>
      </c>
      <c r="AB6" s="33">
        <f t="shared" si="4"/>
        <v>84.93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930.77</v>
      </c>
      <c r="BF6" s="33">
        <f t="shared" ref="BF6:BN6" si="7">IF(BF7="",NA(),BF7)</f>
        <v>787.09</v>
      </c>
      <c r="BG6" s="33">
        <f t="shared" si="7"/>
        <v>602.74</v>
      </c>
      <c r="BH6" s="33">
        <f t="shared" si="7"/>
        <v>622.67999999999995</v>
      </c>
      <c r="BI6" s="33">
        <f t="shared" si="7"/>
        <v>1222.53</v>
      </c>
      <c r="BJ6" s="33">
        <f t="shared" si="7"/>
        <v>1775.02</v>
      </c>
      <c r="BK6" s="33">
        <f t="shared" si="7"/>
        <v>1844.55</v>
      </c>
      <c r="BL6" s="33">
        <f t="shared" si="7"/>
        <v>1364.98</v>
      </c>
      <c r="BM6" s="33">
        <f t="shared" si="7"/>
        <v>1239.21</v>
      </c>
      <c r="BN6" s="33">
        <f t="shared" si="7"/>
        <v>1196.58</v>
      </c>
      <c r="BO6" s="32" t="str">
        <f>IF(BO7="","",IF(BO7="-","【-】","【"&amp;SUBSTITUTE(TEXT(BO7,"#,##0.00"),"-","△")&amp;"】"))</f>
        <v>【1,247.32】</v>
      </c>
      <c r="BP6" s="33">
        <f>IF(BP7="",NA(),BP7)</f>
        <v>34.33</v>
      </c>
      <c r="BQ6" s="33">
        <f t="shared" ref="BQ6:BY6" si="8">IF(BQ7="",NA(),BQ7)</f>
        <v>34.909999999999997</v>
      </c>
      <c r="BR6" s="33">
        <f t="shared" si="8"/>
        <v>32.72</v>
      </c>
      <c r="BS6" s="33">
        <f t="shared" si="8"/>
        <v>37.36</v>
      </c>
      <c r="BT6" s="33">
        <f t="shared" si="8"/>
        <v>38.61</v>
      </c>
      <c r="BU6" s="33">
        <f t="shared" si="8"/>
        <v>24.18</v>
      </c>
      <c r="BV6" s="33">
        <f t="shared" si="8"/>
        <v>22.93</v>
      </c>
      <c r="BW6" s="33">
        <f t="shared" si="8"/>
        <v>24.22</v>
      </c>
      <c r="BX6" s="33">
        <f t="shared" si="8"/>
        <v>38.14</v>
      </c>
      <c r="BY6" s="33">
        <f t="shared" si="8"/>
        <v>38.28</v>
      </c>
      <c r="BZ6" s="32" t="str">
        <f>IF(BZ7="","",IF(BZ7="-","【-】","【"&amp;SUBSTITUTE(TEXT(BZ7,"#,##0.00"),"-","△")&amp;"】"))</f>
        <v>【29.13】</v>
      </c>
      <c r="CA6" s="33">
        <f>IF(CA7="",NA(),CA7)</f>
        <v>506.69</v>
      </c>
      <c r="CB6" s="33">
        <f t="shared" ref="CB6:CJ6" si="9">IF(CB7="",NA(),CB7)</f>
        <v>446.05</v>
      </c>
      <c r="CC6" s="33">
        <f t="shared" si="9"/>
        <v>484.02</v>
      </c>
      <c r="CD6" s="33">
        <f t="shared" si="9"/>
        <v>423.15</v>
      </c>
      <c r="CE6" s="33">
        <f t="shared" si="9"/>
        <v>400.79</v>
      </c>
      <c r="CF6" s="33">
        <f t="shared" si="9"/>
        <v>688.75</v>
      </c>
      <c r="CG6" s="33">
        <f t="shared" si="9"/>
        <v>690.86</v>
      </c>
      <c r="CH6" s="33">
        <f t="shared" si="9"/>
        <v>634.67999999999995</v>
      </c>
      <c r="CI6" s="33">
        <f t="shared" si="9"/>
        <v>471.79</v>
      </c>
      <c r="CJ6" s="33">
        <f t="shared" si="9"/>
        <v>468.36</v>
      </c>
      <c r="CK6" s="32" t="str">
        <f>IF(CK7="","",IF(CK7="-","【-】","【"&amp;SUBSTITUTE(TEXT(CK7,"#,##0.00"),"-","△")&amp;"】"))</f>
        <v>【609.17】</v>
      </c>
      <c r="CL6" s="33">
        <f>IF(CL7="",NA(),CL7)</f>
        <v>35.9</v>
      </c>
      <c r="CM6" s="33">
        <f t="shared" ref="CM6:CU6" si="10">IF(CM7="",NA(),CM7)</f>
        <v>35.9</v>
      </c>
      <c r="CN6" s="33">
        <f t="shared" si="10"/>
        <v>35.9</v>
      </c>
      <c r="CO6" s="33">
        <f t="shared" si="10"/>
        <v>35.9</v>
      </c>
      <c r="CP6" s="33">
        <f t="shared" si="10"/>
        <v>35.9</v>
      </c>
      <c r="CQ6" s="33">
        <f t="shared" si="10"/>
        <v>44.28</v>
      </c>
      <c r="CR6" s="33">
        <f t="shared" si="10"/>
        <v>47.83</v>
      </c>
      <c r="CS6" s="33">
        <f t="shared" si="10"/>
        <v>43.91</v>
      </c>
      <c r="CT6" s="33">
        <f t="shared" si="10"/>
        <v>56.52</v>
      </c>
      <c r="CU6" s="33">
        <f t="shared" si="10"/>
        <v>53.97</v>
      </c>
      <c r="CV6" s="32" t="str">
        <f>IF(CV7="","",IF(CV7="-","【-】","【"&amp;SUBSTITUTE(TEXT(CV7,"#,##0.00"),"-","△")&amp;"】"))</f>
        <v>【48.43】</v>
      </c>
      <c r="CW6" s="33">
        <f>IF(CW7="",NA(),CW7)</f>
        <v>92.68</v>
      </c>
      <c r="CX6" s="33">
        <f t="shared" ref="CX6:DF6" si="11">IF(CX7="",NA(),CX7)</f>
        <v>93.9</v>
      </c>
      <c r="CY6" s="33">
        <f t="shared" si="11"/>
        <v>93.24</v>
      </c>
      <c r="CZ6" s="33">
        <f t="shared" si="11"/>
        <v>89.02</v>
      </c>
      <c r="DA6" s="33">
        <f t="shared" si="11"/>
        <v>89.04</v>
      </c>
      <c r="DB6" s="33">
        <f t="shared" si="11"/>
        <v>84.31</v>
      </c>
      <c r="DC6" s="33">
        <f t="shared" si="11"/>
        <v>84.46</v>
      </c>
      <c r="DD6" s="33">
        <f t="shared" si="11"/>
        <v>86.66</v>
      </c>
      <c r="DE6" s="33">
        <f t="shared" si="11"/>
        <v>91.27</v>
      </c>
      <c r="DF6" s="33">
        <f t="shared" si="11"/>
        <v>92.01</v>
      </c>
      <c r="DG6" s="32" t="str">
        <f>IF(DG7="","",IF(DG7="-","【-】","【"&amp;SUBSTITUTE(TEXT(DG7,"#,##0.00"),"-","△")&amp;"】"))</f>
        <v>【89.66】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2">
        <f t="shared" si="14"/>
        <v>0</v>
      </c>
      <c r="EK6" s="32">
        <f t="shared" si="14"/>
        <v>0</v>
      </c>
      <c r="EL6" s="32">
        <f t="shared" si="14"/>
        <v>0</v>
      </c>
      <c r="EM6" s="32">
        <f t="shared" si="14"/>
        <v>0</v>
      </c>
      <c r="EN6" s="32" t="str">
        <f>IF(EN7="","",IF(EN7="-","【-】","【"&amp;SUBSTITUTE(TEXT(EN7,"#,##0.00"),"-","△")&amp;"】"))</f>
        <v>【0.00】</v>
      </c>
    </row>
    <row r="7" spans="1:144" s="34" customFormat="1">
      <c r="A7" s="26"/>
      <c r="B7" s="35">
        <v>2015</v>
      </c>
      <c r="C7" s="35">
        <v>204528</v>
      </c>
      <c r="D7" s="35">
        <v>47</v>
      </c>
      <c r="E7" s="35">
        <v>17</v>
      </c>
      <c r="F7" s="35">
        <v>7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1.5</v>
      </c>
      <c r="P7" s="36">
        <v>100</v>
      </c>
      <c r="Q7" s="36">
        <v>3130</v>
      </c>
      <c r="R7" s="36">
        <v>4893</v>
      </c>
      <c r="S7" s="36">
        <v>99.47</v>
      </c>
      <c r="T7" s="36">
        <v>49.19</v>
      </c>
      <c r="U7" s="36">
        <v>73</v>
      </c>
      <c r="V7" s="36">
        <v>0.08</v>
      </c>
      <c r="W7" s="36">
        <v>912.5</v>
      </c>
      <c r="X7" s="36">
        <v>84.47</v>
      </c>
      <c r="Y7" s="36">
        <v>85.84</v>
      </c>
      <c r="Z7" s="36">
        <v>86.1</v>
      </c>
      <c r="AA7" s="36">
        <v>85.19</v>
      </c>
      <c r="AB7" s="36">
        <v>84.93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930.77</v>
      </c>
      <c r="BF7" s="36">
        <v>787.09</v>
      </c>
      <c r="BG7" s="36">
        <v>602.74</v>
      </c>
      <c r="BH7" s="36">
        <v>622.67999999999995</v>
      </c>
      <c r="BI7" s="36">
        <v>1222.53</v>
      </c>
      <c r="BJ7" s="36">
        <v>1775.02</v>
      </c>
      <c r="BK7" s="36">
        <v>1844.55</v>
      </c>
      <c r="BL7" s="36">
        <v>1364.98</v>
      </c>
      <c r="BM7" s="36">
        <v>1239.21</v>
      </c>
      <c r="BN7" s="36">
        <v>1196.58</v>
      </c>
      <c r="BO7" s="36">
        <v>1247.32</v>
      </c>
      <c r="BP7" s="36">
        <v>34.33</v>
      </c>
      <c r="BQ7" s="36">
        <v>34.909999999999997</v>
      </c>
      <c r="BR7" s="36">
        <v>32.72</v>
      </c>
      <c r="BS7" s="36">
        <v>37.36</v>
      </c>
      <c r="BT7" s="36">
        <v>38.61</v>
      </c>
      <c r="BU7" s="36">
        <v>24.18</v>
      </c>
      <c r="BV7" s="36">
        <v>22.93</v>
      </c>
      <c r="BW7" s="36">
        <v>24.22</v>
      </c>
      <c r="BX7" s="36">
        <v>38.14</v>
      </c>
      <c r="BY7" s="36">
        <v>38.28</v>
      </c>
      <c r="BZ7" s="36">
        <v>29.13</v>
      </c>
      <c r="CA7" s="36">
        <v>506.69</v>
      </c>
      <c r="CB7" s="36">
        <v>446.05</v>
      </c>
      <c r="CC7" s="36">
        <v>484.02</v>
      </c>
      <c r="CD7" s="36">
        <v>423.15</v>
      </c>
      <c r="CE7" s="36">
        <v>400.79</v>
      </c>
      <c r="CF7" s="36">
        <v>688.75</v>
      </c>
      <c r="CG7" s="36">
        <v>690.86</v>
      </c>
      <c r="CH7" s="36">
        <v>634.67999999999995</v>
      </c>
      <c r="CI7" s="36">
        <v>471.79</v>
      </c>
      <c r="CJ7" s="36">
        <v>468.36</v>
      </c>
      <c r="CK7" s="36">
        <v>609.16999999999996</v>
      </c>
      <c r="CL7" s="36">
        <v>35.9</v>
      </c>
      <c r="CM7" s="36">
        <v>35.9</v>
      </c>
      <c r="CN7" s="36">
        <v>35.9</v>
      </c>
      <c r="CO7" s="36">
        <v>35.9</v>
      </c>
      <c r="CP7" s="36">
        <v>35.9</v>
      </c>
      <c r="CQ7" s="36">
        <v>44.28</v>
      </c>
      <c r="CR7" s="36">
        <v>47.83</v>
      </c>
      <c r="CS7" s="36">
        <v>43.91</v>
      </c>
      <c r="CT7" s="36">
        <v>56.52</v>
      </c>
      <c r="CU7" s="36">
        <v>53.97</v>
      </c>
      <c r="CV7" s="36">
        <v>48.43</v>
      </c>
      <c r="CW7" s="36">
        <v>92.68</v>
      </c>
      <c r="CX7" s="36">
        <v>93.9</v>
      </c>
      <c r="CY7" s="36">
        <v>93.24</v>
      </c>
      <c r="CZ7" s="36">
        <v>89.02</v>
      </c>
      <c r="DA7" s="36">
        <v>89.04</v>
      </c>
      <c r="DB7" s="36">
        <v>84.31</v>
      </c>
      <c r="DC7" s="36">
        <v>84.46</v>
      </c>
      <c r="DD7" s="36">
        <v>86.66</v>
      </c>
      <c r="DE7" s="36">
        <v>91.27</v>
      </c>
      <c r="DF7" s="36">
        <v>92.01</v>
      </c>
      <c r="DG7" s="36">
        <v>89.66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</v>
      </c>
      <c r="EK7" s="36">
        <v>0</v>
      </c>
      <c r="EL7" s="36">
        <v>0</v>
      </c>
      <c r="EM7" s="36">
        <v>0</v>
      </c>
      <c r="EN7" s="36">
        <v>0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矢原 恵子</cp:lastModifiedBy>
  <cp:lastPrinted>2017-02-14T05:35:13Z</cp:lastPrinted>
  <dcterms:created xsi:type="dcterms:W3CDTF">2017-02-08T03:19:42Z</dcterms:created>
  <dcterms:modified xsi:type="dcterms:W3CDTF">2017-02-14T05:37:02Z</dcterms:modified>
  <cp:category/>
</cp:coreProperties>
</file>