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10" l="1"/>
  <c r="BG36" i="10"/>
  <c r="BG35" i="10"/>
  <c r="BG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CO37" i="10"/>
  <c r="AM37" i="10"/>
  <c r="C37" i="10"/>
  <c r="AM36" i="10"/>
  <c r="C36" i="10"/>
  <c r="AM35" i="10"/>
  <c r="AM34" i="10"/>
  <c r="C34" i="10"/>
  <c r="C35" i="10" s="1"/>
  <c r="U34" i="10" l="1"/>
  <c r="U35" i="10" s="1"/>
  <c r="U36" i="10" s="1"/>
  <c r="U37" i="10" s="1"/>
  <c r="U38" i="10" s="1"/>
  <c r="U39" i="10" s="1"/>
  <c r="BW34" i="10" s="1"/>
  <c r="BW35" i="10" s="1"/>
  <c r="BW36" i="10" s="1"/>
  <c r="BW37" i="10" s="1"/>
  <c r="BW38" i="10" s="1"/>
  <c r="BW39" i="10" s="1"/>
  <c r="BW40" i="10" s="1"/>
  <c r="BW41" i="10" s="1"/>
  <c r="BW42" i="10" s="1"/>
  <c r="BW43" i="10" s="1"/>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<sst xmlns="http://schemas.openxmlformats.org/spreadsheetml/2006/main" count="1210" uniqueCount="632">
  <si>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</si>
  <si>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</si>
  <si>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</si>
  <si>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</si>
  <si>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</si>
  <si>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</si>
  <si>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</si>
  <si>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</si>
  <si>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</si>
  <si>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</si>
  <si>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</si>
  <si>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</si>
  <si>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</si>
  <si>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</si>
  <si>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</si>
  <si>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</si>
  <si>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</si>
  <si>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</si>
  <si>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</si>
  <si>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</si>
  <si>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</si>
  <si>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</si>
  <si>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</si>
  <si>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</si>
  <si>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</si>
  <si>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</si>
  <si>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</si>
  <si>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</si>
  <si>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</si>
  <si>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</si>
  <si>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</si>
  <si>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</si>
  <si>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</si>
  <si>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</si>
  <si>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</si>
  <si>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</si>
  <si>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</si>
  <si>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</si>
  <si>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</si>
  <si>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</si>
  <si>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</si>
  <si>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</si>
  <si>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</si>
  <si>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</si>
  <si>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</si>
  <si>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</si>
  <si>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</si>
  <si>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</si>
  <si>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</si>
  <si>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</si>
  <si>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</si>
  <si>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</si>
  <si>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</si>
  <si>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</si>
  <si>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</si>
  <si>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</si>
  <si>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</si>
  <si>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</si>
  <si>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</si>
  <si>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</si>
  <si>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</si>
  <si>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</si>
  <si>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</si>
  <si>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</si>
  <si>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</si>
  <si>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</si>
  <si>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</si>
  <si>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</si>
  <si>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</si>
  <si>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</si>
  <si>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</si>
  <si>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</si>
  <si>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</si>
  <si>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</si>
  <si>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</si>
  <si>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</si>
  <si>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</si>
  <si>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</si>
  <si>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</si>
  <si>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</si>
  <si>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</si>
  <si>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</si>
  <si>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</si>
  <si>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</si>
  <si>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</si>
  <si>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</si>
  <si>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</si>
  <si>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</si>
  <si>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</si>
  <si>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</si>
  <si>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</si>
  <si>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</si>
  <si>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</si>
  <si>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</si>
  <si>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</si>
  <si>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</si>
  <si>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</si>
  <si>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</si>
  <si>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栄村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</si>
  <si>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</si>
  <si>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</si>
  <si>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</si>
  <si>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</si>
  <si>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</si>
  <si>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</si>
  <si>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</si>
  <si>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</si>
  <si>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</si>
  <si>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</si>
  <si>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</si>
  <si>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</si>
  <si>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</si>
  <si>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</si>
  <si>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</si>
  <si>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</si>
  <si>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</si>
  <si>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</si>
  <si>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</si>
  <si>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</si>
  <si>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</si>
  <si>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</si>
  <si>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</si>
  <si>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</si>
  <si>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</si>
  <si>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</si>
  <si>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</si>
  <si>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</si>
  <si>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</si>
  <si>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</si>
  <si>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</si>
  <si>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</si>
  <si>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</si>
  <si>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</si>
  <si>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</si>
  <si>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</si>
  <si>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</si>
  <si>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</si>
  <si>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</si>
  <si>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</si>
  <si>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</si>
  <si>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</si>
  <si>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</si>
  <si>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</si>
  <si>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</si>
  <si>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</si>
  <si>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</si>
  <si>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</si>
  <si>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</si>
  <si>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</si>
  <si>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</si>
  <si>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</si>
  <si>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-4.0</t>
    <phoneticPr fontId="5"/>
  </si>
  <si>
    <t>基準財政需要額</t>
    <phoneticPr fontId="24"/>
  </si>
  <si>
    <t>うち日本人(％)</t>
    <phoneticPr fontId="5"/>
  </si>
  <si>
    <t>-3.9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</si>
  <si>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</si>
  <si>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</si>
  <si>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</si>
  <si>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</si>
  <si>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</si>
  <si>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</si>
  <si>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</si>
  <si>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</si>
  <si>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</si>
  <si>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</si>
  <si>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</si>
  <si>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</si>
  <si>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</si>
  <si>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</si>
  <si>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</si>
  <si>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</si>
  <si>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</si>
  <si>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</si>
  <si>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</si>
  <si>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</si>
  <si>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</si>
  <si>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</si>
  <si>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</si>
  <si>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</si>
  <si>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</si>
  <si>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</si>
  <si>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</si>
  <si>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</si>
  <si>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</si>
  <si>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</si>
  <si>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</si>
  <si>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</si>
  <si>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</si>
  <si>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</si>
  <si>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</si>
  <si>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</si>
  <si>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</si>
  <si>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</si>
  <si>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</si>
  <si>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</si>
  <si>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</si>
  <si>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</si>
  <si>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</si>
  <si>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</si>
  <si>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</si>
  <si>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</si>
  <si>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</si>
  <si>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</si>
  <si>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</si>
  <si>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</si>
  <si>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</si>
  <si>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</si>
  <si>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</si>
  <si>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</si>
  <si>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</si>
  <si>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</si>
  <si>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</si>
  <si>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</si>
  <si>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</si>
  <si>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</si>
  <si>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</si>
  <si>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長野県栄村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</si>
  <si>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</si>
  <si>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</si>
  <si>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</si>
  <si>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</si>
  <si>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</si>
  <si>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</si>
  <si>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</si>
  <si>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</si>
  <si>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</si>
  <si>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</si>
  <si>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</si>
  <si>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</si>
  <si>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</si>
  <si>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</si>
  <si>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</si>
  <si>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</si>
  <si>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</si>
  <si>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</si>
  <si>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</si>
  <si>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</si>
  <si>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</si>
  <si>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</si>
  <si>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</si>
  <si>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</si>
  <si>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</si>
  <si>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</si>
  <si>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</si>
  <si>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</si>
  <si>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</si>
  <si>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</si>
  <si>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</si>
  <si>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</si>
  <si>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</si>
  <si>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</si>
  <si>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</si>
  <si>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</si>
  <si>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</si>
  <si>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</si>
  <si>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</si>
  <si>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</si>
  <si>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</si>
  <si>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</si>
  <si>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</si>
  <si>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</si>
  <si>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</si>
  <si>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</si>
  <si>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</si>
  <si>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</si>
  <si>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</si>
  <si>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</si>
  <si>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</si>
  <si>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</si>
  <si>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</si>
  <si>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</si>
  <si>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</si>
  <si>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</si>
  <si>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</si>
  <si>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</si>
  <si>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</si>
  <si>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</si>
  <si>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</si>
  <si>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</si>
  <si>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</si>
  <si>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</si>
  <si>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</si>
  <si>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</si>
  <si>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</si>
  <si>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</si>
  <si>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</si>
  <si>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</si>
  <si>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</si>
  <si>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</si>
  <si>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</si>
  <si>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</si>
  <si>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</si>
  <si>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</si>
  <si>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</si>
  <si>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</si>
  <si>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</si>
  <si>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</si>
  <si>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</si>
  <si>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</si>
  <si>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</si>
  <si>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</si>
  <si>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</si>
  <si>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</si>
  <si>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</si>
  <si>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</si>
  <si>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</si>
  <si>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</si>
  <si>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</si>
  <si>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</si>
  <si>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</si>
  <si>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</si>
  <si>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</si>
  <si>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</si>
  <si>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</si>
  <si>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</si>
  <si>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</si>
  <si>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</si>
  <si>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</si>
  <si>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</si>
  <si>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</si>
  <si>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</si>
  <si>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</si>
  <si>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</si>
  <si>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</si>
  <si>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</si>
  <si>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</si>
  <si>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</si>
  <si>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</si>
  <si>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</si>
  <si>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</si>
  <si>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</si>
  <si>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</si>
  <si>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観光施設</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</si>
  <si>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</si>
  <si>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</si>
  <si>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</si>
  <si>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</si>
  <si>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</si>
  <si>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</si>
  <si>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</si>
  <si>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</si>
  <si>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</si>
  <si>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</si>
  <si>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</si>
  <si>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</si>
  <si>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</si>
  <si>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</si>
  <si>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</si>
  <si>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</si>
  <si>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</si>
  <si>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</si>
  <si>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</si>
  <si>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</si>
  <si>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</si>
  <si>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</si>
  <si>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</si>
  <si>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</si>
  <si>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</si>
  <si>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</si>
  <si>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</si>
  <si>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</si>
  <si>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</si>
  <si>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</si>
  <si>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</si>
  <si>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</si>
  <si>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</si>
  <si>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長野県栄村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</si>
  <si>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</si>
  <si>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</si>
  <si>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</si>
  <si>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</si>
  <si>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</si>
  <si>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</si>
  <si>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</si>
  <si>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</si>
  <si>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</si>
  <si>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</si>
  <si>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</si>
  <si>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</si>
  <si>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</si>
  <si>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</si>
  <si>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</si>
  <si>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</si>
  <si>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</si>
  <si>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</si>
  <si>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</si>
  <si>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</si>
  <si>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</si>
  <si>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</si>
  <si>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</si>
  <si>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</si>
  <si>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</si>
  <si>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</si>
  <si>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</si>
  <si>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</si>
  <si>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</si>
  <si>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</si>
  <si>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</si>
  <si>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</si>
  <si>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</si>
  <si>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</si>
  <si>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</si>
  <si>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国民健康保険（施設勘定）特別会計</t>
    <phoneticPr fontId="5"/>
  </si>
  <si>
    <t>秋山診療所特別会計</t>
    <phoneticPr fontId="5"/>
  </si>
  <si>
    <t>後期高齢者医療特別会計</t>
    <phoneticPr fontId="5"/>
  </si>
  <si>
    <t>介護保険特別会計</t>
    <phoneticPr fontId="5"/>
  </si>
  <si>
    <t>介護サービス特別会計</t>
    <phoneticPr fontId="5"/>
  </si>
  <si>
    <t>簡易水道特別会計</t>
    <phoneticPr fontId="5"/>
  </si>
  <si>
    <t>法非適用企業</t>
    <phoneticPr fontId="5"/>
  </si>
  <si>
    <t>農業集落排水特別会計</t>
    <phoneticPr fontId="5"/>
  </si>
  <si>
    <t>法非適用企業</t>
    <phoneticPr fontId="5"/>
  </si>
  <si>
    <t>生活排水処理特別会計</t>
    <phoneticPr fontId="5"/>
  </si>
  <si>
    <t>スキー場特別会計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</si>
  <si>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</si>
  <si>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</si>
  <si>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</si>
  <si>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</si>
  <si>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</si>
  <si>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</si>
  <si>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</si>
  <si>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</si>
  <si>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</si>
  <si>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</si>
  <si>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</si>
  <si>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</si>
  <si>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</si>
  <si>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</si>
  <si>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</si>
  <si>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</si>
  <si>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</si>
  <si>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</si>
  <si>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</si>
  <si>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</si>
  <si>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</si>
  <si>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</si>
  <si>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</si>
  <si>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</si>
  <si>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</si>
  <si>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</si>
  <si>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</si>
  <si>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</si>
  <si>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</si>
  <si>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</si>
  <si>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</si>
  <si>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</si>
  <si>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</si>
  <si>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</si>
  <si>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</si>
  <si>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</si>
  <si>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</si>
  <si>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</si>
  <si>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</si>
  <si>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</si>
  <si>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</si>
  <si>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</si>
  <si>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</si>
  <si>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</si>
  <si>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</si>
  <si>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</si>
  <si>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</si>
  <si>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</si>
  <si>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</si>
  <si>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</si>
  <si>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</si>
  <si>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</si>
  <si>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</si>
  <si>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</si>
  <si>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</si>
  <si>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</si>
  <si>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</si>
  <si>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</si>
  <si>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</si>
  <si>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</si>
  <si>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</si>
  <si>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</si>
  <si>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</si>
  <si>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</si>
  <si>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</si>
  <si>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</si>
  <si>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スキー場特別会計</t>
    <phoneticPr fontId="5"/>
  </si>
  <si>
    <t>(Ｆ)</t>
    <phoneticPr fontId="5"/>
  </si>
  <si>
    <t>農業集落排水特別会計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</si>
  <si>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</si>
  <si>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</si>
  <si>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</si>
  <si>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</si>
  <si>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</si>
  <si>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</si>
  <si>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</si>
  <si>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</si>
  <si>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</si>
  <si>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</si>
  <si>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</si>
  <si>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</si>
  <si>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</si>
  <si>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</si>
  <si>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</si>
  <si>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</si>
  <si>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</si>
  <si>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</si>
  <si>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</si>
  <si>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</si>
  <si>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</si>
  <si>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</si>
  <si>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</si>
  <si>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</si>
  <si>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</si>
  <si>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</si>
  <si>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</si>
  <si>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</si>
  <si>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</si>
  <si>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</si>
  <si>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</si>
  <si>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</si>
  <si>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</si>
  <si>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</si>
  <si>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</si>
  <si>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</si>
  <si>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</si>
  <si>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</si>
  <si>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</si>
  <si>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</si>
  <si>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</si>
  <si>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</si>
  <si>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</si>
  <si>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</si>
  <si>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</si>
  <si>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</si>
  <si>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</si>
  <si>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</si>
  <si>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</si>
  <si>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</si>
  <si>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</si>
  <si>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</si>
  <si>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</si>
  <si>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</si>
  <si>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</si>
  <si>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</si>
  <si>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</si>
  <si>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</si>
  <si>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</si>
  <si>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</si>
  <si>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</si>
  <si>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</si>
  <si>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</si>
  <si>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</si>
  <si>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</si>
  <si>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</si>
  <si>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</si>
  <si>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</si>
  <si>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</si>
  <si>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</si>
  <si>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</si>
  <si>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</si>
  <si>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</si>
  <si>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</si>
  <si>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</si>
  <si>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</si>
  <si>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</si>
  <si>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</si>
  <si>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</si>
  <si>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</si>
  <si>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</si>
  <si>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</si>
  <si>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</si>
  <si>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</si>
  <si>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21.02</t>
  </si>
  <si>
    <t>▲ 0.14</t>
  </si>
  <si>
    <t>▲ 23.16</t>
  </si>
  <si>
    <t>▲ 23.90</t>
  </si>
  <si>
    <t>ケーブルテレビ特別会計</t>
  </si>
  <si>
    <t>▲ 0.03</t>
  </si>
  <si>
    <t>一般会計</t>
  </si>
  <si>
    <t>国民健康保険（事業勘定）特別会計</t>
  </si>
  <si>
    <t>国民健康保険（施設勘定）特別会計</t>
  </si>
  <si>
    <t>介護保険特別会計</t>
  </si>
  <si>
    <t>簡易水道特別会計</t>
  </si>
  <si>
    <t>農業集落排水特別会計</t>
  </si>
  <si>
    <t>生活排水処理特別会計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</si>
  <si>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</si>
  <si>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</si>
  <si>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</si>
  <si>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</si>
  <si>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</si>
  <si>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</si>
  <si>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</si>
  <si>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</si>
  <si>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津南地域衛生施設組合</t>
    <rPh sb="0" eb="2">
      <t>ツナン</t>
    </rPh>
    <rPh sb="2" eb="4">
      <t>チイキ</t>
    </rPh>
    <rPh sb="4" eb="6">
      <t>エイセイ</t>
    </rPh>
    <rPh sb="6" eb="8">
      <t>シセツ</t>
    </rPh>
    <rPh sb="8" eb="10">
      <t>クミアイ</t>
    </rPh>
    <phoneticPr fontId="2"/>
  </si>
  <si>
    <t>栄村振興公社</t>
    <rPh sb="0" eb="2">
      <t>サカエムラ</t>
    </rPh>
    <rPh sb="2" eb="4">
      <t>シンコウ</t>
    </rPh>
    <rPh sb="4" eb="6">
      <t>コウシャ</t>
    </rPh>
    <phoneticPr fontId="2"/>
  </si>
  <si>
    <t>苗場山観光</t>
    <rPh sb="0" eb="2">
      <t>ナエバ</t>
    </rPh>
    <rPh sb="2" eb="3">
      <t>サン</t>
    </rPh>
    <rPh sb="3" eb="5">
      <t>カンコウ</t>
    </rPh>
    <phoneticPr fontId="2"/>
  </si>
  <si>
    <t>栄村物産センター</t>
    <rPh sb="0" eb="2">
      <t>サカエムラ</t>
    </rPh>
    <rPh sb="2" eb="4">
      <t>ブッサン</t>
    </rPh>
    <phoneticPr fontId="2"/>
  </si>
  <si>
    <t>-</t>
    <phoneticPr fontId="2"/>
  </si>
  <si>
    <t>-</t>
    <phoneticPr fontId="2"/>
  </si>
  <si>
    <t>栄村震災復興特別基金</t>
    <rPh sb="0" eb="2">
      <t>サカエムラ</t>
    </rPh>
    <rPh sb="2" eb="4">
      <t>シンサイ</t>
    </rPh>
    <rPh sb="4" eb="6">
      <t>フッコウ</t>
    </rPh>
    <rPh sb="6" eb="8">
      <t>トクベツ</t>
    </rPh>
    <rPh sb="8" eb="10">
      <t>キキン</t>
    </rPh>
    <phoneticPr fontId="2"/>
  </si>
  <si>
    <t>克雪対策基金</t>
    <rPh sb="0" eb="2">
      <t>コクセツ</t>
    </rPh>
    <rPh sb="2" eb="4">
      <t>タイサク</t>
    </rPh>
    <rPh sb="4" eb="6">
      <t>キキン</t>
    </rPh>
    <phoneticPr fontId="18"/>
  </si>
  <si>
    <t>ふるさと創生基金</t>
    <rPh sb="4" eb="6">
      <t>ソウセイ</t>
    </rPh>
    <rPh sb="6" eb="8">
      <t>キキン</t>
    </rPh>
    <phoneticPr fontId="18"/>
  </si>
  <si>
    <t>栄村東日本大震災復興交付金基金</t>
    <rPh sb="0" eb="2">
      <t>サカエムラ</t>
    </rPh>
    <rPh sb="2" eb="3">
      <t>ヒガシ</t>
    </rPh>
    <rPh sb="3" eb="5">
      <t>ニッポン</t>
    </rPh>
    <rPh sb="5" eb="8">
      <t>ダイシンサイ</t>
    </rPh>
    <rPh sb="8" eb="10">
      <t>フッコウ</t>
    </rPh>
    <rPh sb="10" eb="13">
      <t>コウフキン</t>
    </rPh>
    <rPh sb="13" eb="15">
      <t>キキン</t>
    </rPh>
    <phoneticPr fontId="2"/>
  </si>
  <si>
    <t>医療基金</t>
    <rPh sb="0" eb="2">
      <t>イリョウ</t>
    </rPh>
    <rPh sb="2" eb="4">
      <t>キキン</t>
    </rPh>
    <phoneticPr fontId="18"/>
  </si>
  <si>
    <t>-</t>
    <phoneticPr fontId="2"/>
  </si>
  <si>
    <t>長野県市町村自治振興組合</t>
    <rPh sb="0" eb="3">
      <t>ナガノケン</t>
    </rPh>
    <rPh sb="3" eb="6">
      <t>シチョウソン</t>
    </rPh>
    <rPh sb="6" eb="8">
      <t>ジチ</t>
    </rPh>
    <rPh sb="8" eb="10">
      <t>シンコウ</t>
    </rPh>
    <rPh sb="10" eb="12">
      <t>クミアイ</t>
    </rPh>
    <phoneticPr fontId="2"/>
  </si>
  <si>
    <t>岳北広域行政組合</t>
    <rPh sb="0" eb="2">
      <t>ガクホク</t>
    </rPh>
    <rPh sb="2" eb="4">
      <t>コウイキ</t>
    </rPh>
    <rPh sb="4" eb="6">
      <t>ギョウセイ</t>
    </rPh>
    <rPh sb="6" eb="8">
      <t>クミアイ</t>
    </rPh>
    <phoneticPr fontId="2"/>
  </si>
  <si>
    <t>北信広域連合</t>
    <rPh sb="0" eb="2">
      <t>ホクシン</t>
    </rPh>
    <rPh sb="2" eb="4">
      <t>コウイキ</t>
    </rPh>
    <rPh sb="4" eb="6">
      <t>レンゴウ</t>
    </rPh>
    <phoneticPr fontId="2"/>
  </si>
  <si>
    <t>（養護老人ホーム高社寮事業特別会計）</t>
    <rPh sb="1" eb="3">
      <t>ヨウゴ</t>
    </rPh>
    <rPh sb="3" eb="5">
      <t>ロウジン</t>
    </rPh>
    <rPh sb="8" eb="9">
      <t>コウ</t>
    </rPh>
    <rPh sb="9" eb="10">
      <t>シャ</t>
    </rPh>
    <rPh sb="10" eb="11">
      <t>リョウ</t>
    </rPh>
    <rPh sb="11" eb="13">
      <t>ジギョウ</t>
    </rPh>
    <rPh sb="13" eb="15">
      <t>トクベツ</t>
    </rPh>
    <rPh sb="15" eb="17">
      <t>カイケイ</t>
    </rPh>
    <phoneticPr fontId="2"/>
  </si>
  <si>
    <t>（養護老人ホーム千曲荘事業特別会計）</t>
    <rPh sb="1" eb="3">
      <t>ヨウゴ</t>
    </rPh>
    <rPh sb="3" eb="5">
      <t>ロウジン</t>
    </rPh>
    <rPh sb="8" eb="10">
      <t>チクマ</t>
    </rPh>
    <rPh sb="10" eb="11">
      <t>ソウ</t>
    </rPh>
    <rPh sb="11" eb="13">
      <t>ジギョウ</t>
    </rPh>
    <rPh sb="13" eb="15">
      <t>トクベツ</t>
    </rPh>
    <rPh sb="15" eb="17">
      <t>カイケイ</t>
    </rPh>
    <phoneticPr fontId="2"/>
  </si>
  <si>
    <t>（特別養護老人ホーム望岳荘事業特別会計）</t>
    <rPh sb="1" eb="3">
      <t>トクベツ</t>
    </rPh>
    <rPh sb="3" eb="5">
      <t>ヨウゴ</t>
    </rPh>
    <rPh sb="5" eb="7">
      <t>ロウジン</t>
    </rPh>
    <rPh sb="10" eb="11">
      <t>ボウ</t>
    </rPh>
    <rPh sb="11" eb="12">
      <t>ガク</t>
    </rPh>
    <rPh sb="12" eb="13">
      <t>ソウ</t>
    </rPh>
    <rPh sb="13" eb="15">
      <t>ジギョウ</t>
    </rPh>
    <rPh sb="15" eb="17">
      <t>トクベツ</t>
    </rPh>
    <rPh sb="17" eb="19">
      <t>カイケイ</t>
    </rPh>
    <phoneticPr fontId="2"/>
  </si>
  <si>
    <t>（特別養護老人ホーム高社寮事業特別会計）</t>
    <rPh sb="1" eb="3">
      <t>トクベツ</t>
    </rPh>
    <rPh sb="3" eb="5">
      <t>ヨウゴ</t>
    </rPh>
    <rPh sb="5" eb="7">
      <t>ロウジン</t>
    </rPh>
    <rPh sb="10" eb="11">
      <t>コウ</t>
    </rPh>
    <rPh sb="11" eb="12">
      <t>シャ</t>
    </rPh>
    <rPh sb="12" eb="13">
      <t>リョウ</t>
    </rPh>
    <rPh sb="13" eb="15">
      <t>ジギョウ</t>
    </rPh>
    <rPh sb="15" eb="17">
      <t>トクベツ</t>
    </rPh>
    <rPh sb="17" eb="19">
      <t>カイケイ</t>
    </rPh>
    <phoneticPr fontId="2"/>
  </si>
  <si>
    <t>（特別養護老人ホーム千曲荘事業特別会計）</t>
    <rPh sb="1" eb="3">
      <t>トクベツ</t>
    </rPh>
    <rPh sb="3" eb="7">
      <t>ヨウゴロウジン</t>
    </rPh>
    <rPh sb="10" eb="12">
      <t>チクマ</t>
    </rPh>
    <rPh sb="12" eb="13">
      <t>ソウ</t>
    </rPh>
    <rPh sb="13" eb="15">
      <t>ジギョウ</t>
    </rPh>
    <rPh sb="15" eb="17">
      <t>トクベツ</t>
    </rPh>
    <rPh sb="17" eb="19">
      <t>カイケイ</t>
    </rPh>
    <phoneticPr fontId="2"/>
  </si>
  <si>
    <t>（特別養護老人ホームいで湯の里事業特別会計）</t>
    <rPh sb="1" eb="7">
      <t>トクベツヨウゴロウジン</t>
    </rPh>
    <rPh sb="12" eb="13">
      <t>ユ</t>
    </rPh>
    <rPh sb="14" eb="15">
      <t>サト</t>
    </rPh>
    <rPh sb="15" eb="17">
      <t>ジギョウ</t>
    </rPh>
    <rPh sb="17" eb="21">
      <t>トクベツカイケイ</t>
    </rPh>
    <phoneticPr fontId="2"/>
  </si>
  <si>
    <t>（特別養護老人ホーム菜の花苑事業特別会計）</t>
    <rPh sb="1" eb="7">
      <t>トクベツヨウゴロウジン</t>
    </rPh>
    <rPh sb="10" eb="11">
      <t>ナ</t>
    </rPh>
    <rPh sb="12" eb="13">
      <t>ハナ</t>
    </rPh>
    <rPh sb="13" eb="14">
      <t>エン</t>
    </rPh>
    <rPh sb="14" eb="16">
      <t>ジギョウ</t>
    </rPh>
    <rPh sb="16" eb="20">
      <t>トクベツカイケイ</t>
    </rPh>
    <phoneticPr fontId="2"/>
  </si>
  <si>
    <t>（特別養護老人ホームふるさと苑事業特別会計）</t>
    <rPh sb="1" eb="7">
      <t>トクベツヨウゴロウジン</t>
    </rPh>
    <rPh sb="14" eb="15">
      <t>エン</t>
    </rPh>
    <rPh sb="15" eb="17">
      <t>ジギョウ</t>
    </rPh>
    <rPh sb="17" eb="21">
      <t>トクベツカイケイ</t>
    </rPh>
    <phoneticPr fontId="2"/>
  </si>
  <si>
    <t>-</t>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</si>
  <si>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</si>
  <si>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</si>
  <si>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</si>
  <si>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t>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</si>
  <si>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</si>
  <si>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</si>
  <si>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</si>
  <si>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</si>
  <si>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</si>
  <si>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</si>
  <si>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</si>
  <si>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</si>
  <si>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</si>
  <si>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</si>
  <si>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</si>
  <si>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</si>
  <si>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</si>
  <si>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</si>
  <si>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</si>
  <si>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同級他団体に比べ依然として高い状態である。これは道路等を中心としたインフラ資産の償却率が高いためであり、これらインフラ資産の長寿命化対策を計画的に取り組んでいく。</t>
    <rPh sb="1" eb="12">
      <t>ユウケイコテイシサンゲンカショウキャクリツ</t>
    </rPh>
    <rPh sb="14" eb="16">
      <t>ドウキュウ</t>
    </rPh>
    <rPh sb="16" eb="17">
      <t>タ</t>
    </rPh>
    <rPh sb="17" eb="19">
      <t>ダンタイ</t>
    </rPh>
    <rPh sb="20" eb="21">
      <t>クラ</t>
    </rPh>
    <rPh sb="22" eb="24">
      <t>イゼン</t>
    </rPh>
    <rPh sb="27" eb="28">
      <t>タカ</t>
    </rPh>
    <rPh sb="29" eb="31">
      <t>ジョウタイ</t>
    </rPh>
    <rPh sb="38" eb="40">
      <t>ドウロ</t>
    </rPh>
    <rPh sb="40" eb="41">
      <t>トウ</t>
    </rPh>
    <rPh sb="42" eb="44">
      <t>チュウシン</t>
    </rPh>
    <rPh sb="51" eb="53">
      <t>シサン</t>
    </rPh>
    <rPh sb="54" eb="56">
      <t>ショウキャク</t>
    </rPh>
    <rPh sb="56" eb="57">
      <t>リツ</t>
    </rPh>
    <rPh sb="58" eb="59">
      <t>タカ</t>
    </rPh>
    <rPh sb="73" eb="75">
      <t>シサン</t>
    </rPh>
    <rPh sb="76" eb="80">
      <t>チョウジュミョウカ</t>
    </rPh>
    <rPh sb="80" eb="82">
      <t>タイサク</t>
    </rPh>
    <rPh sb="83" eb="85">
      <t>ケイカク</t>
    </rPh>
    <rPh sb="85" eb="86">
      <t>テキ</t>
    </rPh>
    <rPh sb="87" eb="88">
      <t>ト</t>
    </rPh>
    <rPh sb="89" eb="90">
      <t>ク</t>
    </rPh>
    <phoneticPr fontId="5"/>
  </si>
  <si>
    <t>　実質公債費比率について、平成26年度からの５か年は5～8％の間で推移しており、同級他団体よりも低い水準である。今後もこの水準を維持していけるよう、各種事業の必要性を見極め、不必要な起債発行を抑制していく。</t>
    <rPh sb="1" eb="3">
      <t>ジッシツ</t>
    </rPh>
    <rPh sb="3" eb="6">
      <t>コウサイヒ</t>
    </rPh>
    <rPh sb="6" eb="8">
      <t>ヒリツ</t>
    </rPh>
    <rPh sb="13" eb="15">
      <t>ヘイセイ</t>
    </rPh>
    <rPh sb="17" eb="19">
      <t>ネンド</t>
    </rPh>
    <rPh sb="24" eb="25">
      <t>ネン</t>
    </rPh>
    <rPh sb="31" eb="32">
      <t>アイダ</t>
    </rPh>
    <rPh sb="33" eb="35">
      <t>スイイ</t>
    </rPh>
    <rPh sb="40" eb="42">
      <t>ドウキュウ</t>
    </rPh>
    <rPh sb="42" eb="43">
      <t>ホカ</t>
    </rPh>
    <rPh sb="43" eb="45">
      <t>ダンタイ</t>
    </rPh>
    <rPh sb="48" eb="49">
      <t>ヒク</t>
    </rPh>
    <rPh sb="50" eb="52">
      <t>スイジュン</t>
    </rPh>
    <rPh sb="56" eb="58">
      <t>コンゴ</t>
    </rPh>
    <rPh sb="61" eb="63">
      <t>スイジュン</t>
    </rPh>
    <rPh sb="64" eb="66">
      <t>イジ</t>
    </rPh>
    <rPh sb="74" eb="76">
      <t>カクシュ</t>
    </rPh>
    <rPh sb="76" eb="78">
      <t>ジギョウ</t>
    </rPh>
    <rPh sb="79" eb="82">
      <t>ヒツヨウセイ</t>
    </rPh>
    <rPh sb="83" eb="85">
      <t>ミキワ</t>
    </rPh>
    <rPh sb="87" eb="90">
      <t>フヒツヨウ</t>
    </rPh>
    <rPh sb="91" eb="93">
      <t>キサイ</t>
    </rPh>
    <rPh sb="93" eb="95">
      <t>ハッコウ</t>
    </rPh>
    <rPh sb="96" eb="98">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</si>
</sst>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0" borderId="19"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23B6-4DC0-B3EA-1C4D771535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741933</c:v>
                </c:pt>
                <c:pt idx="1">
                  <c:v>542795</c:v>
                </c:pt>
                <c:pt idx="2">
                  <c:v>389551</c:v>
                </c:pt>
                <c:pt idx="3">
                  <c:v>215749</c:v>
                </c:pt>
                <c:pt idx="4">
                  <c:v>262162</c:v>
                </c:pt>
              </c:numCache>
            </c:numRef>
          </c:val>
          <c:smooth val="0"/>
          <c:extLst>
            <c:ext xmlns:c16="http://schemas.microsoft.com/office/drawing/2014/chart" uri="{C3380CC4-5D6E-409C-BE32-E72D297353CC}">
              <c16:uniqueId val="{00000001-23B6-4DC0-B3EA-1C4D771535C0}"/>
            </c:ext>
          </c:extLst>
        </c:ser>
        <c:dLbls>
          <c:showLegendKey val="0"/>
          <c:showVal val="0"/>
          <c:showCatName val="0"/>
          <c:showSerName val="0"/>
          <c:showPercent val="0"/>
          <c:showBubbleSize val="0"/>
        </c:dLbls>
        <c:marker val="1"/>
        <c:smooth val="0"/>
        <c:axId val="322572184"/>
        <c:axId val="320050624"/>
      </c:lineChart>
      <c:catAx>
        <c:axId val="322572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050624"/>
        <c:crosses val="autoZero"/>
        <c:auto val="1"/>
        <c:lblAlgn val="ctr"/>
        <c:lblOffset val="100"/>
        <c:tickLblSkip val="1"/>
        <c:tickMarkSkip val="1"/>
        <c:noMultiLvlLbl val="0"/>
      </c:catAx>
      <c:valAx>
        <c:axId val="320050624"/>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572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14.39</c:v>
                </c:pt>
                <c:pt idx="1">
                  <c:v>18.420000000000002</c:v>
                </c:pt>
                <c:pt idx="2">
                  <c:v>21.7</c:v>
                </c:pt>
                <c:pt idx="3">
                  <c:v>8.93</c:v>
                </c:pt>
                <c:pt idx="4">
                  <c:v>12.16</c:v>
                </c:pt>
              </c:numCache>
            </c:numRef>
          </c:val>
          <c:extLst>
            <c:ext xmlns:c16="http://schemas.microsoft.com/office/drawing/2014/chart" uri="{C3380CC4-5D6E-409C-BE32-E72D297353CC}">
              <c16:uniqueId val="{00000000-D63F-4A42-8919-8FCD13E903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57.41</c:v>
                </c:pt>
                <c:pt idx="1">
                  <c:v>60.08</c:v>
                </c:pt>
                <c:pt idx="2">
                  <c:v>67.959999999999994</c:v>
                </c:pt>
                <c:pt idx="3">
                  <c:v>69.599999999999994</c:v>
                </c:pt>
                <c:pt idx="4">
                  <c:v>50.97</c:v>
                </c:pt>
              </c:numCache>
            </c:numRef>
          </c:val>
          <c:extLst>
            <c:ext xmlns:c16="http://schemas.microsoft.com/office/drawing/2014/chart" uri="{C3380CC4-5D6E-409C-BE32-E72D297353CC}">
              <c16:uniqueId val="{00000001-D63F-4A42-8919-8FCD13E9035A}"/>
            </c:ext>
          </c:extLst>
        </c:ser>
        <c:dLbls>
          <c:showLegendKey val="0"/>
          <c:showVal val="0"/>
          <c:showCatName val="0"/>
          <c:showSerName val="0"/>
          <c:showPercent val="0"/>
          <c:showBubbleSize val="0"/>
        </c:dLbls>
        <c:gapWidth val="250"/>
        <c:overlap val="100"/>
        <c:axId val="350123008"/>
        <c:axId val="350125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-21.02</c:v>
                </c:pt>
                <c:pt idx="1">
                  <c:v>1.06</c:v>
                </c:pt>
                <c:pt idx="2">
                  <c:v>-0.14000000000000001</c:v>
                </c:pt>
                <c:pt idx="3">
                  <c:v>-23.16</c:v>
                </c:pt>
                <c:pt idx="4">
                  <c:v>-23.9</c:v>
                </c:pt>
              </c:numCache>
            </c:numRef>
          </c:val>
          <c:smooth val="0"/>
          <c:extLst>
            <c:ext xmlns:c16="http://schemas.microsoft.com/office/drawing/2014/chart" uri="{C3380CC4-5D6E-409C-BE32-E72D297353CC}">
              <c16:uniqueId val="{00000002-D63F-4A42-8919-8FCD13E9035A}"/>
            </c:ext>
          </c:extLst>
        </c:ser>
        <c:dLbls>
          <c:showLegendKey val="0"/>
          <c:showVal val="0"/>
          <c:showCatName val="0"/>
          <c:showSerName val="0"/>
          <c:showPercent val="0"/>
          <c:showBubbleSize val="0"/>
        </c:dLbls>
        <c:marker val="1"/>
        <c:smooth val="0"/>
        <c:axId val="350123008"/>
        <c:axId val="350125360"/>
      </c:lineChart>
      <c:catAx>
        <c:axId val="35012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0125360"/>
        <c:crosses val="autoZero"/>
        <c:auto val="1"/>
        <c:lblAlgn val="ctr"/>
        <c:lblOffset val="100"/>
        <c:tickLblSkip val="1"/>
        <c:tickMarkSkip val="1"/>
        <c:noMultiLvlLbl val="0"/>
      </c:catAx>
      <c:valAx>
        <c:axId val="350125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12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0.32</c:v>
                </c:pt>
                <c:pt idx="2">
                  <c:v>#N/A</c:v>
                </c:pt>
                <c:pt idx="3">
                  <c:v>0.28999999999999998</c:v>
                </c:pt>
                <c:pt idx="4">
                  <c:v>#N/A</c:v>
                </c:pt>
                <c:pt idx="5">
                  <c:v>0.2</c:v>
                </c:pt>
                <c:pt idx="6">
                  <c:v>#N/A</c:v>
                </c:pt>
                <c:pt idx="7">
                  <c:v>0.27</c:v>
                </c:pt>
                <c:pt idx="8">
                  <c:v>#N/A</c:v>
                </c:pt>
                <c:pt idx="9">
                  <c:v>0.01</c:v>
                </c:pt>
              </c:numCache>
            </c:numRef>
          </c:val>
          <c:extLst>
            <c:ext xmlns:c16="http://schemas.microsoft.com/office/drawing/2014/chart" uri="{C3380CC4-5D6E-409C-BE32-E72D297353CC}">
              <c16:uniqueId val="{00000000-2C29-4BCE-9B7E-E364592C02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29-4BCE-9B7E-E364592C02B9}"/>
            </c:ext>
          </c:extLst>
        </c:ser>
        <c:ser>
          <c:idx val="2"/>
          <c:order val="2"/>
          <c:tx>
            <c:strRef>
              <c:f>データシート!$A$29</c:f>
              <c:strCache>
                <c:ptCount val="1"/>
                <c:pt idx="0">
                  <c:v>生活排水処理特別会計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0.05</c:v>
                </c:pt>
                <c:pt idx="4">
                  <c:v>#N/A</c:v>
                </c:pt>
                <c:pt idx="5">
                  <c:v>0.05</c:v>
                </c:pt>
                <c:pt idx="6">
                  <c:v>#N/A</c:v>
                </c:pt>
                <c:pt idx="7">
                  <c:v>0.01</c:v>
                </c:pt>
                <c:pt idx="8">
                  <c:v>#N/A</c:v>
                </c:pt>
                <c:pt idx="9">
                  <c:v>0.03</c:v>
                </c:pt>
              </c:numCache>
            </c:numRef>
          </c:val>
          <c:extLst>
            <c:ext xmlns:c16="http://schemas.microsoft.com/office/drawing/2014/chart" uri="{C3380CC4-5D6E-409C-BE32-E72D297353CC}">
              <c16:uniqueId val="{00000002-2C29-4BCE-9B7E-E364592C02B9}"/>
            </c:ext>
          </c:extLst>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0.05</c:v>
                </c:pt>
                <c:pt idx="4">
                  <c:v>#N/A</c:v>
                </c:pt>
                <c:pt idx="5">
                  <c:v>0.08</c:v>
                </c:pt>
                <c:pt idx="6">
                  <c:v>#N/A</c:v>
                </c:pt>
                <c:pt idx="7">
                  <c:v>7.0000000000000007E-2</c:v>
                </c:pt>
                <c:pt idx="8">
                  <c:v>#N/A</c:v>
                </c:pt>
                <c:pt idx="9">
                  <c:v>7.0000000000000007E-2</c:v>
                </c:pt>
              </c:numCache>
            </c:numRef>
          </c:val>
          <c:extLst>
            <c:ext xmlns:c16="http://schemas.microsoft.com/office/drawing/2014/chart" uri="{C3380CC4-5D6E-409C-BE32-E72D297353CC}">
              <c16:uniqueId val="{00000003-2C29-4BCE-9B7E-E364592C02B9}"/>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0.1</c:v>
                </c:pt>
                <c:pt idx="4">
                  <c:v>#N/A</c:v>
                </c:pt>
                <c:pt idx="5">
                  <c:v>0.14000000000000001</c:v>
                </c:pt>
                <c:pt idx="6">
                  <c:v>#N/A</c:v>
                </c:pt>
                <c:pt idx="7">
                  <c:v>0.13</c:v>
                </c:pt>
                <c:pt idx="8">
                  <c:v>#N/A</c:v>
                </c:pt>
                <c:pt idx="9">
                  <c:v>0.12</c:v>
                </c:pt>
              </c:numCache>
            </c:numRef>
          </c:val>
          <c:extLst>
            <c:ext xmlns:c16="http://schemas.microsoft.com/office/drawing/2014/chart" uri="{C3380CC4-5D6E-409C-BE32-E72D297353CC}">
              <c16:uniqueId val="{00000004-2C29-4BCE-9B7E-E364592C02B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0.15</c:v>
                </c:pt>
                <c:pt idx="2">
                  <c:v>#N/A</c:v>
                </c:pt>
                <c:pt idx="3">
                  <c:v>0.24</c:v>
                </c:pt>
                <c:pt idx="4">
                  <c:v>#N/A</c:v>
                </c:pt>
                <c:pt idx="5">
                  <c:v>0.9</c:v>
                </c:pt>
                <c:pt idx="6">
                  <c:v>#N/A</c:v>
                </c:pt>
                <c:pt idx="7">
                  <c:v>0.71</c:v>
                </c:pt>
                <c:pt idx="8">
                  <c:v>#N/A</c:v>
                </c:pt>
                <c:pt idx="9">
                  <c:v>0.37</c:v>
                </c:pt>
              </c:numCache>
            </c:numRef>
          </c:val>
          <c:extLst>
            <c:ext xmlns:c16="http://schemas.microsoft.com/office/drawing/2014/chart" uri="{C3380CC4-5D6E-409C-BE32-E72D297353CC}">
              <c16:uniqueId val="{00000005-2C29-4BCE-9B7E-E364592C02B9}"/>
            </c:ext>
          </c:extLst>
        </c:ser>
        <c:ser>
          <c:idx val="6"/>
          <c:order val="6"/>
          <c:tx>
            <c:strRef>
              <c:f>データシート!$A$33</c:f>
              <c:strCache>
                <c:ptCount val="1"/>
                <c:pt idx="0">
                  <c:v>国民健康保険（施設勘定）特別会計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0.68</c:v>
                </c:pt>
                <c:pt idx="2">
                  <c:v>#N/A</c:v>
                </c:pt>
                <c:pt idx="3">
                  <c:v>6.19</c:v>
                </c:pt>
                <c:pt idx="4">
                  <c:v>#N/A</c:v>
                </c:pt>
                <c:pt idx="5">
                  <c:v>0.24</c:v>
                </c:pt>
                <c:pt idx="6">
                  <c:v>#N/A</c:v>
                </c:pt>
                <c:pt idx="7">
                  <c:v>0.31</c:v>
                </c:pt>
                <c:pt idx="8">
                  <c:v>#N/A</c:v>
                </c:pt>
                <c:pt idx="9">
                  <c:v>0.54</c:v>
                </c:pt>
              </c:numCache>
            </c:numRef>
          </c:val>
          <c:extLst>
            <c:ext xmlns:c16="http://schemas.microsoft.com/office/drawing/2014/chart" uri="{C3380CC4-5D6E-409C-BE32-E72D297353CC}">
              <c16:uniqueId val="{00000006-2C29-4BCE-9B7E-E364592C02B9}"/>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2.6</c:v>
                </c:pt>
                <c:pt idx="2">
                  <c:v>#N/A</c:v>
                </c:pt>
                <c:pt idx="3">
                  <c:v>1.32</c:v>
                </c:pt>
                <c:pt idx="4">
                  <c:v>#N/A</c:v>
                </c:pt>
                <c:pt idx="5">
                  <c:v>1.54</c:v>
                </c:pt>
                <c:pt idx="6">
                  <c:v>#N/A</c:v>
                </c:pt>
                <c:pt idx="7">
                  <c:v>0.17</c:v>
                </c:pt>
                <c:pt idx="8">
                  <c:v>#N/A</c:v>
                </c:pt>
                <c:pt idx="9">
                  <c:v>0.61</c:v>
                </c:pt>
              </c:numCache>
            </c:numRef>
          </c:val>
          <c:extLst>
            <c:ext xmlns:c16="http://schemas.microsoft.com/office/drawing/2014/chart" uri="{C3380CC4-5D6E-409C-BE32-E72D297353CC}">
              <c16:uniqueId val="{00000007-2C29-4BCE-9B7E-E364592C02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14.37</c:v>
                </c:pt>
                <c:pt idx="2">
                  <c:v>#N/A</c:v>
                </c:pt>
                <c:pt idx="3">
                  <c:v>18.399999999999999</c:v>
                </c:pt>
                <c:pt idx="4">
                  <c:v>#N/A</c:v>
                </c:pt>
                <c:pt idx="5">
                  <c:v>21.66</c:v>
                </c:pt>
                <c:pt idx="6">
                  <c:v>#N/A</c:v>
                </c:pt>
                <c:pt idx="7">
                  <c:v>8.9</c:v>
                </c:pt>
                <c:pt idx="8">
                  <c:v>#N/A</c:v>
                </c:pt>
                <c:pt idx="9">
                  <c:v>12.19</c:v>
                </c:pt>
              </c:numCache>
            </c:numRef>
          </c:val>
          <c:extLst>
            <c:ext xmlns:c16="http://schemas.microsoft.com/office/drawing/2014/chart" uri="{C3380CC4-5D6E-409C-BE32-E72D297353CC}">
              <c16:uniqueId val="{00000008-2C29-4BCE-9B7E-E364592C02B9}"/>
            </c:ext>
          </c:extLst>
        </c:ser>
        <c:ser>
          <c:idx val="9"/>
          <c:order val="9"/>
          <c:tx>
            <c:strRef>
              <c:f>データシート!$A$36</c:f>
              <c:strCache>
                <c:ptCount val="1"/>
                <c:pt idx="0">
                  <c:v>ケーブルテレビ特別会計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0.01</c:v>
                </c:pt>
                <c:pt idx="2">
                  <c:v>#N/A</c:v>
                </c:pt>
                <c:pt idx="3">
                  <c:v>0.01</c:v>
                </c:pt>
                <c:pt idx="4">
                  <c:v>#N/A</c:v>
                </c:pt>
                <c:pt idx="5">
                  <c:v>0.02</c:v>
                </c:pt>
                <c:pt idx="6">
                  <c:v>#N/A</c:v>
                </c:pt>
                <c:pt idx="7">
                  <c:v>0.02</c:v>
                </c:pt>
                <c:pt idx="8">
                  <c:v>0.03</c:v>
                </c:pt>
                <c:pt idx="9">
                  <c:v>#N/A</c:v>
                </c:pt>
              </c:numCache>
            </c:numRef>
          </c:val>
          <c:extLst>
            <c:ext xmlns:c16="http://schemas.microsoft.com/office/drawing/2014/chart" uri="{C3380CC4-5D6E-409C-BE32-E72D297353CC}">
              <c16:uniqueId val="{00000009-2C29-4BCE-9B7E-E364592C02B9}"/>
            </c:ext>
          </c:extLst>
        </c:ser>
        <c:dLbls>
          <c:showLegendKey val="0"/>
          <c:showVal val="0"/>
          <c:showCatName val="0"/>
          <c:showSerName val="0"/>
          <c:showPercent val="0"/>
          <c:showBubbleSize val="0"/>
        </c:dLbls>
        <c:gapWidth val="150"/>
        <c:overlap val="100"/>
        <c:axId val="350124968"/>
        <c:axId val="350122224"/>
      </c:barChart>
      <c:catAx>
        <c:axId val="350124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122224"/>
        <c:crosses val="autoZero"/>
        <c:auto val="1"/>
        <c:lblAlgn val="ctr"/>
        <c:lblOffset val="100"/>
        <c:tickLblSkip val="1"/>
        <c:tickMarkSkip val="1"/>
        <c:noMultiLvlLbl val="0"/>
      </c:catAx>
      <c:valAx>
        <c:axId val="35012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124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272</c:v>
                </c:pt>
                <c:pt idx="5">
                  <c:v>253</c:v>
                </c:pt>
                <c:pt idx="8">
                  <c:v>247</c:v>
                </c:pt>
                <c:pt idx="11">
                  <c:v>277</c:v>
                </c:pt>
                <c:pt idx="14">
                  <c:v>278</c:v>
                </c:pt>
              </c:numCache>
            </c:numRef>
          </c:val>
          <c:extLst>
            <c:ext xmlns:c16="http://schemas.microsoft.com/office/drawing/2014/chart" uri="{C3380CC4-5D6E-409C-BE32-E72D297353CC}">
              <c16:uniqueId val="{00000000-468C-47A9-8DFA-1D88B992CC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8C-47A9-8DFA-1D88B992CC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68C-47A9-8DFA-1D88B992CC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c:v>
                </c:pt>
                <c:pt idx="3">
                  <c:v>12</c:v>
                </c:pt>
                <c:pt idx="6">
                  <c:v>12</c:v>
                </c:pt>
                <c:pt idx="9">
                  <c:v>16</c:v>
                </c:pt>
                <c:pt idx="12">
                  <c:v>16</c:v>
                </c:pt>
              </c:numCache>
            </c:numRef>
          </c:val>
          <c:extLst>
            <c:ext xmlns:c16="http://schemas.microsoft.com/office/drawing/2014/chart" uri="{C3380CC4-5D6E-409C-BE32-E72D297353CC}">
              <c16:uniqueId val="{00000003-468C-47A9-8DFA-1D88B992CC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60</c:v>
                </c:pt>
                <c:pt idx="3">
                  <c:v>66</c:v>
                </c:pt>
                <c:pt idx="6">
                  <c:v>62</c:v>
                </c:pt>
                <c:pt idx="9">
                  <c:v>59</c:v>
                </c:pt>
                <c:pt idx="12">
                  <c:v>66</c:v>
                </c:pt>
              </c:numCache>
            </c:numRef>
          </c:val>
          <c:extLst>
            <c:ext xmlns:c16="http://schemas.microsoft.com/office/drawing/2014/chart" uri="{C3380CC4-5D6E-409C-BE32-E72D297353CC}">
              <c16:uniqueId val="{00000004-468C-47A9-8DFA-1D88B992CC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8C-47A9-8DFA-1D88B992CC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8C-47A9-8DFA-1D88B992CC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271</c:v>
                </c:pt>
                <c:pt idx="3">
                  <c:v>284</c:v>
                </c:pt>
                <c:pt idx="6">
                  <c:v>275</c:v>
                </c:pt>
                <c:pt idx="9">
                  <c:v>295</c:v>
                </c:pt>
                <c:pt idx="12">
                  <c:v>300</c:v>
                </c:pt>
              </c:numCache>
            </c:numRef>
          </c:val>
          <c:extLst>
            <c:ext xmlns:c16="http://schemas.microsoft.com/office/drawing/2014/chart" uri="{C3380CC4-5D6E-409C-BE32-E72D297353CC}">
              <c16:uniqueId val="{00000007-468C-47A9-8DFA-1D88B992CC7E}"/>
            </c:ext>
          </c:extLst>
        </c:ser>
        <c:dLbls>
          <c:showLegendKey val="0"/>
          <c:showVal val="0"/>
          <c:showCatName val="0"/>
          <c:showSerName val="0"/>
          <c:showPercent val="0"/>
          <c:showBubbleSize val="0"/>
        </c:dLbls>
        <c:gapWidth val="100"/>
        <c:overlap val="100"/>
        <c:axId val="350123792"/>
        <c:axId val="350124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72</c:v>
                </c:pt>
                <c:pt idx="2">
                  <c:v>#N/A</c:v>
                </c:pt>
                <c:pt idx="3">
                  <c:v>#N/A</c:v>
                </c:pt>
                <c:pt idx="4">
                  <c:v>109</c:v>
                </c:pt>
                <c:pt idx="5">
                  <c:v>#N/A</c:v>
                </c:pt>
                <c:pt idx="6">
                  <c:v>#N/A</c:v>
                </c:pt>
                <c:pt idx="7">
                  <c:v>102</c:v>
                </c:pt>
                <c:pt idx="8">
                  <c:v>#N/A</c:v>
                </c:pt>
                <c:pt idx="9">
                  <c:v>#N/A</c:v>
                </c:pt>
                <c:pt idx="10">
                  <c:v>93</c:v>
                </c:pt>
                <c:pt idx="11">
                  <c:v>#N/A</c:v>
                </c:pt>
                <c:pt idx="12">
                  <c:v>#N/A</c:v>
                </c:pt>
                <c:pt idx="13">
                  <c:v>104</c:v>
                </c:pt>
                <c:pt idx="14">
                  <c:v>#N/A</c:v>
                </c:pt>
              </c:numCache>
            </c:numRef>
          </c:val>
          <c:smooth val="0"/>
          <c:extLst>
            <c:ext xmlns:c16="http://schemas.microsoft.com/office/drawing/2014/chart" uri="{C3380CC4-5D6E-409C-BE32-E72D297353CC}">
              <c16:uniqueId val="{00000008-468C-47A9-8DFA-1D88B992CC7E}"/>
            </c:ext>
          </c:extLst>
        </c:ser>
        <c:dLbls>
          <c:showLegendKey val="0"/>
          <c:showVal val="0"/>
          <c:showCatName val="0"/>
          <c:showSerName val="0"/>
          <c:showPercent val="0"/>
          <c:showBubbleSize val="0"/>
        </c:dLbls>
        <c:marker val="1"/>
        <c:smooth val="0"/>
        <c:axId val="350123792"/>
        <c:axId val="350124184"/>
      </c:lineChart>
      <c:catAx>
        <c:axId val="35012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124184"/>
        <c:crosses val="autoZero"/>
        <c:auto val="1"/>
        <c:lblAlgn val="ctr"/>
        <c:lblOffset val="100"/>
        <c:tickLblSkip val="1"/>
        <c:tickMarkSkip val="1"/>
        <c:noMultiLvlLbl val="0"/>
      </c:catAx>
      <c:valAx>
        <c:axId val="350124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12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2630</c:v>
                </c:pt>
                <c:pt idx="5">
                  <c:v>2630</c:v>
                </c:pt>
                <c:pt idx="8">
                  <c:v>2935</c:v>
                </c:pt>
                <c:pt idx="11">
                  <c:v>2742</c:v>
                </c:pt>
                <c:pt idx="14">
                  <c:v>2793</c:v>
                </c:pt>
              </c:numCache>
            </c:numRef>
          </c:val>
          <c:extLst>
            <c:ext xmlns:c16="http://schemas.microsoft.com/office/drawing/2014/chart" uri="{C3380CC4-5D6E-409C-BE32-E72D297353CC}">
              <c16:uniqueId val="{00000000-951F-4E1D-9807-92F6179C51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51F-4E1D-9807-92F6179C51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1628</c:v>
                </c:pt>
                <c:pt idx="5">
                  <c:v>1937</c:v>
                </c:pt>
                <c:pt idx="8">
                  <c:v>1875</c:v>
                </c:pt>
                <c:pt idx="11">
                  <c:v>2586</c:v>
                </c:pt>
                <c:pt idx="14">
                  <c:v>2305</c:v>
                </c:pt>
              </c:numCache>
            </c:numRef>
          </c:val>
          <c:extLst>
            <c:ext xmlns:c16="http://schemas.microsoft.com/office/drawing/2014/chart" uri="{C3380CC4-5D6E-409C-BE32-E72D297353CC}">
              <c16:uniqueId val="{00000002-951F-4E1D-9807-92F6179C51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1F-4E1D-9807-92F6179C51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1F-4E1D-9807-92F6179C51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1F-4E1D-9807-92F6179C51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778</c:v>
                </c:pt>
                <c:pt idx="3">
                  <c:v>703</c:v>
                </c:pt>
                <c:pt idx="6">
                  <c:v>610</c:v>
                </c:pt>
                <c:pt idx="9">
                  <c:v>642</c:v>
                </c:pt>
                <c:pt idx="12">
                  <c:v>659</c:v>
                </c:pt>
              </c:numCache>
            </c:numRef>
          </c:val>
          <c:extLst>
            <c:ext xmlns:c16="http://schemas.microsoft.com/office/drawing/2014/chart" uri="{C3380CC4-5D6E-409C-BE32-E72D297353CC}">
              <c16:uniqueId val="{00000006-951F-4E1D-9807-92F6179C51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95</c:v>
                </c:pt>
                <c:pt idx="3">
                  <c:v>88</c:v>
                </c:pt>
                <c:pt idx="6">
                  <c:v>95</c:v>
                </c:pt>
                <c:pt idx="9">
                  <c:v>84</c:v>
                </c:pt>
                <c:pt idx="12">
                  <c:v>74</c:v>
                </c:pt>
              </c:numCache>
            </c:numRef>
          </c:val>
          <c:extLst>
            <c:ext xmlns:c16="http://schemas.microsoft.com/office/drawing/2014/chart" uri="{C3380CC4-5D6E-409C-BE32-E72D297353CC}">
              <c16:uniqueId val="{00000007-951F-4E1D-9807-92F6179C51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653</c:v>
                </c:pt>
                <c:pt idx="3">
                  <c:v>675</c:v>
                </c:pt>
                <c:pt idx="6">
                  <c:v>645</c:v>
                </c:pt>
                <c:pt idx="9">
                  <c:v>579</c:v>
                </c:pt>
                <c:pt idx="12">
                  <c:v>586</c:v>
                </c:pt>
              </c:numCache>
            </c:numRef>
          </c:val>
          <c:extLst>
            <c:ext xmlns:c16="http://schemas.microsoft.com/office/drawing/2014/chart" uri="{C3380CC4-5D6E-409C-BE32-E72D297353CC}">
              <c16:uniqueId val="{00000008-951F-4E1D-9807-92F6179C51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51F-4E1D-9807-92F6179C51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2664</c:v>
                </c:pt>
                <c:pt idx="3">
                  <c:v>2702</c:v>
                </c:pt>
                <c:pt idx="6">
                  <c:v>2918</c:v>
                </c:pt>
                <c:pt idx="9">
                  <c:v>2896</c:v>
                </c:pt>
                <c:pt idx="12">
                  <c:v>2956</c:v>
                </c:pt>
              </c:numCache>
            </c:numRef>
          </c:val>
          <c:extLst>
            <c:ext xmlns:c16="http://schemas.microsoft.com/office/drawing/2014/chart" uri="{C3380CC4-5D6E-409C-BE32-E72D297353CC}">
              <c16:uniqueId val="{0000000A-951F-4E1D-9807-92F6179C5118}"/>
            </c:ext>
          </c:extLst>
        </c:ser>
        <c:dLbls>
          <c:showLegendKey val="0"/>
          <c:showVal val="0"/>
          <c:showCatName val="0"/>
          <c:showSerName val="0"/>
          <c:showPercent val="0"/>
          <c:showBubbleSize val="0"/>
        </c:dLbls>
        <c:gapWidth val="100"/>
        <c:overlap val="100"/>
        <c:axId val="352039248"/>
        <c:axId val="352041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51F-4E1D-9807-92F6179C5118}"/>
            </c:ext>
          </c:extLst>
        </c:ser>
        <c:dLbls>
          <c:showLegendKey val="0"/>
          <c:showVal val="0"/>
          <c:showCatName val="0"/>
          <c:showSerName val="0"/>
          <c:showPercent val="0"/>
          <c:showBubbleSize val="0"/>
        </c:dLbls>
        <c:marker val="1"/>
        <c:smooth val="0"/>
        <c:axId val="352039248"/>
        <c:axId val="352041600"/>
      </c:lineChart>
      <c:catAx>
        <c:axId val="35203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2041600"/>
        <c:crosses val="autoZero"/>
        <c:auto val="1"/>
        <c:lblAlgn val="ctr"/>
        <c:lblOffset val="100"/>
        <c:tickLblSkip val="1"/>
        <c:tickMarkSkip val="1"/>
        <c:noMultiLvlLbl val="0"/>
      </c:catAx>
      <c:valAx>
        <c:axId val="35204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03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1338</c:v>
                </c:pt>
                <c:pt idx="1">
                  <c:v>1345</c:v>
                </c:pt>
                <c:pt idx="2">
                  <c:v>938</c:v>
                </c:pt>
              </c:numCache>
            </c:numRef>
          </c:val>
          <c:extLst>
            <c:ext xmlns:c16="http://schemas.microsoft.com/office/drawing/2014/chart" uri="{C3380CC4-5D6E-409C-BE32-E72D297353CC}">
              <c16:uniqueId val="{00000000-FD8C-4B7D-86DE-C2BFDADF85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300</c:v>
                </c:pt>
                <c:pt idx="2">
                  <c:v>600</c:v>
                </c:pt>
              </c:numCache>
            </c:numRef>
          </c:val>
          <c:extLst>
            <c:ext xmlns:c16="http://schemas.microsoft.com/office/drawing/2014/chart" uri="{C3380CC4-5D6E-409C-BE32-E72D297353CC}">
              <c16:uniqueId val="{00000001-FD8C-4B7D-86DE-C2BFDADF85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708</c:v>
                </c:pt>
                <c:pt idx="1">
                  <c:v>805</c:v>
                </c:pt>
                <c:pt idx="2">
                  <c:v>694</c:v>
                </c:pt>
              </c:numCache>
            </c:numRef>
          </c:val>
          <c:extLst>
            <c:ext xmlns:c16="http://schemas.microsoft.com/office/drawing/2014/chart" uri="{C3380CC4-5D6E-409C-BE32-E72D297353CC}">
              <c16:uniqueId val="{00000002-FD8C-4B7D-86DE-C2BFDADF8521}"/>
            </c:ext>
          </c:extLst>
        </c:ser>
        <c:dLbls>
          <c:showLegendKey val="0"/>
          <c:showVal val="0"/>
          <c:showCatName val="0"/>
          <c:showSerName val="0"/>
          <c:showPercent val="0"/>
          <c:showBubbleSize val="0"/>
        </c:dLbls>
        <c:gapWidth val="120"/>
        <c:overlap val="100"/>
        <c:axId val="352037288"/>
        <c:axId val="352040424"/>
      </c:barChart>
      <c:catAx>
        <c:axId val="352037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2040424"/>
        <c:crosses val="autoZero"/>
        <c:auto val="1"/>
        <c:lblAlgn val="ctr"/>
        <c:lblOffset val="100"/>
        <c:tickLblSkip val="1"/>
        <c:tickMarkSkip val="1"/>
        <c:noMultiLvlLbl val="0"/>
      </c:catAx>
      <c:valAx>
        <c:axId val="352040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2037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{51775D18-AF7D-46E0-9498-962C8AAC1805}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353-4D8D-964F-B7272B22DD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{936CC3C8-D146-4E09-9899-387EAE1E37BE}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53-4D8D-964F-B7272B22DD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{2C224FB8-DCFB-4C50-8119-BCFAB7EE1D7C}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53-4D8D-964F-B7272B22DD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{EBF57A54-D771-4772-A53D-EA0641AD86D8}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53-4D8D-964F-B7272B22DD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{C5BB50AD-0043-4857-8297-034B962BD652}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53-4D8D-964F-B7272B22DD5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{284438E3-721C-4C0D-B995-1E6D6880A4C1}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353-4D8D-964F-B7272B22DD5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{CA887527-0E27-446E-87F2-8A448676218D}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353-4D8D-964F-B7272B22DD5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{12F77F5A-B3B1-4802-8AED-F772B2CBA5A1}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353-4D8D-964F-B7272B22DD5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{D90F3D06-4E93-4DEB-800F-48B689BE1294}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353-4D8D-964F-B7272B22DD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57.7</c:v>
                </c:pt>
                <c:pt idx="24">
                  <c:v>56</c:v>
                </c:pt>
                <c:pt idx="32">
                  <c:v>59.1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353-4D8D-964F-B7272B22DD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{35ABD47E-4872-482E-9C0A-5B6A4CC0E931}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353-4D8D-964F-B7272B22DD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{93C2D50F-5362-463C-97E7-2A33DC1CFD51}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53-4D8D-964F-B7272B22DD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{9DA3C52B-BAEB-4365-96F6-100D4E1A5199}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53-4D8D-964F-B7272B22DD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{67999610-0331-4E12-B673-EF091FA73A0F}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53-4D8D-964F-B7272B22DD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{3907794A-22FA-45E9-A08F-F6E4A7FCE4CC}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53-4D8D-964F-B7272B22DD5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{F2FDE9B8-9FA5-4373-B829-C59E0F1C4231}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353-4D8D-964F-B7272B22DD5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{DAB8FBBD-94C8-4584-BB3B-5657B66CEF67}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353-4D8D-964F-B7272B22DD5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{766A7FD5-9C3E-4FDD-97E3-36102DDD4F8C}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353-4D8D-964F-B7272B22DD5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{E816AD32-47D9-47E8-A527-0FE6BF1CEFB3}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353-4D8D-964F-B7272B22DD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6353-4D8D-964F-B7272B22DD52}"/>
            </c:ext>
          </c:extLst>
        </c:ser>
        <c:dLbls>
          <c:showLegendKey val="0"/>
          <c:showVal val="1"/>
          <c:showCatName val="0"/>
          <c:showSerName val="0"/>
          <c:showPercent val="0"/>
          <c:showBubbleSize val="0"/>
        </c:dLbls>
        <c:axId val="46179840"/>
        <c:axId val="46181760"/>
      </c:scatterChart>
      <c:valAx>
        <c:axId val="46179840"/>
        <c:scaling>
          <c:orientation val="minMax"/>
          <c:max val="58.9"/>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{7FC0647B-6A0B-446E-B4B3-8FEA5F3DE8BC}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733-4881-B699-DFAD6811E6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{48540642-C50D-4A80-8BFA-C35430E6F0AA}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33-4881-B699-DFAD6811E6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{C34354A6-FE6C-484B-A1B7-A373837AB844}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33-4881-B699-DFAD6811E6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{72B076C8-D348-4FD2-BE66-063AB8A5C014}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33-4881-B699-DFAD6811E6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{E02DDB16-6129-40E2-9805-C04AC482A9BD}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33-4881-B699-DFAD6811E63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{4ED160F5-71DD-4D2D-B574-3ACE3F942D9B}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733-4881-B699-DFAD6811E63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{4D75C5C4-7A42-4714-8081-524393BA53E2}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733-4881-B699-DFAD6811E63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{BE9794F2-81EA-4E63-97E9-2C1C3A257262}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733-4881-B699-DFAD6811E63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{E0684947-095C-40CA-BEC1-3869C111CDBE}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733-4881-B699-DFAD6811E6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6.1</c:v>
                </c:pt>
                <c:pt idx="16">
                  <c:v>5.4</c:v>
                </c:pt>
                <c:pt idx="24">
                  <c:v>5.9</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733-4881-B699-DFAD6811E6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{17C43C6E-5248-4601-92C3-51DE22F7CCD3}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733-4881-B699-DFAD6811E6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{C34C5181-4D6D-4FDB-9317-3F9604D1D1B1}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33-4881-B699-DFAD6811E6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{D37C5F82-D21E-4AC0-AE50-43E16DE0421B}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33-4881-B699-DFAD6811E6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{B81A15F9-8420-4A8E-8E0C-2513C4FCBCA3}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33-4881-B699-DFAD6811E6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{503FFBF9-B3EF-458E-A653-B2AB566D4598}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33-4881-B699-DFAD6811E63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{B0AE9930-425F-4C10-AD5F-843BAB7A4E28}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733-4881-B699-DFAD6811E63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{D787291F-03A7-4CF4-98C7-BFAB02FD40FF}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733-4881-B699-DFAD6811E639}"/>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{CF989459-9E15-47E0-8CC7-5CE3D5513016}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733-4881-B699-DFAD6811E639}"/>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{9B846B5F-80BB-4871-B70C-D9068C862B86}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733-4881-B699-DFAD6811E6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733-4881-B699-DFAD6811E639}"/>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a:solidFill>
                <a:srgbClr val="000000"/>
              </a:solidFill>
              <a:effectLst/>
              <a:latin typeface="游ゴシック"/>
            </a:rPr>
            <a:t>一般会計については、平成３０年度は前年度より地方交付税が減少した。</a:t>
          </a:r>
          <a:br>
            <a:rPr lang="ja-JP" altLang="en-US" sz="1400" b="0" i="0" u="none" strike="noStrike">
              <a:solidFill>
                <a:srgbClr val="000000"/>
              </a:solidFill>
              <a:effectLst/>
              <a:latin typeface="游ゴシック"/>
            </a:rPr>
          </a:br>
          <a:r>
            <a:rPr lang="ja-JP" altLang="en-US" sz="1400" b="0" i="0" u="none" strike="noStrike">
              <a:solidFill>
                <a:srgbClr val="000000"/>
              </a:solidFill>
              <a:effectLst/>
              <a:latin typeface="游ゴシック"/>
            </a:rPr>
            <a:t>　公営企業会計については、一般会計からの繰り入れで財政運営を行っていることから、１％以内の数値に留まっている。</a:t>
          </a:r>
          <a:br>
            <a:rPr lang="ja-JP" altLang="en-US" sz="1400" b="0" i="0" u="none" strike="noStrike">
              <a:solidFill>
                <a:srgbClr val="000000"/>
              </a:solidFill>
              <a:effectLst/>
              <a:latin typeface="游ゴシック"/>
            </a:rPr>
          </a:br>
          <a:endParaRPr kumimoji="1" lang="ja-JP" altLang="en-US" sz="1400" b="0" i="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  </a:t>
          </a:r>
          <a:r>
            <a:rPr kumimoji="1" lang="ja-JP" altLang="en-US" sz="1400">
              <a:latin typeface="ＭＳ ゴシック" pitchFamily="49" charset="-128"/>
              <a:ea typeface="ＭＳ ゴシック" pitchFamily="49" charset="-128"/>
            </a:rPr>
            <a:t>前年度比 </a:t>
          </a:r>
          <a:r>
            <a:rPr kumimoji="1" lang="en-US" altLang="ja-JP" sz="1400">
              <a:latin typeface="ＭＳ ゴシック" pitchFamily="49" charset="-128"/>
              <a:ea typeface="ＭＳ ゴシック" pitchFamily="49" charset="-128"/>
            </a:rPr>
            <a:t>74</a:t>
          </a:r>
          <a:r>
            <a:rPr kumimoji="1" lang="ja-JP" altLang="en-US" sz="1400">
              <a:latin typeface="ＭＳ ゴシック" pitchFamily="49" charset="-128"/>
              <a:ea typeface="ＭＳ ゴシック" pitchFamily="49" charset="-128"/>
            </a:rPr>
            <a:t>百万円、充当可能財源等 </a:t>
          </a:r>
          <a:r>
            <a:rPr kumimoji="1" lang="en-US" altLang="ja-JP" sz="1400">
              <a:latin typeface="ＭＳ ゴシック" pitchFamily="49" charset="-128"/>
              <a:ea typeface="ＭＳ ゴシック" pitchFamily="49" charset="-128"/>
            </a:rPr>
            <a:t>(B) </a:t>
          </a:r>
          <a:r>
            <a:rPr kumimoji="1" lang="ja-JP" altLang="en-US" sz="1400">
              <a:latin typeface="ＭＳ ゴシック" pitchFamily="49" charset="-128"/>
              <a:ea typeface="ＭＳ ゴシック" pitchFamily="49" charset="-128"/>
            </a:rPr>
            <a:t>前年度比 △</a:t>
          </a:r>
          <a:r>
            <a:rPr kumimoji="1" lang="en-US" altLang="ja-JP" sz="1400">
              <a:latin typeface="ＭＳ ゴシック" pitchFamily="49" charset="-128"/>
              <a:ea typeface="ＭＳ ゴシック" pitchFamily="49" charset="-128"/>
            </a:rPr>
            <a:t>281</a:t>
          </a:r>
          <a:r>
            <a:rPr kumimoji="1" lang="ja-JP" altLang="en-US" sz="1400">
              <a:latin typeface="ＭＳ ゴシック" pitchFamily="49" charset="-128"/>
              <a:ea typeface="ＭＳ ゴシック" pitchFamily="49" charset="-128"/>
            </a:rPr>
            <a:t>百万円となり、</a:t>
          </a:r>
          <a:r>
            <a:rPr kumimoji="1" lang="en-US" altLang="ja-JP" sz="1400">
              <a:latin typeface="ＭＳ ゴシック" pitchFamily="49" charset="-128"/>
              <a:ea typeface="ＭＳ ゴシック" pitchFamily="49" charset="-128"/>
            </a:rPr>
            <a:t>(A)-(B) </a:t>
          </a:r>
          <a:r>
            <a:rPr kumimoji="1" lang="ja-JP" altLang="en-US" sz="1400">
              <a:latin typeface="ＭＳ ゴシック" pitchFamily="49" charset="-128"/>
              <a:ea typeface="ＭＳ ゴシック" pitchFamily="49" charset="-128"/>
            </a:rPr>
            <a:t>将来負担比率の分子は、△</a:t>
          </a:r>
          <a:r>
            <a:rPr kumimoji="1" lang="en-US" altLang="ja-JP" sz="1400">
              <a:latin typeface="ＭＳ ゴシック" pitchFamily="49" charset="-128"/>
              <a:ea typeface="ＭＳ ゴシック" pitchFamily="49" charset="-128"/>
            </a:rPr>
            <a:t>823</a:t>
          </a:r>
          <a:r>
            <a:rPr kumimoji="1" lang="ja-JP" altLang="en-US" sz="1400">
              <a:latin typeface="ＭＳ ゴシック" pitchFamily="49" charset="-128"/>
              <a:ea typeface="ＭＳ ゴシック" pitchFamily="49" charset="-128"/>
            </a:rPr>
            <a:t>百万円と</a:t>
          </a:r>
          <a:r>
            <a:rPr kumimoji="1" lang="en-US" altLang="ja-JP" sz="1400">
              <a:latin typeface="ＭＳ ゴシック" pitchFamily="49" charset="-128"/>
              <a:ea typeface="ＭＳ ゴシック" pitchFamily="49" charset="-128"/>
            </a:rPr>
            <a:t>303</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引き続き、新規発行債の抑制や基金の運用の適正化に努める。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長野県栄村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・減債基金は、将来の償還に備えて今年度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億円を積立て残高は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600,179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・栄村東日本大震災復興交付金基金は、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105,018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千円を取崩し、</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58,460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千円の積立を行い、残高は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43,890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・基金全体では、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910,980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千円を取崩し、</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693,832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千円の積立を行い、残高</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2,279,112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217,148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・栄村東日本大震災復興交付金は令和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年度、栄村震災復興特別基金も令和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年度終了となるため、歳出を抑制し財政調整基金の繰入を抑える。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・栄村義務教育施設整備基金・・・義務教育施設整備、充実等に要する費用の財源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・栄村ふるさと創生基金・・・「自ら考え自ら実践する地域づくり」に要する経費の財源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・栄村克雪対策基金・・・冬期間における住民の安全と生活環境の維持向上を図るため、雪害対策事業の経費の財源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・農業振興基金・・・農業の振興に要する費用の財源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・栄村東日本大震災復興交付金基金・・・震災復興交付金事業等に要する経費の財源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・栄村震災復興特別基金・・・長野県北部地震による災害からの復興事業等に要する経費の財源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・農業振興基金・・・ふるさと納税寄付金（農業振興寄付）を積立て、栄村産米の生産振興を図っている。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年度に比べ寄付金が増になったが、経費に充当したため基金残は減となった。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・栄村震災復興特別基金・・・復興期間であるＨ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年度までに事業計画に基づき取崩す計画である。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・特定目的基金・・・基金の使途目的に沿い、取り崩し必要な積立を行っていく。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173,943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千円、取り崩し額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580,272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406,328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千円）で、残高は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938,385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・過去の実績を踏まえ、主に災害等により生じた経費または災害により生じた減収を補てんするための経費として活用する。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また、期末残高を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億円程度を目途としていく。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・今後の村債の償還に必要な財源を確保し、将来にわたる村財政の健全な畝意に資するため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億円の積立てをおこない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・村の年間の償還額２年分程度にあたる、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億円程度を目途に積立をし積立を行い、その後積立計画はない。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9D4528A-9DB7-433C-9BF8-AEBD2E57DD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4ED2492-35C3-446B-ACAE-566D0F549D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B4AD3C50-E686-4E6A-BBBE-BE67E6A7CCF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544DA225-D355-43A7-8CB0-9A539E3901C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B4F7A1B9-D30F-4375-87F9-3F72C2D99B5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1BAF9DC-2397-4AA2-BDE1-DC1618BAD0C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897591F4-C448-4B5D-B3B1-BD16DD358B1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53B1B8F8-0F43-4C00-971B-854446E4700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5733D412-6F08-425D-AFD3-757328279C3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E0564D32-045D-49D6-90FF-A2431A052F6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1C968721-CB1D-4F68-991A-0DB3EF219DF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5858EB8C-1E04-4DFE-BDC0-B7BD1BA63EB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CF0B411E-4B55-4082-A376-3D85396D026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EDA1033B-3A35-445A-AA60-B0669CB9C14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F5EC3BD4-CD2F-4839-997C-099626797A4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226E7C94-8987-47E7-83C1-82E8C34A6F3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F7F19830-9FB8-4117-B623-71A88C0CF1A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966B378F-D6C9-426C-B590-CD218FD1D7C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124E23E6-73CA-4348-8674-02A5C0BFB7D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ADD10AF9-89D0-4946-B2B4-C3170F159A1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
1,841
271.66
3,899,271
3,662,984
223,865
1,841,044
2,955,838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3C595F32-B4B3-458B-B4B5-9C4147E983B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5A01685E-B20F-4CF7-AFD0-26822008776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4551863D-E529-4542-B83A-4BF9825C0AB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778B7516-C221-458C-B41F-4897957000D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E7A08B1D-945D-47DE-B6C6-AF48128686E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23C43F59-4892-4500-8A8F-B8D107B7EF1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8EEB70A3-D237-4004-8DBC-A7441B4F2E5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CDBE8833-AA6F-40C0-BA16-E5AEB7401F2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BB2D9EC8-9390-4392-9A38-FC4E082E80B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44607992-6886-416F-896D-6B2106CFE42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C978F53F-428F-45D0-8B55-1DC0C3A30B0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30B6DAA5-AA4D-4396-9A38-CC181DADE9B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E210BA4F-596F-456D-A767-C8B623A6A07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E6330250-D843-494C-8C79-89172BF32EF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8B53516F-D0AD-492A-8692-F03BB579DAA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5F3D78BF-11E8-437E-8165-7D25D02D594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B1ABE035-F792-45F0-A92B-B44144524B0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2646540E-D5DB-43A1-AC68-DF433138B51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3D394A0A-32CC-4229-B00D-0E75CF8FC1B5}"/>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D7AA4F5A-FBED-4E77-AB0A-52DFB5521C9C}"/>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B28766DF-1C36-4BC0-A036-2880B8C2E786}"/>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C9992C64-BBB0-4596-AD6C-8890220B025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B9E4BC02-02AC-44BF-BA5D-44543E6812A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5935232E-F491-406E-A212-6A95AD626FA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47C151C2-755E-45FF-8FC3-9C5B42AE221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4D68443E-A578-409B-BFDE-F02BF8AD70D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2F28DB82-BC44-4123-9222-D7D344E5F90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116DC757-6706-4AAE-BE0E-9FB16FAF651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CB28F10E-57CB-4196-B393-57B16B67039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C5927AED-BE9B-41D7-B7C0-6532030327D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F8258BE8-CC77-44D9-AF86-8CF682D233A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44D00ED4-0675-4AB6-90D0-3CB185C0C86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2B2DE95E-9992-4CF7-BDB4-4FBDC5829CE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64296DFB-8D30-41C1-8A31-12AB72FC51D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当村では、平成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全体の状況を把握し、長期的な視点で更新・統廃合・長寿命化など計画的に進めることにより、財政負担の軽減・標準化と、公共施設等の最適な配置を図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年度に比べ、有形固定資産減価償却率が増加しているが、これは道路施設等のインフラ資産の経年化による償却額の増が主な原因である。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今後は、インフラ資産の長寿命化対策等、計画的な対応に取組んでいく。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AA71A105-1AF6-4D24-BEEF-34E7D66F1FC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51412446-7520-452C-8838-35CA848FE27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631FD07B-756D-44C2-8A56-46950DCE1E4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6D4D9903-CF34-4D90-98F2-89E78C0F813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7C7CF8A7-88A5-4BE3-A9C0-FDE3EED96CB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70624AE2-66F4-4D7A-BD19-8804042E6BF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AFAC86C2-C900-4A02-A4F2-696260D92E0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F9646DE3-5D8E-4402-8A70-818E9B8D488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0B06A7DD-5239-482F-83F5-C7A84A7D84C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94AD6C46-7963-4DB7-AE2B-2D1121CB75F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5FC3FEDA-CE9B-44FF-833D-6F349B978B1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B477299E-0571-494C-BDEA-A2909387FF7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C27C5EB7-6702-42E5-986E-E806A86D91E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DD0AB4DE-9F8C-4585-A88C-1F038A3930A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E4074CF7-5614-452E-8184-A667494E1C2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532D9872-DB35-45EA-97D7-7FFDE3B04B2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9C7CB4DC-ACF8-4297-BD6E-75B869D8F84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D829E77E-98A1-42A4-B813-758F8CF51CA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4" name="直線コネクタ 73">
          <a:extLst>
            <a:ext uri="{FF2B5EF4-FFF2-40B4-BE49-F238E27FC236}">
              <a16:creationId xmlns:a16="http://schemas.microsoft.com/office/drawing/2014/main" id="{6F0D1BA6-8DC0-4850-8094-7D2D8F09DA22}"/>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a:extLst>
            <a:ext uri="{FF2B5EF4-FFF2-40B4-BE49-F238E27FC236}">
              <a16:creationId xmlns:a16="http://schemas.microsoft.com/office/drawing/2014/main" id="{D1B185E9-E377-47E1-82B8-5FEF76F8F3DD}"/>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a:extLst>
            <a:ext uri="{FF2B5EF4-FFF2-40B4-BE49-F238E27FC236}">
              <a16:creationId xmlns:a16="http://schemas.microsoft.com/office/drawing/2014/main" id="{E7F4E7DC-67DB-4755-B116-EDB7A5E0CE7E}"/>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7" name="有形固定資産減価償却率最大値テキスト">
          <a:extLst>
            <a:ext uri="{FF2B5EF4-FFF2-40B4-BE49-F238E27FC236}">
              <a16:creationId xmlns:a16="http://schemas.microsoft.com/office/drawing/2014/main" id="{4E006333-B270-47DA-944A-BDFE84FDA7E1}"/>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8" name="直線コネクタ 77">
          <a:extLst>
            <a:ext uri="{FF2B5EF4-FFF2-40B4-BE49-F238E27FC236}">
              <a16:creationId xmlns:a16="http://schemas.microsoft.com/office/drawing/2014/main" id="{A458DCEF-9E59-4C05-8E49-B589882299A1}"/>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9" name="有形固定資産減価償却率平均値テキスト">
          <a:extLst>
            <a:ext uri="{FF2B5EF4-FFF2-40B4-BE49-F238E27FC236}">
              <a16:creationId xmlns:a16="http://schemas.microsoft.com/office/drawing/2014/main" id="{B44EB95E-7B8F-4596-BAA6-F1B4B819FCE4}"/>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0" name="フローチャート: 判断 79">
          <a:extLst>
            <a:ext uri="{FF2B5EF4-FFF2-40B4-BE49-F238E27FC236}">
              <a16:creationId xmlns:a16="http://schemas.microsoft.com/office/drawing/2014/main" id="{12AABF62-F942-4796-99E7-5817DE27FEB9}"/>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1" name="フローチャート: 判断 80">
          <a:extLst>
            <a:ext uri="{FF2B5EF4-FFF2-40B4-BE49-F238E27FC236}">
              <a16:creationId xmlns:a16="http://schemas.microsoft.com/office/drawing/2014/main" id="{45825252-AC18-43F9-AE15-2B053CEB0BD7}"/>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2" name="フローチャート: 判断 81">
          <a:extLst>
            <a:ext uri="{FF2B5EF4-FFF2-40B4-BE49-F238E27FC236}">
              <a16:creationId xmlns:a16="http://schemas.microsoft.com/office/drawing/2014/main" id="{0AB594DD-CEC7-4F73-91E5-D0B27584B4E4}"/>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3" name="フローチャート: 判断 82">
          <a:extLst>
            <a:ext uri="{FF2B5EF4-FFF2-40B4-BE49-F238E27FC236}">
              <a16:creationId xmlns:a16="http://schemas.microsoft.com/office/drawing/2014/main" id="{CEFA1E71-DFA0-4E4F-B56C-E2A608655080}"/>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8D4C3BA-476D-4772-9E54-BCEA0C71C2E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1E6A8A5-EE53-465C-A091-630482984FA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B969823-E146-497E-A4B9-B7B75687DF7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A65DBEE-F8D5-47A6-880D-A33DF0D5471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0F6316F-4755-44BC-8303-8FC132ECB52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89" name="楕円 88">
          <a:extLst>
            <a:ext uri="{FF2B5EF4-FFF2-40B4-BE49-F238E27FC236}">
              <a16:creationId xmlns:a16="http://schemas.microsoft.com/office/drawing/2014/main" id="{3B42B94B-DD94-4FA7-8FA1-E5A4B3A595A9}"/>
            </a:ext>
          </a:extLst>
        </xdr:cNvPr>
        <xdr:cNvSpPr/>
      </xdr:nvSpPr>
      <xdr:spPr>
        <a:xfrm>
          <a:off x="47117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134546</xdr:rowOff>
    </xdr:from>
    <xdr:ext cx="405111" cy="259045"/>
    <xdr:sp macro="" textlink="">
      <xdr:nvSpPr>
        <xdr:cNvPr id="90" name="有形固定資産減価償却率該当値テキスト">
          <a:extLst>
            <a:ext uri="{FF2B5EF4-FFF2-40B4-BE49-F238E27FC236}">
              <a16:creationId xmlns:a16="http://schemas.microsoft.com/office/drawing/2014/main" id="{C7A194A2-6B4C-475A-98F5-E9CEB9D839B1}"/>
            </a:ext>
          </a:extLst>
        </xdr:cNvPr>
        <xdr:cNvSpPr txBox="1"/>
      </xdr:nvSpPr>
      <xdr:spPr>
        <a:xfrm>
          <a:off x="4813300" y="570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35832</xdr:rowOff>
    </xdr:from>
    <xdr:to>
      <xdr:col>19</xdr:col>
      <xdr:colOff>187325</xdr:colOff>
      <xdr:row>30</xdr:row>
      <xdr:rowOff>137432</xdr:rowOff>
    </xdr:to>
    <xdr:sp macro="" textlink="">
      <xdr:nvSpPr>
        <xdr:cNvPr id="91" name="楕円 90">
          <a:extLst>
            <a:ext uri="{FF2B5EF4-FFF2-40B4-BE49-F238E27FC236}">
              <a16:creationId xmlns:a16="http://schemas.microsoft.com/office/drawing/2014/main" id="{697B1067-8F5C-441F-9A12-362E9ABED7C6}"/>
            </a:ext>
          </a:extLst>
        </xdr:cNvPr>
        <xdr:cNvSpPr/>
      </xdr:nvSpPr>
      <xdr:spPr>
        <a:xfrm>
          <a:off x="4000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162469</xdr:rowOff>
    </xdr:from>
    <xdr:to>
      <xdr:col>23</xdr:col>
      <xdr:colOff>85725</xdr:colOff>
      <xdr:row>30</xdr:row>
      <xdr:rowOff>86632</xdr:rowOff>
    </xdr:to>
    <xdr:cxnSp macro="">
      <xdr:nvCxnSpPr>
        <xdr:cNvPr id="92" name="直線コネクタ 91">
          <a:extLst>
            <a:ext uri="{FF2B5EF4-FFF2-40B4-BE49-F238E27FC236}">
              <a16:creationId xmlns:a16="http://schemas.microsoft.com/office/drawing/2014/main" id="{32276E2E-E51B-4196-8914-48FE2378A2B8}"/>
            </a:ext>
          </a:extLst>
        </xdr:cNvPr>
        <xdr:cNvCxnSpPr/>
      </xdr:nvCxnSpPr>
      <xdr:spPr>
        <a:xfrm flipV="1">
          <a:off x="4051300" y="5906044"/>
          <a:ext cx="711200" cy="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154849</xdr:rowOff>
    </xdr:from>
    <xdr:to>
      <xdr:col>15</xdr:col>
      <xdr:colOff>187325</xdr:colOff>
      <xdr:row>30</xdr:row>
      <xdr:rowOff>84999</xdr:rowOff>
    </xdr:to>
    <xdr:sp macro="" textlink="">
      <xdr:nvSpPr>
        <xdr:cNvPr id="93" name="楕円 92">
          <a:extLst>
            <a:ext uri="{FF2B5EF4-FFF2-40B4-BE49-F238E27FC236}">
              <a16:creationId xmlns:a16="http://schemas.microsoft.com/office/drawing/2014/main" id="{24CC8F40-4A99-4DA2-B742-3ECF19395A80}"/>
            </a:ext>
          </a:extLst>
        </xdr:cNvPr>
        <xdr:cNvSpPr/>
      </xdr:nvSpPr>
      <xdr:spPr>
        <a:xfrm>
          <a:off x="3238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34199</xdr:rowOff>
    </xdr:from>
    <xdr:to>
      <xdr:col>19</xdr:col>
      <xdr:colOff>136525</xdr:colOff>
      <xdr:row>30</xdr:row>
      <xdr:rowOff>86632</xdr:rowOff>
    </xdr:to>
    <xdr:cxnSp macro="">
      <xdr:nvCxnSpPr>
        <xdr:cNvPr id="94" name="直線コネクタ 93">
          <a:extLst>
            <a:ext uri="{FF2B5EF4-FFF2-40B4-BE49-F238E27FC236}">
              <a16:creationId xmlns:a16="http://schemas.microsoft.com/office/drawing/2014/main" id="{858A4058-4290-4FDF-8906-261D84190C96}"/>
            </a:ext>
          </a:extLst>
        </xdr:cNvPr>
        <xdr:cNvCxnSpPr/>
      </xdr:nvCxnSpPr>
      <xdr:spPr>
        <a:xfrm>
          <a:off x="3289300" y="594922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5" name="n_1aveValue有形固定資産減価償却率">
          <a:extLst>
            <a:ext uri="{FF2B5EF4-FFF2-40B4-BE49-F238E27FC236}">
              <a16:creationId xmlns:a16="http://schemas.microsoft.com/office/drawing/2014/main" id="{7BE8969F-2827-44D8-99E2-EC5D1A850B25}"/>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6" name="n_2aveValue有形固定資産減価償却率">
          <a:extLst>
            <a:ext uri="{FF2B5EF4-FFF2-40B4-BE49-F238E27FC236}">
              <a16:creationId xmlns:a16="http://schemas.microsoft.com/office/drawing/2014/main" id="{8ED4F83B-299A-430F-AA5F-201C8DC94637}"/>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7" name="n_3aveValue有形固定資産減価償却率">
          <a:extLst>
            <a:ext uri="{FF2B5EF4-FFF2-40B4-BE49-F238E27FC236}">
              <a16:creationId xmlns:a16="http://schemas.microsoft.com/office/drawing/2014/main" id="{225E2B5A-14C3-4BAB-8A76-239DD945C97A}"/>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128559</xdr:rowOff>
    </xdr:from>
    <xdr:ext cx="405111" cy="259045"/>
    <xdr:sp macro="" textlink="">
      <xdr:nvSpPr>
        <xdr:cNvPr id="98" name="n_1mainValue有形固定資産減価償却率">
          <a:extLst>
            <a:ext uri="{FF2B5EF4-FFF2-40B4-BE49-F238E27FC236}">
              <a16:creationId xmlns:a16="http://schemas.microsoft.com/office/drawing/2014/main" id="{6E7121E0-A746-4F4F-8A0D-6BC72596092A}"/>
            </a:ext>
          </a:extLst>
        </xdr:cNvPr>
        <xdr:cNvSpPr txBox="1"/>
      </xdr:nvSpPr>
      <xdr:spPr>
        <a:xfrm>
          <a:off x="3836044" y="604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101526</xdr:rowOff>
    </xdr:from>
    <xdr:ext cx="405111" cy="259045"/>
    <xdr:sp macro="" textlink="">
      <xdr:nvSpPr>
        <xdr:cNvPr id="99" name="n_2mainValue有形固定資産減価償却率">
          <a:extLst>
            <a:ext uri="{FF2B5EF4-FFF2-40B4-BE49-F238E27FC236}">
              <a16:creationId xmlns:a16="http://schemas.microsoft.com/office/drawing/2014/main" id="{872FE7C7-8563-4346-A387-2AD7CFFD81C2}"/>
            </a:ext>
          </a:extLst>
        </xdr:cNvPr>
        <xdr:cNvSpPr txBox="1"/>
      </xdr:nvSpPr>
      <xdr:spPr>
        <a:xfrm>
          <a:off x="30867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2E2A20E5-B286-452D-98ED-138614813EC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7F30A77E-20E0-4793-890F-42D4A15FA14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36C303B8-FCF6-4A8E-8372-AA130131AA2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928E6077-E76D-43CD-95DF-D2634ED571A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A91596A7-3743-44FD-A376-DDAEFA8F39B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6DCFB0BD-C1D5-4209-990D-320C6F930B2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F297023D-23F6-4D11-B1C0-58F1B778F22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5B098710-02C0-48B6-A173-83AC10D29D9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F92B27F8-CB81-4ED1-9A5C-458D83B6A15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C9C2AC84-1E77-4E2A-82F4-1EA0ECE5E89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C04E5A75-D64B-4968-8D62-DD59BD91ECF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793FCA58-113D-4E47-8176-1BE71324686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CF5410C7-CBF8-410B-85A5-EE82E00CCBB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年に発生した長野県北部地震に伴う災害復旧事業のため、起債発行が増となり、その償還により債務償還比率は増加傾向となっている。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現在は、地方債の借入抑制に努めている。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また、本村は同級他団体に比べて職員数が多く、人件費が高い水準であるため、今後適正な人員配置に努めていく。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0A9883DD-8354-4442-AF09-6DF81457F07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41D757F-D0B5-4DD8-A8D0-4423917396E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BD386FC8-F8BA-4DD1-BE50-4E85D3C5137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F18FDBAD-BD12-4057-8E68-2C691EC196E8}"/>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13D2D9E1-DACE-4698-805C-E5B215B82D2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73D024AF-D10A-49AE-92CD-50D962A62B2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AD9CE4F4-4F7D-4BC1-A6B6-863B54995F0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D3010708-B02B-4302-8AAE-A8A0546BC14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247CA649-187C-447A-8FC5-9ADF5D6A544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CE8EB320-AD9B-4966-9AE9-1568F86D1F8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F3A10A88-B3C9-4C36-AA74-1AD59D35FED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B5C79C4B-F3F2-46DE-8596-6E3FFF07D153}"/>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5A09ABFA-F2C0-434A-A017-C92A944F460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D8FA5F6A-37A1-4AA9-92FA-790FB6DC2608}"/>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554F0E1F-6224-4CDD-A433-31EDF3507FE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2BC75DF6-F090-45A9-BEAA-D0F4FA5BB32A}"/>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BE84D22E-330E-4500-A150-9EC3DC3661A5}"/>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126DC45A-14F8-4401-9D02-581499EBC9EE}"/>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1" name="債務償還比率最大値テキスト">
          <a:extLst>
            <a:ext uri="{FF2B5EF4-FFF2-40B4-BE49-F238E27FC236}">
              <a16:creationId xmlns:a16="http://schemas.microsoft.com/office/drawing/2014/main" id="{2C060B74-8995-4136-8DBA-2F7BBC26D586}"/>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2" name="直線コネクタ 131">
          <a:extLst>
            <a:ext uri="{FF2B5EF4-FFF2-40B4-BE49-F238E27FC236}">
              <a16:creationId xmlns:a16="http://schemas.microsoft.com/office/drawing/2014/main" id="{47478EC0-855D-407C-9C76-3F3A418B1FB1}"/>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3" name="債務償還比率平均値テキスト">
          <a:extLst>
            <a:ext uri="{FF2B5EF4-FFF2-40B4-BE49-F238E27FC236}">
              <a16:creationId xmlns:a16="http://schemas.microsoft.com/office/drawing/2014/main" id="{3EE7C6E2-91D0-4889-ADC4-D7B918A45284}"/>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4" name="フローチャート: 判断 133">
          <a:extLst>
            <a:ext uri="{FF2B5EF4-FFF2-40B4-BE49-F238E27FC236}">
              <a16:creationId xmlns:a16="http://schemas.microsoft.com/office/drawing/2014/main" id="{159C65B2-711C-427E-ABED-F285BFD9CB75}"/>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5" name="フローチャート: 判断 134">
          <a:extLst>
            <a:ext uri="{FF2B5EF4-FFF2-40B4-BE49-F238E27FC236}">
              <a16:creationId xmlns:a16="http://schemas.microsoft.com/office/drawing/2014/main" id="{D8AA0232-98C3-413C-9A06-6D941B402F8B}"/>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E79D9B9E-7BE4-459E-A0F1-B343B633209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71E29AFC-6ACA-4A4A-A582-1F0D70E624B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A9B0491-AA22-47A7-A36D-A9EE805F99A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E128A6E5-B067-43A6-93FD-AF2944293FC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275ABA9-A8D3-42E5-8BEE-5F7B18E75AC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33351</xdr:rowOff>
    </xdr:from>
    <xdr:to>
      <xdr:col>76</xdr:col>
      <xdr:colOff>73025</xdr:colOff>
      <xdr:row>32</xdr:row>
      <xdr:rowOff>134951</xdr:rowOff>
    </xdr:to>
    <xdr:sp macro="" textlink="">
      <xdr:nvSpPr>
        <xdr:cNvPr id="141" name="楕円 140">
          <a:extLst>
            <a:ext uri="{FF2B5EF4-FFF2-40B4-BE49-F238E27FC236}">
              <a16:creationId xmlns:a16="http://schemas.microsoft.com/office/drawing/2014/main" id="{175DB706-EA52-41C0-B13F-0A7A81A74565}"/>
            </a:ext>
          </a:extLst>
        </xdr:cNvPr>
        <xdr:cNvSpPr/>
      </xdr:nvSpPr>
      <xdr:spPr>
        <a:xfrm>
          <a:off x="14744700" y="62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56228</xdr:rowOff>
    </xdr:from>
    <xdr:ext cx="469744" cy="259045"/>
    <xdr:sp macro="" textlink="">
      <xdr:nvSpPr>
        <xdr:cNvPr id="142" name="債務償還比率該当値テキスト">
          <a:extLst>
            <a:ext uri="{FF2B5EF4-FFF2-40B4-BE49-F238E27FC236}">
              <a16:creationId xmlns:a16="http://schemas.microsoft.com/office/drawing/2014/main" id="{7AC2264F-36EE-4292-933A-63A1784E14A7}"/>
            </a:ext>
          </a:extLst>
        </xdr:cNvPr>
        <xdr:cNvSpPr txBox="1"/>
      </xdr:nvSpPr>
      <xdr:spPr>
        <a:xfrm>
          <a:off x="14846300" y="61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67846</xdr:rowOff>
    </xdr:from>
    <xdr:to>
      <xdr:col>72</xdr:col>
      <xdr:colOff>123825</xdr:colOff>
      <xdr:row>33</xdr:row>
      <xdr:rowOff>169446</xdr:rowOff>
    </xdr:to>
    <xdr:sp macro="" textlink="">
      <xdr:nvSpPr>
        <xdr:cNvPr id="143" name="楕円 142">
          <a:extLst>
            <a:ext uri="{FF2B5EF4-FFF2-40B4-BE49-F238E27FC236}">
              <a16:creationId xmlns:a16="http://schemas.microsoft.com/office/drawing/2014/main" id="{EB6F6AD9-3C73-47A6-A059-258386557E0B}"/>
            </a:ext>
          </a:extLst>
        </xdr:cNvPr>
        <xdr:cNvSpPr/>
      </xdr:nvSpPr>
      <xdr:spPr>
        <a:xfrm>
          <a:off x="14033500" y="649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84151</xdr:rowOff>
    </xdr:from>
    <xdr:to>
      <xdr:col>76</xdr:col>
      <xdr:colOff>22225</xdr:colOff>
      <xdr:row>33</xdr:row>
      <xdr:rowOff>118646</xdr:rowOff>
    </xdr:to>
    <xdr:cxnSp macro="">
      <xdr:nvCxnSpPr>
        <xdr:cNvPr id="144" name="直線コネクタ 143">
          <a:extLst>
            <a:ext uri="{FF2B5EF4-FFF2-40B4-BE49-F238E27FC236}">
              <a16:creationId xmlns:a16="http://schemas.microsoft.com/office/drawing/2014/main" id="{050A2416-D03E-4041-A01C-FEF8119F4D5A}"/>
            </a:ext>
          </a:extLst>
        </xdr:cNvPr>
        <xdr:cNvCxnSpPr/>
      </xdr:nvCxnSpPr>
      <xdr:spPr>
        <a:xfrm flipV="1">
          <a:off x="14084300" y="6342076"/>
          <a:ext cx="711200" cy="20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5" name="n_1aveValue債務償還比率">
          <a:extLst>
            <a:ext uri="{FF2B5EF4-FFF2-40B4-BE49-F238E27FC236}">
              <a16:creationId xmlns:a16="http://schemas.microsoft.com/office/drawing/2014/main" id="{64F54419-F25D-4AB5-8E3C-420C5182CB4E}"/>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160573</xdr:rowOff>
    </xdr:from>
    <xdr:ext cx="469744" cy="259045"/>
    <xdr:sp macro="" textlink="">
      <xdr:nvSpPr>
        <xdr:cNvPr id="146" name="n_1mainValue債務償還比率">
          <a:extLst>
            <a:ext uri="{FF2B5EF4-FFF2-40B4-BE49-F238E27FC236}">
              <a16:creationId xmlns:a16="http://schemas.microsoft.com/office/drawing/2014/main" id="{472CAF7C-A693-489D-803E-E38F503E724D}"/>
            </a:ext>
          </a:extLst>
        </xdr:cNvPr>
        <xdr:cNvSpPr txBox="1"/>
      </xdr:nvSpPr>
      <xdr:spPr>
        <a:xfrm>
          <a:off x="13836727" y="658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E48765A1-3ABE-47F9-A467-C5CFC3D6200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21CE316E-A85E-4AED-A6A9-D8870C25FF1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874D080E-88E9-4D7B-8F71-4107A46514A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BDD97C14-8511-4315-A6E9-79E56F0A2C2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BAF70DC8-834C-40D7-9958-D40FCF40985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B0939FB0-AF5D-4CF2-B08D-F1FFD85CBF5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AC68E58-2C64-4391-99E1-FE54B9ED408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5C0AEAD-7FDB-488A-A9CA-B5ABE010D7A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B3AD0DA-581F-44A4-9797-F8C021D01F8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C6E70AD-16FE-4C19-B49A-0C5645D4D33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E323F78-1F2F-4FEB-A4B9-923BC57D754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D122570-A5F4-4912-A3E4-F8DDC2EE894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D1A0D32-37FA-4A3E-975F-567E43318C6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CFBB91A-AEC2-48B7-8EC8-26B95972318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5DFBE60-4E5E-49A0-9CE6-D67AAC257A0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87043EE-563B-4A0B-A15F-ECEABB77728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
1,841
271.66
3,899,271
3,662,984
223,865
1,841,044
2,955,838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4F5420A-5844-4E2A-900B-C8F9096EB98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CBC914-785C-4E86-B846-DB72946A1AB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9E507C3-28FE-4ECD-87FF-A269C9FB014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FF156A8-418F-42DE-B375-A698BC0BA13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6ADE6E4-D6B4-4079-9DA4-F4C37AAAC6F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DD15ABC-C44E-4C51-82B0-2CC03F2EF9F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F82279A-8FE9-4DCE-BA06-3326EEE851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C59D138-F315-4CB8-A0A6-4641DABB2F2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6A218E2-3515-4C66-9436-8319D471795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F7E6A14-1255-4BC0-81DC-5A3FC0EB02C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7428671-B68E-4B20-B3F5-7A66697A55E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246FBFD-25E2-4421-9057-D9AB565AB24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2FEC49B-8EDC-4718-B9F8-6A6F304456F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3C39A4-A3F4-4BBC-B967-3C33991F64C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31A280E-54D8-456C-A145-A878452CC6C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6D8A8FD-C2EA-4480-808B-90261704992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2517C2-673E-4070-A149-574D6099B90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766FA89-41D7-498C-BF9E-607503187DA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74B7404-C4AF-4BDA-863D-50E9FBC5822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E6E2AA5-46F1-4093-BDE5-421F1D84676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E26B1B6-15FD-49BA-B6A7-83164648FDC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575ABBA-C829-44AC-9104-C6E7381F7E7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BBCA5E5-08A2-4FC0-9FC8-ED76D46E209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4FB1C4D-03DE-4FCC-851C-09F61448F56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7394CFD-CCB4-4CA9-964B-8B3E57EAF1E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A732BEB-3449-4897-8C2A-075396945B3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E35083D-DCC3-4E70-9197-A91FED4D3B1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439E773-72D4-4B67-8D44-3E35D879CC6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E144C6B-8D8F-48FF-8986-B8B8B28D4B5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CF2C41C-4844-4D5F-8CDD-1468B326F2C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80BB58E4-4D83-4D99-92F7-533C8FAAC9E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90787ABF-056B-456A-BD64-8DBC145FF2BD}"/>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6B4152EE-090B-4B8A-B4C7-92239F46BF9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D9E6747F-0853-4E46-A745-15ED9D5C711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9CBA372F-1A2C-426C-A739-063DB10712C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95898AD9-D25A-428F-8310-9D895BBBD7C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9486918B-9358-4883-BD8C-319F142E945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DEC2EDDE-3ACA-4076-A63C-7178534B206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8BF470CD-2836-42F2-9635-41B4E55C585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FDBC1638-734E-4AC0-86CD-0CCFF5D51E7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ECEE41E1-829C-44C2-BF43-36FEED971C7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C708729D-D93B-47E9-8C26-B2538E9B52DB}"/>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655AB2D-0F43-4D8D-BDF1-12705C1C98E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FF4E27A1-2369-4EE8-8BC3-3B36C8344A2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DA1BA98-8A6D-4DCD-9ED8-062F1CBBD93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748AB552-E878-4B4C-AF2A-FB1EB7DEA0D2}"/>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F6EF649B-025F-4439-943E-6E7179F93C01}"/>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05932541-B1FE-4B0E-BCA6-4D25FA1F9A0D}"/>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8B94BA3D-140E-4628-9DC9-308F108F8218}"/>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0F421DB2-12CC-4A88-8DE4-6602B5FCB5C8}"/>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EA1EC64B-B865-4C06-BB32-B5A7D191E456}"/>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5765E08F-0E40-4F31-AB97-1459593B72F1}"/>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46EC09D7-8F8F-4687-9E8B-6F27B88462C0}"/>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007D1430-17CA-4F40-9007-AB5AD84B0681}"/>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4DF4E469-998A-40C5-9C35-0C634666F049}"/>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B363DA5-A013-4AC2-8132-4C34154C7D3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DDD4AB2-B2FF-44F9-8D3B-D8768219807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A98BC58-EC4B-4D23-8F29-0A6E532F5C4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EE27D30-0874-4557-A475-18BD5FCD851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CDA233F-8129-47DD-85EC-13105BA0057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53158</xdr:rowOff>
    </xdr:from>
    <xdr:to>
      <xdr:col>24</xdr:col>
      <xdr:colOff>114300</xdr:colOff>
      <xdr:row>36</xdr:row>
      <xdr:rowOff>154758</xdr:rowOff>
    </xdr:to>
    <xdr:sp macro="" textlink="">
      <xdr:nvSpPr>
        <xdr:cNvPr id="72" name="楕円 71">
          <a:extLst>
            <a:ext uri="{FF2B5EF4-FFF2-40B4-BE49-F238E27FC236}">
              <a16:creationId xmlns:a16="http://schemas.microsoft.com/office/drawing/2014/main" id="{3CD27DBA-4273-42B0-800F-73D7E457DA5A}"/>
            </a:ext>
          </a:extLst>
        </xdr:cNvPr>
        <xdr:cNvSpPr/>
      </xdr:nvSpPr>
      <xdr:spPr>
        <a:xfrm>
          <a:off x="45847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76035</xdr:rowOff>
    </xdr:from>
    <xdr:ext cx="405111" cy="259045"/>
    <xdr:sp macro="" textlink="">
      <xdr:nvSpPr>
        <xdr:cNvPr id="73" name="【道路】&#10;有形固定資産減価償却率該当値テキスト">
          <a:extLst>
            <a:ext uri="{FF2B5EF4-FFF2-40B4-BE49-F238E27FC236}">
              <a16:creationId xmlns:a16="http://schemas.microsoft.com/office/drawing/2014/main" id="{E52C89FC-0AB3-4F25-9B17-1AE382BA4C11}"/>
            </a:ext>
          </a:extLst>
        </xdr:cNvPr>
        <xdr:cNvSpPr txBox="1"/>
      </xdr:nvSpPr>
      <xdr:spPr>
        <a:xfrm>
          <a:off x="4673600" y="607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66222</xdr:rowOff>
    </xdr:from>
    <xdr:to>
      <xdr:col>20</xdr:col>
      <xdr:colOff>38100</xdr:colOff>
      <xdr:row>36</xdr:row>
      <xdr:rowOff>167822</xdr:rowOff>
    </xdr:to>
    <xdr:sp macro="" textlink="">
      <xdr:nvSpPr>
        <xdr:cNvPr id="74" name="楕円 73">
          <a:extLst>
            <a:ext uri="{FF2B5EF4-FFF2-40B4-BE49-F238E27FC236}">
              <a16:creationId xmlns:a16="http://schemas.microsoft.com/office/drawing/2014/main" id="{2B4AE257-8B4F-479F-9197-2CFEDBD8EC8D}"/>
            </a:ext>
          </a:extLst>
        </xdr:cNvPr>
        <xdr:cNvSpPr/>
      </xdr:nvSpPr>
      <xdr:spPr>
        <a:xfrm>
          <a:off x="3746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103958</xdr:rowOff>
    </xdr:from>
    <xdr:to>
      <xdr:col>24</xdr:col>
      <xdr:colOff>63500</xdr:colOff>
      <xdr:row>36</xdr:row>
      <xdr:rowOff>117022</xdr:rowOff>
    </xdr:to>
    <xdr:cxnSp macro="">
      <xdr:nvCxnSpPr>
        <xdr:cNvPr id="75" name="直線コネクタ 74">
          <a:extLst>
            <a:ext uri="{FF2B5EF4-FFF2-40B4-BE49-F238E27FC236}">
              <a16:creationId xmlns:a16="http://schemas.microsoft.com/office/drawing/2014/main" id="{E35BC8CA-9077-46B8-B0BE-9C9DD930E9FE}"/>
            </a:ext>
          </a:extLst>
        </xdr:cNvPr>
        <xdr:cNvCxnSpPr/>
      </xdr:nvCxnSpPr>
      <xdr:spPr>
        <a:xfrm flipV="1">
          <a:off x="3797300" y="6276158"/>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98878</xdr:rowOff>
    </xdr:from>
    <xdr:to>
      <xdr:col>15</xdr:col>
      <xdr:colOff>101600</xdr:colOff>
      <xdr:row>37</xdr:row>
      <xdr:rowOff>29028</xdr:rowOff>
    </xdr:to>
    <xdr:sp macro="" textlink="">
      <xdr:nvSpPr>
        <xdr:cNvPr id="76" name="楕円 75">
          <a:extLst>
            <a:ext uri="{FF2B5EF4-FFF2-40B4-BE49-F238E27FC236}">
              <a16:creationId xmlns:a16="http://schemas.microsoft.com/office/drawing/2014/main" id="{DD015A53-3F40-4C35-BCBC-549D6F3512C3}"/>
            </a:ext>
          </a:extLst>
        </xdr:cNvPr>
        <xdr:cNvSpPr/>
      </xdr:nvSpPr>
      <xdr:spPr>
        <a:xfrm>
          <a:off x="2857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117022</xdr:rowOff>
    </xdr:from>
    <xdr:to>
      <xdr:col>19</xdr:col>
      <xdr:colOff>177800</xdr:colOff>
      <xdr:row>36</xdr:row>
      <xdr:rowOff>149678</xdr:rowOff>
    </xdr:to>
    <xdr:cxnSp macro="">
      <xdr:nvCxnSpPr>
        <xdr:cNvPr id="77" name="直線コネクタ 76">
          <a:extLst>
            <a:ext uri="{FF2B5EF4-FFF2-40B4-BE49-F238E27FC236}">
              <a16:creationId xmlns:a16="http://schemas.microsoft.com/office/drawing/2014/main" id="{57B054E2-827A-45E6-882B-E38AE35D7675}"/>
            </a:ext>
          </a:extLst>
        </xdr:cNvPr>
        <xdr:cNvCxnSpPr/>
      </xdr:nvCxnSpPr>
      <xdr:spPr>
        <a:xfrm flipV="1">
          <a:off x="2908300" y="62892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78" name="n_1aveValue【道路】&#10;有形固定資産減価償却率">
          <a:extLst>
            <a:ext uri="{FF2B5EF4-FFF2-40B4-BE49-F238E27FC236}">
              <a16:creationId xmlns:a16="http://schemas.microsoft.com/office/drawing/2014/main" id="{108F3AFA-FA14-4B8E-AACD-FD785D3DDCD5}"/>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9" name="n_2aveValue【道路】&#10;有形固定資産減価償却率">
          <a:extLst>
            <a:ext uri="{FF2B5EF4-FFF2-40B4-BE49-F238E27FC236}">
              <a16:creationId xmlns:a16="http://schemas.microsoft.com/office/drawing/2014/main" id="{1944F7E6-41E1-445A-9AE7-794FCFA4B488}"/>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0" name="n_3aveValue【道路】&#10;有形固定資産減価償却率">
          <a:extLst>
            <a:ext uri="{FF2B5EF4-FFF2-40B4-BE49-F238E27FC236}">
              <a16:creationId xmlns:a16="http://schemas.microsoft.com/office/drawing/2014/main" id="{E2781DF2-47DE-4CED-8CA8-7ECC94AB26C5}"/>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12899</xdr:rowOff>
    </xdr:from>
    <xdr:ext cx="405111" cy="259045"/>
    <xdr:sp macro="" textlink="">
      <xdr:nvSpPr>
        <xdr:cNvPr id="81" name="n_1mainValue【道路】&#10;有形固定資産減価償却率">
          <a:extLst>
            <a:ext uri="{FF2B5EF4-FFF2-40B4-BE49-F238E27FC236}">
              <a16:creationId xmlns:a16="http://schemas.microsoft.com/office/drawing/2014/main" id="{8EF60423-3B85-4967-AA28-393BD090802E}"/>
            </a:ext>
          </a:extLst>
        </xdr:cNvPr>
        <xdr:cNvSpPr txBox="1"/>
      </xdr:nvSpPr>
      <xdr:spPr>
        <a:xfrm>
          <a:off x="35820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45555</xdr:rowOff>
    </xdr:from>
    <xdr:ext cx="405111" cy="259045"/>
    <xdr:sp macro="" textlink="">
      <xdr:nvSpPr>
        <xdr:cNvPr id="82" name="n_2mainValue【道路】&#10;有形固定資産減価償却率">
          <a:extLst>
            <a:ext uri="{FF2B5EF4-FFF2-40B4-BE49-F238E27FC236}">
              <a16:creationId xmlns:a16="http://schemas.microsoft.com/office/drawing/2014/main" id="{5927627F-1535-4FE4-B304-49DB88F7AA43}"/>
            </a:ext>
          </a:extLst>
        </xdr:cNvPr>
        <xdr:cNvSpPr txBox="1"/>
      </xdr:nvSpPr>
      <xdr:spPr>
        <a:xfrm>
          <a:off x="2705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AD15C08B-D59F-4545-9389-F053DE0DF27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EED94241-9BA3-4413-B938-F4FE8E88E88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EB6670A1-6CD7-40B9-99F8-A44B53A7E86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9672FD51-976C-4171-A044-E53888A0C4F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B93B28E1-C74B-4846-87A2-B0495734029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6B8B7613-FD84-43D7-AD21-E2D1202CB68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277794C-B0DC-4D13-A354-6BCBC8B00FC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162B6F35-C0EA-4334-89DE-443DFEE4FAB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664B67C7-2B63-4C19-82E8-4FFA2EC1FCD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1A6E5793-115A-4A7D-873A-51EB361A6A2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81ED633A-84F6-4E95-B719-71D3E2F772D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EE119E63-1F64-470F-B0DB-E760CACA3EF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9471F3F0-9D99-4D36-AFA8-C4A448B10A5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C9081499-6AFC-459C-89B3-D9DDDB32CC3A}"/>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3ABBD4CE-B776-4717-91F7-28A873B0766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13D00022-CF1A-4725-A597-884EFB8326E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B1F0E92F-F905-4D5E-9E1D-C47B06E95CB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90C4A4C5-827E-46EC-8753-150ECD5C911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7D1F9864-2848-460C-A79E-520431CC4F1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72B25D8F-33EA-4D56-BDC2-AC8311F60BD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C6C2441C-281E-4786-BE03-C5DDB0D14A8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99F2D351-7936-43FD-B602-E386649F64AE}"/>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BA131B26-6F87-41A3-985B-1D725CAA2C2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a:extLst>
            <a:ext uri="{FF2B5EF4-FFF2-40B4-BE49-F238E27FC236}">
              <a16:creationId xmlns:a16="http://schemas.microsoft.com/office/drawing/2014/main" id="{AEA8C9C0-8EAF-402C-8D59-CCCB02B7EDE2}"/>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a:extLst>
            <a:ext uri="{FF2B5EF4-FFF2-40B4-BE49-F238E27FC236}">
              <a16:creationId xmlns:a16="http://schemas.microsoft.com/office/drawing/2014/main" id="{113E7551-EFCA-47D2-9C4F-054F203D27AF}"/>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a:extLst>
            <a:ext uri="{FF2B5EF4-FFF2-40B4-BE49-F238E27FC236}">
              <a16:creationId xmlns:a16="http://schemas.microsoft.com/office/drawing/2014/main" id="{F9D0B68A-12D8-4B5F-A678-3FC8544309C6}"/>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a:extLst>
            <a:ext uri="{FF2B5EF4-FFF2-40B4-BE49-F238E27FC236}">
              <a16:creationId xmlns:a16="http://schemas.microsoft.com/office/drawing/2014/main" id="{CA1B5C9E-215B-4BF0-A527-3CE35908A910}"/>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a:extLst>
            <a:ext uri="{FF2B5EF4-FFF2-40B4-BE49-F238E27FC236}">
              <a16:creationId xmlns:a16="http://schemas.microsoft.com/office/drawing/2014/main" id="{4D38EB2C-5498-44DE-9D36-0E3586F09806}"/>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1" name="【道路】&#10;一人当たり延長平均値テキスト">
          <a:extLst>
            <a:ext uri="{FF2B5EF4-FFF2-40B4-BE49-F238E27FC236}">
              <a16:creationId xmlns:a16="http://schemas.microsoft.com/office/drawing/2014/main" id="{2E3B9AB8-A8E3-424C-A890-15EAB96C26DA}"/>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a:extLst>
            <a:ext uri="{FF2B5EF4-FFF2-40B4-BE49-F238E27FC236}">
              <a16:creationId xmlns:a16="http://schemas.microsoft.com/office/drawing/2014/main" id="{DFDA19D9-584C-401B-8C18-433129ED5822}"/>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a:extLst>
            <a:ext uri="{FF2B5EF4-FFF2-40B4-BE49-F238E27FC236}">
              <a16:creationId xmlns:a16="http://schemas.microsoft.com/office/drawing/2014/main" id="{7B8E8132-ABF9-4628-8843-303D2238542C}"/>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a:extLst>
            <a:ext uri="{FF2B5EF4-FFF2-40B4-BE49-F238E27FC236}">
              <a16:creationId xmlns:a16="http://schemas.microsoft.com/office/drawing/2014/main" id="{A34497C5-97AE-4908-A3C1-BF512634FC2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a:extLst>
            <a:ext uri="{FF2B5EF4-FFF2-40B4-BE49-F238E27FC236}">
              <a16:creationId xmlns:a16="http://schemas.microsoft.com/office/drawing/2014/main" id="{CA881884-C0C0-4801-B663-C6A3D0E90468}"/>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3D2DD563-6170-436E-93FE-F000F9D3B1F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E0BFFAC0-E381-434D-8F96-9767C4D56AD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943EFFF2-54F5-45E4-B1C7-A3A7015DBDA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D33CB3C-9CE7-42CF-9A6A-BB65BEFCD28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FEAFC49-F717-4125-B510-4BB9E699BC9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60039</xdr:rowOff>
    </xdr:from>
    <xdr:to>
      <xdr:col>55</xdr:col>
      <xdr:colOff>50800</xdr:colOff>
      <xdr:row>33</xdr:row>
      <xdr:rowOff>161639</xdr:rowOff>
    </xdr:to>
    <xdr:sp macro="" textlink="">
      <xdr:nvSpPr>
        <xdr:cNvPr id="121" name="楕円 120">
          <a:extLst>
            <a:ext uri="{FF2B5EF4-FFF2-40B4-BE49-F238E27FC236}">
              <a16:creationId xmlns:a16="http://schemas.microsoft.com/office/drawing/2014/main" id="{A738055E-F09B-4ACE-B3B0-2312879E14C4}"/>
            </a:ext>
          </a:extLst>
        </xdr:cNvPr>
        <xdr:cNvSpPr/>
      </xdr:nvSpPr>
      <xdr:spPr>
        <a:xfrm>
          <a:off x="10426700" y="571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13066</xdr:rowOff>
    </xdr:from>
    <xdr:ext cx="599010" cy="259045"/>
    <xdr:sp macro="" textlink="">
      <xdr:nvSpPr>
        <xdr:cNvPr id="122" name="【道路】&#10;一人当たり延長該当値テキスト">
          <a:extLst>
            <a:ext uri="{FF2B5EF4-FFF2-40B4-BE49-F238E27FC236}">
              <a16:creationId xmlns:a16="http://schemas.microsoft.com/office/drawing/2014/main" id="{177645CB-1F45-4D23-AFF9-3BCD21B06F16}"/>
            </a:ext>
          </a:extLst>
        </xdr:cNvPr>
        <xdr:cNvSpPr txBox="1"/>
      </xdr:nvSpPr>
      <xdr:spPr>
        <a:xfrm>
          <a:off x="10515600" y="567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118669</xdr:rowOff>
    </xdr:from>
    <xdr:to>
      <xdr:col>50</xdr:col>
      <xdr:colOff>165100</xdr:colOff>
      <xdr:row>34</xdr:row>
      <xdr:rowOff>48819</xdr:rowOff>
    </xdr:to>
    <xdr:sp macro="" textlink="">
      <xdr:nvSpPr>
        <xdr:cNvPr id="123" name="楕円 122">
          <a:extLst>
            <a:ext uri="{FF2B5EF4-FFF2-40B4-BE49-F238E27FC236}">
              <a16:creationId xmlns:a16="http://schemas.microsoft.com/office/drawing/2014/main" id="{79F918AA-0AE0-4202-B304-124D7FA1FD06}"/>
            </a:ext>
          </a:extLst>
        </xdr:cNvPr>
        <xdr:cNvSpPr/>
      </xdr:nvSpPr>
      <xdr:spPr>
        <a:xfrm>
          <a:off x="9588500" y="577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110839</xdr:rowOff>
    </xdr:from>
    <xdr:to>
      <xdr:col>55</xdr:col>
      <xdr:colOff>0</xdr:colOff>
      <xdr:row>33</xdr:row>
      <xdr:rowOff>169469</xdr:rowOff>
    </xdr:to>
    <xdr:cxnSp macro="">
      <xdr:nvCxnSpPr>
        <xdr:cNvPr id="124" name="直線コネクタ 123">
          <a:extLst>
            <a:ext uri="{FF2B5EF4-FFF2-40B4-BE49-F238E27FC236}">
              <a16:creationId xmlns:a16="http://schemas.microsoft.com/office/drawing/2014/main" id="{3B519679-9AC4-4A7C-9C38-D8D2D6E408EE}"/>
            </a:ext>
          </a:extLst>
        </xdr:cNvPr>
        <xdr:cNvCxnSpPr/>
      </xdr:nvCxnSpPr>
      <xdr:spPr>
        <a:xfrm flipV="1">
          <a:off x="9639300" y="5768689"/>
          <a:ext cx="838200" cy="5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13543</xdr:rowOff>
    </xdr:from>
    <xdr:to>
      <xdr:col>46</xdr:col>
      <xdr:colOff>38100</xdr:colOff>
      <xdr:row>34</xdr:row>
      <xdr:rowOff>115143</xdr:rowOff>
    </xdr:to>
    <xdr:sp macro="" textlink="">
      <xdr:nvSpPr>
        <xdr:cNvPr id="125" name="楕円 124">
          <a:extLst>
            <a:ext uri="{FF2B5EF4-FFF2-40B4-BE49-F238E27FC236}">
              <a16:creationId xmlns:a16="http://schemas.microsoft.com/office/drawing/2014/main" id="{93F3B7E3-CBD0-45DF-8A87-A2A6F031A4EA}"/>
            </a:ext>
          </a:extLst>
        </xdr:cNvPr>
        <xdr:cNvSpPr/>
      </xdr:nvSpPr>
      <xdr:spPr>
        <a:xfrm>
          <a:off x="8699500" y="58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169469</xdr:rowOff>
    </xdr:from>
    <xdr:to>
      <xdr:col>50</xdr:col>
      <xdr:colOff>114300</xdr:colOff>
      <xdr:row>34</xdr:row>
      <xdr:rowOff>64343</xdr:rowOff>
    </xdr:to>
    <xdr:cxnSp macro="">
      <xdr:nvCxnSpPr>
        <xdr:cNvPr id="126" name="直線コネクタ 125">
          <a:extLst>
            <a:ext uri="{FF2B5EF4-FFF2-40B4-BE49-F238E27FC236}">
              <a16:creationId xmlns:a16="http://schemas.microsoft.com/office/drawing/2014/main" id="{A862D611-93A8-4DD1-9F37-B0EF793D95C0}"/>
            </a:ext>
          </a:extLst>
        </xdr:cNvPr>
        <xdr:cNvCxnSpPr/>
      </xdr:nvCxnSpPr>
      <xdr:spPr>
        <a:xfrm flipV="1">
          <a:off x="8750300" y="5827319"/>
          <a:ext cx="889000" cy="6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27" name="n_1aveValue【道路】&#10;一人当たり延長">
          <a:extLst>
            <a:ext uri="{FF2B5EF4-FFF2-40B4-BE49-F238E27FC236}">
              <a16:creationId xmlns:a16="http://schemas.microsoft.com/office/drawing/2014/main" id="{2FC92115-A007-4708-94D2-74A3C4B6A0DE}"/>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28" name="n_2aveValue【道路】&#10;一人当たり延長">
          <a:extLst>
            <a:ext uri="{FF2B5EF4-FFF2-40B4-BE49-F238E27FC236}">
              <a16:creationId xmlns:a16="http://schemas.microsoft.com/office/drawing/2014/main" id="{00D8F12C-7771-4D03-B7B2-062E89EBDE00}"/>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9" name="n_3aveValue【道路】&#10;一人当たり延長">
          <a:extLst>
            <a:ext uri="{FF2B5EF4-FFF2-40B4-BE49-F238E27FC236}">
              <a16:creationId xmlns:a16="http://schemas.microsoft.com/office/drawing/2014/main" id="{CE9F6785-F425-4F26-B776-AA9CA8839E9C}"/>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32</xdr:row>
      <xdr:rowOff>65346</xdr:rowOff>
    </xdr:from>
    <xdr:ext cx="599010" cy="259045"/>
    <xdr:sp macro="" textlink="">
      <xdr:nvSpPr>
        <xdr:cNvPr id="130" name="n_1mainValue【道路】&#10;一人当たり延長">
          <a:extLst>
            <a:ext uri="{FF2B5EF4-FFF2-40B4-BE49-F238E27FC236}">
              <a16:creationId xmlns:a16="http://schemas.microsoft.com/office/drawing/2014/main" id="{F2DAD2BA-7950-4054-98A5-DA576D71B00B}"/>
            </a:ext>
          </a:extLst>
        </xdr:cNvPr>
        <xdr:cNvSpPr txBox="1"/>
      </xdr:nvSpPr>
      <xdr:spPr>
        <a:xfrm>
          <a:off x="9327094" y="555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32</xdr:row>
      <xdr:rowOff>131670</xdr:rowOff>
    </xdr:from>
    <xdr:ext cx="599010" cy="259045"/>
    <xdr:sp macro="" textlink="">
      <xdr:nvSpPr>
        <xdr:cNvPr id="131" name="n_2mainValue【道路】&#10;一人当たり延長">
          <a:extLst>
            <a:ext uri="{FF2B5EF4-FFF2-40B4-BE49-F238E27FC236}">
              <a16:creationId xmlns:a16="http://schemas.microsoft.com/office/drawing/2014/main" id="{F352550D-6A87-4B13-AEC5-021DA4E9C9B4}"/>
            </a:ext>
          </a:extLst>
        </xdr:cNvPr>
        <xdr:cNvSpPr txBox="1"/>
      </xdr:nvSpPr>
      <xdr:spPr>
        <a:xfrm>
          <a:off x="8450794" y="561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5DE19F50-589D-4CB4-B9E2-F0893A19D55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777A456F-9633-493B-ADC2-910894678EE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FBFB8D8B-7BD0-4949-AEE3-25B0DD1BDB3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B55E5051-1F1B-409C-80CE-141A86284AB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DB450BBF-B9E8-4695-86ED-8EBE7460F44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F2EAFE73-4A6A-4ACA-A0F0-D9433F9A056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DDAB9236-F83B-4CF5-B88E-E176E879CAB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D58644D7-C070-486A-B83B-1AEB349A961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678A1591-0EDE-4969-BAE6-6DBB0F342E4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6DC1CDDE-1312-4ABD-8979-BB0D452A686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1D5D7996-470F-41F2-A2C9-EBE93BB54CC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84247D3A-3DAC-413E-977A-23C7ED975F92}"/>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8DB1804D-210D-4BC9-834D-B5783B45078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223B7DBE-7962-4979-974F-A4CB390EFD9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6B9C52EA-5795-437A-84BA-73AFCC3A314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AA6B03D6-AD7E-4451-9DCA-8B4B1709D97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B47CAA80-2512-4554-B77A-07B1D07C239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9C326E09-3859-4E49-AAC9-3FBF095AE3B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C1B460CE-2670-44A8-8C2E-034A2BFEBFE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CD36188E-307B-4D71-9110-954F711D628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52341AEA-5E6C-4A4B-B2AE-0D4BB578E7B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2C7D0A00-B34E-4EEE-A639-6D5DF9E29B4F}"/>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79557D1F-4E06-4A72-9B26-C3BF2E47CCD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B9822AED-AAF5-4838-BF43-FC0797156B4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D025C76C-1C8F-457C-9077-4DCA7B0C839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13E6CE5A-9DD4-4826-9F0F-7DC19EAC5100}"/>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CE30AEA6-C9A5-447E-AB43-7D2CC77EE401}"/>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26E95F6F-46D2-4846-96E3-549D9F86793D}"/>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262A6E0A-F075-4DD4-B0B9-F6A3DD613EF8}"/>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a:extLst>
            <a:ext uri="{FF2B5EF4-FFF2-40B4-BE49-F238E27FC236}">
              <a16:creationId xmlns:a16="http://schemas.microsoft.com/office/drawing/2014/main" id="{74ED4127-6FBB-45B5-A6BC-05BECDC2FC2E}"/>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2BA34C11-A9DC-45AE-ACDA-A3287720ED7C}"/>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77E7D2A6-24E2-485B-A464-D0040E41FFFE}"/>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a:extLst>
            <a:ext uri="{FF2B5EF4-FFF2-40B4-BE49-F238E27FC236}">
              <a16:creationId xmlns:a16="http://schemas.microsoft.com/office/drawing/2014/main" id="{E26C9D8D-6442-4532-A952-11812F4E7921}"/>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a:extLst>
            <a:ext uri="{FF2B5EF4-FFF2-40B4-BE49-F238E27FC236}">
              <a16:creationId xmlns:a16="http://schemas.microsoft.com/office/drawing/2014/main" id="{849563BA-DCD6-4666-A604-3AF7AB313E8D}"/>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a:extLst>
            <a:ext uri="{FF2B5EF4-FFF2-40B4-BE49-F238E27FC236}">
              <a16:creationId xmlns:a16="http://schemas.microsoft.com/office/drawing/2014/main" id="{8AEB8C39-93E4-4C04-B947-2AC5B52E4C76}"/>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518517BC-8C54-46C6-B3EF-0DFFB75178B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6079E78D-860B-4D58-B799-76DFEDAD130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D3012A4F-9BDE-45F5-920D-80E5E080ED7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FB197E53-4BCC-405E-99B8-CEDDF6C73A9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DE0526D1-50B9-46CC-B011-90009098BF7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34109</xdr:rowOff>
    </xdr:from>
    <xdr:to>
      <xdr:col>24</xdr:col>
      <xdr:colOff>114300</xdr:colOff>
      <xdr:row>59</xdr:row>
      <xdr:rowOff>135709</xdr:rowOff>
    </xdr:to>
    <xdr:sp macro="" textlink="">
      <xdr:nvSpPr>
        <xdr:cNvPr id="172" name="楕円 171">
          <a:extLst>
            <a:ext uri="{FF2B5EF4-FFF2-40B4-BE49-F238E27FC236}">
              <a16:creationId xmlns:a16="http://schemas.microsoft.com/office/drawing/2014/main" id="{AC130A68-15C8-4DF4-980F-CD3357FF76D9}"/>
            </a:ext>
          </a:extLst>
        </xdr:cNvPr>
        <xdr:cNvSpPr/>
      </xdr:nvSpPr>
      <xdr:spPr>
        <a:xfrm>
          <a:off x="45847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12536</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D346B77B-0193-44EB-BE9C-749E1AA7ACB4}"/>
            </a:ext>
          </a:extLst>
        </xdr:cNvPr>
        <xdr:cNvSpPr txBox="1"/>
      </xdr:nvSpPr>
      <xdr:spPr>
        <a:xfrm>
          <a:off x="4673600" y="10128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91259</xdr:rowOff>
    </xdr:from>
    <xdr:to>
      <xdr:col>20</xdr:col>
      <xdr:colOff>38100</xdr:colOff>
      <xdr:row>59</xdr:row>
      <xdr:rowOff>21409</xdr:rowOff>
    </xdr:to>
    <xdr:sp macro="" textlink="">
      <xdr:nvSpPr>
        <xdr:cNvPr id="174" name="楕円 173">
          <a:extLst>
            <a:ext uri="{FF2B5EF4-FFF2-40B4-BE49-F238E27FC236}">
              <a16:creationId xmlns:a16="http://schemas.microsoft.com/office/drawing/2014/main" id="{189C84D5-A197-4162-8A1C-990FAAFFBCB9}"/>
            </a:ext>
          </a:extLst>
        </xdr:cNvPr>
        <xdr:cNvSpPr/>
      </xdr:nvSpPr>
      <xdr:spPr>
        <a:xfrm>
          <a:off x="3746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142059</xdr:rowOff>
    </xdr:from>
    <xdr:to>
      <xdr:col>24</xdr:col>
      <xdr:colOff>63500</xdr:colOff>
      <xdr:row>59</xdr:row>
      <xdr:rowOff>84909</xdr:rowOff>
    </xdr:to>
    <xdr:cxnSp macro="">
      <xdr:nvCxnSpPr>
        <xdr:cNvPr id="175" name="直線コネクタ 174">
          <a:extLst>
            <a:ext uri="{FF2B5EF4-FFF2-40B4-BE49-F238E27FC236}">
              <a16:creationId xmlns:a16="http://schemas.microsoft.com/office/drawing/2014/main" id="{0B9DC446-88D5-4FDF-A430-1E2A88852D58}"/>
            </a:ext>
          </a:extLst>
        </xdr:cNvPr>
        <xdr:cNvCxnSpPr/>
      </xdr:nvCxnSpPr>
      <xdr:spPr>
        <a:xfrm>
          <a:off x="3797300" y="1008615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120650</xdr:rowOff>
    </xdr:from>
    <xdr:to>
      <xdr:col>15</xdr:col>
      <xdr:colOff>101600</xdr:colOff>
      <xdr:row>59</xdr:row>
      <xdr:rowOff>50800</xdr:rowOff>
    </xdr:to>
    <xdr:sp macro="" textlink="">
      <xdr:nvSpPr>
        <xdr:cNvPr id="176" name="楕円 175">
          <a:extLst>
            <a:ext uri="{FF2B5EF4-FFF2-40B4-BE49-F238E27FC236}">
              <a16:creationId xmlns:a16="http://schemas.microsoft.com/office/drawing/2014/main" id="{05F09EE6-7994-42E8-AF83-A4AD2D1079DD}"/>
            </a:ext>
          </a:extLst>
        </xdr:cNvPr>
        <xdr:cNvSpPr/>
      </xdr:nvSpPr>
      <xdr:spPr>
        <a:xfrm>
          <a:off x="2857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142059</xdr:rowOff>
    </xdr:from>
    <xdr:to>
      <xdr:col>19</xdr:col>
      <xdr:colOff>177800</xdr:colOff>
      <xdr:row>59</xdr:row>
      <xdr:rowOff>0</xdr:rowOff>
    </xdr:to>
    <xdr:cxnSp macro="">
      <xdr:nvCxnSpPr>
        <xdr:cNvPr id="177" name="直線コネクタ 176">
          <a:extLst>
            <a:ext uri="{FF2B5EF4-FFF2-40B4-BE49-F238E27FC236}">
              <a16:creationId xmlns:a16="http://schemas.microsoft.com/office/drawing/2014/main" id="{DDD02DAF-8593-4D7A-8B76-7D0407667978}"/>
            </a:ext>
          </a:extLst>
        </xdr:cNvPr>
        <xdr:cNvCxnSpPr/>
      </xdr:nvCxnSpPr>
      <xdr:spPr>
        <a:xfrm flipV="1">
          <a:off x="2908300" y="1008615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C1FBFCF2-BCF6-4E85-9907-83DD9A1DED12}"/>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5CF8502A-E84E-4000-8468-7571CF832AAB}"/>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3D18381B-43BF-493B-9AD3-E680A09E7249}"/>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37936</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CFB4E516-FF67-42D6-A875-6823B2629CCB}"/>
            </a:ext>
          </a:extLst>
        </xdr:cNvPr>
        <xdr:cNvSpPr txBox="1"/>
      </xdr:nvSpPr>
      <xdr:spPr>
        <a:xfrm>
          <a:off x="35820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849F7CEC-4B0B-45D4-9B82-C3E2DC5254A3}"/>
            </a:ext>
          </a:extLst>
        </xdr:cNvPr>
        <xdr:cNvSpPr txBox="1"/>
      </xdr:nvSpPr>
      <xdr:spPr>
        <a:xfrm>
          <a:off x="2705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4D6B8AE0-B28F-462B-A3C9-DBD79ECB352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C6348B78-8073-4F48-BBF4-5E803E8F21D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2308DE5E-EDE3-4C80-9051-4E348D11DDE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16ABE3F0-C1D8-4CE2-B046-03DD06C1937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594EC2D6-2D40-40D8-8244-666B33B3222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24E78CC2-0727-4465-AE6C-D70D048AA7F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0E6D258E-C3F9-400B-AEB2-E91A79B9387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ADA090C0-51F1-4684-85C4-29A9C5BC074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679E1533-5E66-4259-95E6-59AD697ED1E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C5117741-F5A5-471A-8662-9A9FB7A2F28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DA54CD14-8015-4950-B2BE-71A54AC6C90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6DB52595-CE2B-48C5-8869-5FF1DAB3E5A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F0AD0747-A6F1-4081-BC1A-20E50DB7A43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a:extLst>
            <a:ext uri="{FF2B5EF4-FFF2-40B4-BE49-F238E27FC236}">
              <a16:creationId xmlns:a16="http://schemas.microsoft.com/office/drawing/2014/main" id="{174C10C1-CF96-45F8-A70D-543E6A61071C}"/>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CC6B9949-89FC-4BEA-8461-CDA62F0045E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C21BBCDC-7CB3-4602-9EAE-4B4E6F6A6354}"/>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C22B3D36-4307-4314-8175-77EFA3AD1E5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17131F59-26A4-4794-8D34-1D65707F68F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4756B946-EAB4-465D-8C5C-DAC9F4D7AF2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2B0DDCA4-DA13-46D9-B734-58E6B6881E3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2042051D-46F6-478E-AAAA-D1A2ED7C721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a:extLst>
            <a:ext uri="{FF2B5EF4-FFF2-40B4-BE49-F238E27FC236}">
              <a16:creationId xmlns:a16="http://schemas.microsoft.com/office/drawing/2014/main" id="{1BF3CE6E-F95C-4DDD-959B-28C53F21BC35}"/>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BD389DFE-616F-4D89-A878-B9B6CE9E0200}"/>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a:extLst>
            <a:ext uri="{FF2B5EF4-FFF2-40B4-BE49-F238E27FC236}">
              <a16:creationId xmlns:a16="http://schemas.microsoft.com/office/drawing/2014/main" id="{355A893D-EC76-4CA8-A4B0-555E6C6F15F8}"/>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20A16275-926C-4194-ABDA-7C334224DB9C}"/>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a:extLst>
            <a:ext uri="{FF2B5EF4-FFF2-40B4-BE49-F238E27FC236}">
              <a16:creationId xmlns:a16="http://schemas.microsoft.com/office/drawing/2014/main" id="{F7BD2E14-B855-4475-8517-847E5E9F0D41}"/>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09" name="【橋りょう・トンネル】&#10;一人当たり有形固定資産（償却資産）額平均値テキスト">
          <a:extLst>
            <a:ext uri="{FF2B5EF4-FFF2-40B4-BE49-F238E27FC236}">
              <a16:creationId xmlns:a16="http://schemas.microsoft.com/office/drawing/2014/main" id="{F5C57A9F-F77A-43B2-88FB-FFF33B5D373E}"/>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a:extLst>
            <a:ext uri="{FF2B5EF4-FFF2-40B4-BE49-F238E27FC236}">
              <a16:creationId xmlns:a16="http://schemas.microsoft.com/office/drawing/2014/main" id="{E1D8B64B-4DD2-4490-941D-46D2F1920AF8}"/>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a:extLst>
            <a:ext uri="{FF2B5EF4-FFF2-40B4-BE49-F238E27FC236}">
              <a16:creationId xmlns:a16="http://schemas.microsoft.com/office/drawing/2014/main" id="{8A71E30E-D927-4433-94D9-5B4113C7A4D5}"/>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a:extLst>
            <a:ext uri="{FF2B5EF4-FFF2-40B4-BE49-F238E27FC236}">
              <a16:creationId xmlns:a16="http://schemas.microsoft.com/office/drawing/2014/main" id="{C675F655-9200-49F1-A99F-067C3E2F8B84}"/>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a:extLst>
            <a:ext uri="{FF2B5EF4-FFF2-40B4-BE49-F238E27FC236}">
              <a16:creationId xmlns:a16="http://schemas.microsoft.com/office/drawing/2014/main" id="{5B65032D-B316-4BD2-ABFE-1F88D2D45EE1}"/>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76C1FA6B-8D6E-4148-9802-4D27D6CD235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140C26D8-46EF-4D8B-801E-1C8D6BF8215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7933A39A-1710-4670-80AF-622B873F8CF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CC0C7E62-3652-4F76-9388-9AB77CFC9D2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CA627644-56DE-413A-AF19-61D2D4CB480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12964</xdr:rowOff>
    </xdr:from>
    <xdr:to>
      <xdr:col>55</xdr:col>
      <xdr:colOff>50800</xdr:colOff>
      <xdr:row>63</xdr:row>
      <xdr:rowOff>114564</xdr:rowOff>
    </xdr:to>
    <xdr:sp macro="" textlink="">
      <xdr:nvSpPr>
        <xdr:cNvPr id="219" name="楕円 218">
          <a:extLst>
            <a:ext uri="{FF2B5EF4-FFF2-40B4-BE49-F238E27FC236}">
              <a16:creationId xmlns:a16="http://schemas.microsoft.com/office/drawing/2014/main" id="{D87EF98C-D411-4D48-A3CB-37D13A87BEEE}"/>
            </a:ext>
          </a:extLst>
        </xdr:cNvPr>
        <xdr:cNvSpPr/>
      </xdr:nvSpPr>
      <xdr:spPr>
        <a:xfrm>
          <a:off x="10426700" y="108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99341</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43473591-96C4-4B69-B9B2-9025AB13A671}"/>
            </a:ext>
          </a:extLst>
        </xdr:cNvPr>
        <xdr:cNvSpPr txBox="1"/>
      </xdr:nvSpPr>
      <xdr:spPr>
        <a:xfrm>
          <a:off x="10515600" y="1072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31319</xdr:rowOff>
    </xdr:from>
    <xdr:to>
      <xdr:col>50</xdr:col>
      <xdr:colOff>165100</xdr:colOff>
      <xdr:row>63</xdr:row>
      <xdr:rowOff>132919</xdr:rowOff>
    </xdr:to>
    <xdr:sp macro="" textlink="">
      <xdr:nvSpPr>
        <xdr:cNvPr id="221" name="楕円 220">
          <a:extLst>
            <a:ext uri="{FF2B5EF4-FFF2-40B4-BE49-F238E27FC236}">
              <a16:creationId xmlns:a16="http://schemas.microsoft.com/office/drawing/2014/main" id="{60A582DC-7A5D-4321-842C-7B21B1D81D55}"/>
            </a:ext>
          </a:extLst>
        </xdr:cNvPr>
        <xdr:cNvSpPr/>
      </xdr:nvSpPr>
      <xdr:spPr>
        <a:xfrm>
          <a:off x="9588500" y="108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63764</xdr:rowOff>
    </xdr:from>
    <xdr:to>
      <xdr:col>55</xdr:col>
      <xdr:colOff>0</xdr:colOff>
      <xdr:row>63</xdr:row>
      <xdr:rowOff>82119</xdr:rowOff>
    </xdr:to>
    <xdr:cxnSp macro="">
      <xdr:nvCxnSpPr>
        <xdr:cNvPr id="222" name="直線コネクタ 221">
          <a:extLst>
            <a:ext uri="{FF2B5EF4-FFF2-40B4-BE49-F238E27FC236}">
              <a16:creationId xmlns:a16="http://schemas.microsoft.com/office/drawing/2014/main" id="{884C9BAE-E4C4-4FE2-B951-8750C6BB73C4}"/>
            </a:ext>
          </a:extLst>
        </xdr:cNvPr>
        <xdr:cNvCxnSpPr/>
      </xdr:nvCxnSpPr>
      <xdr:spPr>
        <a:xfrm flipV="1">
          <a:off x="9639300" y="10865114"/>
          <a:ext cx="838200" cy="1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34830</xdr:rowOff>
    </xdr:from>
    <xdr:to>
      <xdr:col>46</xdr:col>
      <xdr:colOff>38100</xdr:colOff>
      <xdr:row>63</xdr:row>
      <xdr:rowOff>136430</xdr:rowOff>
    </xdr:to>
    <xdr:sp macro="" textlink="">
      <xdr:nvSpPr>
        <xdr:cNvPr id="223" name="楕円 222">
          <a:extLst>
            <a:ext uri="{FF2B5EF4-FFF2-40B4-BE49-F238E27FC236}">
              <a16:creationId xmlns:a16="http://schemas.microsoft.com/office/drawing/2014/main" id="{0D3D295F-0EDC-4A22-A4F4-05F5A54758A3}"/>
            </a:ext>
          </a:extLst>
        </xdr:cNvPr>
        <xdr:cNvSpPr/>
      </xdr:nvSpPr>
      <xdr:spPr>
        <a:xfrm>
          <a:off x="8699500" y="108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82119</xdr:rowOff>
    </xdr:from>
    <xdr:to>
      <xdr:col>50</xdr:col>
      <xdr:colOff>114300</xdr:colOff>
      <xdr:row>63</xdr:row>
      <xdr:rowOff>85630</xdr:rowOff>
    </xdr:to>
    <xdr:cxnSp macro="">
      <xdr:nvCxnSpPr>
        <xdr:cNvPr id="224" name="直線コネクタ 223">
          <a:extLst>
            <a:ext uri="{FF2B5EF4-FFF2-40B4-BE49-F238E27FC236}">
              <a16:creationId xmlns:a16="http://schemas.microsoft.com/office/drawing/2014/main" id="{F1D521FF-570C-4B48-A401-D1DB4436633F}"/>
            </a:ext>
          </a:extLst>
        </xdr:cNvPr>
        <xdr:cNvCxnSpPr/>
      </xdr:nvCxnSpPr>
      <xdr:spPr>
        <a:xfrm flipV="1">
          <a:off x="8750300" y="10883469"/>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25" name="n_1aveValue【橋りょう・トンネル】&#10;一人当たり有形固定資産（償却資産）額">
          <a:extLst>
            <a:ext uri="{FF2B5EF4-FFF2-40B4-BE49-F238E27FC236}">
              <a16:creationId xmlns:a16="http://schemas.microsoft.com/office/drawing/2014/main" id="{47D96EFE-4CB0-42A3-9B63-BBF6D169EF95}"/>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id="{AE187DB0-1DCD-40D4-98E7-5881947FC34A}"/>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4A4AA754-B4B3-42FD-A795-55C3ABB6C483}"/>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124046</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9CD7BE9D-CCB8-4BB5-B772-EC743DD223A3}"/>
            </a:ext>
          </a:extLst>
        </xdr:cNvPr>
        <xdr:cNvSpPr txBox="1"/>
      </xdr:nvSpPr>
      <xdr:spPr>
        <a:xfrm>
          <a:off x="9327095" y="109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127557</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CC93B654-CAD9-4139-A19F-641E7AA7587D}"/>
            </a:ext>
          </a:extLst>
        </xdr:cNvPr>
        <xdr:cNvSpPr txBox="1"/>
      </xdr:nvSpPr>
      <xdr:spPr>
        <a:xfrm>
          <a:off x="8450795" y="1092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AF3B1EEA-3231-4CF0-984B-BEBE9B0ADE6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A8916833-290D-4B8F-87DE-5026158BD12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DB266281-3CB0-4CCB-93BD-B12CA9D09D7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DAC6F210-6A28-4353-AB88-37CCC978E75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32DC30DE-A5A6-4212-AD68-8846B53C052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4A1C4283-ADE6-4C8A-B546-C36D3F25FD7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277FCC93-185A-49ED-8DE5-A72720448FE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9560405F-577E-46BF-B7C6-3C212043157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30A4025B-B338-4684-A8DE-3F51A3AAF76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5571EF33-0081-428A-9AE5-7A02BB9724B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1D1CD203-F513-4891-946B-6B01FD74FE8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8EA03390-94F3-4312-A0A8-85DB49946C5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D9A08B3D-342C-46C1-B892-8319A94318A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9E95429F-832A-4EB8-8739-677F19876D8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864D252C-EA33-40BD-AC2B-BEB43CE1D4B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FBFB2855-266F-4E36-BAA3-E5C04311727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77574088-AE06-49EF-9D30-8340DAFF3FC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E0747C94-4E9D-4572-8791-41D6AECA7D5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31018F21-FC5C-413F-9111-84D8C70B3C1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14652481-D5DE-4B5D-9258-906CAF4D384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AB600D24-EFB0-4B9D-A02F-C3649CE8A83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60F557A5-23F9-4222-ACE7-7B8743C85D3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350E21CA-58A8-4374-90C7-5A0E6D2F84A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9CD93542-F452-483B-A048-51285B85159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a:extLst>
            <a:ext uri="{FF2B5EF4-FFF2-40B4-BE49-F238E27FC236}">
              <a16:creationId xmlns:a16="http://schemas.microsoft.com/office/drawing/2014/main" id="{62FC301A-8658-4F5A-B568-5B53997204E1}"/>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2319B9B3-89A4-4726-9222-418BFE8996B6}"/>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a:extLst>
            <a:ext uri="{FF2B5EF4-FFF2-40B4-BE49-F238E27FC236}">
              <a16:creationId xmlns:a16="http://schemas.microsoft.com/office/drawing/2014/main" id="{5AC0B13F-B56E-47F7-BC0F-F0DF5EF6998B}"/>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a:extLst>
            <a:ext uri="{FF2B5EF4-FFF2-40B4-BE49-F238E27FC236}">
              <a16:creationId xmlns:a16="http://schemas.microsoft.com/office/drawing/2014/main" id="{6722D97B-7963-43C4-A169-EA38894F6035}"/>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a:extLst>
            <a:ext uri="{FF2B5EF4-FFF2-40B4-BE49-F238E27FC236}">
              <a16:creationId xmlns:a16="http://schemas.microsoft.com/office/drawing/2014/main" id="{BDDB5125-ED93-4ACE-93B6-4E9B9119E7AD}"/>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E921E5CC-BC26-4BA3-B821-6396CC4698BB}"/>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a:extLst>
            <a:ext uri="{FF2B5EF4-FFF2-40B4-BE49-F238E27FC236}">
              <a16:creationId xmlns:a16="http://schemas.microsoft.com/office/drawing/2014/main" id="{4B17BFBF-BBD0-4A86-A75C-8068AEA7985C}"/>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a:extLst>
            <a:ext uri="{FF2B5EF4-FFF2-40B4-BE49-F238E27FC236}">
              <a16:creationId xmlns:a16="http://schemas.microsoft.com/office/drawing/2014/main" id="{3226E1D7-4844-4F50-B903-CE9E99CB7B4F}"/>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a:extLst>
            <a:ext uri="{FF2B5EF4-FFF2-40B4-BE49-F238E27FC236}">
              <a16:creationId xmlns:a16="http://schemas.microsoft.com/office/drawing/2014/main" id="{1D709B22-15FA-4EE0-9A42-E74904028534}"/>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a:extLst>
            <a:ext uri="{FF2B5EF4-FFF2-40B4-BE49-F238E27FC236}">
              <a16:creationId xmlns:a16="http://schemas.microsoft.com/office/drawing/2014/main" id="{B54F0934-931F-4248-A030-5137A5662F42}"/>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9B91D8DE-4531-4E9F-8891-70BAA924812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D4ED3133-D221-47FB-874A-3ECA5BABDE2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91584854-CE3B-41C4-BE20-7A92E03DC77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FA23213B-5367-40C3-A83B-482132D63D8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8DF5C2D8-24CD-422C-BF64-01C3B6A0F4A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57786</xdr:rowOff>
    </xdr:from>
    <xdr:to>
      <xdr:col>24</xdr:col>
      <xdr:colOff>114300</xdr:colOff>
      <xdr:row>84</xdr:row>
      <xdr:rowOff>159386</xdr:rowOff>
    </xdr:to>
    <xdr:sp macro="" textlink="">
      <xdr:nvSpPr>
        <xdr:cNvPr id="269" name="楕円 268">
          <a:extLst>
            <a:ext uri="{FF2B5EF4-FFF2-40B4-BE49-F238E27FC236}">
              <a16:creationId xmlns:a16="http://schemas.microsoft.com/office/drawing/2014/main" id="{FF91E56D-C374-4893-A937-E093A47B051D}"/>
            </a:ext>
          </a:extLst>
        </xdr:cNvPr>
        <xdr:cNvSpPr/>
      </xdr:nvSpPr>
      <xdr:spPr>
        <a:xfrm>
          <a:off x="45847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36213</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16511C9A-50B6-4CD2-B2F2-D64113D7228C}"/>
            </a:ext>
          </a:extLst>
        </xdr:cNvPr>
        <xdr:cNvSpPr txBox="1"/>
      </xdr:nvSpPr>
      <xdr:spPr>
        <a:xfrm>
          <a:off x="4673600"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101600</xdr:rowOff>
    </xdr:from>
    <xdr:to>
      <xdr:col>20</xdr:col>
      <xdr:colOff>38100</xdr:colOff>
      <xdr:row>85</xdr:row>
      <xdr:rowOff>31750</xdr:rowOff>
    </xdr:to>
    <xdr:sp macro="" textlink="">
      <xdr:nvSpPr>
        <xdr:cNvPr id="271" name="楕円 270">
          <a:extLst>
            <a:ext uri="{FF2B5EF4-FFF2-40B4-BE49-F238E27FC236}">
              <a16:creationId xmlns:a16="http://schemas.microsoft.com/office/drawing/2014/main" id="{5083998E-6A4B-49CE-9D46-2ED236607D95}"/>
            </a:ext>
          </a:extLst>
        </xdr:cNvPr>
        <xdr:cNvSpPr/>
      </xdr:nvSpPr>
      <xdr:spPr>
        <a:xfrm>
          <a:off x="3746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108586</xdr:rowOff>
    </xdr:from>
    <xdr:to>
      <xdr:col>24</xdr:col>
      <xdr:colOff>63500</xdr:colOff>
      <xdr:row>84</xdr:row>
      <xdr:rowOff>152400</xdr:rowOff>
    </xdr:to>
    <xdr:cxnSp macro="">
      <xdr:nvCxnSpPr>
        <xdr:cNvPr id="272" name="直線コネクタ 271">
          <a:extLst>
            <a:ext uri="{FF2B5EF4-FFF2-40B4-BE49-F238E27FC236}">
              <a16:creationId xmlns:a16="http://schemas.microsoft.com/office/drawing/2014/main" id="{7167059A-F945-463F-B45C-14428E04770B}"/>
            </a:ext>
          </a:extLst>
        </xdr:cNvPr>
        <xdr:cNvCxnSpPr/>
      </xdr:nvCxnSpPr>
      <xdr:spPr>
        <a:xfrm flipV="1">
          <a:off x="3797300" y="1451038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158750</xdr:rowOff>
    </xdr:from>
    <xdr:to>
      <xdr:col>15</xdr:col>
      <xdr:colOff>101600</xdr:colOff>
      <xdr:row>85</xdr:row>
      <xdr:rowOff>88900</xdr:rowOff>
    </xdr:to>
    <xdr:sp macro="" textlink="">
      <xdr:nvSpPr>
        <xdr:cNvPr id="273" name="楕円 272">
          <a:extLst>
            <a:ext uri="{FF2B5EF4-FFF2-40B4-BE49-F238E27FC236}">
              <a16:creationId xmlns:a16="http://schemas.microsoft.com/office/drawing/2014/main" id="{478FE1CB-E33F-470F-BAC6-071A956F68BE}"/>
            </a:ext>
          </a:extLst>
        </xdr:cNvPr>
        <xdr:cNvSpPr/>
      </xdr:nvSpPr>
      <xdr:spPr>
        <a:xfrm>
          <a:off x="2857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152400</xdr:rowOff>
    </xdr:from>
    <xdr:to>
      <xdr:col>19</xdr:col>
      <xdr:colOff>177800</xdr:colOff>
      <xdr:row>85</xdr:row>
      <xdr:rowOff>38100</xdr:rowOff>
    </xdr:to>
    <xdr:cxnSp macro="">
      <xdr:nvCxnSpPr>
        <xdr:cNvPr id="274" name="直線コネクタ 273">
          <a:extLst>
            <a:ext uri="{FF2B5EF4-FFF2-40B4-BE49-F238E27FC236}">
              <a16:creationId xmlns:a16="http://schemas.microsoft.com/office/drawing/2014/main" id="{BB5DD6BE-93CE-45DF-B4DA-59A3189ED7EB}"/>
            </a:ext>
          </a:extLst>
        </xdr:cNvPr>
        <xdr:cNvCxnSpPr/>
      </xdr:nvCxnSpPr>
      <xdr:spPr>
        <a:xfrm flipV="1">
          <a:off x="2908300" y="14554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75" name="n_1aveValue【公営住宅】&#10;有形固定資産減価償却率">
          <a:extLst>
            <a:ext uri="{FF2B5EF4-FFF2-40B4-BE49-F238E27FC236}">
              <a16:creationId xmlns:a16="http://schemas.microsoft.com/office/drawing/2014/main" id="{8F2931F8-0614-4E59-B1DD-3B103A611874}"/>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76" name="n_2aveValue【公営住宅】&#10;有形固定資産減価償却率">
          <a:extLst>
            <a:ext uri="{FF2B5EF4-FFF2-40B4-BE49-F238E27FC236}">
              <a16:creationId xmlns:a16="http://schemas.microsoft.com/office/drawing/2014/main" id="{D31BB625-D159-458D-A4EC-612DBE3A1152}"/>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7" name="n_3aveValue【公営住宅】&#10;有形固定資産減価償却率">
          <a:extLst>
            <a:ext uri="{FF2B5EF4-FFF2-40B4-BE49-F238E27FC236}">
              <a16:creationId xmlns:a16="http://schemas.microsoft.com/office/drawing/2014/main" id="{6C26BB73-2FC1-4257-94B3-5F4079DAB75B}"/>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22877</xdr:rowOff>
    </xdr:from>
    <xdr:ext cx="405111" cy="259045"/>
    <xdr:sp macro="" textlink="">
      <xdr:nvSpPr>
        <xdr:cNvPr id="278" name="n_1mainValue【公営住宅】&#10;有形固定資産減価償却率">
          <a:extLst>
            <a:ext uri="{FF2B5EF4-FFF2-40B4-BE49-F238E27FC236}">
              <a16:creationId xmlns:a16="http://schemas.microsoft.com/office/drawing/2014/main" id="{7EDF17A1-A89C-4661-A1EB-D996E599C27B}"/>
            </a:ext>
          </a:extLst>
        </xdr:cNvPr>
        <xdr:cNvSpPr txBox="1"/>
      </xdr:nvSpPr>
      <xdr:spPr>
        <a:xfrm>
          <a:off x="3582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80027</xdr:rowOff>
    </xdr:from>
    <xdr:ext cx="405111" cy="259045"/>
    <xdr:sp macro="" textlink="">
      <xdr:nvSpPr>
        <xdr:cNvPr id="279" name="n_2mainValue【公営住宅】&#10;有形固定資産減価償却率">
          <a:extLst>
            <a:ext uri="{FF2B5EF4-FFF2-40B4-BE49-F238E27FC236}">
              <a16:creationId xmlns:a16="http://schemas.microsoft.com/office/drawing/2014/main" id="{E2C3E035-2BCF-414F-91F6-248C60DBDBCF}"/>
            </a:ext>
          </a:extLst>
        </xdr:cNvPr>
        <xdr:cNvSpPr txBox="1"/>
      </xdr:nvSpPr>
      <xdr:spPr>
        <a:xfrm>
          <a:off x="2705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4DDABA1E-39F4-44A0-A956-91D4F9DBBDD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8004E957-F73A-4D52-A207-01BB23424C9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B82FC945-8D04-41FE-8694-DE4ACC71A7B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56802EE9-C8D4-4B00-A38A-9A07931436A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30599C1B-46BA-42A2-9C27-2EF137BA0EA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4DAB069C-39D5-4FB7-AD8E-41E62BD1133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7094B407-2D45-44F8-9FB5-3644B7352EA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3039186F-1D9A-420D-ABB5-4C2380D7947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1A6270F6-8451-4074-8094-5C2B31B9B81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5DFCB20D-6AAA-4631-B89B-07AEA6000F0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F59C0A01-484D-448D-9538-798E422E244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6097A35C-A2D0-4DC0-94A0-BA6AA59BECD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F89BB744-F01B-4780-A30F-8CF5DD0ADBB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a:extLst>
            <a:ext uri="{FF2B5EF4-FFF2-40B4-BE49-F238E27FC236}">
              <a16:creationId xmlns:a16="http://schemas.microsoft.com/office/drawing/2014/main" id="{66D301C3-58CC-405C-9A13-81257AD7BBD7}"/>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1B552F73-21FB-41CA-B893-CFC9F3D172F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a:extLst>
            <a:ext uri="{FF2B5EF4-FFF2-40B4-BE49-F238E27FC236}">
              <a16:creationId xmlns:a16="http://schemas.microsoft.com/office/drawing/2014/main" id="{F79F5455-3772-4769-B423-8067978BFD26}"/>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66F90D62-CA3A-40C7-9A6B-D43359DE095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a:extLst>
            <a:ext uri="{FF2B5EF4-FFF2-40B4-BE49-F238E27FC236}">
              <a16:creationId xmlns:a16="http://schemas.microsoft.com/office/drawing/2014/main" id="{C5F1B0FD-C93E-43F3-BBDC-2E3F312E0DA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4841F0C5-052C-461A-A72B-12E89860EB1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FEEAAE75-CA99-442C-BD30-8D57CA8C8105}"/>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70C88CC7-8B5F-4357-9DBE-D506A3C177F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12BD49F8-B587-4322-8A3D-9BF4874F01E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02D48490-010A-45D3-BEF4-1CE18E29BCC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a:extLst>
            <a:ext uri="{FF2B5EF4-FFF2-40B4-BE49-F238E27FC236}">
              <a16:creationId xmlns:a16="http://schemas.microsoft.com/office/drawing/2014/main" id="{BC7CB319-DE3F-4B12-9377-B6D86A40874A}"/>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a:extLst>
            <a:ext uri="{FF2B5EF4-FFF2-40B4-BE49-F238E27FC236}">
              <a16:creationId xmlns:a16="http://schemas.microsoft.com/office/drawing/2014/main" id="{7A2CD159-1DA8-403C-A1E8-776B7C911A23}"/>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a:extLst>
            <a:ext uri="{FF2B5EF4-FFF2-40B4-BE49-F238E27FC236}">
              <a16:creationId xmlns:a16="http://schemas.microsoft.com/office/drawing/2014/main" id="{D1DC3B2A-EB2D-43F3-972A-74D5CC8AC4DD}"/>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a:extLst>
            <a:ext uri="{FF2B5EF4-FFF2-40B4-BE49-F238E27FC236}">
              <a16:creationId xmlns:a16="http://schemas.microsoft.com/office/drawing/2014/main" id="{4A01169F-8694-4B11-BDCE-D44C2024FE97}"/>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a:extLst>
            <a:ext uri="{FF2B5EF4-FFF2-40B4-BE49-F238E27FC236}">
              <a16:creationId xmlns:a16="http://schemas.microsoft.com/office/drawing/2014/main" id="{E7FF6947-A75C-4A0F-BD75-07AB4F128144}"/>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08" name="【公営住宅】&#10;一人当たり面積平均値テキスト">
          <a:extLst>
            <a:ext uri="{FF2B5EF4-FFF2-40B4-BE49-F238E27FC236}">
              <a16:creationId xmlns:a16="http://schemas.microsoft.com/office/drawing/2014/main" id="{D6203304-3269-407A-B494-4CFB3F1861E0}"/>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a:extLst>
            <a:ext uri="{FF2B5EF4-FFF2-40B4-BE49-F238E27FC236}">
              <a16:creationId xmlns:a16="http://schemas.microsoft.com/office/drawing/2014/main" id="{FF23E211-50EF-4DC5-AF46-F09EB7B28EC3}"/>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a:extLst>
            <a:ext uri="{FF2B5EF4-FFF2-40B4-BE49-F238E27FC236}">
              <a16:creationId xmlns:a16="http://schemas.microsoft.com/office/drawing/2014/main" id="{145EF409-22CE-48C4-86B1-C5E40A5835FE}"/>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a:extLst>
            <a:ext uri="{FF2B5EF4-FFF2-40B4-BE49-F238E27FC236}">
              <a16:creationId xmlns:a16="http://schemas.microsoft.com/office/drawing/2014/main" id="{13C07CC2-BFD5-4285-B826-BAA0F6BD19E7}"/>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a:extLst>
            <a:ext uri="{FF2B5EF4-FFF2-40B4-BE49-F238E27FC236}">
              <a16:creationId xmlns:a16="http://schemas.microsoft.com/office/drawing/2014/main" id="{8BDAB19C-8ED2-4E85-8945-69A0E9130833}"/>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BF69DE79-5E63-4A3A-AECB-8BA361A93DD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2E3C3EDE-7A4D-4852-88AC-7E779346A7A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B78578BB-C638-48E5-9A53-BADC524F46A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4BCB305B-3BF5-43F3-94E4-6C5D08B35CB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98F02B83-2544-46E5-AAE1-DAF7E1AA4A8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67614</xdr:rowOff>
    </xdr:from>
    <xdr:to>
      <xdr:col>55</xdr:col>
      <xdr:colOff>50800</xdr:colOff>
      <xdr:row>85</xdr:row>
      <xdr:rowOff>169214</xdr:rowOff>
    </xdr:to>
    <xdr:sp macro="" textlink="">
      <xdr:nvSpPr>
        <xdr:cNvPr id="318" name="楕円 317">
          <a:extLst>
            <a:ext uri="{FF2B5EF4-FFF2-40B4-BE49-F238E27FC236}">
              <a16:creationId xmlns:a16="http://schemas.microsoft.com/office/drawing/2014/main" id="{3651EBEE-6229-41CE-ACB3-FEC32EBB014F}"/>
            </a:ext>
          </a:extLst>
        </xdr:cNvPr>
        <xdr:cNvSpPr/>
      </xdr:nvSpPr>
      <xdr:spPr>
        <a:xfrm>
          <a:off x="10426700" y="1464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46041</xdr:rowOff>
    </xdr:from>
    <xdr:ext cx="469744" cy="259045"/>
    <xdr:sp macro="" textlink="">
      <xdr:nvSpPr>
        <xdr:cNvPr id="319" name="【公営住宅】&#10;一人当たり面積該当値テキスト">
          <a:extLst>
            <a:ext uri="{FF2B5EF4-FFF2-40B4-BE49-F238E27FC236}">
              <a16:creationId xmlns:a16="http://schemas.microsoft.com/office/drawing/2014/main" id="{DF9390D6-62C0-4E67-99EC-F09BD5F681EF}"/>
            </a:ext>
          </a:extLst>
        </xdr:cNvPr>
        <xdr:cNvSpPr txBox="1"/>
      </xdr:nvSpPr>
      <xdr:spPr>
        <a:xfrm>
          <a:off x="10515600" y="1461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74282</xdr:rowOff>
    </xdr:from>
    <xdr:to>
      <xdr:col>50</xdr:col>
      <xdr:colOff>165100</xdr:colOff>
      <xdr:row>86</xdr:row>
      <xdr:rowOff>4432</xdr:rowOff>
    </xdr:to>
    <xdr:sp macro="" textlink="">
      <xdr:nvSpPr>
        <xdr:cNvPr id="320" name="楕円 319">
          <a:extLst>
            <a:ext uri="{FF2B5EF4-FFF2-40B4-BE49-F238E27FC236}">
              <a16:creationId xmlns:a16="http://schemas.microsoft.com/office/drawing/2014/main" id="{5CB5ADF8-1EFD-47A6-B0EB-C3D6F6B4A6BB}"/>
            </a:ext>
          </a:extLst>
        </xdr:cNvPr>
        <xdr:cNvSpPr/>
      </xdr:nvSpPr>
      <xdr:spPr>
        <a:xfrm>
          <a:off x="9588500" y="1464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118414</xdr:rowOff>
    </xdr:from>
    <xdr:to>
      <xdr:col>55</xdr:col>
      <xdr:colOff>0</xdr:colOff>
      <xdr:row>85</xdr:row>
      <xdr:rowOff>125082</xdr:rowOff>
    </xdr:to>
    <xdr:cxnSp macro="">
      <xdr:nvCxnSpPr>
        <xdr:cNvPr id="321" name="直線コネクタ 320">
          <a:extLst>
            <a:ext uri="{FF2B5EF4-FFF2-40B4-BE49-F238E27FC236}">
              <a16:creationId xmlns:a16="http://schemas.microsoft.com/office/drawing/2014/main" id="{F160ABDE-390B-479D-8A4F-3E53FA65E024}"/>
            </a:ext>
          </a:extLst>
        </xdr:cNvPr>
        <xdr:cNvCxnSpPr/>
      </xdr:nvCxnSpPr>
      <xdr:spPr>
        <a:xfrm flipV="1">
          <a:off x="9639300" y="14691664"/>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80607</xdr:rowOff>
    </xdr:from>
    <xdr:to>
      <xdr:col>46</xdr:col>
      <xdr:colOff>38100</xdr:colOff>
      <xdr:row>86</xdr:row>
      <xdr:rowOff>10757</xdr:rowOff>
    </xdr:to>
    <xdr:sp macro="" textlink="">
      <xdr:nvSpPr>
        <xdr:cNvPr id="322" name="楕円 321">
          <a:extLst>
            <a:ext uri="{FF2B5EF4-FFF2-40B4-BE49-F238E27FC236}">
              <a16:creationId xmlns:a16="http://schemas.microsoft.com/office/drawing/2014/main" id="{37618201-84F9-4653-826B-970A6DA8313B}"/>
            </a:ext>
          </a:extLst>
        </xdr:cNvPr>
        <xdr:cNvSpPr/>
      </xdr:nvSpPr>
      <xdr:spPr>
        <a:xfrm>
          <a:off x="8699500" y="1465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125082</xdr:rowOff>
    </xdr:from>
    <xdr:to>
      <xdr:col>50</xdr:col>
      <xdr:colOff>114300</xdr:colOff>
      <xdr:row>85</xdr:row>
      <xdr:rowOff>131407</xdr:rowOff>
    </xdr:to>
    <xdr:cxnSp macro="">
      <xdr:nvCxnSpPr>
        <xdr:cNvPr id="323" name="直線コネクタ 322">
          <a:extLst>
            <a:ext uri="{FF2B5EF4-FFF2-40B4-BE49-F238E27FC236}">
              <a16:creationId xmlns:a16="http://schemas.microsoft.com/office/drawing/2014/main" id="{5E061489-C2F8-44E4-8A37-2EED94D36890}"/>
            </a:ext>
          </a:extLst>
        </xdr:cNvPr>
        <xdr:cNvCxnSpPr/>
      </xdr:nvCxnSpPr>
      <xdr:spPr>
        <a:xfrm flipV="1">
          <a:off x="8750300" y="14698332"/>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24" name="n_1aveValue【公営住宅】&#10;一人当たり面積">
          <a:extLst>
            <a:ext uri="{FF2B5EF4-FFF2-40B4-BE49-F238E27FC236}">
              <a16:creationId xmlns:a16="http://schemas.microsoft.com/office/drawing/2014/main" id="{66A2FD31-36E3-4EE8-9562-5D9E7D1F7A40}"/>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25" name="n_2aveValue【公営住宅】&#10;一人当たり面積">
          <a:extLst>
            <a:ext uri="{FF2B5EF4-FFF2-40B4-BE49-F238E27FC236}">
              <a16:creationId xmlns:a16="http://schemas.microsoft.com/office/drawing/2014/main" id="{987F4DBA-294C-403C-A37A-06518BCDC630}"/>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6" name="n_3aveValue【公営住宅】&#10;一人当たり面積">
          <a:extLst>
            <a:ext uri="{FF2B5EF4-FFF2-40B4-BE49-F238E27FC236}">
              <a16:creationId xmlns:a16="http://schemas.microsoft.com/office/drawing/2014/main" id="{CD75ECE9-FFC4-462D-BFF5-FAC5F0983F12}"/>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167009</xdr:rowOff>
    </xdr:from>
    <xdr:ext cx="469744" cy="259045"/>
    <xdr:sp macro="" textlink="">
      <xdr:nvSpPr>
        <xdr:cNvPr id="327" name="n_1mainValue【公営住宅】&#10;一人当たり面積">
          <a:extLst>
            <a:ext uri="{FF2B5EF4-FFF2-40B4-BE49-F238E27FC236}">
              <a16:creationId xmlns:a16="http://schemas.microsoft.com/office/drawing/2014/main" id="{C040EA7F-82B7-4114-986B-488DFBFCD9F8}"/>
            </a:ext>
          </a:extLst>
        </xdr:cNvPr>
        <xdr:cNvSpPr txBox="1"/>
      </xdr:nvSpPr>
      <xdr:spPr>
        <a:xfrm>
          <a:off x="9391727" y="1474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1884</xdr:rowOff>
    </xdr:from>
    <xdr:ext cx="469744" cy="259045"/>
    <xdr:sp macro="" textlink="">
      <xdr:nvSpPr>
        <xdr:cNvPr id="328" name="n_2mainValue【公営住宅】&#10;一人当たり面積">
          <a:extLst>
            <a:ext uri="{FF2B5EF4-FFF2-40B4-BE49-F238E27FC236}">
              <a16:creationId xmlns:a16="http://schemas.microsoft.com/office/drawing/2014/main" id="{446F4716-8CB3-4D46-83E9-B42FE4C22570}"/>
            </a:ext>
          </a:extLst>
        </xdr:cNvPr>
        <xdr:cNvSpPr txBox="1"/>
      </xdr:nvSpPr>
      <xdr:spPr>
        <a:xfrm>
          <a:off x="8515427" y="1474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CE05765F-AD15-44FF-9839-3FA001C9A54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A29580EC-64D8-4B4D-9D84-650659B4CA0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CBF5F697-12BD-464E-883E-FBB4206FD57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FAF94F8F-669E-4B89-A777-7CC71558056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BF17597E-233D-4223-894F-C1683113D63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21168F8C-B3B3-4DCD-A06B-BC868BC2F65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09812759-8B97-48D3-8D21-5C68834A40C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83201FC4-B27B-4F18-AD59-1AF2EC5C31E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1554C473-6536-44F7-8783-54AA74FF89C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F014027B-6A0E-4A6D-9E81-3222A27719F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2F8E6387-486B-4888-A7A4-105B3522F0D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64CFD149-D767-4C66-B3E9-1D02849B1C1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E3A3918D-E496-473E-89B1-F080EE023CA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237EC61D-C4C0-4406-AA3F-11DBEF74204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200CD69B-7828-477C-BBCA-7A86ED6D104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3808CCB4-6A23-4145-9DD5-DE37D7AB0C3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310B0B3F-8E76-410B-A4DE-AE3D1F4B915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647C6C86-412D-48D4-9877-4DEF87DA0CE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53DABE2D-A952-4DDF-94F6-94E4B7202AC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892DB220-3370-4850-9B9C-8F070B37289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800E5128-BB60-457B-93D7-7EBB8865485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5A9FE41C-1BAA-4D0B-BEDF-1F1A4F43260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9375549E-A069-4C36-B200-60EC9EC936A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7918463A-CE10-4195-AF1D-E1910CD4D0C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520095C3-35A9-4DF2-A1A3-7126465EAD8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37A947B1-214B-47B5-AA9C-0A9603CE81C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id="{D04D5D67-5AF0-43D9-A5B3-E3F913DC821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id="{0FF3E802-EB61-4300-BE85-46C7E45F356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id="{DB016D01-E825-4C67-807B-26D50AB9C80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id="{6178CC63-5157-42FD-90B1-47145832698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id="{3D5EA362-FE95-49AA-972A-B5EAF1EE79A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id="{72E4927B-CB8B-431F-9F21-62E0B8777C6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id="{EBD97616-BFA7-4DB1-9BF4-632D49563F0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id="{AB2E0FEE-3694-4361-A052-DDB47A6E41A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id="{9BF33253-F600-401E-BC5F-542CFC290E8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id="{360B170C-7A33-4C6C-9D6E-637EC5737EC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id="{44FCA3B5-64A8-4A70-B22D-8326AA48735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id="{DF2DAE94-F1E3-4EAD-A37D-F878E240DCDE}"/>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8F292CE7-C2B1-452C-87FC-38628B5D631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A39E2E75-403A-4E6F-ABBD-7549CEED05D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CEEDB4F7-043F-4690-BBC3-5713D912008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70" name="直線コネクタ 369">
          <a:extLst>
            <a:ext uri="{FF2B5EF4-FFF2-40B4-BE49-F238E27FC236}">
              <a16:creationId xmlns:a16="http://schemas.microsoft.com/office/drawing/2014/main" id="{72DECAE3-F90B-42E4-8E52-1D8BB0064C5C}"/>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71" name="【認定こども園・幼稚園・保育所】&#10;有形固定資産減価償却率最小値テキスト">
          <a:extLst>
            <a:ext uri="{FF2B5EF4-FFF2-40B4-BE49-F238E27FC236}">
              <a16:creationId xmlns:a16="http://schemas.microsoft.com/office/drawing/2014/main" id="{823A12CF-D675-4138-8E64-61822E92A1FB}"/>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72" name="直線コネクタ 371">
          <a:extLst>
            <a:ext uri="{FF2B5EF4-FFF2-40B4-BE49-F238E27FC236}">
              <a16:creationId xmlns:a16="http://schemas.microsoft.com/office/drawing/2014/main" id="{8818DB13-270A-4BB7-9F14-A6DC757AAF3F}"/>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a:extLst>
            <a:ext uri="{FF2B5EF4-FFF2-40B4-BE49-F238E27FC236}">
              <a16:creationId xmlns:a16="http://schemas.microsoft.com/office/drawing/2014/main" id="{E53A7332-FAA6-4D37-BCA5-BFE9AB3ED92C}"/>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a:extLst>
            <a:ext uri="{FF2B5EF4-FFF2-40B4-BE49-F238E27FC236}">
              <a16:creationId xmlns:a16="http://schemas.microsoft.com/office/drawing/2014/main" id="{3F8D38C1-1ECB-4066-86BC-C1433CD1BE57}"/>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82FA7353-6BD0-48F8-8FBD-30C5B7BB6427}"/>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6" name="フローチャート: 判断 375">
          <a:extLst>
            <a:ext uri="{FF2B5EF4-FFF2-40B4-BE49-F238E27FC236}">
              <a16:creationId xmlns:a16="http://schemas.microsoft.com/office/drawing/2014/main" id="{D4342D7C-F0A7-443E-A441-4C5463AD8E75}"/>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7" name="フローチャート: 判断 376">
          <a:extLst>
            <a:ext uri="{FF2B5EF4-FFF2-40B4-BE49-F238E27FC236}">
              <a16:creationId xmlns:a16="http://schemas.microsoft.com/office/drawing/2014/main" id="{5674C6E2-8C2B-4D85-8C7B-EA7A4D6676DC}"/>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8" name="フローチャート: 判断 377">
          <a:extLst>
            <a:ext uri="{FF2B5EF4-FFF2-40B4-BE49-F238E27FC236}">
              <a16:creationId xmlns:a16="http://schemas.microsoft.com/office/drawing/2014/main" id="{B2809FCC-3C76-4F00-B048-DE416D61AC3E}"/>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9" name="フローチャート: 判断 378">
          <a:extLst>
            <a:ext uri="{FF2B5EF4-FFF2-40B4-BE49-F238E27FC236}">
              <a16:creationId xmlns:a16="http://schemas.microsoft.com/office/drawing/2014/main" id="{BA7DD195-0F38-48FF-B84C-B41C6E3D251D}"/>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1698CC7-F98A-47C6-99BE-2B9259C87DA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FF7AE593-8DBA-4F80-A7B2-52A8AE5BB0F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EC91FDC7-D5CB-4941-AA48-73FDD61BA0C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2CBBEEF-8212-439B-9E53-2D18D8E8D65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95AF7475-4991-4258-A730-350C4BF22C8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98878</xdr:rowOff>
    </xdr:from>
    <xdr:to>
      <xdr:col>85</xdr:col>
      <xdr:colOff>177800</xdr:colOff>
      <xdr:row>35</xdr:row>
      <xdr:rowOff>29028</xdr:rowOff>
    </xdr:to>
    <xdr:sp macro="" textlink="">
      <xdr:nvSpPr>
        <xdr:cNvPr id="385" name="楕円 384">
          <a:extLst>
            <a:ext uri="{FF2B5EF4-FFF2-40B4-BE49-F238E27FC236}">
              <a16:creationId xmlns:a16="http://schemas.microsoft.com/office/drawing/2014/main" id="{7F3E5259-3EC1-49E7-BF44-A5ACBB8DBAC1}"/>
            </a:ext>
          </a:extLst>
        </xdr:cNvPr>
        <xdr:cNvSpPr/>
      </xdr:nvSpPr>
      <xdr:spPr>
        <a:xfrm>
          <a:off x="16268700" y="5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121755</xdr:rowOff>
    </xdr:from>
    <xdr:ext cx="405111" cy="259045"/>
    <xdr:sp macro="" textlink="">
      <xdr:nvSpPr>
        <xdr:cNvPr id="386" name="【認定こども園・幼稚園・保育所】&#10;有形固定資産減価償却率該当値テキスト">
          <a:extLst>
            <a:ext uri="{FF2B5EF4-FFF2-40B4-BE49-F238E27FC236}">
              <a16:creationId xmlns:a16="http://schemas.microsoft.com/office/drawing/2014/main" id="{FA75C496-7C9F-4637-8EE3-1B83153A7C32}"/>
            </a:ext>
          </a:extLst>
        </xdr:cNvPr>
        <xdr:cNvSpPr txBox="1"/>
      </xdr:nvSpPr>
      <xdr:spPr>
        <a:xfrm>
          <a:off x="16357600" y="577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134801</xdr:rowOff>
    </xdr:from>
    <xdr:to>
      <xdr:col>81</xdr:col>
      <xdr:colOff>101600</xdr:colOff>
      <xdr:row>35</xdr:row>
      <xdr:rowOff>64951</xdr:rowOff>
    </xdr:to>
    <xdr:sp macro="" textlink="">
      <xdr:nvSpPr>
        <xdr:cNvPr id="387" name="楕円 386">
          <a:extLst>
            <a:ext uri="{FF2B5EF4-FFF2-40B4-BE49-F238E27FC236}">
              <a16:creationId xmlns:a16="http://schemas.microsoft.com/office/drawing/2014/main" id="{67BFFC62-7869-4E21-9F6F-BC0EF5F366E8}"/>
            </a:ext>
          </a:extLst>
        </xdr:cNvPr>
        <xdr:cNvSpPr/>
      </xdr:nvSpPr>
      <xdr:spPr>
        <a:xfrm>
          <a:off x="15430500" y="596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149678</xdr:rowOff>
    </xdr:from>
    <xdr:to>
      <xdr:col>85</xdr:col>
      <xdr:colOff>127000</xdr:colOff>
      <xdr:row>35</xdr:row>
      <xdr:rowOff>14151</xdr:rowOff>
    </xdr:to>
    <xdr:cxnSp macro="">
      <xdr:nvCxnSpPr>
        <xdr:cNvPr id="388" name="直線コネクタ 387">
          <a:extLst>
            <a:ext uri="{FF2B5EF4-FFF2-40B4-BE49-F238E27FC236}">
              <a16:creationId xmlns:a16="http://schemas.microsoft.com/office/drawing/2014/main" id="{B7766293-9813-4776-A3E7-03A064E5DFEB}"/>
            </a:ext>
          </a:extLst>
        </xdr:cNvPr>
        <xdr:cNvCxnSpPr/>
      </xdr:nvCxnSpPr>
      <xdr:spPr>
        <a:xfrm flipV="1">
          <a:off x="15481300" y="597897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170724</xdr:rowOff>
    </xdr:from>
    <xdr:to>
      <xdr:col>76</xdr:col>
      <xdr:colOff>165100</xdr:colOff>
      <xdr:row>35</xdr:row>
      <xdr:rowOff>100874</xdr:rowOff>
    </xdr:to>
    <xdr:sp macro="" textlink="">
      <xdr:nvSpPr>
        <xdr:cNvPr id="389" name="楕円 388">
          <a:extLst>
            <a:ext uri="{FF2B5EF4-FFF2-40B4-BE49-F238E27FC236}">
              <a16:creationId xmlns:a16="http://schemas.microsoft.com/office/drawing/2014/main" id="{2EA0E891-223A-41AD-A546-D49554CBC39C}"/>
            </a:ext>
          </a:extLst>
        </xdr:cNvPr>
        <xdr:cNvSpPr/>
      </xdr:nvSpPr>
      <xdr:spPr>
        <a:xfrm>
          <a:off x="14541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14151</xdr:rowOff>
    </xdr:from>
    <xdr:to>
      <xdr:col>81</xdr:col>
      <xdr:colOff>50800</xdr:colOff>
      <xdr:row>35</xdr:row>
      <xdr:rowOff>50074</xdr:rowOff>
    </xdr:to>
    <xdr:cxnSp macro="">
      <xdr:nvCxnSpPr>
        <xdr:cNvPr id="390" name="直線コネクタ 389">
          <a:extLst>
            <a:ext uri="{FF2B5EF4-FFF2-40B4-BE49-F238E27FC236}">
              <a16:creationId xmlns:a16="http://schemas.microsoft.com/office/drawing/2014/main" id="{A1A2C7E8-5215-4A10-9FEE-74F68E796E7A}"/>
            </a:ext>
          </a:extLst>
        </xdr:cNvPr>
        <xdr:cNvCxnSpPr/>
      </xdr:nvCxnSpPr>
      <xdr:spPr>
        <a:xfrm flipV="1">
          <a:off x="14592300" y="60149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391" name="n_1aveValue【認定こども園・幼稚園・保育所】&#10;有形固定資産減価償却率">
          <a:extLst>
            <a:ext uri="{FF2B5EF4-FFF2-40B4-BE49-F238E27FC236}">
              <a16:creationId xmlns:a16="http://schemas.microsoft.com/office/drawing/2014/main" id="{AFF0C04E-B8A6-4685-82DC-13932D824BF2}"/>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392" name="n_2aveValue【認定こども園・幼稚園・保育所】&#10;有形固定資産減価償却率">
          <a:extLst>
            <a:ext uri="{FF2B5EF4-FFF2-40B4-BE49-F238E27FC236}">
              <a16:creationId xmlns:a16="http://schemas.microsoft.com/office/drawing/2014/main" id="{EC8A1DB0-5AAF-465E-95FA-E2F7D4013C62}"/>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3" name="n_3aveValue【認定こども園・幼稚園・保育所】&#10;有形固定資産減価償却率">
          <a:extLst>
            <a:ext uri="{FF2B5EF4-FFF2-40B4-BE49-F238E27FC236}">
              <a16:creationId xmlns:a16="http://schemas.microsoft.com/office/drawing/2014/main" id="{5744DE11-83F4-44BC-B613-AB1F395F0F5A}"/>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81478</xdr:rowOff>
    </xdr:from>
    <xdr:ext cx="405111" cy="259045"/>
    <xdr:sp macro="" textlink="">
      <xdr:nvSpPr>
        <xdr:cNvPr id="394" name="n_1mainValue【認定こども園・幼稚園・保育所】&#10;有形固定資産減価償却率">
          <a:extLst>
            <a:ext uri="{FF2B5EF4-FFF2-40B4-BE49-F238E27FC236}">
              <a16:creationId xmlns:a16="http://schemas.microsoft.com/office/drawing/2014/main" id="{3E434357-E2C1-488E-ADBB-8D8F66BCEAC1}"/>
            </a:ext>
          </a:extLst>
        </xdr:cNvPr>
        <xdr:cNvSpPr txBox="1"/>
      </xdr:nvSpPr>
      <xdr:spPr>
        <a:xfrm>
          <a:off x="15266044" y="573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117401</xdr:rowOff>
    </xdr:from>
    <xdr:ext cx="405111" cy="259045"/>
    <xdr:sp macro="" textlink="">
      <xdr:nvSpPr>
        <xdr:cNvPr id="395" name="n_2mainValue【認定こども園・幼稚園・保育所】&#10;有形固定資産減価償却率">
          <a:extLst>
            <a:ext uri="{FF2B5EF4-FFF2-40B4-BE49-F238E27FC236}">
              <a16:creationId xmlns:a16="http://schemas.microsoft.com/office/drawing/2014/main" id="{52076A6F-45C6-4081-BE5B-403A591ED1B5}"/>
            </a:ext>
          </a:extLst>
        </xdr:cNvPr>
        <xdr:cNvSpPr txBox="1"/>
      </xdr:nvSpPr>
      <xdr:spPr>
        <a:xfrm>
          <a:off x="143897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178663EC-BB33-431E-AF65-023B6D47CE9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F5C853E3-E6D5-4C39-A09A-885E40C00A4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B05628BA-51FB-4B93-BA63-C4C64FDB448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EBD7747E-72E0-4D20-B2ED-3AFDBDE3606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830AECDF-5D1B-4141-A1B3-14577A43408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3377B63A-731D-4402-8183-1377D7AA70A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38E73D89-E905-4AEC-BEA6-20AB46218B1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67491B6C-B382-4B89-A1EB-527B719528A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F4054C2C-AD60-4EC7-8B0C-E3194FC0BCA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9268E716-424B-4206-A8B6-CB59C96B7B7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a:extLst>
            <a:ext uri="{FF2B5EF4-FFF2-40B4-BE49-F238E27FC236}">
              <a16:creationId xmlns:a16="http://schemas.microsoft.com/office/drawing/2014/main" id="{51832282-1AEF-40EA-AA29-72EACACEED7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4C3BDF58-3815-4288-96FE-C587598AFF2E}"/>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a:extLst>
            <a:ext uri="{FF2B5EF4-FFF2-40B4-BE49-F238E27FC236}">
              <a16:creationId xmlns:a16="http://schemas.microsoft.com/office/drawing/2014/main" id="{39100C21-EF85-40E7-BEE4-6544BCAFD3B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a:extLst>
            <a:ext uri="{FF2B5EF4-FFF2-40B4-BE49-F238E27FC236}">
              <a16:creationId xmlns:a16="http://schemas.microsoft.com/office/drawing/2014/main" id="{C80FF3F9-6464-46BE-9B13-9997542FAF8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a:extLst>
            <a:ext uri="{FF2B5EF4-FFF2-40B4-BE49-F238E27FC236}">
              <a16:creationId xmlns:a16="http://schemas.microsoft.com/office/drawing/2014/main" id="{96871760-08FD-43D7-9EDB-209B71395C6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a:extLst>
            <a:ext uri="{FF2B5EF4-FFF2-40B4-BE49-F238E27FC236}">
              <a16:creationId xmlns:a16="http://schemas.microsoft.com/office/drawing/2014/main" id="{F246E726-FBBB-4A10-AB5E-5B9FA7187932}"/>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a:extLst>
            <a:ext uri="{FF2B5EF4-FFF2-40B4-BE49-F238E27FC236}">
              <a16:creationId xmlns:a16="http://schemas.microsoft.com/office/drawing/2014/main" id="{95788AA0-EF29-4891-B48B-CCD047D5970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a:extLst>
            <a:ext uri="{FF2B5EF4-FFF2-40B4-BE49-F238E27FC236}">
              <a16:creationId xmlns:a16="http://schemas.microsoft.com/office/drawing/2014/main" id="{61F534C4-E2C0-4D5C-BAA0-02C367BF587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a:extLst>
            <a:ext uri="{FF2B5EF4-FFF2-40B4-BE49-F238E27FC236}">
              <a16:creationId xmlns:a16="http://schemas.microsoft.com/office/drawing/2014/main" id="{D3FD7FAD-112B-4D3D-B930-4E0086C01FE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a:extLst>
            <a:ext uri="{FF2B5EF4-FFF2-40B4-BE49-F238E27FC236}">
              <a16:creationId xmlns:a16="http://schemas.microsoft.com/office/drawing/2014/main" id="{82A441D5-26CD-4D7F-BBFD-C07C7E05E0E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a:extLst>
            <a:ext uri="{FF2B5EF4-FFF2-40B4-BE49-F238E27FC236}">
              <a16:creationId xmlns:a16="http://schemas.microsoft.com/office/drawing/2014/main" id="{01791C36-8786-41AC-92E5-64BC84F55F3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a:extLst>
            <a:ext uri="{FF2B5EF4-FFF2-40B4-BE49-F238E27FC236}">
              <a16:creationId xmlns:a16="http://schemas.microsoft.com/office/drawing/2014/main" id="{F4E70A06-A631-463A-821A-6416C6457A79}"/>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a:extLst>
            <a:ext uri="{FF2B5EF4-FFF2-40B4-BE49-F238E27FC236}">
              <a16:creationId xmlns:a16="http://schemas.microsoft.com/office/drawing/2014/main" id="{7678CE01-E204-4F6A-B5F7-0D2E22363DD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a:extLst>
            <a:ext uri="{FF2B5EF4-FFF2-40B4-BE49-F238E27FC236}">
              <a16:creationId xmlns:a16="http://schemas.microsoft.com/office/drawing/2014/main" id="{5B3A2412-8A0E-41F4-A5AE-E653F50501B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a:extLst>
            <a:ext uri="{FF2B5EF4-FFF2-40B4-BE49-F238E27FC236}">
              <a16:creationId xmlns:a16="http://schemas.microsoft.com/office/drawing/2014/main" id="{9699B3A4-750C-466C-BA07-684E41944CF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21" name="直線コネクタ 420">
          <a:extLst>
            <a:ext uri="{FF2B5EF4-FFF2-40B4-BE49-F238E27FC236}">
              <a16:creationId xmlns:a16="http://schemas.microsoft.com/office/drawing/2014/main" id="{384B9012-8779-480C-8C15-53D57F3E34BA}"/>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22" name="【認定こども園・幼稚園・保育所】&#10;一人当たり面積最小値テキスト">
          <a:extLst>
            <a:ext uri="{FF2B5EF4-FFF2-40B4-BE49-F238E27FC236}">
              <a16:creationId xmlns:a16="http://schemas.microsoft.com/office/drawing/2014/main" id="{E0843782-BABC-457D-A9C6-8D6BED70E3AC}"/>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23" name="直線コネクタ 422">
          <a:extLst>
            <a:ext uri="{FF2B5EF4-FFF2-40B4-BE49-F238E27FC236}">
              <a16:creationId xmlns:a16="http://schemas.microsoft.com/office/drawing/2014/main" id="{DB3B35FD-B3E8-4025-812A-66C4BF07CA1D}"/>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24" name="【認定こども園・幼稚園・保育所】&#10;一人当たり面積最大値テキスト">
          <a:extLst>
            <a:ext uri="{FF2B5EF4-FFF2-40B4-BE49-F238E27FC236}">
              <a16:creationId xmlns:a16="http://schemas.microsoft.com/office/drawing/2014/main" id="{3E9DE8DF-CC18-43DF-AB0F-707E8D72D6D3}"/>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25" name="直線コネクタ 424">
          <a:extLst>
            <a:ext uri="{FF2B5EF4-FFF2-40B4-BE49-F238E27FC236}">
              <a16:creationId xmlns:a16="http://schemas.microsoft.com/office/drawing/2014/main" id="{6F4A2E98-05E3-4253-9FE1-94A4AE17C6C0}"/>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26" name="【認定こども園・幼稚園・保育所】&#10;一人当たり面積平均値テキスト">
          <a:extLst>
            <a:ext uri="{FF2B5EF4-FFF2-40B4-BE49-F238E27FC236}">
              <a16:creationId xmlns:a16="http://schemas.microsoft.com/office/drawing/2014/main" id="{45355381-3D19-4CA5-A4B5-EFD1521015A0}"/>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27" name="フローチャート: 判断 426">
          <a:extLst>
            <a:ext uri="{FF2B5EF4-FFF2-40B4-BE49-F238E27FC236}">
              <a16:creationId xmlns:a16="http://schemas.microsoft.com/office/drawing/2014/main" id="{7F76FB22-03E9-4FF5-8D7F-23218A7D02F9}"/>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28" name="フローチャート: 判断 427">
          <a:extLst>
            <a:ext uri="{FF2B5EF4-FFF2-40B4-BE49-F238E27FC236}">
              <a16:creationId xmlns:a16="http://schemas.microsoft.com/office/drawing/2014/main" id="{A659ADF1-95E5-4394-922A-FB5DFA63A4E3}"/>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29" name="フローチャート: 判断 428">
          <a:extLst>
            <a:ext uri="{FF2B5EF4-FFF2-40B4-BE49-F238E27FC236}">
              <a16:creationId xmlns:a16="http://schemas.microsoft.com/office/drawing/2014/main" id="{A188C79F-BA46-4BA7-8E24-DBF80DB48E6E}"/>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30" name="フローチャート: 判断 429">
          <a:extLst>
            <a:ext uri="{FF2B5EF4-FFF2-40B4-BE49-F238E27FC236}">
              <a16:creationId xmlns:a16="http://schemas.microsoft.com/office/drawing/2014/main" id="{55F9A777-1EB5-4872-9B28-A4B4F823D75B}"/>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1ED9CE5-FC1F-44DB-AE62-D1C4583AE6C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1F79F14-BBEE-44D7-90E2-8F1D8480A01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9C8FF7D-812A-47AA-9AA7-D04EC3D0C8E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51690A6-3604-42AC-B585-E7DB2FE0F0D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A4C2FFF-CBB8-4C34-B043-81B5F996211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128815</xdr:rowOff>
    </xdr:from>
    <xdr:to>
      <xdr:col>116</xdr:col>
      <xdr:colOff>114300</xdr:colOff>
      <xdr:row>39</xdr:row>
      <xdr:rowOff>58965</xdr:rowOff>
    </xdr:to>
    <xdr:sp macro="" textlink="">
      <xdr:nvSpPr>
        <xdr:cNvPr id="436" name="楕円 435">
          <a:extLst>
            <a:ext uri="{FF2B5EF4-FFF2-40B4-BE49-F238E27FC236}">
              <a16:creationId xmlns:a16="http://schemas.microsoft.com/office/drawing/2014/main" id="{992A9CAA-D8FD-4DF8-B4FA-DC08A0C03166}"/>
            </a:ext>
          </a:extLst>
        </xdr:cNvPr>
        <xdr:cNvSpPr/>
      </xdr:nvSpPr>
      <xdr:spPr>
        <a:xfrm>
          <a:off x="22110700" y="66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151692</xdr:rowOff>
    </xdr:from>
    <xdr:ext cx="469744" cy="259045"/>
    <xdr:sp macro="" textlink="">
      <xdr:nvSpPr>
        <xdr:cNvPr id="437" name="【認定こども園・幼稚園・保育所】&#10;一人当たり面積該当値テキスト">
          <a:extLst>
            <a:ext uri="{FF2B5EF4-FFF2-40B4-BE49-F238E27FC236}">
              <a16:creationId xmlns:a16="http://schemas.microsoft.com/office/drawing/2014/main" id="{67CDEB87-53AD-4CB8-BC3B-8E736D88CE10}"/>
            </a:ext>
          </a:extLst>
        </xdr:cNvPr>
        <xdr:cNvSpPr txBox="1"/>
      </xdr:nvSpPr>
      <xdr:spPr>
        <a:xfrm>
          <a:off x="22199600"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152763</xdr:rowOff>
    </xdr:from>
    <xdr:to>
      <xdr:col>112</xdr:col>
      <xdr:colOff>38100</xdr:colOff>
      <xdr:row>39</xdr:row>
      <xdr:rowOff>82913</xdr:rowOff>
    </xdr:to>
    <xdr:sp macro="" textlink="">
      <xdr:nvSpPr>
        <xdr:cNvPr id="438" name="楕円 437">
          <a:extLst>
            <a:ext uri="{FF2B5EF4-FFF2-40B4-BE49-F238E27FC236}">
              <a16:creationId xmlns:a16="http://schemas.microsoft.com/office/drawing/2014/main" id="{F19ECEC6-9AA2-4F22-9AB2-93DF4B8D3E47}"/>
            </a:ext>
          </a:extLst>
        </xdr:cNvPr>
        <xdr:cNvSpPr/>
      </xdr:nvSpPr>
      <xdr:spPr>
        <a:xfrm>
          <a:off x="21272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8165</xdr:rowOff>
    </xdr:from>
    <xdr:to>
      <xdr:col>116</xdr:col>
      <xdr:colOff>63500</xdr:colOff>
      <xdr:row>39</xdr:row>
      <xdr:rowOff>32113</xdr:rowOff>
    </xdr:to>
    <xdr:cxnSp macro="">
      <xdr:nvCxnSpPr>
        <xdr:cNvPr id="439" name="直線コネクタ 438">
          <a:extLst>
            <a:ext uri="{FF2B5EF4-FFF2-40B4-BE49-F238E27FC236}">
              <a16:creationId xmlns:a16="http://schemas.microsoft.com/office/drawing/2014/main" id="{4AFE3337-A4B2-4694-ACFE-C12C7FFF6D29}"/>
            </a:ext>
          </a:extLst>
        </xdr:cNvPr>
        <xdr:cNvCxnSpPr/>
      </xdr:nvCxnSpPr>
      <xdr:spPr>
        <a:xfrm flipV="1">
          <a:off x="21323300" y="6694715"/>
          <a:ext cx="8382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4173</xdr:rowOff>
    </xdr:from>
    <xdr:to>
      <xdr:col>107</xdr:col>
      <xdr:colOff>101600</xdr:colOff>
      <xdr:row>39</xdr:row>
      <xdr:rowOff>105773</xdr:rowOff>
    </xdr:to>
    <xdr:sp macro="" textlink="">
      <xdr:nvSpPr>
        <xdr:cNvPr id="440" name="楕円 439">
          <a:extLst>
            <a:ext uri="{FF2B5EF4-FFF2-40B4-BE49-F238E27FC236}">
              <a16:creationId xmlns:a16="http://schemas.microsoft.com/office/drawing/2014/main" id="{DDFA4F6F-961B-45A2-A5DD-173729167ED4}"/>
            </a:ext>
          </a:extLst>
        </xdr:cNvPr>
        <xdr:cNvSpPr/>
      </xdr:nvSpPr>
      <xdr:spPr>
        <a:xfrm>
          <a:off x="20383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32113</xdr:rowOff>
    </xdr:from>
    <xdr:to>
      <xdr:col>111</xdr:col>
      <xdr:colOff>177800</xdr:colOff>
      <xdr:row>39</xdr:row>
      <xdr:rowOff>54973</xdr:rowOff>
    </xdr:to>
    <xdr:cxnSp macro="">
      <xdr:nvCxnSpPr>
        <xdr:cNvPr id="441" name="直線コネクタ 440">
          <a:extLst>
            <a:ext uri="{FF2B5EF4-FFF2-40B4-BE49-F238E27FC236}">
              <a16:creationId xmlns:a16="http://schemas.microsoft.com/office/drawing/2014/main" id="{1D507847-1005-40DD-BA72-C0976BD01DC6}"/>
            </a:ext>
          </a:extLst>
        </xdr:cNvPr>
        <xdr:cNvCxnSpPr/>
      </xdr:nvCxnSpPr>
      <xdr:spPr>
        <a:xfrm flipV="1">
          <a:off x="20434300" y="67186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42" name="n_1aveValue【認定こども園・幼稚園・保育所】&#10;一人当たり面積">
          <a:extLst>
            <a:ext uri="{FF2B5EF4-FFF2-40B4-BE49-F238E27FC236}">
              <a16:creationId xmlns:a16="http://schemas.microsoft.com/office/drawing/2014/main" id="{65E9D44C-9E70-40F3-8F35-31AF4F5AE5A2}"/>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43" name="n_2aveValue【認定こども園・幼稚園・保育所】&#10;一人当たり面積">
          <a:extLst>
            <a:ext uri="{FF2B5EF4-FFF2-40B4-BE49-F238E27FC236}">
              <a16:creationId xmlns:a16="http://schemas.microsoft.com/office/drawing/2014/main" id="{4CF093DF-CA84-48DC-ADE0-28F2A7E63684}"/>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44" name="n_3aveValue【認定こども園・幼稚園・保育所】&#10;一人当たり面積">
          <a:extLst>
            <a:ext uri="{FF2B5EF4-FFF2-40B4-BE49-F238E27FC236}">
              <a16:creationId xmlns:a16="http://schemas.microsoft.com/office/drawing/2014/main" id="{900373FD-4093-4511-A859-8AD8F0750E70}"/>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99440</xdr:rowOff>
    </xdr:from>
    <xdr:ext cx="469744" cy="259045"/>
    <xdr:sp macro="" textlink="">
      <xdr:nvSpPr>
        <xdr:cNvPr id="445" name="n_1mainValue【認定こども園・幼稚園・保育所】&#10;一人当たり面積">
          <a:extLst>
            <a:ext uri="{FF2B5EF4-FFF2-40B4-BE49-F238E27FC236}">
              <a16:creationId xmlns:a16="http://schemas.microsoft.com/office/drawing/2014/main" id="{469799CD-5A42-4DC3-986D-9F7364A90364}"/>
            </a:ext>
          </a:extLst>
        </xdr:cNvPr>
        <xdr:cNvSpPr txBox="1"/>
      </xdr:nvSpPr>
      <xdr:spPr>
        <a:xfrm>
          <a:off x="21075727" y="644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122300</xdr:rowOff>
    </xdr:from>
    <xdr:ext cx="469744" cy="259045"/>
    <xdr:sp macro="" textlink="">
      <xdr:nvSpPr>
        <xdr:cNvPr id="446" name="n_2mainValue【認定こども園・幼稚園・保育所】&#10;一人当たり面積">
          <a:extLst>
            <a:ext uri="{FF2B5EF4-FFF2-40B4-BE49-F238E27FC236}">
              <a16:creationId xmlns:a16="http://schemas.microsoft.com/office/drawing/2014/main" id="{D75322A3-B6F1-495E-966E-874583E462EE}"/>
            </a:ext>
          </a:extLst>
        </xdr:cNvPr>
        <xdr:cNvSpPr txBox="1"/>
      </xdr:nvSpPr>
      <xdr:spPr>
        <a:xfrm>
          <a:off x="201994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E564CA6E-204A-40EF-A120-A6AE643FB00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80A588AD-58DF-4D30-A1D6-46C03277AB2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2C63C821-347D-4DB5-8D3F-22A288E3A95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D5869FBE-5502-4665-8979-E651D106057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E3E92A5F-6EAE-4D16-9343-869A29C1ED0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EA5BC204-7026-4245-9077-6236133638F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7DD76D8D-6165-4AEC-9CF6-423465B190F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CC3BB8EA-2327-443E-9F37-CC85B179457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63C8A346-B1C2-40F8-B796-019EBB28C79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A222E776-6A8D-4B3D-94CD-133508690F4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a:extLst>
            <a:ext uri="{FF2B5EF4-FFF2-40B4-BE49-F238E27FC236}">
              <a16:creationId xmlns:a16="http://schemas.microsoft.com/office/drawing/2014/main" id="{42C4CE1B-5E49-4249-90D8-6BD03039D98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8" name="テキスト ボックス 457">
          <a:extLst>
            <a:ext uri="{FF2B5EF4-FFF2-40B4-BE49-F238E27FC236}">
              <a16:creationId xmlns:a16="http://schemas.microsoft.com/office/drawing/2014/main" id="{64D463CB-7F91-42BE-8D1A-8189F23A87B9}"/>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a:extLst>
            <a:ext uri="{FF2B5EF4-FFF2-40B4-BE49-F238E27FC236}">
              <a16:creationId xmlns:a16="http://schemas.microsoft.com/office/drawing/2014/main" id="{98A78B2A-BD98-45E1-90B0-41D8D23CCC0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a:extLst>
            <a:ext uri="{FF2B5EF4-FFF2-40B4-BE49-F238E27FC236}">
              <a16:creationId xmlns:a16="http://schemas.microsoft.com/office/drawing/2014/main" id="{0B7EE400-E76B-446C-B739-BB5833D6D37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a:extLst>
            <a:ext uri="{FF2B5EF4-FFF2-40B4-BE49-F238E27FC236}">
              <a16:creationId xmlns:a16="http://schemas.microsoft.com/office/drawing/2014/main" id="{F11EA29B-50D9-4C9B-97D9-039004C723A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a:extLst>
            <a:ext uri="{FF2B5EF4-FFF2-40B4-BE49-F238E27FC236}">
              <a16:creationId xmlns:a16="http://schemas.microsoft.com/office/drawing/2014/main" id="{4F49B077-4AD5-4627-8F6E-9FC876A215E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a:extLst>
            <a:ext uri="{FF2B5EF4-FFF2-40B4-BE49-F238E27FC236}">
              <a16:creationId xmlns:a16="http://schemas.microsoft.com/office/drawing/2014/main" id="{D0C472A4-E475-4BA4-86E2-420AB704A48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a:extLst>
            <a:ext uri="{FF2B5EF4-FFF2-40B4-BE49-F238E27FC236}">
              <a16:creationId xmlns:a16="http://schemas.microsoft.com/office/drawing/2014/main" id="{7C9E87F1-3453-4042-927A-0483B9A16AF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a:extLst>
            <a:ext uri="{FF2B5EF4-FFF2-40B4-BE49-F238E27FC236}">
              <a16:creationId xmlns:a16="http://schemas.microsoft.com/office/drawing/2014/main" id="{5EFBC1BC-6D0F-4A67-B3ED-8548F5C82BA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a:extLst>
            <a:ext uri="{FF2B5EF4-FFF2-40B4-BE49-F238E27FC236}">
              <a16:creationId xmlns:a16="http://schemas.microsoft.com/office/drawing/2014/main" id="{0E9229DE-20CA-44E6-82B2-4869B747F14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a:extLst>
            <a:ext uri="{FF2B5EF4-FFF2-40B4-BE49-F238E27FC236}">
              <a16:creationId xmlns:a16="http://schemas.microsoft.com/office/drawing/2014/main" id="{9C46DD12-3668-4770-AB63-16BF55F440C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8" name="テキスト ボックス 467">
          <a:extLst>
            <a:ext uri="{FF2B5EF4-FFF2-40B4-BE49-F238E27FC236}">
              <a16:creationId xmlns:a16="http://schemas.microsoft.com/office/drawing/2014/main" id="{8FDF090B-2747-4428-BA24-D408862E44F6}"/>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a:extLst>
            <a:ext uri="{FF2B5EF4-FFF2-40B4-BE49-F238E27FC236}">
              <a16:creationId xmlns:a16="http://schemas.microsoft.com/office/drawing/2014/main" id="{EDCB7591-7E6F-4A12-9F3B-041B1EE18C3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4828AF05-BC86-4531-B8E8-903CC8D91D8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a:extLst>
            <a:ext uri="{FF2B5EF4-FFF2-40B4-BE49-F238E27FC236}">
              <a16:creationId xmlns:a16="http://schemas.microsoft.com/office/drawing/2014/main" id="{97659F82-526B-455F-8721-9C29B3070FF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72" name="直線コネクタ 471">
          <a:extLst>
            <a:ext uri="{FF2B5EF4-FFF2-40B4-BE49-F238E27FC236}">
              <a16:creationId xmlns:a16="http://schemas.microsoft.com/office/drawing/2014/main" id="{A47FFF4A-3760-4378-B758-CBA0C4E3A9BF}"/>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73" name="【学校施設】&#10;有形固定資産減価償却率最小値テキスト">
          <a:extLst>
            <a:ext uri="{FF2B5EF4-FFF2-40B4-BE49-F238E27FC236}">
              <a16:creationId xmlns:a16="http://schemas.microsoft.com/office/drawing/2014/main" id="{945D1C54-9B66-4896-8DFB-13DCD61EE4F3}"/>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74" name="直線コネクタ 473">
          <a:extLst>
            <a:ext uri="{FF2B5EF4-FFF2-40B4-BE49-F238E27FC236}">
              <a16:creationId xmlns:a16="http://schemas.microsoft.com/office/drawing/2014/main" id="{C94D5E9C-3CF3-464C-ACA3-3657D8C7DE98}"/>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5" name="【学校施設】&#10;有形固定資産減価償却率最大値テキスト">
          <a:extLst>
            <a:ext uri="{FF2B5EF4-FFF2-40B4-BE49-F238E27FC236}">
              <a16:creationId xmlns:a16="http://schemas.microsoft.com/office/drawing/2014/main" id="{E6637EB7-6D0C-437F-A3D5-A2F93A62F4A3}"/>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6" name="直線コネクタ 475">
          <a:extLst>
            <a:ext uri="{FF2B5EF4-FFF2-40B4-BE49-F238E27FC236}">
              <a16:creationId xmlns:a16="http://schemas.microsoft.com/office/drawing/2014/main" id="{7DFD791A-EC43-42E9-8EF7-0A72108AB304}"/>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77" name="【学校施設】&#10;有形固定資産減価償却率平均値テキスト">
          <a:extLst>
            <a:ext uri="{FF2B5EF4-FFF2-40B4-BE49-F238E27FC236}">
              <a16:creationId xmlns:a16="http://schemas.microsoft.com/office/drawing/2014/main" id="{F5665937-365B-4A4A-996F-C8D30AF04598}"/>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78" name="フローチャート: 判断 477">
          <a:extLst>
            <a:ext uri="{FF2B5EF4-FFF2-40B4-BE49-F238E27FC236}">
              <a16:creationId xmlns:a16="http://schemas.microsoft.com/office/drawing/2014/main" id="{20565321-2342-4235-97B7-EF326D8DC866}"/>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79" name="フローチャート: 判断 478">
          <a:extLst>
            <a:ext uri="{FF2B5EF4-FFF2-40B4-BE49-F238E27FC236}">
              <a16:creationId xmlns:a16="http://schemas.microsoft.com/office/drawing/2014/main" id="{84965E3D-A41E-4C38-A3E4-CB0993F2ECED}"/>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0" name="フローチャート: 判断 479">
          <a:extLst>
            <a:ext uri="{FF2B5EF4-FFF2-40B4-BE49-F238E27FC236}">
              <a16:creationId xmlns:a16="http://schemas.microsoft.com/office/drawing/2014/main" id="{D983A210-8727-4AEE-AEF4-C178D1A397FE}"/>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81" name="フローチャート: 判断 480">
          <a:extLst>
            <a:ext uri="{FF2B5EF4-FFF2-40B4-BE49-F238E27FC236}">
              <a16:creationId xmlns:a16="http://schemas.microsoft.com/office/drawing/2014/main" id="{CAC2D397-59E8-440D-8890-60BD3D79043A}"/>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5961434E-F25C-4EB2-91C5-8CFBD5A9349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EC7E2B1E-E59C-4C02-89A5-54F7898817E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376B906C-16E0-41FC-9600-DDE4F2106D3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8D102B87-2277-4F4C-9637-2B7079E744D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7486C53C-A8CB-41DD-88DB-5CA8EF29BD6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14515</xdr:rowOff>
    </xdr:from>
    <xdr:to>
      <xdr:col>85</xdr:col>
      <xdr:colOff>177800</xdr:colOff>
      <xdr:row>57</xdr:row>
      <xdr:rowOff>116115</xdr:rowOff>
    </xdr:to>
    <xdr:sp macro="" textlink="">
      <xdr:nvSpPr>
        <xdr:cNvPr id="487" name="楕円 486">
          <a:extLst>
            <a:ext uri="{FF2B5EF4-FFF2-40B4-BE49-F238E27FC236}">
              <a16:creationId xmlns:a16="http://schemas.microsoft.com/office/drawing/2014/main" id="{7FE7FE7B-FBA4-4DE6-8965-76D958C92DA3}"/>
            </a:ext>
          </a:extLst>
        </xdr:cNvPr>
        <xdr:cNvSpPr/>
      </xdr:nvSpPr>
      <xdr:spPr>
        <a:xfrm>
          <a:off x="16268700" y="97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37392</xdr:rowOff>
    </xdr:from>
    <xdr:ext cx="405111" cy="259045"/>
    <xdr:sp macro="" textlink="">
      <xdr:nvSpPr>
        <xdr:cNvPr id="488" name="【学校施設】&#10;有形固定資産減価償却率該当値テキスト">
          <a:extLst>
            <a:ext uri="{FF2B5EF4-FFF2-40B4-BE49-F238E27FC236}">
              <a16:creationId xmlns:a16="http://schemas.microsoft.com/office/drawing/2014/main" id="{E536C705-C946-48E6-89FD-C0CB5EABFDA3}"/>
            </a:ext>
          </a:extLst>
        </xdr:cNvPr>
        <xdr:cNvSpPr txBox="1"/>
      </xdr:nvSpPr>
      <xdr:spPr>
        <a:xfrm>
          <a:off x="16357600" y="963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50437</xdr:rowOff>
    </xdr:from>
    <xdr:to>
      <xdr:col>81</xdr:col>
      <xdr:colOff>101600</xdr:colOff>
      <xdr:row>57</xdr:row>
      <xdr:rowOff>152037</xdr:rowOff>
    </xdr:to>
    <xdr:sp macro="" textlink="">
      <xdr:nvSpPr>
        <xdr:cNvPr id="489" name="楕円 488">
          <a:extLst>
            <a:ext uri="{FF2B5EF4-FFF2-40B4-BE49-F238E27FC236}">
              <a16:creationId xmlns:a16="http://schemas.microsoft.com/office/drawing/2014/main" id="{95285323-6DB1-4211-ADBA-57FECA57517C}"/>
            </a:ext>
          </a:extLst>
        </xdr:cNvPr>
        <xdr:cNvSpPr/>
      </xdr:nvSpPr>
      <xdr:spPr>
        <a:xfrm>
          <a:off x="15430500" y="98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65315</xdr:rowOff>
    </xdr:from>
    <xdr:to>
      <xdr:col>85</xdr:col>
      <xdr:colOff>127000</xdr:colOff>
      <xdr:row>57</xdr:row>
      <xdr:rowOff>101237</xdr:rowOff>
    </xdr:to>
    <xdr:cxnSp macro="">
      <xdr:nvCxnSpPr>
        <xdr:cNvPr id="490" name="直線コネクタ 489">
          <a:extLst>
            <a:ext uri="{FF2B5EF4-FFF2-40B4-BE49-F238E27FC236}">
              <a16:creationId xmlns:a16="http://schemas.microsoft.com/office/drawing/2014/main" id="{1E335FA3-DD75-491C-B2B5-22BFC3731296}"/>
            </a:ext>
          </a:extLst>
        </xdr:cNvPr>
        <xdr:cNvCxnSpPr/>
      </xdr:nvCxnSpPr>
      <xdr:spPr>
        <a:xfrm flipV="1">
          <a:off x="15481300" y="983796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86360</xdr:rowOff>
    </xdr:from>
    <xdr:to>
      <xdr:col>76</xdr:col>
      <xdr:colOff>165100</xdr:colOff>
      <xdr:row>58</xdr:row>
      <xdr:rowOff>16510</xdr:rowOff>
    </xdr:to>
    <xdr:sp macro="" textlink="">
      <xdr:nvSpPr>
        <xdr:cNvPr id="491" name="楕円 490">
          <a:extLst>
            <a:ext uri="{FF2B5EF4-FFF2-40B4-BE49-F238E27FC236}">
              <a16:creationId xmlns:a16="http://schemas.microsoft.com/office/drawing/2014/main" id="{41B9C1F8-435F-46F1-8733-33C34D5BDC20}"/>
            </a:ext>
          </a:extLst>
        </xdr:cNvPr>
        <xdr:cNvSpPr/>
      </xdr:nvSpPr>
      <xdr:spPr>
        <a:xfrm>
          <a:off x="14541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101237</xdr:rowOff>
    </xdr:from>
    <xdr:to>
      <xdr:col>81</xdr:col>
      <xdr:colOff>50800</xdr:colOff>
      <xdr:row>57</xdr:row>
      <xdr:rowOff>137160</xdr:rowOff>
    </xdr:to>
    <xdr:cxnSp macro="">
      <xdr:nvCxnSpPr>
        <xdr:cNvPr id="492" name="直線コネクタ 491">
          <a:extLst>
            <a:ext uri="{FF2B5EF4-FFF2-40B4-BE49-F238E27FC236}">
              <a16:creationId xmlns:a16="http://schemas.microsoft.com/office/drawing/2014/main" id="{606CE488-2C15-40D1-B263-E484959E5F3D}"/>
            </a:ext>
          </a:extLst>
        </xdr:cNvPr>
        <xdr:cNvCxnSpPr/>
      </xdr:nvCxnSpPr>
      <xdr:spPr>
        <a:xfrm flipV="1">
          <a:off x="14592300" y="98738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493" name="n_1aveValue【学校施設】&#10;有形固定資産減価償却率">
          <a:extLst>
            <a:ext uri="{FF2B5EF4-FFF2-40B4-BE49-F238E27FC236}">
              <a16:creationId xmlns:a16="http://schemas.microsoft.com/office/drawing/2014/main" id="{04AB203D-0E67-4A1A-A973-94AEE4B28E03}"/>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94" name="n_2aveValue【学校施設】&#10;有形固定資産減価償却率">
          <a:extLst>
            <a:ext uri="{FF2B5EF4-FFF2-40B4-BE49-F238E27FC236}">
              <a16:creationId xmlns:a16="http://schemas.microsoft.com/office/drawing/2014/main" id="{B8CBE168-C54F-4495-80BA-4C86056827DD}"/>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95" name="n_3aveValue【学校施設】&#10;有形固定資産減価償却率">
          <a:extLst>
            <a:ext uri="{FF2B5EF4-FFF2-40B4-BE49-F238E27FC236}">
              <a16:creationId xmlns:a16="http://schemas.microsoft.com/office/drawing/2014/main" id="{AD738242-8644-4495-AD97-478A52324B98}"/>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168564</xdr:rowOff>
    </xdr:from>
    <xdr:ext cx="405111" cy="259045"/>
    <xdr:sp macro="" textlink="">
      <xdr:nvSpPr>
        <xdr:cNvPr id="496" name="n_1mainValue【学校施設】&#10;有形固定資産減価償却率">
          <a:extLst>
            <a:ext uri="{FF2B5EF4-FFF2-40B4-BE49-F238E27FC236}">
              <a16:creationId xmlns:a16="http://schemas.microsoft.com/office/drawing/2014/main" id="{967F5789-13B0-48B9-BE1D-97188CF002AD}"/>
            </a:ext>
          </a:extLst>
        </xdr:cNvPr>
        <xdr:cNvSpPr txBox="1"/>
      </xdr:nvSpPr>
      <xdr:spPr>
        <a:xfrm>
          <a:off x="15266044" y="959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33037</xdr:rowOff>
    </xdr:from>
    <xdr:ext cx="405111" cy="259045"/>
    <xdr:sp macro="" textlink="">
      <xdr:nvSpPr>
        <xdr:cNvPr id="497" name="n_2mainValue【学校施設】&#10;有形固定資産減価償却率">
          <a:extLst>
            <a:ext uri="{FF2B5EF4-FFF2-40B4-BE49-F238E27FC236}">
              <a16:creationId xmlns:a16="http://schemas.microsoft.com/office/drawing/2014/main" id="{B28EB2E7-426F-4261-B0DE-4ACFC60F49DD}"/>
            </a:ext>
          </a:extLst>
        </xdr:cNvPr>
        <xdr:cNvSpPr txBox="1"/>
      </xdr:nvSpPr>
      <xdr:spPr>
        <a:xfrm>
          <a:off x="14389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a:extLst>
            <a:ext uri="{FF2B5EF4-FFF2-40B4-BE49-F238E27FC236}">
              <a16:creationId xmlns:a16="http://schemas.microsoft.com/office/drawing/2014/main" id="{A1EC8335-43C7-48FC-BE6A-0F06BF54BDF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a:extLst>
            <a:ext uri="{FF2B5EF4-FFF2-40B4-BE49-F238E27FC236}">
              <a16:creationId xmlns:a16="http://schemas.microsoft.com/office/drawing/2014/main" id="{84D30C6F-202B-4819-8841-62E3D770299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a:extLst>
            <a:ext uri="{FF2B5EF4-FFF2-40B4-BE49-F238E27FC236}">
              <a16:creationId xmlns:a16="http://schemas.microsoft.com/office/drawing/2014/main" id="{B11D81EE-01B2-4210-9CCD-99B59C8A8CA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a:extLst>
            <a:ext uri="{FF2B5EF4-FFF2-40B4-BE49-F238E27FC236}">
              <a16:creationId xmlns:a16="http://schemas.microsoft.com/office/drawing/2014/main" id="{B6D74EDC-F614-4450-A8F4-E1A4208308B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a:extLst>
            <a:ext uri="{FF2B5EF4-FFF2-40B4-BE49-F238E27FC236}">
              <a16:creationId xmlns:a16="http://schemas.microsoft.com/office/drawing/2014/main" id="{2F879159-4A92-49B1-B235-2FB7603A7F6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a:extLst>
            <a:ext uri="{FF2B5EF4-FFF2-40B4-BE49-F238E27FC236}">
              <a16:creationId xmlns:a16="http://schemas.microsoft.com/office/drawing/2014/main" id="{AB67E94B-050C-418E-ABEC-ADA470AA970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a:extLst>
            <a:ext uri="{FF2B5EF4-FFF2-40B4-BE49-F238E27FC236}">
              <a16:creationId xmlns:a16="http://schemas.microsoft.com/office/drawing/2014/main" id="{9F247AB2-58A2-44EC-BA87-299E48CAC7E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a:extLst>
            <a:ext uri="{FF2B5EF4-FFF2-40B4-BE49-F238E27FC236}">
              <a16:creationId xmlns:a16="http://schemas.microsoft.com/office/drawing/2014/main" id="{2601005B-52D3-46DD-8E9C-375E4FF8D9C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a:extLst>
            <a:ext uri="{FF2B5EF4-FFF2-40B4-BE49-F238E27FC236}">
              <a16:creationId xmlns:a16="http://schemas.microsoft.com/office/drawing/2014/main" id="{66DAA0AD-7F22-4E61-A6EB-F7DEC986902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a:extLst>
            <a:ext uri="{FF2B5EF4-FFF2-40B4-BE49-F238E27FC236}">
              <a16:creationId xmlns:a16="http://schemas.microsoft.com/office/drawing/2014/main" id="{8499F0F3-7135-4746-914C-C6E218C28CA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a:extLst>
            <a:ext uri="{FF2B5EF4-FFF2-40B4-BE49-F238E27FC236}">
              <a16:creationId xmlns:a16="http://schemas.microsoft.com/office/drawing/2014/main" id="{AE8274DF-02BE-4704-8D47-B3FADAA7950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a:extLst>
            <a:ext uri="{FF2B5EF4-FFF2-40B4-BE49-F238E27FC236}">
              <a16:creationId xmlns:a16="http://schemas.microsoft.com/office/drawing/2014/main" id="{D1C1BB1E-A21C-49C3-8CD9-DE7558D089E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a:extLst>
            <a:ext uri="{FF2B5EF4-FFF2-40B4-BE49-F238E27FC236}">
              <a16:creationId xmlns:a16="http://schemas.microsoft.com/office/drawing/2014/main" id="{9BD2BB7F-06E4-4A0B-A296-059231DB2BD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11" name="テキスト ボックス 510">
          <a:extLst>
            <a:ext uri="{FF2B5EF4-FFF2-40B4-BE49-F238E27FC236}">
              <a16:creationId xmlns:a16="http://schemas.microsoft.com/office/drawing/2014/main" id="{0C5ADBEB-F6A6-4603-9009-327B9F176731}"/>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a:extLst>
            <a:ext uri="{FF2B5EF4-FFF2-40B4-BE49-F238E27FC236}">
              <a16:creationId xmlns:a16="http://schemas.microsoft.com/office/drawing/2014/main" id="{1E1537E9-D1BA-4445-B5EB-AF947D989FA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13" name="テキスト ボックス 512">
          <a:extLst>
            <a:ext uri="{FF2B5EF4-FFF2-40B4-BE49-F238E27FC236}">
              <a16:creationId xmlns:a16="http://schemas.microsoft.com/office/drawing/2014/main" id="{7C843E7B-03BA-4516-8B9E-BCBF03B10718}"/>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a:extLst>
            <a:ext uri="{FF2B5EF4-FFF2-40B4-BE49-F238E27FC236}">
              <a16:creationId xmlns:a16="http://schemas.microsoft.com/office/drawing/2014/main" id="{42441BB4-A0E5-453C-BC7E-E58D7692573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15" name="テキスト ボックス 514">
          <a:extLst>
            <a:ext uri="{FF2B5EF4-FFF2-40B4-BE49-F238E27FC236}">
              <a16:creationId xmlns:a16="http://schemas.microsoft.com/office/drawing/2014/main" id="{81D67B5E-446D-4359-840B-E2F295ACD981}"/>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a:extLst>
            <a:ext uri="{FF2B5EF4-FFF2-40B4-BE49-F238E27FC236}">
              <a16:creationId xmlns:a16="http://schemas.microsoft.com/office/drawing/2014/main" id="{85432DD2-87A0-4CE7-8BF9-6F8E98C74C3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7" name="テキスト ボックス 516">
          <a:extLst>
            <a:ext uri="{FF2B5EF4-FFF2-40B4-BE49-F238E27FC236}">
              <a16:creationId xmlns:a16="http://schemas.microsoft.com/office/drawing/2014/main" id="{C4481C84-83A9-448D-8924-0831A5E82F8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a:extLst>
            <a:ext uri="{FF2B5EF4-FFF2-40B4-BE49-F238E27FC236}">
              <a16:creationId xmlns:a16="http://schemas.microsoft.com/office/drawing/2014/main" id="{CFA3B36E-A083-49AF-99DE-3FAB9FAAE6E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9" name="テキスト ボックス 518">
          <a:extLst>
            <a:ext uri="{FF2B5EF4-FFF2-40B4-BE49-F238E27FC236}">
              <a16:creationId xmlns:a16="http://schemas.microsoft.com/office/drawing/2014/main" id="{44B55EF2-6E69-4583-B684-F71FAC2A6BB6}"/>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77C81883-697A-4596-9E61-6721E4E26E0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1" name="テキスト ボックス 520">
          <a:extLst>
            <a:ext uri="{FF2B5EF4-FFF2-40B4-BE49-F238E27FC236}">
              <a16:creationId xmlns:a16="http://schemas.microsoft.com/office/drawing/2014/main" id="{457756BF-C7B2-412A-9088-E012217DF9A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id="{B2FB4490-F8B2-4D78-BAF1-457943F4505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23" name="直線コネクタ 522">
          <a:extLst>
            <a:ext uri="{FF2B5EF4-FFF2-40B4-BE49-F238E27FC236}">
              <a16:creationId xmlns:a16="http://schemas.microsoft.com/office/drawing/2014/main" id="{B33D078E-7C73-4CB4-9E98-652514E591F4}"/>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24" name="【学校施設】&#10;一人当たり面積最小値テキスト">
          <a:extLst>
            <a:ext uri="{FF2B5EF4-FFF2-40B4-BE49-F238E27FC236}">
              <a16:creationId xmlns:a16="http://schemas.microsoft.com/office/drawing/2014/main" id="{45C1FB10-0B90-475E-9893-F74BF772FD70}"/>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25" name="直線コネクタ 524">
          <a:extLst>
            <a:ext uri="{FF2B5EF4-FFF2-40B4-BE49-F238E27FC236}">
              <a16:creationId xmlns:a16="http://schemas.microsoft.com/office/drawing/2014/main" id="{6514954D-7CD0-4551-85E5-5BBFDA43C23B}"/>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26" name="【学校施設】&#10;一人当たり面積最大値テキスト">
          <a:extLst>
            <a:ext uri="{FF2B5EF4-FFF2-40B4-BE49-F238E27FC236}">
              <a16:creationId xmlns:a16="http://schemas.microsoft.com/office/drawing/2014/main" id="{B36D2C88-3441-4B94-BF29-AA0CC0B8F55A}"/>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27" name="直線コネクタ 526">
          <a:extLst>
            <a:ext uri="{FF2B5EF4-FFF2-40B4-BE49-F238E27FC236}">
              <a16:creationId xmlns:a16="http://schemas.microsoft.com/office/drawing/2014/main" id="{CC217F7D-13B9-438B-BCB9-6817CD38AC9C}"/>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28" name="【学校施設】&#10;一人当たり面積平均値テキスト">
          <a:extLst>
            <a:ext uri="{FF2B5EF4-FFF2-40B4-BE49-F238E27FC236}">
              <a16:creationId xmlns:a16="http://schemas.microsoft.com/office/drawing/2014/main" id="{DD88420A-5C05-4F2C-950F-4D55C0839062}"/>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29" name="フローチャート: 判断 528">
          <a:extLst>
            <a:ext uri="{FF2B5EF4-FFF2-40B4-BE49-F238E27FC236}">
              <a16:creationId xmlns:a16="http://schemas.microsoft.com/office/drawing/2014/main" id="{0BA3F8AA-C317-4BB2-8EF5-29CA81C8BF43}"/>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30" name="フローチャート: 判断 529">
          <a:extLst>
            <a:ext uri="{FF2B5EF4-FFF2-40B4-BE49-F238E27FC236}">
              <a16:creationId xmlns:a16="http://schemas.microsoft.com/office/drawing/2014/main" id="{36BE34FD-6527-4F2D-83D8-5B6CD792AF4D}"/>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31" name="フローチャート: 判断 530">
          <a:extLst>
            <a:ext uri="{FF2B5EF4-FFF2-40B4-BE49-F238E27FC236}">
              <a16:creationId xmlns:a16="http://schemas.microsoft.com/office/drawing/2014/main" id="{ED8546F9-F6BE-49DC-896F-E89F76852889}"/>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32" name="フローチャート: 判断 531">
          <a:extLst>
            <a:ext uri="{FF2B5EF4-FFF2-40B4-BE49-F238E27FC236}">
              <a16:creationId xmlns:a16="http://schemas.microsoft.com/office/drawing/2014/main" id="{2EF6DE2F-C7DE-48B1-87E2-EFA0F902656D}"/>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35A371B5-57B1-4889-97C7-90135F9C4DB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2223FB5A-D346-427A-A7F3-A1DFCCA58EE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8CF36D9D-23C9-4562-9948-8AA1F505C55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6EF0DEAF-A1DC-4ED1-81E6-E616BC2D7C3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D3F3CF65-5D8E-4615-9982-B0881D96A73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67648</xdr:rowOff>
    </xdr:from>
    <xdr:to>
      <xdr:col>116</xdr:col>
      <xdr:colOff>114300</xdr:colOff>
      <xdr:row>63</xdr:row>
      <xdr:rowOff>169248</xdr:rowOff>
    </xdr:to>
    <xdr:sp macro="" textlink="">
      <xdr:nvSpPr>
        <xdr:cNvPr id="538" name="楕円 537">
          <a:extLst>
            <a:ext uri="{FF2B5EF4-FFF2-40B4-BE49-F238E27FC236}">
              <a16:creationId xmlns:a16="http://schemas.microsoft.com/office/drawing/2014/main" id="{593F97F5-4C15-4171-BE50-C45F049BF4BE}"/>
            </a:ext>
          </a:extLst>
        </xdr:cNvPr>
        <xdr:cNvSpPr/>
      </xdr:nvSpPr>
      <xdr:spPr>
        <a:xfrm>
          <a:off x="22110700" y="108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90525</xdr:rowOff>
    </xdr:from>
    <xdr:ext cx="469744" cy="259045"/>
    <xdr:sp macro="" textlink="">
      <xdr:nvSpPr>
        <xdr:cNvPr id="539" name="【学校施設】&#10;一人当たり面積該当値テキスト">
          <a:extLst>
            <a:ext uri="{FF2B5EF4-FFF2-40B4-BE49-F238E27FC236}">
              <a16:creationId xmlns:a16="http://schemas.microsoft.com/office/drawing/2014/main" id="{0C4121C6-DBFF-4552-996B-82F2E6DD20A3}"/>
            </a:ext>
          </a:extLst>
        </xdr:cNvPr>
        <xdr:cNvSpPr txBox="1"/>
      </xdr:nvSpPr>
      <xdr:spPr>
        <a:xfrm>
          <a:off x="22199600" y="1072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74963</xdr:rowOff>
    </xdr:from>
    <xdr:to>
      <xdr:col>112</xdr:col>
      <xdr:colOff>38100</xdr:colOff>
      <xdr:row>64</xdr:row>
      <xdr:rowOff>5113</xdr:rowOff>
    </xdr:to>
    <xdr:sp macro="" textlink="">
      <xdr:nvSpPr>
        <xdr:cNvPr id="540" name="楕円 539">
          <a:extLst>
            <a:ext uri="{FF2B5EF4-FFF2-40B4-BE49-F238E27FC236}">
              <a16:creationId xmlns:a16="http://schemas.microsoft.com/office/drawing/2014/main" id="{01ADDCAB-C8C5-43B7-AEC7-D83F776875C8}"/>
            </a:ext>
          </a:extLst>
        </xdr:cNvPr>
        <xdr:cNvSpPr/>
      </xdr:nvSpPr>
      <xdr:spPr>
        <a:xfrm>
          <a:off x="21272500" y="108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118448</xdr:rowOff>
    </xdr:from>
    <xdr:to>
      <xdr:col>116</xdr:col>
      <xdr:colOff>63500</xdr:colOff>
      <xdr:row>63</xdr:row>
      <xdr:rowOff>125763</xdr:rowOff>
    </xdr:to>
    <xdr:cxnSp macro="">
      <xdr:nvCxnSpPr>
        <xdr:cNvPr id="541" name="直線コネクタ 540">
          <a:extLst>
            <a:ext uri="{FF2B5EF4-FFF2-40B4-BE49-F238E27FC236}">
              <a16:creationId xmlns:a16="http://schemas.microsoft.com/office/drawing/2014/main" id="{2A1075DA-7090-4672-A956-1533CA92295A}"/>
            </a:ext>
          </a:extLst>
        </xdr:cNvPr>
        <xdr:cNvCxnSpPr/>
      </xdr:nvCxnSpPr>
      <xdr:spPr>
        <a:xfrm flipV="1">
          <a:off x="21323300" y="10919798"/>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81886</xdr:rowOff>
    </xdr:from>
    <xdr:to>
      <xdr:col>107</xdr:col>
      <xdr:colOff>101600</xdr:colOff>
      <xdr:row>64</xdr:row>
      <xdr:rowOff>12036</xdr:rowOff>
    </xdr:to>
    <xdr:sp macro="" textlink="">
      <xdr:nvSpPr>
        <xdr:cNvPr id="542" name="楕円 541">
          <a:extLst>
            <a:ext uri="{FF2B5EF4-FFF2-40B4-BE49-F238E27FC236}">
              <a16:creationId xmlns:a16="http://schemas.microsoft.com/office/drawing/2014/main" id="{DB15DC10-3BD0-4578-A1C9-E8C44E0F1642}"/>
            </a:ext>
          </a:extLst>
        </xdr:cNvPr>
        <xdr:cNvSpPr/>
      </xdr:nvSpPr>
      <xdr:spPr>
        <a:xfrm>
          <a:off x="20383500" y="108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125763</xdr:rowOff>
    </xdr:from>
    <xdr:to>
      <xdr:col>111</xdr:col>
      <xdr:colOff>177800</xdr:colOff>
      <xdr:row>63</xdr:row>
      <xdr:rowOff>132686</xdr:rowOff>
    </xdr:to>
    <xdr:cxnSp macro="">
      <xdr:nvCxnSpPr>
        <xdr:cNvPr id="543" name="直線コネクタ 542">
          <a:extLst>
            <a:ext uri="{FF2B5EF4-FFF2-40B4-BE49-F238E27FC236}">
              <a16:creationId xmlns:a16="http://schemas.microsoft.com/office/drawing/2014/main" id="{F9B89B4E-D744-48DA-990E-617A5B4D5AF3}"/>
            </a:ext>
          </a:extLst>
        </xdr:cNvPr>
        <xdr:cNvCxnSpPr/>
      </xdr:nvCxnSpPr>
      <xdr:spPr>
        <a:xfrm flipV="1">
          <a:off x="20434300" y="10927113"/>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44" name="n_1aveValue【学校施設】&#10;一人当たり面積">
          <a:extLst>
            <a:ext uri="{FF2B5EF4-FFF2-40B4-BE49-F238E27FC236}">
              <a16:creationId xmlns:a16="http://schemas.microsoft.com/office/drawing/2014/main" id="{3DDA550B-428B-4FD3-BF93-65B3CFD63195}"/>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45" name="n_2aveValue【学校施設】&#10;一人当たり面積">
          <a:extLst>
            <a:ext uri="{FF2B5EF4-FFF2-40B4-BE49-F238E27FC236}">
              <a16:creationId xmlns:a16="http://schemas.microsoft.com/office/drawing/2014/main" id="{228ABD63-97D0-42E4-8202-AB25FFBCD9CA}"/>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46" name="n_3aveValue【学校施設】&#10;一人当たり面積">
          <a:extLst>
            <a:ext uri="{FF2B5EF4-FFF2-40B4-BE49-F238E27FC236}">
              <a16:creationId xmlns:a16="http://schemas.microsoft.com/office/drawing/2014/main" id="{B9581AD9-52EA-48BD-8417-ECE85231D92F}"/>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21640</xdr:rowOff>
    </xdr:from>
    <xdr:ext cx="469744" cy="259045"/>
    <xdr:sp macro="" textlink="">
      <xdr:nvSpPr>
        <xdr:cNvPr id="547" name="n_1mainValue【学校施設】&#10;一人当たり面積">
          <a:extLst>
            <a:ext uri="{FF2B5EF4-FFF2-40B4-BE49-F238E27FC236}">
              <a16:creationId xmlns:a16="http://schemas.microsoft.com/office/drawing/2014/main" id="{C470D637-4F10-41A4-BE32-D6FF8C1A615D}"/>
            </a:ext>
          </a:extLst>
        </xdr:cNvPr>
        <xdr:cNvSpPr txBox="1"/>
      </xdr:nvSpPr>
      <xdr:spPr>
        <a:xfrm>
          <a:off x="21075727" y="1065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28563</xdr:rowOff>
    </xdr:from>
    <xdr:ext cx="469744" cy="259045"/>
    <xdr:sp macro="" textlink="">
      <xdr:nvSpPr>
        <xdr:cNvPr id="548" name="n_2mainValue【学校施設】&#10;一人当たり面積">
          <a:extLst>
            <a:ext uri="{FF2B5EF4-FFF2-40B4-BE49-F238E27FC236}">
              <a16:creationId xmlns:a16="http://schemas.microsoft.com/office/drawing/2014/main" id="{00CEC723-A80E-4D95-B4F5-598E580CD13B}"/>
            </a:ext>
          </a:extLst>
        </xdr:cNvPr>
        <xdr:cNvSpPr txBox="1"/>
      </xdr:nvSpPr>
      <xdr:spPr>
        <a:xfrm>
          <a:off x="20199427" y="1065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A4809CAB-403C-45C0-8B0C-686631F7401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DADBFFE7-9AB0-4DAF-841C-80BC5ECEEE7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9C97C5AD-2669-41A9-831B-D1158F9932A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52AB7991-3155-4BA6-A119-EE655DB59D2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3B289AB0-368E-4D35-B65C-48C8637635F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1E7A4E9E-0C16-435C-B76D-9B4FE237F9F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B85F084A-0A93-4252-A177-DDDA99DBCE1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48323B0B-8CF9-4BE9-89FA-1869C79FF15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a:extLst>
            <a:ext uri="{FF2B5EF4-FFF2-40B4-BE49-F238E27FC236}">
              <a16:creationId xmlns:a16="http://schemas.microsoft.com/office/drawing/2014/main" id="{E3706425-8D3F-4D62-B29C-A970B3B67E6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a:extLst>
            <a:ext uri="{FF2B5EF4-FFF2-40B4-BE49-F238E27FC236}">
              <a16:creationId xmlns:a16="http://schemas.microsoft.com/office/drawing/2014/main" id="{8B2314E9-AEDC-4891-AD20-11A050FE64D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a:extLst>
            <a:ext uri="{FF2B5EF4-FFF2-40B4-BE49-F238E27FC236}">
              <a16:creationId xmlns:a16="http://schemas.microsoft.com/office/drawing/2014/main" id="{1674B6B8-EF23-448E-93EE-D2E9260758B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a:extLst>
            <a:ext uri="{FF2B5EF4-FFF2-40B4-BE49-F238E27FC236}">
              <a16:creationId xmlns:a16="http://schemas.microsoft.com/office/drawing/2014/main" id="{A602A913-6D14-4869-92DF-AF3C0EA84E9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a:extLst>
            <a:ext uri="{FF2B5EF4-FFF2-40B4-BE49-F238E27FC236}">
              <a16:creationId xmlns:a16="http://schemas.microsoft.com/office/drawing/2014/main" id="{3162EBE5-C8E5-46E9-B577-B2461106804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a:extLst>
            <a:ext uri="{FF2B5EF4-FFF2-40B4-BE49-F238E27FC236}">
              <a16:creationId xmlns:a16="http://schemas.microsoft.com/office/drawing/2014/main" id="{C00B8BEB-3E88-470A-AE78-C137975803B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a:extLst>
            <a:ext uri="{FF2B5EF4-FFF2-40B4-BE49-F238E27FC236}">
              <a16:creationId xmlns:a16="http://schemas.microsoft.com/office/drawing/2014/main" id="{12E816FF-D27C-452C-9C53-B962B52FFD3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a:extLst>
            <a:ext uri="{FF2B5EF4-FFF2-40B4-BE49-F238E27FC236}">
              <a16:creationId xmlns:a16="http://schemas.microsoft.com/office/drawing/2014/main" id="{8F862C7B-B6D0-447C-A66B-400171279F2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a:extLst>
            <a:ext uri="{FF2B5EF4-FFF2-40B4-BE49-F238E27FC236}">
              <a16:creationId xmlns:a16="http://schemas.microsoft.com/office/drawing/2014/main" id="{E7870A34-E83B-4D4C-905C-BEA5AFAED09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a:extLst>
            <a:ext uri="{FF2B5EF4-FFF2-40B4-BE49-F238E27FC236}">
              <a16:creationId xmlns:a16="http://schemas.microsoft.com/office/drawing/2014/main" id="{BBE6E571-043C-47FE-8708-0F14D3F7502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a:extLst>
            <a:ext uri="{FF2B5EF4-FFF2-40B4-BE49-F238E27FC236}">
              <a16:creationId xmlns:a16="http://schemas.microsoft.com/office/drawing/2014/main" id="{6FEE5E82-B839-41EF-8843-75AB7AF1B51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a:extLst>
            <a:ext uri="{FF2B5EF4-FFF2-40B4-BE49-F238E27FC236}">
              <a16:creationId xmlns:a16="http://schemas.microsoft.com/office/drawing/2014/main" id="{6D8C9D60-7861-4030-87B8-27D1A73C3DC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a:extLst>
            <a:ext uri="{FF2B5EF4-FFF2-40B4-BE49-F238E27FC236}">
              <a16:creationId xmlns:a16="http://schemas.microsoft.com/office/drawing/2014/main" id="{1BB20A81-5A71-4AA5-8C1F-56F46FDB8AD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a:extLst>
            <a:ext uri="{FF2B5EF4-FFF2-40B4-BE49-F238E27FC236}">
              <a16:creationId xmlns:a16="http://schemas.microsoft.com/office/drawing/2014/main" id="{0D6E7CEC-4B43-4B95-9EE6-09F66626ADD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a:extLst>
            <a:ext uri="{FF2B5EF4-FFF2-40B4-BE49-F238E27FC236}">
              <a16:creationId xmlns:a16="http://schemas.microsoft.com/office/drawing/2014/main" id="{6E68C495-2822-479E-8A75-3BA9DDAA598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a:extLst>
            <a:ext uri="{FF2B5EF4-FFF2-40B4-BE49-F238E27FC236}">
              <a16:creationId xmlns:a16="http://schemas.microsoft.com/office/drawing/2014/main" id="{D1E66403-792E-40FE-A863-2A2741BBB61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a:extLst>
            <a:ext uri="{FF2B5EF4-FFF2-40B4-BE49-F238E27FC236}">
              <a16:creationId xmlns:a16="http://schemas.microsoft.com/office/drawing/2014/main" id="{035257B3-6AC3-4F81-8C36-FB032FE34DE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a:extLst>
            <a:ext uri="{FF2B5EF4-FFF2-40B4-BE49-F238E27FC236}">
              <a16:creationId xmlns:a16="http://schemas.microsoft.com/office/drawing/2014/main" id="{5E6E3698-B0BD-4932-87BE-824F49C6FC8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5" name="直線コネクタ 574">
          <a:extLst>
            <a:ext uri="{FF2B5EF4-FFF2-40B4-BE49-F238E27FC236}">
              <a16:creationId xmlns:a16="http://schemas.microsoft.com/office/drawing/2014/main" id="{48BACEFC-F149-4B3E-AA56-A2869768AAD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6" name="テキスト ボックス 575">
          <a:extLst>
            <a:ext uri="{FF2B5EF4-FFF2-40B4-BE49-F238E27FC236}">
              <a16:creationId xmlns:a16="http://schemas.microsoft.com/office/drawing/2014/main" id="{BBBB8E1F-308F-4D22-99EC-0191F5385C8E}"/>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7" name="直線コネクタ 576">
          <a:extLst>
            <a:ext uri="{FF2B5EF4-FFF2-40B4-BE49-F238E27FC236}">
              <a16:creationId xmlns:a16="http://schemas.microsoft.com/office/drawing/2014/main" id="{41D52060-1198-4B0C-B597-B56D668DF6F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8" name="テキスト ボックス 577">
          <a:extLst>
            <a:ext uri="{FF2B5EF4-FFF2-40B4-BE49-F238E27FC236}">
              <a16:creationId xmlns:a16="http://schemas.microsoft.com/office/drawing/2014/main" id="{B69BD3CD-AC10-402F-812D-734BAA5C58A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9" name="直線コネクタ 578">
          <a:extLst>
            <a:ext uri="{FF2B5EF4-FFF2-40B4-BE49-F238E27FC236}">
              <a16:creationId xmlns:a16="http://schemas.microsoft.com/office/drawing/2014/main" id="{6CD9F1E8-E618-4649-94D6-18FDB1E7064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0" name="テキスト ボックス 579">
          <a:extLst>
            <a:ext uri="{FF2B5EF4-FFF2-40B4-BE49-F238E27FC236}">
              <a16:creationId xmlns:a16="http://schemas.microsoft.com/office/drawing/2014/main" id="{9B2DCBC1-14F0-41C8-96E0-19868F6F731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1" name="直線コネクタ 580">
          <a:extLst>
            <a:ext uri="{FF2B5EF4-FFF2-40B4-BE49-F238E27FC236}">
              <a16:creationId xmlns:a16="http://schemas.microsoft.com/office/drawing/2014/main" id="{CBA74355-3B3B-4039-B253-3D2AAAE4251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2" name="テキスト ボックス 581">
          <a:extLst>
            <a:ext uri="{FF2B5EF4-FFF2-40B4-BE49-F238E27FC236}">
              <a16:creationId xmlns:a16="http://schemas.microsoft.com/office/drawing/2014/main" id="{1CA43BDB-9610-4C2E-81DC-766706B249E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3" name="直線コネクタ 582">
          <a:extLst>
            <a:ext uri="{FF2B5EF4-FFF2-40B4-BE49-F238E27FC236}">
              <a16:creationId xmlns:a16="http://schemas.microsoft.com/office/drawing/2014/main" id="{3B820E63-3A51-4354-A4F6-3788C1767F7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4" name="テキスト ボックス 583">
          <a:extLst>
            <a:ext uri="{FF2B5EF4-FFF2-40B4-BE49-F238E27FC236}">
              <a16:creationId xmlns:a16="http://schemas.microsoft.com/office/drawing/2014/main" id="{DD250E7C-4597-4191-9F3C-33CCDADF77C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5" name="直線コネクタ 584">
          <a:extLst>
            <a:ext uri="{FF2B5EF4-FFF2-40B4-BE49-F238E27FC236}">
              <a16:creationId xmlns:a16="http://schemas.microsoft.com/office/drawing/2014/main" id="{99E29C0A-221F-4064-A65A-DB7B915842E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6" name="テキスト ボックス 585">
          <a:extLst>
            <a:ext uri="{FF2B5EF4-FFF2-40B4-BE49-F238E27FC236}">
              <a16:creationId xmlns:a16="http://schemas.microsoft.com/office/drawing/2014/main" id="{7FDE826D-9D53-4211-A0C4-6B9865B97FB8}"/>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7" name="直線コネクタ 586">
          <a:extLst>
            <a:ext uri="{FF2B5EF4-FFF2-40B4-BE49-F238E27FC236}">
              <a16:creationId xmlns:a16="http://schemas.microsoft.com/office/drawing/2014/main" id="{EE66A70B-0017-4832-97A7-7A7B7D65DF9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8" name="テキスト ボックス 587">
          <a:extLst>
            <a:ext uri="{FF2B5EF4-FFF2-40B4-BE49-F238E27FC236}">
              <a16:creationId xmlns:a16="http://schemas.microsoft.com/office/drawing/2014/main" id="{EB4014DC-B987-4C68-91AF-C67F5C8654F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9" name="【公民館】&#10;有形固定資産減価償却率グラフ枠">
          <a:extLst>
            <a:ext uri="{FF2B5EF4-FFF2-40B4-BE49-F238E27FC236}">
              <a16:creationId xmlns:a16="http://schemas.microsoft.com/office/drawing/2014/main" id="{91B73D02-64CB-475D-A85B-E183963BF98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590" name="直線コネクタ 589">
          <a:extLst>
            <a:ext uri="{FF2B5EF4-FFF2-40B4-BE49-F238E27FC236}">
              <a16:creationId xmlns:a16="http://schemas.microsoft.com/office/drawing/2014/main" id="{AA2C2E66-244F-4D2A-BE05-D55793F78120}"/>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591" name="【公民館】&#10;有形固定資産減価償却率最小値テキスト">
          <a:extLst>
            <a:ext uri="{FF2B5EF4-FFF2-40B4-BE49-F238E27FC236}">
              <a16:creationId xmlns:a16="http://schemas.microsoft.com/office/drawing/2014/main" id="{0C8CB7E3-8DF4-46A3-A4D9-92CA61DE8979}"/>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592" name="直線コネクタ 591">
          <a:extLst>
            <a:ext uri="{FF2B5EF4-FFF2-40B4-BE49-F238E27FC236}">
              <a16:creationId xmlns:a16="http://schemas.microsoft.com/office/drawing/2014/main" id="{2EA65DE6-A1AE-44A6-83F7-81345F676D38}"/>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3" name="【公民館】&#10;有形固定資産減価償却率最大値テキスト">
          <a:extLst>
            <a:ext uri="{FF2B5EF4-FFF2-40B4-BE49-F238E27FC236}">
              <a16:creationId xmlns:a16="http://schemas.microsoft.com/office/drawing/2014/main" id="{2D2BA49D-8F67-4678-B5FA-A792C283ED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4" name="直線コネクタ 593">
          <a:extLst>
            <a:ext uri="{FF2B5EF4-FFF2-40B4-BE49-F238E27FC236}">
              <a16:creationId xmlns:a16="http://schemas.microsoft.com/office/drawing/2014/main" id="{2A56851C-EBC7-40AE-B73F-400B517D691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595" name="【公民館】&#10;有形固定資産減価償却率平均値テキスト">
          <a:extLst>
            <a:ext uri="{FF2B5EF4-FFF2-40B4-BE49-F238E27FC236}">
              <a16:creationId xmlns:a16="http://schemas.microsoft.com/office/drawing/2014/main" id="{6693F6B3-84A3-49C2-A312-05A8752D98AF}"/>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96" name="フローチャート: 判断 595">
          <a:extLst>
            <a:ext uri="{FF2B5EF4-FFF2-40B4-BE49-F238E27FC236}">
              <a16:creationId xmlns:a16="http://schemas.microsoft.com/office/drawing/2014/main" id="{CC8A61E6-2A98-4FC8-BC4A-6C3E2C165109}"/>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97" name="フローチャート: 判断 596">
          <a:extLst>
            <a:ext uri="{FF2B5EF4-FFF2-40B4-BE49-F238E27FC236}">
              <a16:creationId xmlns:a16="http://schemas.microsoft.com/office/drawing/2014/main" id="{CB63C285-3441-4E42-9C33-343C77986259}"/>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598" name="フローチャート: 判断 597">
          <a:extLst>
            <a:ext uri="{FF2B5EF4-FFF2-40B4-BE49-F238E27FC236}">
              <a16:creationId xmlns:a16="http://schemas.microsoft.com/office/drawing/2014/main" id="{DE09D0B7-E162-489E-A2D0-C8A7B4CBF45F}"/>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599" name="フローチャート: 判断 598">
          <a:extLst>
            <a:ext uri="{FF2B5EF4-FFF2-40B4-BE49-F238E27FC236}">
              <a16:creationId xmlns:a16="http://schemas.microsoft.com/office/drawing/2014/main" id="{A37F9569-230F-41DF-85EB-869E5F565E5B}"/>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13547D02-DF65-493A-8FF4-693F510597D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0A4B0A84-C700-4835-94FE-F7B0341547D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B03B696B-A6A5-4067-8492-6A21563BDB3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063D3F5C-FB70-4FC9-9F41-752806814AD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10DBF1C7-5C36-4064-9F26-6CC858629C9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56424</xdr:rowOff>
    </xdr:from>
    <xdr:to>
      <xdr:col>85</xdr:col>
      <xdr:colOff>177800</xdr:colOff>
      <xdr:row>105</xdr:row>
      <xdr:rowOff>158024</xdr:rowOff>
    </xdr:to>
    <xdr:sp macro="" textlink="">
      <xdr:nvSpPr>
        <xdr:cNvPr id="605" name="楕円 604">
          <a:extLst>
            <a:ext uri="{FF2B5EF4-FFF2-40B4-BE49-F238E27FC236}">
              <a16:creationId xmlns:a16="http://schemas.microsoft.com/office/drawing/2014/main" id="{1BEEA53D-5C3A-4FC9-8716-C91AF80B8189}"/>
            </a:ext>
          </a:extLst>
        </xdr:cNvPr>
        <xdr:cNvSpPr/>
      </xdr:nvSpPr>
      <xdr:spPr>
        <a:xfrm>
          <a:off x="162687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34851</xdr:rowOff>
    </xdr:from>
    <xdr:ext cx="405111" cy="259045"/>
    <xdr:sp macro="" textlink="">
      <xdr:nvSpPr>
        <xdr:cNvPr id="606" name="【公民館】&#10;有形固定資産減価償却率該当値テキスト">
          <a:extLst>
            <a:ext uri="{FF2B5EF4-FFF2-40B4-BE49-F238E27FC236}">
              <a16:creationId xmlns:a16="http://schemas.microsoft.com/office/drawing/2014/main" id="{FF481029-1EA4-4ED0-8F0E-4AF3ADB54689}"/>
            </a:ext>
          </a:extLst>
        </xdr:cNvPr>
        <xdr:cNvSpPr txBox="1"/>
      </xdr:nvSpPr>
      <xdr:spPr>
        <a:xfrm>
          <a:off x="16357600"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131536</xdr:rowOff>
    </xdr:from>
    <xdr:to>
      <xdr:col>81</xdr:col>
      <xdr:colOff>101600</xdr:colOff>
      <xdr:row>106</xdr:row>
      <xdr:rowOff>61686</xdr:rowOff>
    </xdr:to>
    <xdr:sp macro="" textlink="">
      <xdr:nvSpPr>
        <xdr:cNvPr id="607" name="楕円 606">
          <a:extLst>
            <a:ext uri="{FF2B5EF4-FFF2-40B4-BE49-F238E27FC236}">
              <a16:creationId xmlns:a16="http://schemas.microsoft.com/office/drawing/2014/main" id="{57107D30-5018-42D9-BB22-0FD88EBAE6C7}"/>
            </a:ext>
          </a:extLst>
        </xdr:cNvPr>
        <xdr:cNvSpPr/>
      </xdr:nvSpPr>
      <xdr:spPr>
        <a:xfrm>
          <a:off x="15430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107224</xdr:rowOff>
    </xdr:from>
    <xdr:to>
      <xdr:col>85</xdr:col>
      <xdr:colOff>127000</xdr:colOff>
      <xdr:row>106</xdr:row>
      <xdr:rowOff>10886</xdr:rowOff>
    </xdr:to>
    <xdr:cxnSp macro="">
      <xdr:nvCxnSpPr>
        <xdr:cNvPr id="608" name="直線コネクタ 607">
          <a:extLst>
            <a:ext uri="{FF2B5EF4-FFF2-40B4-BE49-F238E27FC236}">
              <a16:creationId xmlns:a16="http://schemas.microsoft.com/office/drawing/2014/main" id="{BCB68245-5496-4EFA-B8AC-FC1E1454F5B2}"/>
            </a:ext>
          </a:extLst>
        </xdr:cNvPr>
        <xdr:cNvCxnSpPr/>
      </xdr:nvCxnSpPr>
      <xdr:spPr>
        <a:xfrm flipV="1">
          <a:off x="15481300" y="1810947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38463</xdr:rowOff>
    </xdr:from>
    <xdr:to>
      <xdr:col>76</xdr:col>
      <xdr:colOff>165100</xdr:colOff>
      <xdr:row>106</xdr:row>
      <xdr:rowOff>140063</xdr:rowOff>
    </xdr:to>
    <xdr:sp macro="" textlink="">
      <xdr:nvSpPr>
        <xdr:cNvPr id="609" name="楕円 608">
          <a:extLst>
            <a:ext uri="{FF2B5EF4-FFF2-40B4-BE49-F238E27FC236}">
              <a16:creationId xmlns:a16="http://schemas.microsoft.com/office/drawing/2014/main" id="{2E75E897-E447-467D-892F-92D0BE376CD6}"/>
            </a:ext>
          </a:extLst>
        </xdr:cNvPr>
        <xdr:cNvSpPr/>
      </xdr:nvSpPr>
      <xdr:spPr>
        <a:xfrm>
          <a:off x="14541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10886</xdr:rowOff>
    </xdr:from>
    <xdr:to>
      <xdr:col>81</xdr:col>
      <xdr:colOff>50800</xdr:colOff>
      <xdr:row>106</xdr:row>
      <xdr:rowOff>89263</xdr:rowOff>
    </xdr:to>
    <xdr:cxnSp macro="">
      <xdr:nvCxnSpPr>
        <xdr:cNvPr id="610" name="直線コネクタ 609">
          <a:extLst>
            <a:ext uri="{FF2B5EF4-FFF2-40B4-BE49-F238E27FC236}">
              <a16:creationId xmlns:a16="http://schemas.microsoft.com/office/drawing/2014/main" id="{2BD50024-EC47-4390-A7A0-4E067B1D89F7}"/>
            </a:ext>
          </a:extLst>
        </xdr:cNvPr>
        <xdr:cNvCxnSpPr/>
      </xdr:nvCxnSpPr>
      <xdr:spPr>
        <a:xfrm flipV="1">
          <a:off x="14592300" y="1818458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611" name="n_1aveValue【公民館】&#10;有形固定資産減価償却率">
          <a:extLst>
            <a:ext uri="{FF2B5EF4-FFF2-40B4-BE49-F238E27FC236}">
              <a16:creationId xmlns:a16="http://schemas.microsoft.com/office/drawing/2014/main" id="{CC64A5E8-A9CD-41EB-94D1-B4CCA7019E23}"/>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612" name="n_2aveValue【公民館】&#10;有形固定資産減価償却率">
          <a:extLst>
            <a:ext uri="{FF2B5EF4-FFF2-40B4-BE49-F238E27FC236}">
              <a16:creationId xmlns:a16="http://schemas.microsoft.com/office/drawing/2014/main" id="{D027397B-A755-4FF5-9AB8-79891EEA4832}"/>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13" name="n_3aveValue【公民館】&#10;有形固定資産減価償却率">
          <a:extLst>
            <a:ext uri="{FF2B5EF4-FFF2-40B4-BE49-F238E27FC236}">
              <a16:creationId xmlns:a16="http://schemas.microsoft.com/office/drawing/2014/main" id="{A59DEE2E-35B1-4542-B49C-E3D3571756B0}"/>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52813</xdr:rowOff>
    </xdr:from>
    <xdr:ext cx="405111" cy="259045"/>
    <xdr:sp macro="" textlink="">
      <xdr:nvSpPr>
        <xdr:cNvPr id="614" name="n_1mainValue【公民館】&#10;有形固定資産減価償却率">
          <a:extLst>
            <a:ext uri="{FF2B5EF4-FFF2-40B4-BE49-F238E27FC236}">
              <a16:creationId xmlns:a16="http://schemas.microsoft.com/office/drawing/2014/main" id="{FFCEFC04-7DD7-4D34-B0CA-3F8C73275DE4}"/>
            </a:ext>
          </a:extLst>
        </xdr:cNvPr>
        <xdr:cNvSpPr txBox="1"/>
      </xdr:nvSpPr>
      <xdr:spPr>
        <a:xfrm>
          <a:off x="152660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131190</xdr:rowOff>
    </xdr:from>
    <xdr:ext cx="405111" cy="259045"/>
    <xdr:sp macro="" textlink="">
      <xdr:nvSpPr>
        <xdr:cNvPr id="615" name="n_2mainValue【公民館】&#10;有形固定資産減価償却率">
          <a:extLst>
            <a:ext uri="{FF2B5EF4-FFF2-40B4-BE49-F238E27FC236}">
              <a16:creationId xmlns:a16="http://schemas.microsoft.com/office/drawing/2014/main" id="{4C27487F-33F4-4AD3-9F4D-035E518B0102}"/>
            </a:ext>
          </a:extLst>
        </xdr:cNvPr>
        <xdr:cNvSpPr txBox="1"/>
      </xdr:nvSpPr>
      <xdr:spPr>
        <a:xfrm>
          <a:off x="14389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a:extLst>
            <a:ext uri="{FF2B5EF4-FFF2-40B4-BE49-F238E27FC236}">
              <a16:creationId xmlns:a16="http://schemas.microsoft.com/office/drawing/2014/main" id="{306DAD3E-FCA9-4DA2-90D9-74C31A641CD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a:extLst>
            <a:ext uri="{FF2B5EF4-FFF2-40B4-BE49-F238E27FC236}">
              <a16:creationId xmlns:a16="http://schemas.microsoft.com/office/drawing/2014/main" id="{D760ABA8-0E9A-45DF-95FA-4241028E3B3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a:extLst>
            <a:ext uri="{FF2B5EF4-FFF2-40B4-BE49-F238E27FC236}">
              <a16:creationId xmlns:a16="http://schemas.microsoft.com/office/drawing/2014/main" id="{259E9CB5-CB64-4180-B399-26275F72B92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a:extLst>
            <a:ext uri="{FF2B5EF4-FFF2-40B4-BE49-F238E27FC236}">
              <a16:creationId xmlns:a16="http://schemas.microsoft.com/office/drawing/2014/main" id="{424EF952-9998-483C-9420-985320BCB8A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a:extLst>
            <a:ext uri="{FF2B5EF4-FFF2-40B4-BE49-F238E27FC236}">
              <a16:creationId xmlns:a16="http://schemas.microsoft.com/office/drawing/2014/main" id="{84F27B95-A6CA-46EB-9034-73D69C07CFA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a:extLst>
            <a:ext uri="{FF2B5EF4-FFF2-40B4-BE49-F238E27FC236}">
              <a16:creationId xmlns:a16="http://schemas.microsoft.com/office/drawing/2014/main" id="{F6A30355-B795-46B2-908B-56CBBB0DA1E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a:extLst>
            <a:ext uri="{FF2B5EF4-FFF2-40B4-BE49-F238E27FC236}">
              <a16:creationId xmlns:a16="http://schemas.microsoft.com/office/drawing/2014/main" id="{32B7B0F6-2995-4F65-A7AF-8B2F8F38EE9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a:extLst>
            <a:ext uri="{FF2B5EF4-FFF2-40B4-BE49-F238E27FC236}">
              <a16:creationId xmlns:a16="http://schemas.microsoft.com/office/drawing/2014/main" id="{F8CB9141-B5C5-4013-829D-7C5FE3DAB74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a:extLst>
            <a:ext uri="{FF2B5EF4-FFF2-40B4-BE49-F238E27FC236}">
              <a16:creationId xmlns:a16="http://schemas.microsoft.com/office/drawing/2014/main" id="{43E19801-1096-46E7-BA26-5FD441F5E3B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a:extLst>
            <a:ext uri="{FF2B5EF4-FFF2-40B4-BE49-F238E27FC236}">
              <a16:creationId xmlns:a16="http://schemas.microsoft.com/office/drawing/2014/main" id="{2DE15A02-6334-4C69-8524-15963132D4F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6" name="直線コネクタ 625">
          <a:extLst>
            <a:ext uri="{FF2B5EF4-FFF2-40B4-BE49-F238E27FC236}">
              <a16:creationId xmlns:a16="http://schemas.microsoft.com/office/drawing/2014/main" id="{68D379F8-C5EC-4779-AEDB-8CFCC2D2577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7" name="テキスト ボックス 626">
          <a:extLst>
            <a:ext uri="{FF2B5EF4-FFF2-40B4-BE49-F238E27FC236}">
              <a16:creationId xmlns:a16="http://schemas.microsoft.com/office/drawing/2014/main" id="{AEA33D12-4301-4E50-84CD-2DAC14D5F27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8" name="直線コネクタ 627">
          <a:extLst>
            <a:ext uri="{FF2B5EF4-FFF2-40B4-BE49-F238E27FC236}">
              <a16:creationId xmlns:a16="http://schemas.microsoft.com/office/drawing/2014/main" id="{228E97B3-77D6-4963-A7DF-FD97711E832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9" name="テキスト ボックス 628">
          <a:extLst>
            <a:ext uri="{FF2B5EF4-FFF2-40B4-BE49-F238E27FC236}">
              <a16:creationId xmlns:a16="http://schemas.microsoft.com/office/drawing/2014/main" id="{D84F8DD4-3D60-46B1-8C77-1331B80D11A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0" name="直線コネクタ 629">
          <a:extLst>
            <a:ext uri="{FF2B5EF4-FFF2-40B4-BE49-F238E27FC236}">
              <a16:creationId xmlns:a16="http://schemas.microsoft.com/office/drawing/2014/main" id="{D905D5CA-34CC-491B-B497-CEFF0183DFE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31" name="テキスト ボックス 630">
          <a:extLst>
            <a:ext uri="{FF2B5EF4-FFF2-40B4-BE49-F238E27FC236}">
              <a16:creationId xmlns:a16="http://schemas.microsoft.com/office/drawing/2014/main" id="{67406B12-175A-4F29-A779-6F86B82B8362}"/>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2" name="直線コネクタ 631">
          <a:extLst>
            <a:ext uri="{FF2B5EF4-FFF2-40B4-BE49-F238E27FC236}">
              <a16:creationId xmlns:a16="http://schemas.microsoft.com/office/drawing/2014/main" id="{D0CF8495-39D5-436D-87A8-C3CB67AB09B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33" name="テキスト ボックス 632">
          <a:extLst>
            <a:ext uri="{FF2B5EF4-FFF2-40B4-BE49-F238E27FC236}">
              <a16:creationId xmlns:a16="http://schemas.microsoft.com/office/drawing/2014/main" id="{969F937A-2FD3-4228-8392-96F69323FEB7}"/>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4" name="直線コネクタ 633">
          <a:extLst>
            <a:ext uri="{FF2B5EF4-FFF2-40B4-BE49-F238E27FC236}">
              <a16:creationId xmlns:a16="http://schemas.microsoft.com/office/drawing/2014/main" id="{DCDC28DB-C522-428D-B7C3-A78B8DF80D1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35" name="テキスト ボックス 634">
          <a:extLst>
            <a:ext uri="{FF2B5EF4-FFF2-40B4-BE49-F238E27FC236}">
              <a16:creationId xmlns:a16="http://schemas.microsoft.com/office/drawing/2014/main" id="{A57DC3CB-F73B-4486-9CF0-302F6363C97F}"/>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a:extLst>
            <a:ext uri="{FF2B5EF4-FFF2-40B4-BE49-F238E27FC236}">
              <a16:creationId xmlns:a16="http://schemas.microsoft.com/office/drawing/2014/main" id="{9AC4E2BB-2D52-4C6E-AFA8-FAFA442B64F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37" name="テキスト ボックス 636">
          <a:extLst>
            <a:ext uri="{FF2B5EF4-FFF2-40B4-BE49-F238E27FC236}">
              <a16:creationId xmlns:a16="http://schemas.microsoft.com/office/drawing/2014/main" id="{71E0D61F-032C-45E9-903F-5D5FD737378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a:extLst>
            <a:ext uri="{FF2B5EF4-FFF2-40B4-BE49-F238E27FC236}">
              <a16:creationId xmlns:a16="http://schemas.microsoft.com/office/drawing/2014/main" id="{E8130752-B44A-4EDB-81EC-03AC66C0081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39" name="直線コネクタ 638">
          <a:extLst>
            <a:ext uri="{FF2B5EF4-FFF2-40B4-BE49-F238E27FC236}">
              <a16:creationId xmlns:a16="http://schemas.microsoft.com/office/drawing/2014/main" id="{4271BE45-8623-4DB6-A600-D76A18DAB8B4}"/>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40" name="【公民館】&#10;一人当たり面積最小値テキスト">
          <a:extLst>
            <a:ext uri="{FF2B5EF4-FFF2-40B4-BE49-F238E27FC236}">
              <a16:creationId xmlns:a16="http://schemas.microsoft.com/office/drawing/2014/main" id="{91CA6D33-F0FD-4E1A-876E-9B9C8759E7B6}"/>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41" name="直線コネクタ 640">
          <a:extLst>
            <a:ext uri="{FF2B5EF4-FFF2-40B4-BE49-F238E27FC236}">
              <a16:creationId xmlns:a16="http://schemas.microsoft.com/office/drawing/2014/main" id="{FCD84AE8-4ACD-473C-87A8-5E5806B42ACE}"/>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42" name="【公民館】&#10;一人当たり面積最大値テキスト">
          <a:extLst>
            <a:ext uri="{FF2B5EF4-FFF2-40B4-BE49-F238E27FC236}">
              <a16:creationId xmlns:a16="http://schemas.microsoft.com/office/drawing/2014/main" id="{CFF2931B-AEF0-4BAF-9BD8-E074A610DC99}"/>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43" name="直線コネクタ 642">
          <a:extLst>
            <a:ext uri="{FF2B5EF4-FFF2-40B4-BE49-F238E27FC236}">
              <a16:creationId xmlns:a16="http://schemas.microsoft.com/office/drawing/2014/main" id="{DF674408-8E1B-4631-815C-FA8924E39C2E}"/>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44" name="【公民館】&#10;一人当たり面積平均値テキスト">
          <a:extLst>
            <a:ext uri="{FF2B5EF4-FFF2-40B4-BE49-F238E27FC236}">
              <a16:creationId xmlns:a16="http://schemas.microsoft.com/office/drawing/2014/main" id="{1DE72166-DCA7-4171-BDD3-9338692D6AF1}"/>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45" name="フローチャート: 判断 644">
          <a:extLst>
            <a:ext uri="{FF2B5EF4-FFF2-40B4-BE49-F238E27FC236}">
              <a16:creationId xmlns:a16="http://schemas.microsoft.com/office/drawing/2014/main" id="{1ED02124-D2F6-48A5-BC48-23AEAD340EDF}"/>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46" name="フローチャート: 判断 645">
          <a:extLst>
            <a:ext uri="{FF2B5EF4-FFF2-40B4-BE49-F238E27FC236}">
              <a16:creationId xmlns:a16="http://schemas.microsoft.com/office/drawing/2014/main" id="{903FC594-A035-4C68-9874-BF5B319585EA}"/>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47" name="フローチャート: 判断 646">
          <a:extLst>
            <a:ext uri="{FF2B5EF4-FFF2-40B4-BE49-F238E27FC236}">
              <a16:creationId xmlns:a16="http://schemas.microsoft.com/office/drawing/2014/main" id="{DA841F50-1C76-46F6-9DA7-1978DBFEE4CB}"/>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48" name="フローチャート: 判断 647">
          <a:extLst>
            <a:ext uri="{FF2B5EF4-FFF2-40B4-BE49-F238E27FC236}">
              <a16:creationId xmlns:a16="http://schemas.microsoft.com/office/drawing/2014/main" id="{5E8DDE8B-3BED-4E4D-8190-915276D990FD}"/>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FC577E96-993D-4D67-B12F-0EBE693C37F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DAAD5CA6-4539-4A9A-807B-9EEBA9F80A9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1E7C6803-A77C-4561-A03C-6CCFE441ED1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70B527B2-E33B-46E6-9BCC-392B2D6EB6C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879E7E77-5C8B-4F8E-9A38-0AC6C9FD69B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37667</xdr:rowOff>
    </xdr:from>
    <xdr:to>
      <xdr:col>116</xdr:col>
      <xdr:colOff>114300</xdr:colOff>
      <xdr:row>108</xdr:row>
      <xdr:rowOff>139267</xdr:rowOff>
    </xdr:to>
    <xdr:sp macro="" textlink="">
      <xdr:nvSpPr>
        <xdr:cNvPr id="654" name="楕円 653">
          <a:extLst>
            <a:ext uri="{FF2B5EF4-FFF2-40B4-BE49-F238E27FC236}">
              <a16:creationId xmlns:a16="http://schemas.microsoft.com/office/drawing/2014/main" id="{E8963357-729D-4511-8E1E-8210567364A4}"/>
            </a:ext>
          </a:extLst>
        </xdr:cNvPr>
        <xdr:cNvSpPr/>
      </xdr:nvSpPr>
      <xdr:spPr>
        <a:xfrm>
          <a:off x="22110700" y="185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1540</xdr:rowOff>
    </xdr:from>
    <xdr:ext cx="469744" cy="259045"/>
    <xdr:sp macro="" textlink="">
      <xdr:nvSpPr>
        <xdr:cNvPr id="655" name="【公民館】&#10;一人当たり面積該当値テキスト">
          <a:extLst>
            <a:ext uri="{FF2B5EF4-FFF2-40B4-BE49-F238E27FC236}">
              <a16:creationId xmlns:a16="http://schemas.microsoft.com/office/drawing/2014/main" id="{72B1BF5D-B841-496A-B7E1-AEB9D24043D6}"/>
            </a:ext>
          </a:extLst>
        </xdr:cNvPr>
        <xdr:cNvSpPr txBox="1"/>
      </xdr:nvSpPr>
      <xdr:spPr>
        <a:xfrm>
          <a:off x="22199600"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40260</xdr:rowOff>
    </xdr:from>
    <xdr:to>
      <xdr:col>112</xdr:col>
      <xdr:colOff>38100</xdr:colOff>
      <xdr:row>108</xdr:row>
      <xdr:rowOff>141860</xdr:rowOff>
    </xdr:to>
    <xdr:sp macro="" textlink="">
      <xdr:nvSpPr>
        <xdr:cNvPr id="656" name="楕円 655">
          <a:extLst>
            <a:ext uri="{FF2B5EF4-FFF2-40B4-BE49-F238E27FC236}">
              <a16:creationId xmlns:a16="http://schemas.microsoft.com/office/drawing/2014/main" id="{C2D5C363-3CD3-4F99-B519-88CEF272D375}"/>
            </a:ext>
          </a:extLst>
        </xdr:cNvPr>
        <xdr:cNvSpPr/>
      </xdr:nvSpPr>
      <xdr:spPr>
        <a:xfrm>
          <a:off x="21272500" y="1855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88467</xdr:rowOff>
    </xdr:from>
    <xdr:to>
      <xdr:col>116</xdr:col>
      <xdr:colOff>63500</xdr:colOff>
      <xdr:row>108</xdr:row>
      <xdr:rowOff>91060</xdr:rowOff>
    </xdr:to>
    <xdr:cxnSp macro="">
      <xdr:nvCxnSpPr>
        <xdr:cNvPr id="657" name="直線コネクタ 656">
          <a:extLst>
            <a:ext uri="{FF2B5EF4-FFF2-40B4-BE49-F238E27FC236}">
              <a16:creationId xmlns:a16="http://schemas.microsoft.com/office/drawing/2014/main" id="{23CC20AC-D92C-4664-AA84-B0FE0045E71A}"/>
            </a:ext>
          </a:extLst>
        </xdr:cNvPr>
        <xdr:cNvCxnSpPr/>
      </xdr:nvCxnSpPr>
      <xdr:spPr>
        <a:xfrm flipV="1">
          <a:off x="21323300" y="18605067"/>
          <a:ext cx="8382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42621</xdr:rowOff>
    </xdr:from>
    <xdr:to>
      <xdr:col>107</xdr:col>
      <xdr:colOff>101600</xdr:colOff>
      <xdr:row>108</xdr:row>
      <xdr:rowOff>144221</xdr:rowOff>
    </xdr:to>
    <xdr:sp macro="" textlink="">
      <xdr:nvSpPr>
        <xdr:cNvPr id="658" name="楕円 657">
          <a:extLst>
            <a:ext uri="{FF2B5EF4-FFF2-40B4-BE49-F238E27FC236}">
              <a16:creationId xmlns:a16="http://schemas.microsoft.com/office/drawing/2014/main" id="{89258666-D19B-463E-9437-D76D02D38B69}"/>
            </a:ext>
          </a:extLst>
        </xdr:cNvPr>
        <xdr:cNvSpPr/>
      </xdr:nvSpPr>
      <xdr:spPr>
        <a:xfrm>
          <a:off x="20383500" y="1855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91060</xdr:rowOff>
    </xdr:from>
    <xdr:to>
      <xdr:col>111</xdr:col>
      <xdr:colOff>177800</xdr:colOff>
      <xdr:row>108</xdr:row>
      <xdr:rowOff>93421</xdr:rowOff>
    </xdr:to>
    <xdr:cxnSp macro="">
      <xdr:nvCxnSpPr>
        <xdr:cNvPr id="659" name="直線コネクタ 658">
          <a:extLst>
            <a:ext uri="{FF2B5EF4-FFF2-40B4-BE49-F238E27FC236}">
              <a16:creationId xmlns:a16="http://schemas.microsoft.com/office/drawing/2014/main" id="{75348814-FE7C-4D14-A57D-71C15686970D}"/>
            </a:ext>
          </a:extLst>
        </xdr:cNvPr>
        <xdr:cNvCxnSpPr/>
      </xdr:nvCxnSpPr>
      <xdr:spPr>
        <a:xfrm flipV="1">
          <a:off x="20434300" y="18607660"/>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60" name="n_1aveValue【公民館】&#10;一人当たり面積">
          <a:extLst>
            <a:ext uri="{FF2B5EF4-FFF2-40B4-BE49-F238E27FC236}">
              <a16:creationId xmlns:a16="http://schemas.microsoft.com/office/drawing/2014/main" id="{8BD50547-1734-4BBB-B882-5CC8D165A754}"/>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61" name="n_2aveValue【公民館】&#10;一人当たり面積">
          <a:extLst>
            <a:ext uri="{FF2B5EF4-FFF2-40B4-BE49-F238E27FC236}">
              <a16:creationId xmlns:a16="http://schemas.microsoft.com/office/drawing/2014/main" id="{B64E1464-5484-4555-801A-65ED7EB3E8C1}"/>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62" name="n_3aveValue【公民館】&#10;一人当たり面積">
          <a:extLst>
            <a:ext uri="{FF2B5EF4-FFF2-40B4-BE49-F238E27FC236}">
              <a16:creationId xmlns:a16="http://schemas.microsoft.com/office/drawing/2014/main" id="{0A61B3B3-9323-4B94-8306-850A2799368E}"/>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132987</xdr:rowOff>
    </xdr:from>
    <xdr:ext cx="469744" cy="259045"/>
    <xdr:sp macro="" textlink="">
      <xdr:nvSpPr>
        <xdr:cNvPr id="663" name="n_1mainValue【公民館】&#10;一人当たり面積">
          <a:extLst>
            <a:ext uri="{FF2B5EF4-FFF2-40B4-BE49-F238E27FC236}">
              <a16:creationId xmlns:a16="http://schemas.microsoft.com/office/drawing/2014/main" id="{B57911A1-14A5-4120-8DEC-456E37D79B07}"/>
            </a:ext>
          </a:extLst>
        </xdr:cNvPr>
        <xdr:cNvSpPr txBox="1"/>
      </xdr:nvSpPr>
      <xdr:spPr>
        <a:xfrm>
          <a:off x="21075727" y="186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135348</xdr:rowOff>
    </xdr:from>
    <xdr:ext cx="469744" cy="259045"/>
    <xdr:sp macro="" textlink="">
      <xdr:nvSpPr>
        <xdr:cNvPr id="664" name="n_2mainValue【公民館】&#10;一人当たり面積">
          <a:extLst>
            <a:ext uri="{FF2B5EF4-FFF2-40B4-BE49-F238E27FC236}">
              <a16:creationId xmlns:a16="http://schemas.microsoft.com/office/drawing/2014/main" id="{BFE8404E-083F-4BFC-9775-A9B743AFD0B6}"/>
            </a:ext>
          </a:extLst>
        </xdr:cNvPr>
        <xdr:cNvSpPr txBox="1"/>
      </xdr:nvSpPr>
      <xdr:spPr>
        <a:xfrm>
          <a:off x="20199427" y="186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a:extLst>
            <a:ext uri="{FF2B5EF4-FFF2-40B4-BE49-F238E27FC236}">
              <a16:creationId xmlns:a16="http://schemas.microsoft.com/office/drawing/2014/main" id="{77BD5E04-4EAA-44F1-BD88-581EE30AA14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a:extLst>
            <a:ext uri="{FF2B5EF4-FFF2-40B4-BE49-F238E27FC236}">
              <a16:creationId xmlns:a16="http://schemas.microsoft.com/office/drawing/2014/main" id="{EBDC803D-BC5A-4C51-A462-77579B2AC60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a:extLst>
            <a:ext uri="{FF2B5EF4-FFF2-40B4-BE49-F238E27FC236}">
              <a16:creationId xmlns:a16="http://schemas.microsoft.com/office/drawing/2014/main" id="{B186588F-D31E-4514-9545-FD67F245FFC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道路・橋梁・隧道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一人あたり道路延長が類似団体に比べ長いのは、人口が</a:t>
          </a:r>
          <a:r>
            <a:rPr kumimoji="1" lang="en-US" altLang="ja-JP" sz="1300">
              <a:latin typeface="ＭＳ Ｐゴシック" panose="020B0600070205080204" pitchFamily="50" charset="-128"/>
              <a:ea typeface="ＭＳ Ｐゴシック" panose="020B0600070205080204" pitchFamily="50" charset="-128"/>
            </a:rPr>
            <a:t>1,700</a:t>
          </a:r>
          <a:r>
            <a:rPr kumimoji="1" lang="ja-JP" altLang="en-US" sz="1300">
              <a:latin typeface="ＭＳ Ｐゴシック" panose="020B0600070205080204" pitchFamily="50" charset="-128"/>
              <a:ea typeface="ＭＳ Ｐゴシック" panose="020B0600070205080204" pitchFamily="50" charset="-128"/>
            </a:rPr>
            <a:t>人余りに対し面積が</a:t>
          </a:r>
          <a:r>
            <a:rPr kumimoji="1" lang="en-US" altLang="ja-JP" sz="1300">
              <a:latin typeface="ＭＳ Ｐゴシック" panose="020B0600070205080204" pitchFamily="50" charset="-128"/>
              <a:ea typeface="ＭＳ Ｐゴシック" panose="020B0600070205080204" pitchFamily="50" charset="-128"/>
            </a:rPr>
            <a:t>271.66</a:t>
          </a:r>
          <a:r>
            <a:rPr kumimoji="1" lang="ja-JP" altLang="en-US" sz="1300">
              <a:latin typeface="ＭＳ Ｐゴシック" panose="020B0600070205080204" pitchFamily="50" charset="-128"/>
              <a:ea typeface="ＭＳ Ｐゴシック" panose="020B0600070205080204" pitchFamily="50" charset="-128"/>
            </a:rPr>
            <a:t>㎢と広く、小集落が各地に点在していることが大きな要因である。また、道路、橋梁、隧道の償却率についても全体の有形固定資産償却率を上回っており、長寿命化対策等、対応が必要である。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公営住宅については</a:t>
          </a:r>
          <a:r>
            <a:rPr kumimoji="1" lang="en-US" altLang="ja-JP" sz="1300">
              <a:latin typeface="ＭＳ Ｐゴシック" panose="020B0600070205080204" pitchFamily="50" charset="-128"/>
              <a:ea typeface="ＭＳ Ｐゴシック" panose="020B0600070205080204" pitchFamily="50" charset="-128"/>
            </a:rPr>
            <a:t>2011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日に発生した長野県北部地震による災害復興住宅等の整備を行ったこと等により、比較的経年化が進んでいないことが償却率が低い要因となっている。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保育所・学校施設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学校等施設については、保育所が１施設、小学校が１施設、中学校が１施設あり、いずれも建設年度が古く、償却率が高くなっている。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公民館についても、</a:t>
          </a:r>
          <a:r>
            <a:rPr kumimoji="1" lang="en-US" altLang="ja-JP" sz="1300">
              <a:latin typeface="ＭＳ Ｐゴシック" panose="020B0600070205080204" pitchFamily="50" charset="-128"/>
              <a:ea typeface="ＭＳ Ｐゴシック" panose="020B0600070205080204" pitchFamily="50" charset="-128"/>
            </a:rPr>
            <a:t>2011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日に発生した長野県北部地震後に整備した施設が多いことから経年化が進んでいないものが多く、償却率は低くなっている。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FA7A37D-6BED-46BB-AFAB-A084DECC4D6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74A899C-2E24-40D3-AFF3-74D0BE7F34C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85A319D-B4E9-4548-94DD-5687CAD999E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A26C97F-E649-4555-A2BC-A2688B92543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9CF17AF-D4C8-4433-8BAB-166D6828D0A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F306D6B-F6AB-4C54-8493-6945FFD838C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47578D-E4E1-4B1F-B86C-A1CF0C1ED42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58F8FEE-9C87-4511-A6A9-F5AF9ECAA9B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C3BCC24-EE99-4236-92D5-A5395314BAB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2E46EB2-710F-48F6-8ECF-C0ACE9F44AC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
1,841
271.66
3,899,271
3,662,984
223,865
1,841,044
2,955,838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492C8A-49E1-4DCD-8B51-770C35D279A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75E5332-6961-4E7B-89D3-DD8F62749E7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C9DE75C-1B52-4E9C-BAD1-D05A8D904FE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C0542B9-5CB3-42AD-82CC-6274691BFAA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83977F6-9EFD-4606-91C3-2E50BDCCD2B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9F078C5-3527-4354-8839-01E515D724D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9237E63-987E-43F1-ACB7-D71A384B899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7FF7096-BEAE-46FF-A284-4E0B322785E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50BC944-7E23-40B1-89BD-8AF35D0A845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1B7F24C-7534-4EEB-9962-ED7FDEB8829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A815C7D-8EA6-42C9-99AA-4ED489F3EEE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3BD893C-36B8-4A5C-8A11-53A5F1CF43B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F0E6D66-17F4-4901-8949-2632B7B27E9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C49BE6E-FBA0-4F22-8C4B-B35FFABB6E8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67ADCA0-F224-4A33-AF16-07F449C323E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ACF796B-8293-4C11-A696-9954B521625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5079087-DC13-4519-A074-8CE8DCE32F8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02C8C1E-42A3-4E39-B830-6BF68D368D1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E8F1F64-159D-43D2-84D2-9FFE4509608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8BBFD1A-D27B-4B05-8644-01858EF89BE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681A7E3-1E95-4DE5-9544-5C6B77F7D31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944D2D1-2326-4242-90CA-5B512082935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8C822AA-7AE4-4EF1-9EA0-78387DA9489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1417A91-0AC5-4B63-A2A7-B337D3980AD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BD9347C-6736-4162-82EA-81F13859856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90F74E5-F4D4-4D6E-B526-0A58C5E1ABE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5DDC4EA-44FC-4910-BD47-AA779461A67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C510021-7B3E-4C78-92F2-B2590D80523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C511CAC5-60BF-45BC-9D30-9286859F5A4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B5EE9003-ABD7-4289-BAA0-BDE002B023E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E92F5FE4-FAB3-4555-AC52-AA7228DAC5D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508D22C1-059D-4A18-A9C4-4A8672E7504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789BC03A-9B4F-41C0-9745-92D3B5433CC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EC5101E0-749F-4AB3-B549-5121AA8982E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A38A36B-790E-44F2-B282-02D01607723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E674BB1B-EF8E-45F9-AF42-CF5D9C04255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FF5BF755-128F-4BC2-B987-6172E753853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DCF1DA40-AE1B-4E08-819F-21518C25B54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EC61413A-4C88-4E0A-A06A-E5D36D5C009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B961E8D-64A5-4A3E-9A3E-922C5015734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6CB269FF-3421-46D1-8E50-0F5B4F42EF1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6B0D4462-862F-4C36-B7B1-AE223961442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A2AD3A61-5307-4F19-9669-F192C322BBF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DACACA66-F311-42DF-B1B0-F6B148FE378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3E03CD9-347B-435E-BC21-8083CC00A50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A11BE0D2-BD75-4F96-9A79-53EFA5EBD28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6D3ED8E5-A6CD-43D5-ADD3-871D008F95F7}"/>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8AF70BEC-9300-4DE8-A641-68EFB77809A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AAFCED1C-2F68-4208-B0B9-B7AA7BC29ED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303C7506-97D4-4269-A2E8-60B42F60388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EB430A1D-7434-4021-9C92-DE44D0DA2E8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A862169F-E0AF-478A-8A51-ACA869A5610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FC5023F1-D5A2-47BE-B2F7-99F7828387F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A281AFE0-D44B-4D0C-9AB7-D252FAC92F9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FE0016E3-CAD8-46B2-A48C-AFD2791B59F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21531DCF-0396-4DCF-8201-C5EFE7CC639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DB7BAABD-A70D-4C99-91B5-3F677681D084}"/>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5F55904C-C604-482C-A7A9-FBEFC350F87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34C746A1-95F7-4863-BAB1-0CD516A55D9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4FE5AD85-870C-4B01-BA40-77144F04FC3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754EEFC8-E7A7-403C-BA4D-FF348C441245}"/>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DBFEC762-6B19-468B-9F44-DDBA4B11023A}"/>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8DF02932-B8EC-4F14-9D18-38346E06500F}"/>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B86103C6-6457-4732-BA51-E727965A4D58}"/>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A26F2A01-01B1-4D86-A37E-78AB372A33F4}"/>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FA2AF936-1EC6-461A-B18F-54F7E52AB455}"/>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F963775A-6216-4372-A440-B3B712EDB7CC}"/>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28BA5C14-90D8-4589-ADDE-033C797A41E9}"/>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a:extLst>
            <a:ext uri="{FF2B5EF4-FFF2-40B4-BE49-F238E27FC236}">
              <a16:creationId xmlns:a16="http://schemas.microsoft.com/office/drawing/2014/main" id="{9E77D0A8-EA33-4B13-A4AD-AA55ABAF8BA7}"/>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EAF0BD22-3580-4553-BF48-567FA63CD870}"/>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a16="http://schemas.microsoft.com/office/drawing/2014/main" id="{2EDD7116-6FDA-497B-A1E9-670F90B072AC}"/>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53954F1E-D5AC-4760-9351-9A4F3EDFAE5F}"/>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a16="http://schemas.microsoft.com/office/drawing/2014/main" id="{2396F0FC-A443-4A07-8C62-33746F1F57C1}"/>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6257766-15A5-4978-A200-0A67B631C4F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8187AB2-44FB-45A9-A538-C31ACCE17C5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D8335D58-4B6E-43A5-8B56-078AFC92F32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2DDB3E7-79DB-4031-B69F-DD00620B8EB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3B3C5884-8FC3-4F4C-9710-C3799B84331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149225</xdr:rowOff>
    </xdr:from>
    <xdr:to>
      <xdr:col>24</xdr:col>
      <xdr:colOff>114300</xdr:colOff>
      <xdr:row>57</xdr:row>
      <xdr:rowOff>79375</xdr:rowOff>
    </xdr:to>
    <xdr:sp macro="" textlink="">
      <xdr:nvSpPr>
        <xdr:cNvPr id="90" name="楕円 89">
          <a:extLst>
            <a:ext uri="{FF2B5EF4-FFF2-40B4-BE49-F238E27FC236}">
              <a16:creationId xmlns:a16="http://schemas.microsoft.com/office/drawing/2014/main" id="{58A3D9FA-58E8-4169-B36C-E0438F7C0007}"/>
            </a:ext>
          </a:extLst>
        </xdr:cNvPr>
        <xdr:cNvSpPr/>
      </xdr:nvSpPr>
      <xdr:spPr>
        <a:xfrm>
          <a:off x="45847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652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9F6355F2-F65B-4B91-BB34-47C4A44B05CA}"/>
            </a:ext>
          </a:extLst>
        </xdr:cNvPr>
        <xdr:cNvSpPr txBox="1"/>
      </xdr:nvSpPr>
      <xdr:spPr>
        <a:xfrm>
          <a:off x="4673600"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63500</xdr:rowOff>
    </xdr:from>
    <xdr:to>
      <xdr:col>20</xdr:col>
      <xdr:colOff>38100</xdr:colOff>
      <xdr:row>55</xdr:row>
      <xdr:rowOff>165100</xdr:rowOff>
    </xdr:to>
    <xdr:sp macro="" textlink="">
      <xdr:nvSpPr>
        <xdr:cNvPr id="92" name="楕円 91">
          <a:extLst>
            <a:ext uri="{FF2B5EF4-FFF2-40B4-BE49-F238E27FC236}">
              <a16:creationId xmlns:a16="http://schemas.microsoft.com/office/drawing/2014/main" id="{B7C3F8BA-1542-4879-B158-23BF42A44424}"/>
            </a:ext>
          </a:extLst>
        </xdr:cNvPr>
        <xdr:cNvSpPr/>
      </xdr:nvSpPr>
      <xdr:spPr>
        <a:xfrm>
          <a:off x="3746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114300</xdr:rowOff>
    </xdr:from>
    <xdr:to>
      <xdr:col>24</xdr:col>
      <xdr:colOff>63500</xdr:colOff>
      <xdr:row>57</xdr:row>
      <xdr:rowOff>28575</xdr:rowOff>
    </xdr:to>
    <xdr:cxnSp macro="">
      <xdr:nvCxnSpPr>
        <xdr:cNvPr id="93" name="直線コネクタ 92">
          <a:extLst>
            <a:ext uri="{FF2B5EF4-FFF2-40B4-BE49-F238E27FC236}">
              <a16:creationId xmlns:a16="http://schemas.microsoft.com/office/drawing/2014/main" id="{49F2F1A5-BA6B-49D1-BE0B-0077C20C04AE}"/>
            </a:ext>
          </a:extLst>
        </xdr:cNvPr>
        <xdr:cNvCxnSpPr/>
      </xdr:nvCxnSpPr>
      <xdr:spPr>
        <a:xfrm>
          <a:off x="3797300" y="9544050"/>
          <a:ext cx="8382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120650</xdr:rowOff>
    </xdr:from>
    <xdr:to>
      <xdr:col>15</xdr:col>
      <xdr:colOff>101600</xdr:colOff>
      <xdr:row>56</xdr:row>
      <xdr:rowOff>50800</xdr:rowOff>
    </xdr:to>
    <xdr:sp macro="" textlink="">
      <xdr:nvSpPr>
        <xdr:cNvPr id="94" name="楕円 93">
          <a:extLst>
            <a:ext uri="{FF2B5EF4-FFF2-40B4-BE49-F238E27FC236}">
              <a16:creationId xmlns:a16="http://schemas.microsoft.com/office/drawing/2014/main" id="{0FA36344-2D81-415F-9532-9D1ABD277C25}"/>
            </a:ext>
          </a:extLst>
        </xdr:cNvPr>
        <xdr:cNvSpPr/>
      </xdr:nvSpPr>
      <xdr:spPr>
        <a:xfrm>
          <a:off x="2857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114300</xdr:rowOff>
    </xdr:from>
    <xdr:to>
      <xdr:col>19</xdr:col>
      <xdr:colOff>177800</xdr:colOff>
      <xdr:row>56</xdr:row>
      <xdr:rowOff>0</xdr:rowOff>
    </xdr:to>
    <xdr:cxnSp macro="">
      <xdr:nvCxnSpPr>
        <xdr:cNvPr id="95" name="直線コネクタ 94">
          <a:extLst>
            <a:ext uri="{FF2B5EF4-FFF2-40B4-BE49-F238E27FC236}">
              <a16:creationId xmlns:a16="http://schemas.microsoft.com/office/drawing/2014/main" id="{A7802FDF-C7EF-48F5-8344-588527779CDA}"/>
            </a:ext>
          </a:extLst>
        </xdr:cNvPr>
        <xdr:cNvCxnSpPr/>
      </xdr:nvCxnSpPr>
      <xdr:spPr>
        <a:xfrm flipV="1">
          <a:off x="2908300" y="9544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10177</xdr:rowOff>
    </xdr:from>
    <xdr:ext cx="405111" cy="259045"/>
    <xdr:sp macro="" textlink="">
      <xdr:nvSpPr>
        <xdr:cNvPr id="96" name="n_1mainValue【体育館・プール】&#10;有形固定資産減価償却率">
          <a:extLst>
            <a:ext uri="{FF2B5EF4-FFF2-40B4-BE49-F238E27FC236}">
              <a16:creationId xmlns:a16="http://schemas.microsoft.com/office/drawing/2014/main" id="{92FBF624-51E7-4492-8486-C087DF4284C2}"/>
            </a:ext>
          </a:extLst>
        </xdr:cNvPr>
        <xdr:cNvSpPr txBox="1"/>
      </xdr:nvSpPr>
      <xdr:spPr>
        <a:xfrm>
          <a:off x="3582044"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67327</xdr:rowOff>
    </xdr:from>
    <xdr:ext cx="405111" cy="259045"/>
    <xdr:sp macro="" textlink="">
      <xdr:nvSpPr>
        <xdr:cNvPr id="97" name="n_2mainValue【体育館・プール】&#10;有形固定資産減価償却率">
          <a:extLst>
            <a:ext uri="{FF2B5EF4-FFF2-40B4-BE49-F238E27FC236}">
              <a16:creationId xmlns:a16="http://schemas.microsoft.com/office/drawing/2014/main" id="{20D53142-4F47-4378-ABC0-42273563B7F8}"/>
            </a:ext>
          </a:extLst>
        </xdr:cNvPr>
        <xdr:cNvSpPr txBox="1"/>
      </xdr:nvSpPr>
      <xdr:spPr>
        <a:xfrm>
          <a:off x="2705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7356DF92-3245-4B06-B460-8306690FB39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8A439515-200D-48EF-9044-C354C477B18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80C10C23-A76B-46A4-9B40-E6504D266F2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40E0818B-5788-4599-8A0D-FD8DCA38A89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CE60BAFF-470D-4CFB-B902-6821958D7CF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115790E7-26F2-4D3E-8B4F-43FC44D1DA2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EABC5539-6C09-4C6A-AF59-B867A692098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9E3BF7A5-A966-4236-B66E-033B2B803EE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16DD02F5-AD66-4CEA-AEA5-D4A15CA344F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71A0AE41-F90F-4A12-ACD6-0F5F6621F99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575C4E22-AE9F-40C3-B975-BC72C26A445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4AE26FC5-5E93-4B31-AE8F-6EFEF9E541D6}"/>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4FF28A2D-404D-46CE-BE75-A97581F84C4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96FEE080-B5C2-4129-84F1-5287B6B2031A}"/>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1467F8E7-2038-40CF-9BB1-D8E7013590B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46EDEEC7-C291-409E-84A3-034E507E1947}"/>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83621653-F64A-4757-B6CA-D3D75B67581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F65F8983-D73B-4FA0-938E-6C6CD8AE1DA9}"/>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7DB29CE9-A69F-4004-A89F-30CDF3507AA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35496A9C-9385-430C-A706-FD80DD2EDD7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3761B250-788F-4D8C-AC89-77D8D3D0DCD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9" name="テキスト ボックス 118">
          <a:extLst>
            <a:ext uri="{FF2B5EF4-FFF2-40B4-BE49-F238E27FC236}">
              <a16:creationId xmlns:a16="http://schemas.microsoft.com/office/drawing/2014/main" id="{ED1C6667-532C-489A-BF3E-BABE2CAA06D2}"/>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6F477307-3B13-48B2-9AF2-87DB74F596C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1" name="テキスト ボックス 120">
          <a:extLst>
            <a:ext uri="{FF2B5EF4-FFF2-40B4-BE49-F238E27FC236}">
              <a16:creationId xmlns:a16="http://schemas.microsoft.com/office/drawing/2014/main" id="{22938CB0-D025-4596-8169-DC15BC9F4AA7}"/>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08D4E30D-4F76-476A-9BE5-836FBF3FE03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3" name="直線コネクタ 122">
          <a:extLst>
            <a:ext uri="{FF2B5EF4-FFF2-40B4-BE49-F238E27FC236}">
              <a16:creationId xmlns:a16="http://schemas.microsoft.com/office/drawing/2014/main" id="{CDF7A822-0126-4E2E-81F4-C7E044276902}"/>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4" name="【体育館・プール】&#10;一人当たり面積最小値テキスト">
          <a:extLst>
            <a:ext uri="{FF2B5EF4-FFF2-40B4-BE49-F238E27FC236}">
              <a16:creationId xmlns:a16="http://schemas.microsoft.com/office/drawing/2014/main" id="{C107D58E-B19A-4869-A54D-539C648FE952}"/>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5" name="直線コネクタ 124">
          <a:extLst>
            <a:ext uri="{FF2B5EF4-FFF2-40B4-BE49-F238E27FC236}">
              <a16:creationId xmlns:a16="http://schemas.microsoft.com/office/drawing/2014/main" id="{983AD8D6-128E-4A99-993E-B5C2BA97C185}"/>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6" name="【体育館・プール】&#10;一人当たり面積最大値テキスト">
          <a:extLst>
            <a:ext uri="{FF2B5EF4-FFF2-40B4-BE49-F238E27FC236}">
              <a16:creationId xmlns:a16="http://schemas.microsoft.com/office/drawing/2014/main" id="{35E71312-39D7-4006-90A1-7EAD160E2430}"/>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7" name="直線コネクタ 126">
          <a:extLst>
            <a:ext uri="{FF2B5EF4-FFF2-40B4-BE49-F238E27FC236}">
              <a16:creationId xmlns:a16="http://schemas.microsoft.com/office/drawing/2014/main" id="{6C631B18-9DD5-4E4C-9C34-8DFEA8A89BED}"/>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28" name="【体育館・プール】&#10;一人当たり面積平均値テキスト">
          <a:extLst>
            <a:ext uri="{FF2B5EF4-FFF2-40B4-BE49-F238E27FC236}">
              <a16:creationId xmlns:a16="http://schemas.microsoft.com/office/drawing/2014/main" id="{B6E2F1E6-C42F-4F32-BC07-144D53D683A6}"/>
            </a:ext>
          </a:extLst>
        </xdr:cNvPr>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9" name="フローチャート: 判断 128">
          <a:extLst>
            <a:ext uri="{FF2B5EF4-FFF2-40B4-BE49-F238E27FC236}">
              <a16:creationId xmlns:a16="http://schemas.microsoft.com/office/drawing/2014/main" id="{CBA5FAAC-E1FE-4620-BB2E-94101769F8AF}"/>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0" name="フローチャート: 判断 129">
          <a:extLst>
            <a:ext uri="{FF2B5EF4-FFF2-40B4-BE49-F238E27FC236}">
              <a16:creationId xmlns:a16="http://schemas.microsoft.com/office/drawing/2014/main" id="{8C80862D-18AD-434A-BE86-6A2CB26D3F8C}"/>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1" name="n_1aveValue【体育館・プール】&#10;一人当たり面積">
          <a:extLst>
            <a:ext uri="{FF2B5EF4-FFF2-40B4-BE49-F238E27FC236}">
              <a16:creationId xmlns:a16="http://schemas.microsoft.com/office/drawing/2014/main" id="{F20DF62B-D92F-41F2-8FCC-A5F568A92AA5}"/>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2" name="フローチャート: 判断 131">
          <a:extLst>
            <a:ext uri="{FF2B5EF4-FFF2-40B4-BE49-F238E27FC236}">
              <a16:creationId xmlns:a16="http://schemas.microsoft.com/office/drawing/2014/main" id="{1586C313-F7A6-469E-A76E-C672DEC51295}"/>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3" name="n_2aveValue【体育館・プール】&#10;一人当たり面積">
          <a:extLst>
            <a:ext uri="{FF2B5EF4-FFF2-40B4-BE49-F238E27FC236}">
              <a16:creationId xmlns:a16="http://schemas.microsoft.com/office/drawing/2014/main" id="{83D55B7C-B8D4-4D3F-A15D-2F754816B05C}"/>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4" name="フローチャート: 判断 133">
          <a:extLst>
            <a:ext uri="{FF2B5EF4-FFF2-40B4-BE49-F238E27FC236}">
              <a16:creationId xmlns:a16="http://schemas.microsoft.com/office/drawing/2014/main" id="{F991B7E1-0E60-47EC-B896-D001CEC53F6A}"/>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5" name="n_3aveValue【体育館・プール】&#10;一人当たり面積">
          <a:extLst>
            <a:ext uri="{FF2B5EF4-FFF2-40B4-BE49-F238E27FC236}">
              <a16:creationId xmlns:a16="http://schemas.microsoft.com/office/drawing/2014/main" id="{482FA5BC-4453-4706-AC01-5F8EAC0E4C11}"/>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CB1FD29B-9BC3-443B-8C14-BFE7AAB204E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68761AFD-2711-4327-B3B7-5646AF48D69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FBEE193E-83F5-4FD6-A288-09709299BEB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52F67D40-E776-4304-8A31-5812FA75ECC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F9669BBC-C293-473F-85ED-27AF0E0F959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121630</xdr:rowOff>
    </xdr:from>
    <xdr:to>
      <xdr:col>55</xdr:col>
      <xdr:colOff>50800</xdr:colOff>
      <xdr:row>64</xdr:row>
      <xdr:rowOff>51780</xdr:rowOff>
    </xdr:to>
    <xdr:sp macro="" textlink="">
      <xdr:nvSpPr>
        <xdr:cNvPr id="141" name="楕円 140">
          <a:extLst>
            <a:ext uri="{FF2B5EF4-FFF2-40B4-BE49-F238E27FC236}">
              <a16:creationId xmlns:a16="http://schemas.microsoft.com/office/drawing/2014/main" id="{785C85CC-7F87-4F69-9163-6C86F5159972}"/>
            </a:ext>
          </a:extLst>
        </xdr:cNvPr>
        <xdr:cNvSpPr/>
      </xdr:nvSpPr>
      <xdr:spPr>
        <a:xfrm>
          <a:off x="10426700" y="109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60868</xdr:rowOff>
    </xdr:from>
    <xdr:ext cx="469744" cy="259045"/>
    <xdr:sp macro="" textlink="">
      <xdr:nvSpPr>
        <xdr:cNvPr id="142" name="【体育館・プール】&#10;一人当たり面積該当値テキスト">
          <a:extLst>
            <a:ext uri="{FF2B5EF4-FFF2-40B4-BE49-F238E27FC236}">
              <a16:creationId xmlns:a16="http://schemas.microsoft.com/office/drawing/2014/main" id="{B44FAD28-2B8E-40D6-B31E-86D29E967ABB}"/>
            </a:ext>
          </a:extLst>
        </xdr:cNvPr>
        <xdr:cNvSpPr txBox="1"/>
      </xdr:nvSpPr>
      <xdr:spPr>
        <a:xfrm>
          <a:off x="10515600" y="1086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126855</xdr:rowOff>
    </xdr:from>
    <xdr:to>
      <xdr:col>50</xdr:col>
      <xdr:colOff>165100</xdr:colOff>
      <xdr:row>64</xdr:row>
      <xdr:rowOff>57005</xdr:rowOff>
    </xdr:to>
    <xdr:sp macro="" textlink="">
      <xdr:nvSpPr>
        <xdr:cNvPr id="143" name="楕円 142">
          <a:extLst>
            <a:ext uri="{FF2B5EF4-FFF2-40B4-BE49-F238E27FC236}">
              <a16:creationId xmlns:a16="http://schemas.microsoft.com/office/drawing/2014/main" id="{67AA9314-73B1-465C-BDA9-6D9FFFF357CC}"/>
            </a:ext>
          </a:extLst>
        </xdr:cNvPr>
        <xdr:cNvSpPr/>
      </xdr:nvSpPr>
      <xdr:spPr>
        <a:xfrm>
          <a:off x="9588500" y="109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980</xdr:rowOff>
    </xdr:from>
    <xdr:to>
      <xdr:col>55</xdr:col>
      <xdr:colOff>0</xdr:colOff>
      <xdr:row>64</xdr:row>
      <xdr:rowOff>6205</xdr:rowOff>
    </xdr:to>
    <xdr:cxnSp macro="">
      <xdr:nvCxnSpPr>
        <xdr:cNvPr id="144" name="直線コネクタ 143">
          <a:extLst>
            <a:ext uri="{FF2B5EF4-FFF2-40B4-BE49-F238E27FC236}">
              <a16:creationId xmlns:a16="http://schemas.microsoft.com/office/drawing/2014/main" id="{F40A18DD-937C-4B78-9A44-8373048BB683}"/>
            </a:ext>
          </a:extLst>
        </xdr:cNvPr>
        <xdr:cNvCxnSpPr/>
      </xdr:nvCxnSpPr>
      <xdr:spPr>
        <a:xfrm flipV="1">
          <a:off x="9639300" y="10973780"/>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131753</xdr:rowOff>
    </xdr:from>
    <xdr:to>
      <xdr:col>46</xdr:col>
      <xdr:colOff>38100</xdr:colOff>
      <xdr:row>64</xdr:row>
      <xdr:rowOff>61903</xdr:rowOff>
    </xdr:to>
    <xdr:sp macro="" textlink="">
      <xdr:nvSpPr>
        <xdr:cNvPr id="145" name="楕円 144">
          <a:extLst>
            <a:ext uri="{FF2B5EF4-FFF2-40B4-BE49-F238E27FC236}">
              <a16:creationId xmlns:a16="http://schemas.microsoft.com/office/drawing/2014/main" id="{7052D02B-DE93-4E23-9AC8-4BBAD91CF1BA}"/>
            </a:ext>
          </a:extLst>
        </xdr:cNvPr>
        <xdr:cNvSpPr/>
      </xdr:nvSpPr>
      <xdr:spPr>
        <a:xfrm>
          <a:off x="8699500" y="109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6205</xdr:rowOff>
    </xdr:from>
    <xdr:to>
      <xdr:col>50</xdr:col>
      <xdr:colOff>114300</xdr:colOff>
      <xdr:row>64</xdr:row>
      <xdr:rowOff>11103</xdr:rowOff>
    </xdr:to>
    <xdr:cxnSp macro="">
      <xdr:nvCxnSpPr>
        <xdr:cNvPr id="146" name="直線コネクタ 145">
          <a:extLst>
            <a:ext uri="{FF2B5EF4-FFF2-40B4-BE49-F238E27FC236}">
              <a16:creationId xmlns:a16="http://schemas.microsoft.com/office/drawing/2014/main" id="{F97690FF-7408-47E1-AB70-67EA960A6621}"/>
            </a:ext>
          </a:extLst>
        </xdr:cNvPr>
        <xdr:cNvCxnSpPr/>
      </xdr:nvCxnSpPr>
      <xdr:spPr>
        <a:xfrm flipV="1">
          <a:off x="8750300" y="1097900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48132</xdr:rowOff>
    </xdr:from>
    <xdr:ext cx="469744" cy="259045"/>
    <xdr:sp macro="" textlink="">
      <xdr:nvSpPr>
        <xdr:cNvPr id="147" name="n_1mainValue【体育館・プール】&#10;一人当たり面積">
          <a:extLst>
            <a:ext uri="{FF2B5EF4-FFF2-40B4-BE49-F238E27FC236}">
              <a16:creationId xmlns:a16="http://schemas.microsoft.com/office/drawing/2014/main" id="{49192D6F-1005-40F2-975C-DFF12695E24F}"/>
            </a:ext>
          </a:extLst>
        </xdr:cNvPr>
        <xdr:cNvSpPr txBox="1"/>
      </xdr:nvSpPr>
      <xdr:spPr>
        <a:xfrm>
          <a:off x="9391727" y="110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53030</xdr:rowOff>
    </xdr:from>
    <xdr:ext cx="469744" cy="259045"/>
    <xdr:sp macro="" textlink="">
      <xdr:nvSpPr>
        <xdr:cNvPr id="148" name="n_2mainValue【体育館・プール】&#10;一人当たり面積">
          <a:extLst>
            <a:ext uri="{FF2B5EF4-FFF2-40B4-BE49-F238E27FC236}">
              <a16:creationId xmlns:a16="http://schemas.microsoft.com/office/drawing/2014/main" id="{095B4F7D-E750-491B-A5BE-5D7455205AD8}"/>
            </a:ext>
          </a:extLst>
        </xdr:cNvPr>
        <xdr:cNvSpPr txBox="1"/>
      </xdr:nvSpPr>
      <xdr:spPr>
        <a:xfrm>
          <a:off x="8515427" y="1102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286D67FA-3452-49E4-8EB9-E6CC2984F7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E18C27D3-BE3B-40EC-A5F2-B6EAAD11BF3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0173F985-8651-41A3-A6A3-F007D9DDDE0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5476A51E-FD80-400D-9222-FAC3E630664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FB60DFDE-3343-4EAD-9FC7-5D1973FB7E5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3DEAFAE7-FC8A-45CC-BA36-D39CA7E7792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4EEA942E-C59A-443A-852E-4161A731C78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0035EB76-0482-4ED5-913F-62E1AFB0919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a:extLst>
            <a:ext uri="{FF2B5EF4-FFF2-40B4-BE49-F238E27FC236}">
              <a16:creationId xmlns:a16="http://schemas.microsoft.com/office/drawing/2014/main" id="{43A7F738-CCC3-42B5-A04F-39FC07C6EFD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a:extLst>
            <a:ext uri="{FF2B5EF4-FFF2-40B4-BE49-F238E27FC236}">
              <a16:creationId xmlns:a16="http://schemas.microsoft.com/office/drawing/2014/main" id="{3EF5DE5D-E114-4C8A-91B0-44B944735DA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9" name="テキスト ボックス 158">
          <a:extLst>
            <a:ext uri="{FF2B5EF4-FFF2-40B4-BE49-F238E27FC236}">
              <a16:creationId xmlns:a16="http://schemas.microsoft.com/office/drawing/2014/main" id="{E85441D6-40D8-47F7-B413-C7B710BA2A2A}"/>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0" name="直線コネクタ 159">
          <a:extLst>
            <a:ext uri="{FF2B5EF4-FFF2-40B4-BE49-F238E27FC236}">
              <a16:creationId xmlns:a16="http://schemas.microsoft.com/office/drawing/2014/main" id="{505DF39B-2168-4F5F-84DC-A2A524E8D86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1" name="テキスト ボックス 160">
          <a:extLst>
            <a:ext uri="{FF2B5EF4-FFF2-40B4-BE49-F238E27FC236}">
              <a16:creationId xmlns:a16="http://schemas.microsoft.com/office/drawing/2014/main" id="{EAAD3954-9DCF-4CEE-A0FE-D5BD8DF2167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2" name="直線コネクタ 161">
          <a:extLst>
            <a:ext uri="{FF2B5EF4-FFF2-40B4-BE49-F238E27FC236}">
              <a16:creationId xmlns:a16="http://schemas.microsoft.com/office/drawing/2014/main" id="{F3D568F6-C445-4A42-A022-8A79C7A9B19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3" name="テキスト ボックス 162">
          <a:extLst>
            <a:ext uri="{FF2B5EF4-FFF2-40B4-BE49-F238E27FC236}">
              <a16:creationId xmlns:a16="http://schemas.microsoft.com/office/drawing/2014/main" id="{90B4C35A-FFEF-4348-8097-5D915E9A9CF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4" name="直線コネクタ 163">
          <a:extLst>
            <a:ext uri="{FF2B5EF4-FFF2-40B4-BE49-F238E27FC236}">
              <a16:creationId xmlns:a16="http://schemas.microsoft.com/office/drawing/2014/main" id="{5CF4A570-AB67-4A4D-8946-49A948F9FCD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5" name="テキスト ボックス 164">
          <a:extLst>
            <a:ext uri="{FF2B5EF4-FFF2-40B4-BE49-F238E27FC236}">
              <a16:creationId xmlns:a16="http://schemas.microsoft.com/office/drawing/2014/main" id="{BA0E7707-EB83-48A2-B071-6C9631C0C30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6" name="直線コネクタ 165">
          <a:extLst>
            <a:ext uri="{FF2B5EF4-FFF2-40B4-BE49-F238E27FC236}">
              <a16:creationId xmlns:a16="http://schemas.microsoft.com/office/drawing/2014/main" id="{58FAF770-FEDA-4F01-8E7D-AE13E20DE29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7" name="テキスト ボックス 166">
          <a:extLst>
            <a:ext uri="{FF2B5EF4-FFF2-40B4-BE49-F238E27FC236}">
              <a16:creationId xmlns:a16="http://schemas.microsoft.com/office/drawing/2014/main" id="{AA526A7A-431D-4B30-A8EF-BCB5C36DCC6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8" name="直線コネクタ 167">
          <a:extLst>
            <a:ext uri="{FF2B5EF4-FFF2-40B4-BE49-F238E27FC236}">
              <a16:creationId xmlns:a16="http://schemas.microsoft.com/office/drawing/2014/main" id="{F0E63B74-2003-4559-B6AB-3C15F3080E3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9" name="テキスト ボックス 168">
          <a:extLst>
            <a:ext uri="{FF2B5EF4-FFF2-40B4-BE49-F238E27FC236}">
              <a16:creationId xmlns:a16="http://schemas.microsoft.com/office/drawing/2014/main" id="{8EBE422E-7DDF-4D25-8B78-85562D6190E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a:extLst>
            <a:ext uri="{FF2B5EF4-FFF2-40B4-BE49-F238E27FC236}">
              <a16:creationId xmlns:a16="http://schemas.microsoft.com/office/drawing/2014/main" id="{4928938B-11EB-482F-9872-62A0D46802F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a:extLst>
            <a:ext uri="{FF2B5EF4-FFF2-40B4-BE49-F238E27FC236}">
              <a16:creationId xmlns:a16="http://schemas.microsoft.com/office/drawing/2014/main" id="{325078B0-013D-4B3F-B774-94A2959A2AE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a:extLst>
            <a:ext uri="{FF2B5EF4-FFF2-40B4-BE49-F238E27FC236}">
              <a16:creationId xmlns:a16="http://schemas.microsoft.com/office/drawing/2014/main" id="{718D204A-7A98-4F8B-8853-09A84BF0B8F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3" name="直線コネクタ 172">
          <a:extLst>
            <a:ext uri="{FF2B5EF4-FFF2-40B4-BE49-F238E27FC236}">
              <a16:creationId xmlns:a16="http://schemas.microsoft.com/office/drawing/2014/main" id="{FACFE116-1761-450C-B298-5C2344424BBD}"/>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74" name="【福祉施設】&#10;有形固定資産減価償却率最小値テキスト">
          <a:extLst>
            <a:ext uri="{FF2B5EF4-FFF2-40B4-BE49-F238E27FC236}">
              <a16:creationId xmlns:a16="http://schemas.microsoft.com/office/drawing/2014/main" id="{B6D0A218-DFEB-4B63-9371-BF80FA8F0CA0}"/>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75" name="直線コネクタ 174">
          <a:extLst>
            <a:ext uri="{FF2B5EF4-FFF2-40B4-BE49-F238E27FC236}">
              <a16:creationId xmlns:a16="http://schemas.microsoft.com/office/drawing/2014/main" id="{428444E2-4CFF-40D6-8F5B-5208BDDBB553}"/>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6" name="【福祉施設】&#10;有形固定資産減価償却率最大値テキスト">
          <a:extLst>
            <a:ext uri="{FF2B5EF4-FFF2-40B4-BE49-F238E27FC236}">
              <a16:creationId xmlns:a16="http://schemas.microsoft.com/office/drawing/2014/main" id="{3CC6036E-A821-46FB-91DB-F71972A19DFC}"/>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7" name="直線コネクタ 176">
          <a:extLst>
            <a:ext uri="{FF2B5EF4-FFF2-40B4-BE49-F238E27FC236}">
              <a16:creationId xmlns:a16="http://schemas.microsoft.com/office/drawing/2014/main" id="{00D6C394-97CA-4CB8-B150-9B5C07376EB2}"/>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78" name="【福祉施設】&#10;有形固定資産減価償却率平均値テキスト">
          <a:extLst>
            <a:ext uri="{FF2B5EF4-FFF2-40B4-BE49-F238E27FC236}">
              <a16:creationId xmlns:a16="http://schemas.microsoft.com/office/drawing/2014/main" id="{76F8203C-B780-4A12-AD13-2E146CBDDE52}"/>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79" name="フローチャート: 判断 178">
          <a:extLst>
            <a:ext uri="{FF2B5EF4-FFF2-40B4-BE49-F238E27FC236}">
              <a16:creationId xmlns:a16="http://schemas.microsoft.com/office/drawing/2014/main" id="{3B3061C9-FBDF-4A5A-B371-78D29004949E}"/>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0" name="フローチャート: 判断 179">
          <a:extLst>
            <a:ext uri="{FF2B5EF4-FFF2-40B4-BE49-F238E27FC236}">
              <a16:creationId xmlns:a16="http://schemas.microsoft.com/office/drawing/2014/main" id="{15E1E81C-E53B-4B03-ACD9-B3875B862DBA}"/>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1" name="n_1aveValue【福祉施設】&#10;有形固定資産減価償却率">
          <a:extLst>
            <a:ext uri="{FF2B5EF4-FFF2-40B4-BE49-F238E27FC236}">
              <a16:creationId xmlns:a16="http://schemas.microsoft.com/office/drawing/2014/main" id="{05D1F19E-BC39-47AD-AB6E-98B6D389DC6B}"/>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2" name="フローチャート: 判断 181">
          <a:extLst>
            <a:ext uri="{FF2B5EF4-FFF2-40B4-BE49-F238E27FC236}">
              <a16:creationId xmlns:a16="http://schemas.microsoft.com/office/drawing/2014/main" id="{43F274BF-288E-47EB-A917-0B30778B02F6}"/>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3" name="n_2aveValue【福祉施設】&#10;有形固定資産減価償却率">
          <a:extLst>
            <a:ext uri="{FF2B5EF4-FFF2-40B4-BE49-F238E27FC236}">
              <a16:creationId xmlns:a16="http://schemas.microsoft.com/office/drawing/2014/main" id="{46C0D96B-8331-4F46-9A4E-8AC099942990}"/>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84" name="フローチャート: 判断 183">
          <a:extLst>
            <a:ext uri="{FF2B5EF4-FFF2-40B4-BE49-F238E27FC236}">
              <a16:creationId xmlns:a16="http://schemas.microsoft.com/office/drawing/2014/main" id="{164833E3-3397-4E2F-A278-3489B76A46D3}"/>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85" name="n_3aveValue【福祉施設】&#10;有形固定資産減価償却率">
          <a:extLst>
            <a:ext uri="{FF2B5EF4-FFF2-40B4-BE49-F238E27FC236}">
              <a16:creationId xmlns:a16="http://schemas.microsoft.com/office/drawing/2014/main" id="{1E9AF1CE-9F83-4307-90F0-1EDC858E7FA0}"/>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C4D164A9-98FB-4FC5-9837-E8433DA3AAC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A818701E-5818-4EFA-8C75-FFDC072A992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3513791E-7681-4484-AFA2-42DCFEBAEDE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855D5158-2750-4B1B-8B4D-AB7ADB3CD5C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80A8F055-70D4-44F8-AEB0-2D220F136F8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191" name="楕円 190">
          <a:extLst>
            <a:ext uri="{FF2B5EF4-FFF2-40B4-BE49-F238E27FC236}">
              <a16:creationId xmlns:a16="http://schemas.microsoft.com/office/drawing/2014/main" id="{5A9EF41D-0D91-404C-AEC7-2FBA490EB1E9}"/>
            </a:ext>
          </a:extLst>
        </xdr:cNvPr>
        <xdr:cNvSpPr/>
      </xdr:nvSpPr>
      <xdr:spPr>
        <a:xfrm>
          <a:off x="45847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17797</xdr:rowOff>
    </xdr:from>
    <xdr:ext cx="405111" cy="259045"/>
    <xdr:sp macro="" textlink="">
      <xdr:nvSpPr>
        <xdr:cNvPr id="192" name="【福祉施設】&#10;有形固定資産減価償却率該当値テキスト">
          <a:extLst>
            <a:ext uri="{FF2B5EF4-FFF2-40B4-BE49-F238E27FC236}">
              <a16:creationId xmlns:a16="http://schemas.microsoft.com/office/drawing/2014/main" id="{D9BEB30E-5594-4A3A-B742-6219EBF919B1}"/>
            </a:ext>
          </a:extLst>
        </xdr:cNvPr>
        <xdr:cNvSpPr txBox="1"/>
      </xdr:nvSpPr>
      <xdr:spPr>
        <a:xfrm>
          <a:off x="4673600"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63500</xdr:rowOff>
    </xdr:from>
    <xdr:to>
      <xdr:col>20</xdr:col>
      <xdr:colOff>38100</xdr:colOff>
      <xdr:row>81</xdr:row>
      <xdr:rowOff>165100</xdr:rowOff>
    </xdr:to>
    <xdr:sp macro="" textlink="">
      <xdr:nvSpPr>
        <xdr:cNvPr id="193" name="楕円 192">
          <a:extLst>
            <a:ext uri="{FF2B5EF4-FFF2-40B4-BE49-F238E27FC236}">
              <a16:creationId xmlns:a16="http://schemas.microsoft.com/office/drawing/2014/main" id="{5D375B26-0DEF-4335-BE09-2966B11C7F1F}"/>
            </a:ext>
          </a:extLst>
        </xdr:cNvPr>
        <xdr:cNvSpPr/>
      </xdr:nvSpPr>
      <xdr:spPr>
        <a:xfrm>
          <a:off x="3746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114300</xdr:rowOff>
    </xdr:from>
    <xdr:to>
      <xdr:col>24</xdr:col>
      <xdr:colOff>63500</xdr:colOff>
      <xdr:row>82</xdr:row>
      <xdr:rowOff>45720</xdr:rowOff>
    </xdr:to>
    <xdr:cxnSp macro="">
      <xdr:nvCxnSpPr>
        <xdr:cNvPr id="194" name="直線コネクタ 193">
          <a:extLst>
            <a:ext uri="{FF2B5EF4-FFF2-40B4-BE49-F238E27FC236}">
              <a16:creationId xmlns:a16="http://schemas.microsoft.com/office/drawing/2014/main" id="{54C14A57-5431-4E2C-8A6E-6F96CA115C88}"/>
            </a:ext>
          </a:extLst>
        </xdr:cNvPr>
        <xdr:cNvCxnSpPr/>
      </xdr:nvCxnSpPr>
      <xdr:spPr>
        <a:xfrm>
          <a:off x="3797300" y="1400175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107314</xdr:rowOff>
    </xdr:from>
    <xdr:to>
      <xdr:col>15</xdr:col>
      <xdr:colOff>101600</xdr:colOff>
      <xdr:row>82</xdr:row>
      <xdr:rowOff>37464</xdr:rowOff>
    </xdr:to>
    <xdr:sp macro="" textlink="">
      <xdr:nvSpPr>
        <xdr:cNvPr id="195" name="楕円 194">
          <a:extLst>
            <a:ext uri="{FF2B5EF4-FFF2-40B4-BE49-F238E27FC236}">
              <a16:creationId xmlns:a16="http://schemas.microsoft.com/office/drawing/2014/main" id="{4F9763FC-2ADA-4CDD-BEEF-FEB35E29FEA6}"/>
            </a:ext>
          </a:extLst>
        </xdr:cNvPr>
        <xdr:cNvSpPr/>
      </xdr:nvSpPr>
      <xdr:spPr>
        <a:xfrm>
          <a:off x="2857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114300</xdr:rowOff>
    </xdr:from>
    <xdr:to>
      <xdr:col>19</xdr:col>
      <xdr:colOff>177800</xdr:colOff>
      <xdr:row>81</xdr:row>
      <xdr:rowOff>158114</xdr:rowOff>
    </xdr:to>
    <xdr:cxnSp macro="">
      <xdr:nvCxnSpPr>
        <xdr:cNvPr id="196" name="直線コネクタ 195">
          <a:extLst>
            <a:ext uri="{FF2B5EF4-FFF2-40B4-BE49-F238E27FC236}">
              <a16:creationId xmlns:a16="http://schemas.microsoft.com/office/drawing/2014/main" id="{561C0241-8C21-40AE-8137-3C184155D799}"/>
            </a:ext>
          </a:extLst>
        </xdr:cNvPr>
        <xdr:cNvCxnSpPr/>
      </xdr:nvCxnSpPr>
      <xdr:spPr>
        <a:xfrm flipV="1">
          <a:off x="2908300" y="140017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10177</xdr:rowOff>
    </xdr:from>
    <xdr:ext cx="405111" cy="259045"/>
    <xdr:sp macro="" textlink="">
      <xdr:nvSpPr>
        <xdr:cNvPr id="197" name="n_1mainValue【福祉施設】&#10;有形固定資産減価償却率">
          <a:extLst>
            <a:ext uri="{FF2B5EF4-FFF2-40B4-BE49-F238E27FC236}">
              <a16:creationId xmlns:a16="http://schemas.microsoft.com/office/drawing/2014/main" id="{45A9BA1E-AC29-45BA-8970-96FC714233EB}"/>
            </a:ext>
          </a:extLst>
        </xdr:cNvPr>
        <xdr:cNvSpPr txBox="1"/>
      </xdr:nvSpPr>
      <xdr:spPr>
        <a:xfrm>
          <a:off x="35820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53991</xdr:rowOff>
    </xdr:from>
    <xdr:ext cx="405111" cy="259045"/>
    <xdr:sp macro="" textlink="">
      <xdr:nvSpPr>
        <xdr:cNvPr id="198" name="n_2mainValue【福祉施設】&#10;有形固定資産減価償却率">
          <a:extLst>
            <a:ext uri="{FF2B5EF4-FFF2-40B4-BE49-F238E27FC236}">
              <a16:creationId xmlns:a16="http://schemas.microsoft.com/office/drawing/2014/main" id="{2DD35EFB-06FA-40AC-82D3-3705881315A7}"/>
            </a:ext>
          </a:extLst>
        </xdr:cNvPr>
        <xdr:cNvSpPr txBox="1"/>
      </xdr:nvSpPr>
      <xdr:spPr>
        <a:xfrm>
          <a:off x="2705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9" name="正方形/長方形 198">
          <a:extLst>
            <a:ext uri="{FF2B5EF4-FFF2-40B4-BE49-F238E27FC236}">
              <a16:creationId xmlns:a16="http://schemas.microsoft.com/office/drawing/2014/main" id="{8CE4ACE9-924C-4F34-AB77-35ECF726C9D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0" name="正方形/長方形 199">
          <a:extLst>
            <a:ext uri="{FF2B5EF4-FFF2-40B4-BE49-F238E27FC236}">
              <a16:creationId xmlns:a16="http://schemas.microsoft.com/office/drawing/2014/main" id="{3ADFD6E8-FE61-498E-AE83-6179DDDB2EA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1" name="正方形/長方形 200">
          <a:extLst>
            <a:ext uri="{FF2B5EF4-FFF2-40B4-BE49-F238E27FC236}">
              <a16:creationId xmlns:a16="http://schemas.microsoft.com/office/drawing/2014/main" id="{C3558BE4-1EBB-4DE6-A1BC-A1388FDB0A6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2" name="正方形/長方形 201">
          <a:extLst>
            <a:ext uri="{FF2B5EF4-FFF2-40B4-BE49-F238E27FC236}">
              <a16:creationId xmlns:a16="http://schemas.microsoft.com/office/drawing/2014/main" id="{E174941D-1980-4458-B22B-1C3130F61C2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3" name="正方形/長方形 202">
          <a:extLst>
            <a:ext uri="{FF2B5EF4-FFF2-40B4-BE49-F238E27FC236}">
              <a16:creationId xmlns:a16="http://schemas.microsoft.com/office/drawing/2014/main" id="{955FB8DB-4F5A-4228-AF59-B4400D49FB9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4" name="正方形/長方形 203">
          <a:extLst>
            <a:ext uri="{FF2B5EF4-FFF2-40B4-BE49-F238E27FC236}">
              <a16:creationId xmlns:a16="http://schemas.microsoft.com/office/drawing/2014/main" id="{AECC0230-25E8-4914-BAE7-BCFF196017C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5" name="正方形/長方形 204">
          <a:extLst>
            <a:ext uri="{FF2B5EF4-FFF2-40B4-BE49-F238E27FC236}">
              <a16:creationId xmlns:a16="http://schemas.microsoft.com/office/drawing/2014/main" id="{6640154B-FA53-41B4-B54E-057DC03FC81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6" name="正方形/長方形 205">
          <a:extLst>
            <a:ext uri="{FF2B5EF4-FFF2-40B4-BE49-F238E27FC236}">
              <a16:creationId xmlns:a16="http://schemas.microsoft.com/office/drawing/2014/main" id="{72AB5D96-EB5B-4664-97FC-466C8EDD206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7" name="テキスト ボックス 206">
          <a:extLst>
            <a:ext uri="{FF2B5EF4-FFF2-40B4-BE49-F238E27FC236}">
              <a16:creationId xmlns:a16="http://schemas.microsoft.com/office/drawing/2014/main" id="{3720CB15-70B5-4288-9639-282949E2947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8" name="直線コネクタ 207">
          <a:extLst>
            <a:ext uri="{FF2B5EF4-FFF2-40B4-BE49-F238E27FC236}">
              <a16:creationId xmlns:a16="http://schemas.microsoft.com/office/drawing/2014/main" id="{0F4FEF33-945C-4A3C-96CC-3C0E5C954A7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9" name="直線コネクタ 208">
          <a:extLst>
            <a:ext uri="{FF2B5EF4-FFF2-40B4-BE49-F238E27FC236}">
              <a16:creationId xmlns:a16="http://schemas.microsoft.com/office/drawing/2014/main" id="{C28E7792-8056-4BC1-9030-4EFED4F4FAE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0" name="テキスト ボックス 209">
          <a:extLst>
            <a:ext uri="{FF2B5EF4-FFF2-40B4-BE49-F238E27FC236}">
              <a16:creationId xmlns:a16="http://schemas.microsoft.com/office/drawing/2014/main" id="{B94E5F0B-9093-4EAC-B42C-8B68C664E2A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1" name="直線コネクタ 210">
          <a:extLst>
            <a:ext uri="{FF2B5EF4-FFF2-40B4-BE49-F238E27FC236}">
              <a16:creationId xmlns:a16="http://schemas.microsoft.com/office/drawing/2014/main" id="{4FFA61F9-911F-4D7D-9EEC-1FE1049E2D2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2" name="テキスト ボックス 211">
          <a:extLst>
            <a:ext uri="{FF2B5EF4-FFF2-40B4-BE49-F238E27FC236}">
              <a16:creationId xmlns:a16="http://schemas.microsoft.com/office/drawing/2014/main" id="{A65864FB-2F51-4B4B-B673-1B87D0638DA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3" name="直線コネクタ 212">
          <a:extLst>
            <a:ext uri="{FF2B5EF4-FFF2-40B4-BE49-F238E27FC236}">
              <a16:creationId xmlns:a16="http://schemas.microsoft.com/office/drawing/2014/main" id="{0D879FC7-0DDF-4ACF-A862-9D3F8232144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4" name="テキスト ボックス 213">
          <a:extLst>
            <a:ext uri="{FF2B5EF4-FFF2-40B4-BE49-F238E27FC236}">
              <a16:creationId xmlns:a16="http://schemas.microsoft.com/office/drawing/2014/main" id="{12249453-5A25-4152-A5C8-E9848691244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5" name="直線コネクタ 214">
          <a:extLst>
            <a:ext uri="{FF2B5EF4-FFF2-40B4-BE49-F238E27FC236}">
              <a16:creationId xmlns:a16="http://schemas.microsoft.com/office/drawing/2014/main" id="{8A35456B-A888-475D-B7FC-4205F3D46FC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6" name="テキスト ボックス 215">
          <a:extLst>
            <a:ext uri="{FF2B5EF4-FFF2-40B4-BE49-F238E27FC236}">
              <a16:creationId xmlns:a16="http://schemas.microsoft.com/office/drawing/2014/main" id="{C7668F05-BB16-497C-859C-9EFF40AA4A8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7" name="直線コネクタ 216">
          <a:extLst>
            <a:ext uri="{FF2B5EF4-FFF2-40B4-BE49-F238E27FC236}">
              <a16:creationId xmlns:a16="http://schemas.microsoft.com/office/drawing/2014/main" id="{93B0E6B4-343A-4053-91B9-41AC437D910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8" name="テキスト ボックス 217">
          <a:extLst>
            <a:ext uri="{FF2B5EF4-FFF2-40B4-BE49-F238E27FC236}">
              <a16:creationId xmlns:a16="http://schemas.microsoft.com/office/drawing/2014/main" id="{B8925F60-4FC1-41D6-BF60-2C6F78C8FF1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9" name="直線コネクタ 218">
          <a:extLst>
            <a:ext uri="{FF2B5EF4-FFF2-40B4-BE49-F238E27FC236}">
              <a16:creationId xmlns:a16="http://schemas.microsoft.com/office/drawing/2014/main" id="{5FBC0500-A600-4B06-96C9-BB3BC24D405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0" name="テキスト ボックス 219">
          <a:extLst>
            <a:ext uri="{FF2B5EF4-FFF2-40B4-BE49-F238E27FC236}">
              <a16:creationId xmlns:a16="http://schemas.microsoft.com/office/drawing/2014/main" id="{80707679-38C5-4A5A-AA32-C6CD3D97CA9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1" name="直線コネクタ 220">
          <a:extLst>
            <a:ext uri="{FF2B5EF4-FFF2-40B4-BE49-F238E27FC236}">
              <a16:creationId xmlns:a16="http://schemas.microsoft.com/office/drawing/2014/main" id="{49E3B172-7602-49CE-9336-D719EFB770D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2" name="テキスト ボックス 221">
          <a:extLst>
            <a:ext uri="{FF2B5EF4-FFF2-40B4-BE49-F238E27FC236}">
              <a16:creationId xmlns:a16="http://schemas.microsoft.com/office/drawing/2014/main" id="{43C8C7AC-272C-4374-BF0D-E43BF6FA978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3" name="【福祉施設】&#10;一人当たり面積グラフ枠">
          <a:extLst>
            <a:ext uri="{FF2B5EF4-FFF2-40B4-BE49-F238E27FC236}">
              <a16:creationId xmlns:a16="http://schemas.microsoft.com/office/drawing/2014/main" id="{94057A05-491B-4E3A-8112-A7468D8EDC9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24" name="直線コネクタ 223">
          <a:extLst>
            <a:ext uri="{FF2B5EF4-FFF2-40B4-BE49-F238E27FC236}">
              <a16:creationId xmlns:a16="http://schemas.microsoft.com/office/drawing/2014/main" id="{AD24B60E-7B4A-427B-92A1-4E7145DC1812}"/>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25" name="【福祉施設】&#10;一人当たり面積最小値テキスト">
          <a:extLst>
            <a:ext uri="{FF2B5EF4-FFF2-40B4-BE49-F238E27FC236}">
              <a16:creationId xmlns:a16="http://schemas.microsoft.com/office/drawing/2014/main" id="{75F85509-BEB4-4B00-93D0-200528001E12}"/>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26" name="直線コネクタ 225">
          <a:extLst>
            <a:ext uri="{FF2B5EF4-FFF2-40B4-BE49-F238E27FC236}">
              <a16:creationId xmlns:a16="http://schemas.microsoft.com/office/drawing/2014/main" id="{10175FF0-415F-496E-9955-C50FBD285704}"/>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27" name="【福祉施設】&#10;一人当たり面積最大値テキスト">
          <a:extLst>
            <a:ext uri="{FF2B5EF4-FFF2-40B4-BE49-F238E27FC236}">
              <a16:creationId xmlns:a16="http://schemas.microsoft.com/office/drawing/2014/main" id="{07C09061-3D25-44B2-A278-2B67C5B64088}"/>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28" name="直線コネクタ 227">
          <a:extLst>
            <a:ext uri="{FF2B5EF4-FFF2-40B4-BE49-F238E27FC236}">
              <a16:creationId xmlns:a16="http://schemas.microsoft.com/office/drawing/2014/main" id="{3C961492-76F2-4797-818E-8C60CE6CED16}"/>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229" name="【福祉施設】&#10;一人当たり面積平均値テキスト">
          <a:extLst>
            <a:ext uri="{FF2B5EF4-FFF2-40B4-BE49-F238E27FC236}">
              <a16:creationId xmlns:a16="http://schemas.microsoft.com/office/drawing/2014/main" id="{E2E29847-DDF5-440E-A1E7-7E19F8B90548}"/>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0" name="フローチャート: 判断 229">
          <a:extLst>
            <a:ext uri="{FF2B5EF4-FFF2-40B4-BE49-F238E27FC236}">
              <a16:creationId xmlns:a16="http://schemas.microsoft.com/office/drawing/2014/main" id="{CAC01D0C-D5CE-45D3-B88D-8B398A0BB87E}"/>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31" name="フローチャート: 判断 230">
          <a:extLst>
            <a:ext uri="{FF2B5EF4-FFF2-40B4-BE49-F238E27FC236}">
              <a16:creationId xmlns:a16="http://schemas.microsoft.com/office/drawing/2014/main" id="{137101CA-34D2-4A09-AF20-C9B415CB28A4}"/>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32" name="n_1aveValue【福祉施設】&#10;一人当たり面積">
          <a:extLst>
            <a:ext uri="{FF2B5EF4-FFF2-40B4-BE49-F238E27FC236}">
              <a16:creationId xmlns:a16="http://schemas.microsoft.com/office/drawing/2014/main" id="{44F2B68F-A54A-44B6-8F5C-1F48B9163D83}"/>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33" name="フローチャート: 判断 232">
          <a:extLst>
            <a:ext uri="{FF2B5EF4-FFF2-40B4-BE49-F238E27FC236}">
              <a16:creationId xmlns:a16="http://schemas.microsoft.com/office/drawing/2014/main" id="{5574777B-05D7-405A-A190-E46101E92EC4}"/>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34" name="n_2aveValue【福祉施設】&#10;一人当たり面積">
          <a:extLst>
            <a:ext uri="{FF2B5EF4-FFF2-40B4-BE49-F238E27FC236}">
              <a16:creationId xmlns:a16="http://schemas.microsoft.com/office/drawing/2014/main" id="{DF3206A6-CCA3-4A50-86D6-98406874A53E}"/>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35" name="フローチャート: 判断 234">
          <a:extLst>
            <a:ext uri="{FF2B5EF4-FFF2-40B4-BE49-F238E27FC236}">
              <a16:creationId xmlns:a16="http://schemas.microsoft.com/office/drawing/2014/main" id="{C5CADD4B-5DB2-4DA5-9559-A4D01AA77AC3}"/>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36" name="n_3aveValue【福祉施設】&#10;一人当たり面積">
          <a:extLst>
            <a:ext uri="{FF2B5EF4-FFF2-40B4-BE49-F238E27FC236}">
              <a16:creationId xmlns:a16="http://schemas.microsoft.com/office/drawing/2014/main" id="{B91F44A1-CD7D-49E0-93A6-E8317327F435}"/>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129B0672-8D8D-4172-B3F4-0384E3BF2A5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AF17FA22-705D-4CB5-A5E1-59C9AC19A8A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EB7C9FAC-4DFC-453A-910E-66F97DB080E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BB556DAD-F91D-42D5-B34B-6EC2051ED07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C45C7C2F-E820-4DC5-8E90-326B1870308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81026</xdr:rowOff>
    </xdr:from>
    <xdr:to>
      <xdr:col>55</xdr:col>
      <xdr:colOff>50800</xdr:colOff>
      <xdr:row>86</xdr:row>
      <xdr:rowOff>11176</xdr:rowOff>
    </xdr:to>
    <xdr:sp macro="" textlink="">
      <xdr:nvSpPr>
        <xdr:cNvPr id="242" name="楕円 241">
          <a:extLst>
            <a:ext uri="{FF2B5EF4-FFF2-40B4-BE49-F238E27FC236}">
              <a16:creationId xmlns:a16="http://schemas.microsoft.com/office/drawing/2014/main" id="{598BE524-93BA-4D2A-8645-D2B59D101C12}"/>
            </a:ext>
          </a:extLst>
        </xdr:cNvPr>
        <xdr:cNvSpPr/>
      </xdr:nvSpPr>
      <xdr:spPr>
        <a:xfrm>
          <a:off x="10426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59453</xdr:rowOff>
    </xdr:from>
    <xdr:ext cx="469744" cy="259045"/>
    <xdr:sp macro="" textlink="">
      <xdr:nvSpPr>
        <xdr:cNvPr id="243" name="【福祉施設】&#10;一人当たり面積該当値テキスト">
          <a:extLst>
            <a:ext uri="{FF2B5EF4-FFF2-40B4-BE49-F238E27FC236}">
              <a16:creationId xmlns:a16="http://schemas.microsoft.com/office/drawing/2014/main" id="{7D02FD6C-1D7E-444C-BE7F-7E45271BC93B}"/>
            </a:ext>
          </a:extLst>
        </xdr:cNvPr>
        <xdr:cNvSpPr txBox="1"/>
      </xdr:nvSpPr>
      <xdr:spPr>
        <a:xfrm>
          <a:off x="10515600"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89190</xdr:rowOff>
    </xdr:from>
    <xdr:to>
      <xdr:col>50</xdr:col>
      <xdr:colOff>165100</xdr:colOff>
      <xdr:row>86</xdr:row>
      <xdr:rowOff>19340</xdr:rowOff>
    </xdr:to>
    <xdr:sp macro="" textlink="">
      <xdr:nvSpPr>
        <xdr:cNvPr id="244" name="楕円 243">
          <a:extLst>
            <a:ext uri="{FF2B5EF4-FFF2-40B4-BE49-F238E27FC236}">
              <a16:creationId xmlns:a16="http://schemas.microsoft.com/office/drawing/2014/main" id="{E83D5B39-6125-4CFA-9F4E-C28DEC6BE1E5}"/>
            </a:ext>
          </a:extLst>
        </xdr:cNvPr>
        <xdr:cNvSpPr/>
      </xdr:nvSpPr>
      <xdr:spPr>
        <a:xfrm>
          <a:off x="9588500" y="1466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131826</xdr:rowOff>
    </xdr:from>
    <xdr:to>
      <xdr:col>55</xdr:col>
      <xdr:colOff>0</xdr:colOff>
      <xdr:row>85</xdr:row>
      <xdr:rowOff>139990</xdr:rowOff>
    </xdr:to>
    <xdr:cxnSp macro="">
      <xdr:nvCxnSpPr>
        <xdr:cNvPr id="245" name="直線コネクタ 244">
          <a:extLst>
            <a:ext uri="{FF2B5EF4-FFF2-40B4-BE49-F238E27FC236}">
              <a16:creationId xmlns:a16="http://schemas.microsoft.com/office/drawing/2014/main" id="{7C2B2FD2-4E14-4EBF-91B8-AF95E0BC9D7F}"/>
            </a:ext>
          </a:extLst>
        </xdr:cNvPr>
        <xdr:cNvCxnSpPr/>
      </xdr:nvCxnSpPr>
      <xdr:spPr>
        <a:xfrm flipV="1">
          <a:off x="9639300" y="1470507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97028</xdr:rowOff>
    </xdr:from>
    <xdr:to>
      <xdr:col>46</xdr:col>
      <xdr:colOff>38100</xdr:colOff>
      <xdr:row>86</xdr:row>
      <xdr:rowOff>27178</xdr:rowOff>
    </xdr:to>
    <xdr:sp macro="" textlink="">
      <xdr:nvSpPr>
        <xdr:cNvPr id="246" name="楕円 245">
          <a:extLst>
            <a:ext uri="{FF2B5EF4-FFF2-40B4-BE49-F238E27FC236}">
              <a16:creationId xmlns:a16="http://schemas.microsoft.com/office/drawing/2014/main" id="{6DFEFFCB-D8F3-4FC5-A284-E8576D7EC38A}"/>
            </a:ext>
          </a:extLst>
        </xdr:cNvPr>
        <xdr:cNvSpPr/>
      </xdr:nvSpPr>
      <xdr:spPr>
        <a:xfrm>
          <a:off x="8699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139990</xdr:rowOff>
    </xdr:from>
    <xdr:to>
      <xdr:col>50</xdr:col>
      <xdr:colOff>114300</xdr:colOff>
      <xdr:row>85</xdr:row>
      <xdr:rowOff>147828</xdr:rowOff>
    </xdr:to>
    <xdr:cxnSp macro="">
      <xdr:nvCxnSpPr>
        <xdr:cNvPr id="247" name="直線コネクタ 246">
          <a:extLst>
            <a:ext uri="{FF2B5EF4-FFF2-40B4-BE49-F238E27FC236}">
              <a16:creationId xmlns:a16="http://schemas.microsoft.com/office/drawing/2014/main" id="{4DC915FA-3B78-4149-9EE0-1458F999D1F4}"/>
            </a:ext>
          </a:extLst>
        </xdr:cNvPr>
        <xdr:cNvCxnSpPr/>
      </xdr:nvCxnSpPr>
      <xdr:spPr>
        <a:xfrm flipV="1">
          <a:off x="8750300" y="14713240"/>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10467</xdr:rowOff>
    </xdr:from>
    <xdr:ext cx="469744" cy="259045"/>
    <xdr:sp macro="" textlink="">
      <xdr:nvSpPr>
        <xdr:cNvPr id="248" name="n_1mainValue【福祉施設】&#10;一人当たり面積">
          <a:extLst>
            <a:ext uri="{FF2B5EF4-FFF2-40B4-BE49-F238E27FC236}">
              <a16:creationId xmlns:a16="http://schemas.microsoft.com/office/drawing/2014/main" id="{FB36E6FA-1DCB-4522-8B61-D16C1B00E8DA}"/>
            </a:ext>
          </a:extLst>
        </xdr:cNvPr>
        <xdr:cNvSpPr txBox="1"/>
      </xdr:nvSpPr>
      <xdr:spPr>
        <a:xfrm>
          <a:off x="9391727" y="147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249" name="n_2mainValue【福祉施設】&#10;一人当たり面積">
          <a:extLst>
            <a:ext uri="{FF2B5EF4-FFF2-40B4-BE49-F238E27FC236}">
              <a16:creationId xmlns:a16="http://schemas.microsoft.com/office/drawing/2014/main" id="{23300F2C-5707-41FF-9D37-20A1DB4BEBF3}"/>
            </a:ext>
          </a:extLst>
        </xdr:cNvPr>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0" name="正方形/長方形 249">
          <a:extLst>
            <a:ext uri="{FF2B5EF4-FFF2-40B4-BE49-F238E27FC236}">
              <a16:creationId xmlns:a16="http://schemas.microsoft.com/office/drawing/2014/main" id="{EAA0803F-6E26-4D79-A03B-5358AF66B2B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1" name="正方形/長方形 250">
          <a:extLst>
            <a:ext uri="{FF2B5EF4-FFF2-40B4-BE49-F238E27FC236}">
              <a16:creationId xmlns:a16="http://schemas.microsoft.com/office/drawing/2014/main" id="{38B8FB0E-18F9-48E3-A3A0-C8A0303ADCB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2" name="正方形/長方形 251">
          <a:extLst>
            <a:ext uri="{FF2B5EF4-FFF2-40B4-BE49-F238E27FC236}">
              <a16:creationId xmlns:a16="http://schemas.microsoft.com/office/drawing/2014/main" id="{11300BDB-A8AA-4408-A2E1-74E0E290572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3" name="正方形/長方形 252">
          <a:extLst>
            <a:ext uri="{FF2B5EF4-FFF2-40B4-BE49-F238E27FC236}">
              <a16:creationId xmlns:a16="http://schemas.microsoft.com/office/drawing/2014/main" id="{D265C653-085F-433A-A564-5F95B7FF8E3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4" name="正方形/長方形 253">
          <a:extLst>
            <a:ext uri="{FF2B5EF4-FFF2-40B4-BE49-F238E27FC236}">
              <a16:creationId xmlns:a16="http://schemas.microsoft.com/office/drawing/2014/main" id="{B9B039F4-97B7-4EA1-A52B-D520DF84470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5" name="正方形/長方形 254">
          <a:extLst>
            <a:ext uri="{FF2B5EF4-FFF2-40B4-BE49-F238E27FC236}">
              <a16:creationId xmlns:a16="http://schemas.microsoft.com/office/drawing/2014/main" id="{2E9BF641-374A-4B8F-83EB-6191AE06C5E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6" name="正方形/長方形 255">
          <a:extLst>
            <a:ext uri="{FF2B5EF4-FFF2-40B4-BE49-F238E27FC236}">
              <a16:creationId xmlns:a16="http://schemas.microsoft.com/office/drawing/2014/main" id="{C54833B4-57D7-4CB7-9B64-483FF5FB206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a:extLst>
            <a:ext uri="{FF2B5EF4-FFF2-40B4-BE49-F238E27FC236}">
              <a16:creationId xmlns:a16="http://schemas.microsoft.com/office/drawing/2014/main" id="{154FEA09-339C-4655-B055-D304B72AD80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8" name="正方形/長方形 257">
          <a:extLst>
            <a:ext uri="{FF2B5EF4-FFF2-40B4-BE49-F238E27FC236}">
              <a16:creationId xmlns:a16="http://schemas.microsoft.com/office/drawing/2014/main" id="{A275520A-8127-4578-89CC-97F73F80072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9" name="正方形/長方形 258">
          <a:extLst>
            <a:ext uri="{FF2B5EF4-FFF2-40B4-BE49-F238E27FC236}">
              <a16:creationId xmlns:a16="http://schemas.microsoft.com/office/drawing/2014/main" id="{7A8B7DE5-FD6D-4035-881B-49432667415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0" name="正方形/長方形 259">
          <a:extLst>
            <a:ext uri="{FF2B5EF4-FFF2-40B4-BE49-F238E27FC236}">
              <a16:creationId xmlns:a16="http://schemas.microsoft.com/office/drawing/2014/main" id="{00FB8244-9C54-4AF4-9B3E-6A1F5D0E2F3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1" name="正方形/長方形 260">
          <a:extLst>
            <a:ext uri="{FF2B5EF4-FFF2-40B4-BE49-F238E27FC236}">
              <a16:creationId xmlns:a16="http://schemas.microsoft.com/office/drawing/2014/main" id="{86704ACE-20BE-4EFD-B816-8E4C5A3D248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2" name="正方形/長方形 261">
          <a:extLst>
            <a:ext uri="{FF2B5EF4-FFF2-40B4-BE49-F238E27FC236}">
              <a16:creationId xmlns:a16="http://schemas.microsoft.com/office/drawing/2014/main" id="{E8CD8DE1-2370-42DE-A3E5-78B6AF9D760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3" name="正方形/長方形 262">
          <a:extLst>
            <a:ext uri="{FF2B5EF4-FFF2-40B4-BE49-F238E27FC236}">
              <a16:creationId xmlns:a16="http://schemas.microsoft.com/office/drawing/2014/main" id="{F09FD6CE-7358-437E-B5CC-4DBC33A6FBC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4" name="正方形/長方形 263">
          <a:extLst>
            <a:ext uri="{FF2B5EF4-FFF2-40B4-BE49-F238E27FC236}">
              <a16:creationId xmlns:a16="http://schemas.microsoft.com/office/drawing/2014/main" id="{C8296BD6-FE37-4CED-B84F-68854B1FAF5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5" name="正方形/長方形 264">
          <a:extLst>
            <a:ext uri="{FF2B5EF4-FFF2-40B4-BE49-F238E27FC236}">
              <a16:creationId xmlns:a16="http://schemas.microsoft.com/office/drawing/2014/main" id="{1AC4B2D3-2621-4309-8488-221F869B0E1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6" name="正方形/長方形 265">
          <a:extLst>
            <a:ext uri="{FF2B5EF4-FFF2-40B4-BE49-F238E27FC236}">
              <a16:creationId xmlns:a16="http://schemas.microsoft.com/office/drawing/2014/main" id="{9042D246-4F95-48EB-902D-A5CD5B95789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7" name="正方形/長方形 266">
          <a:extLst>
            <a:ext uri="{FF2B5EF4-FFF2-40B4-BE49-F238E27FC236}">
              <a16:creationId xmlns:a16="http://schemas.microsoft.com/office/drawing/2014/main" id="{9BEDA992-51B6-4F9C-B8E7-102055B54B8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8" name="正方形/長方形 267">
          <a:extLst>
            <a:ext uri="{FF2B5EF4-FFF2-40B4-BE49-F238E27FC236}">
              <a16:creationId xmlns:a16="http://schemas.microsoft.com/office/drawing/2014/main" id="{40D90A2D-5A36-4BE0-89A1-FD43D58B19B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9" name="正方形/長方形 268">
          <a:extLst>
            <a:ext uri="{FF2B5EF4-FFF2-40B4-BE49-F238E27FC236}">
              <a16:creationId xmlns:a16="http://schemas.microsoft.com/office/drawing/2014/main" id="{86046DEB-7E57-4260-A89F-6B9732D29E6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0" name="正方形/長方形 269">
          <a:extLst>
            <a:ext uri="{FF2B5EF4-FFF2-40B4-BE49-F238E27FC236}">
              <a16:creationId xmlns:a16="http://schemas.microsoft.com/office/drawing/2014/main" id="{AA438749-EF67-4266-A77C-D58CE2F5AE7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1" name="正方形/長方形 270">
          <a:extLst>
            <a:ext uri="{FF2B5EF4-FFF2-40B4-BE49-F238E27FC236}">
              <a16:creationId xmlns:a16="http://schemas.microsoft.com/office/drawing/2014/main" id="{58DB3BFA-8EB1-422F-B688-9519636B4CF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2" name="正方形/長方形 271">
          <a:extLst>
            <a:ext uri="{FF2B5EF4-FFF2-40B4-BE49-F238E27FC236}">
              <a16:creationId xmlns:a16="http://schemas.microsoft.com/office/drawing/2014/main" id="{C7EFEFD0-C412-478F-A85E-33C49D6FE42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3" name="正方形/長方形 272">
          <a:extLst>
            <a:ext uri="{FF2B5EF4-FFF2-40B4-BE49-F238E27FC236}">
              <a16:creationId xmlns:a16="http://schemas.microsoft.com/office/drawing/2014/main" id="{C4A805C0-9FEB-4893-89B4-047AFFB8C97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4" name="テキスト ボックス 273">
          <a:extLst>
            <a:ext uri="{FF2B5EF4-FFF2-40B4-BE49-F238E27FC236}">
              <a16:creationId xmlns:a16="http://schemas.microsoft.com/office/drawing/2014/main" id="{AD761577-7C54-4161-895B-46FB0FF86CD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5" name="直線コネクタ 274">
          <a:extLst>
            <a:ext uri="{FF2B5EF4-FFF2-40B4-BE49-F238E27FC236}">
              <a16:creationId xmlns:a16="http://schemas.microsoft.com/office/drawing/2014/main" id="{321DCC4C-9A4A-4F8E-BF67-31ABA834C1C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76" name="直線コネクタ 275">
          <a:extLst>
            <a:ext uri="{FF2B5EF4-FFF2-40B4-BE49-F238E27FC236}">
              <a16:creationId xmlns:a16="http://schemas.microsoft.com/office/drawing/2014/main" id="{A1713E69-4660-4AC2-9B6B-B2405F6E44F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77" name="テキスト ボックス 276">
          <a:extLst>
            <a:ext uri="{FF2B5EF4-FFF2-40B4-BE49-F238E27FC236}">
              <a16:creationId xmlns:a16="http://schemas.microsoft.com/office/drawing/2014/main" id="{72A75D8A-0458-47F6-8B64-C67CD224F64F}"/>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8" name="直線コネクタ 277">
          <a:extLst>
            <a:ext uri="{FF2B5EF4-FFF2-40B4-BE49-F238E27FC236}">
              <a16:creationId xmlns:a16="http://schemas.microsoft.com/office/drawing/2014/main" id="{EB453342-2FCB-4F1B-86F4-4699606F08B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9" name="テキスト ボックス 278">
          <a:extLst>
            <a:ext uri="{FF2B5EF4-FFF2-40B4-BE49-F238E27FC236}">
              <a16:creationId xmlns:a16="http://schemas.microsoft.com/office/drawing/2014/main" id="{9E1464C0-5E60-4C20-8A44-22848924C94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0" name="直線コネクタ 279">
          <a:extLst>
            <a:ext uri="{FF2B5EF4-FFF2-40B4-BE49-F238E27FC236}">
              <a16:creationId xmlns:a16="http://schemas.microsoft.com/office/drawing/2014/main" id="{28ACF78A-4267-48C4-A823-FBAB5A5F49A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1" name="テキスト ボックス 280">
          <a:extLst>
            <a:ext uri="{FF2B5EF4-FFF2-40B4-BE49-F238E27FC236}">
              <a16:creationId xmlns:a16="http://schemas.microsoft.com/office/drawing/2014/main" id="{3B0024B4-2B63-41CE-88A3-1124818682D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2" name="直線コネクタ 281">
          <a:extLst>
            <a:ext uri="{FF2B5EF4-FFF2-40B4-BE49-F238E27FC236}">
              <a16:creationId xmlns:a16="http://schemas.microsoft.com/office/drawing/2014/main" id="{1A4C5DF9-6E21-4C84-AC27-C872AA90337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3" name="テキスト ボックス 282">
          <a:extLst>
            <a:ext uri="{FF2B5EF4-FFF2-40B4-BE49-F238E27FC236}">
              <a16:creationId xmlns:a16="http://schemas.microsoft.com/office/drawing/2014/main" id="{B2E8B1C5-52D3-4734-AC0A-336C756FF8D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4" name="直線コネクタ 283">
          <a:extLst>
            <a:ext uri="{FF2B5EF4-FFF2-40B4-BE49-F238E27FC236}">
              <a16:creationId xmlns:a16="http://schemas.microsoft.com/office/drawing/2014/main" id="{DDD77F7C-A846-48E4-BA51-2E3FC78AE8A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5" name="テキスト ボックス 284">
          <a:extLst>
            <a:ext uri="{FF2B5EF4-FFF2-40B4-BE49-F238E27FC236}">
              <a16:creationId xmlns:a16="http://schemas.microsoft.com/office/drawing/2014/main" id="{3294000F-17C7-4FAE-904A-345C26C1B138}"/>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6" name="直線コネクタ 285">
          <a:extLst>
            <a:ext uri="{FF2B5EF4-FFF2-40B4-BE49-F238E27FC236}">
              <a16:creationId xmlns:a16="http://schemas.microsoft.com/office/drawing/2014/main" id="{20D5FF97-BA7E-43FE-B202-A1BE331F16A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7" name="テキスト ボックス 286">
          <a:extLst>
            <a:ext uri="{FF2B5EF4-FFF2-40B4-BE49-F238E27FC236}">
              <a16:creationId xmlns:a16="http://schemas.microsoft.com/office/drawing/2014/main" id="{9C3F05BA-77E9-46E3-8E37-C17F2F9B067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8" name="【一般廃棄物処理施設】&#10;有形固定資産減価償却率グラフ枠">
          <a:extLst>
            <a:ext uri="{FF2B5EF4-FFF2-40B4-BE49-F238E27FC236}">
              <a16:creationId xmlns:a16="http://schemas.microsoft.com/office/drawing/2014/main" id="{530A9FE5-DE75-4E05-B9B4-3EA0F2475EA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89" name="直線コネクタ 288">
          <a:extLst>
            <a:ext uri="{FF2B5EF4-FFF2-40B4-BE49-F238E27FC236}">
              <a16:creationId xmlns:a16="http://schemas.microsoft.com/office/drawing/2014/main" id="{4F6DCAFD-29AE-4EEC-992A-EA0FB67B49DD}"/>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90" name="【一般廃棄物処理施設】&#10;有形固定資産減価償却率最小値テキスト">
          <a:extLst>
            <a:ext uri="{FF2B5EF4-FFF2-40B4-BE49-F238E27FC236}">
              <a16:creationId xmlns:a16="http://schemas.microsoft.com/office/drawing/2014/main" id="{2C1036A5-6759-4202-8739-07F93FBC5E51}"/>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91" name="直線コネクタ 290">
          <a:extLst>
            <a:ext uri="{FF2B5EF4-FFF2-40B4-BE49-F238E27FC236}">
              <a16:creationId xmlns:a16="http://schemas.microsoft.com/office/drawing/2014/main" id="{07305FA4-0BCB-4B2B-95B5-C12C7572CB83}"/>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92" name="【一般廃棄物処理施設】&#10;有形固定資産減価償却率最大値テキスト">
          <a:extLst>
            <a:ext uri="{FF2B5EF4-FFF2-40B4-BE49-F238E27FC236}">
              <a16:creationId xmlns:a16="http://schemas.microsoft.com/office/drawing/2014/main" id="{074993D8-19A2-461C-91BA-87F3764C9858}"/>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93" name="直線コネクタ 292">
          <a:extLst>
            <a:ext uri="{FF2B5EF4-FFF2-40B4-BE49-F238E27FC236}">
              <a16:creationId xmlns:a16="http://schemas.microsoft.com/office/drawing/2014/main" id="{A3A89CD4-B82B-475D-B755-E8E3452B2223}"/>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294" name="【一般廃棄物処理施設】&#10;有形固定資産減価償却率平均値テキスト">
          <a:extLst>
            <a:ext uri="{FF2B5EF4-FFF2-40B4-BE49-F238E27FC236}">
              <a16:creationId xmlns:a16="http://schemas.microsoft.com/office/drawing/2014/main" id="{E2AD1C27-E095-4264-AD1D-763AF56CA000}"/>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95" name="フローチャート: 判断 294">
          <a:extLst>
            <a:ext uri="{FF2B5EF4-FFF2-40B4-BE49-F238E27FC236}">
              <a16:creationId xmlns:a16="http://schemas.microsoft.com/office/drawing/2014/main" id="{3D1F95AE-25B5-4F54-9D99-883AACED225E}"/>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96" name="フローチャート: 判断 295">
          <a:extLst>
            <a:ext uri="{FF2B5EF4-FFF2-40B4-BE49-F238E27FC236}">
              <a16:creationId xmlns:a16="http://schemas.microsoft.com/office/drawing/2014/main" id="{588554EC-B632-4708-9056-067ED3996E6B}"/>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297" name="n_1aveValue【一般廃棄物処理施設】&#10;有形固定資産減価償却率">
          <a:extLst>
            <a:ext uri="{FF2B5EF4-FFF2-40B4-BE49-F238E27FC236}">
              <a16:creationId xmlns:a16="http://schemas.microsoft.com/office/drawing/2014/main" id="{4A26D01A-1172-44BC-B835-7DBD0669B763}"/>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98" name="フローチャート: 判断 297">
          <a:extLst>
            <a:ext uri="{FF2B5EF4-FFF2-40B4-BE49-F238E27FC236}">
              <a16:creationId xmlns:a16="http://schemas.microsoft.com/office/drawing/2014/main" id="{599BCDB5-A0CE-46D2-8371-833C47A7F6BD}"/>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299" name="n_2aveValue【一般廃棄物処理施設】&#10;有形固定資産減価償却率">
          <a:extLst>
            <a:ext uri="{FF2B5EF4-FFF2-40B4-BE49-F238E27FC236}">
              <a16:creationId xmlns:a16="http://schemas.microsoft.com/office/drawing/2014/main" id="{CB7F7698-305A-4360-944A-F7E9A684EDB2}"/>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00" name="フローチャート: 判断 299">
          <a:extLst>
            <a:ext uri="{FF2B5EF4-FFF2-40B4-BE49-F238E27FC236}">
              <a16:creationId xmlns:a16="http://schemas.microsoft.com/office/drawing/2014/main" id="{6FAF625A-5E23-46A2-BA73-30C8F6A0D97A}"/>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301" name="n_3aveValue【一般廃棄物処理施設】&#10;有形固定資産減価償却率">
          <a:extLst>
            <a:ext uri="{FF2B5EF4-FFF2-40B4-BE49-F238E27FC236}">
              <a16:creationId xmlns:a16="http://schemas.microsoft.com/office/drawing/2014/main" id="{D346BC2E-FB3E-4F46-9573-6D6C904B5E5E}"/>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CDA49F83-1DB9-4D70-805B-0611D91BE46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E4D7139A-11E1-4A9E-96B1-9FF8F966415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C382BFC7-1D74-4D6A-A15A-DD3FAD11F26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2873EADD-E028-488A-AA3E-AFFE40AE9C2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83105B62-8B33-4B13-B285-CCBBF41DA8A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58420</xdr:rowOff>
    </xdr:from>
    <xdr:to>
      <xdr:col>85</xdr:col>
      <xdr:colOff>177800</xdr:colOff>
      <xdr:row>35</xdr:row>
      <xdr:rowOff>160020</xdr:rowOff>
    </xdr:to>
    <xdr:sp macro="" textlink="">
      <xdr:nvSpPr>
        <xdr:cNvPr id="307" name="楕円 306">
          <a:extLst>
            <a:ext uri="{FF2B5EF4-FFF2-40B4-BE49-F238E27FC236}">
              <a16:creationId xmlns:a16="http://schemas.microsoft.com/office/drawing/2014/main" id="{C746C778-ACE9-4395-A17B-5DE7BC764E51}"/>
            </a:ext>
          </a:extLst>
        </xdr:cNvPr>
        <xdr:cNvSpPr/>
      </xdr:nvSpPr>
      <xdr:spPr>
        <a:xfrm>
          <a:off x="162687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81297</xdr:rowOff>
    </xdr:from>
    <xdr:ext cx="405111" cy="259045"/>
    <xdr:sp macro="" textlink="">
      <xdr:nvSpPr>
        <xdr:cNvPr id="308" name="【一般廃棄物処理施設】&#10;有形固定資産減価償却率該当値テキスト">
          <a:extLst>
            <a:ext uri="{FF2B5EF4-FFF2-40B4-BE49-F238E27FC236}">
              <a16:creationId xmlns:a16="http://schemas.microsoft.com/office/drawing/2014/main" id="{9E7BAD91-1631-4A16-8313-BFCFDC026429}"/>
            </a:ext>
          </a:extLst>
        </xdr:cNvPr>
        <xdr:cNvSpPr txBox="1"/>
      </xdr:nvSpPr>
      <xdr:spPr>
        <a:xfrm>
          <a:off x="16357600" y="591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90170</xdr:rowOff>
    </xdr:from>
    <xdr:to>
      <xdr:col>81</xdr:col>
      <xdr:colOff>101600</xdr:colOff>
      <xdr:row>36</xdr:row>
      <xdr:rowOff>20320</xdr:rowOff>
    </xdr:to>
    <xdr:sp macro="" textlink="">
      <xdr:nvSpPr>
        <xdr:cNvPr id="309" name="楕円 308">
          <a:extLst>
            <a:ext uri="{FF2B5EF4-FFF2-40B4-BE49-F238E27FC236}">
              <a16:creationId xmlns:a16="http://schemas.microsoft.com/office/drawing/2014/main" id="{08B883BF-B321-482A-85BB-E589676FEF78}"/>
            </a:ext>
          </a:extLst>
        </xdr:cNvPr>
        <xdr:cNvSpPr/>
      </xdr:nvSpPr>
      <xdr:spPr>
        <a:xfrm>
          <a:off x="15430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109220</xdr:rowOff>
    </xdr:from>
    <xdr:to>
      <xdr:col>85</xdr:col>
      <xdr:colOff>127000</xdr:colOff>
      <xdr:row>35</xdr:row>
      <xdr:rowOff>140970</xdr:rowOff>
    </xdr:to>
    <xdr:cxnSp macro="">
      <xdr:nvCxnSpPr>
        <xdr:cNvPr id="310" name="直線コネクタ 309">
          <a:extLst>
            <a:ext uri="{FF2B5EF4-FFF2-40B4-BE49-F238E27FC236}">
              <a16:creationId xmlns:a16="http://schemas.microsoft.com/office/drawing/2014/main" id="{5FE51996-3C9E-41E8-9CBA-99A1C14001F0}"/>
            </a:ext>
          </a:extLst>
        </xdr:cNvPr>
        <xdr:cNvCxnSpPr/>
      </xdr:nvCxnSpPr>
      <xdr:spPr>
        <a:xfrm flipV="1">
          <a:off x="15481300" y="610997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121920</xdr:rowOff>
    </xdr:from>
    <xdr:to>
      <xdr:col>76</xdr:col>
      <xdr:colOff>165100</xdr:colOff>
      <xdr:row>36</xdr:row>
      <xdr:rowOff>52070</xdr:rowOff>
    </xdr:to>
    <xdr:sp macro="" textlink="">
      <xdr:nvSpPr>
        <xdr:cNvPr id="311" name="楕円 310">
          <a:extLst>
            <a:ext uri="{FF2B5EF4-FFF2-40B4-BE49-F238E27FC236}">
              <a16:creationId xmlns:a16="http://schemas.microsoft.com/office/drawing/2014/main" id="{7BD57F03-45A1-4CAD-B65B-EF129022C9C7}"/>
            </a:ext>
          </a:extLst>
        </xdr:cNvPr>
        <xdr:cNvSpPr/>
      </xdr:nvSpPr>
      <xdr:spPr>
        <a:xfrm>
          <a:off x="145415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140970</xdr:rowOff>
    </xdr:from>
    <xdr:to>
      <xdr:col>81</xdr:col>
      <xdr:colOff>50800</xdr:colOff>
      <xdr:row>36</xdr:row>
      <xdr:rowOff>1270</xdr:rowOff>
    </xdr:to>
    <xdr:cxnSp macro="">
      <xdr:nvCxnSpPr>
        <xdr:cNvPr id="312" name="直線コネクタ 311">
          <a:extLst>
            <a:ext uri="{FF2B5EF4-FFF2-40B4-BE49-F238E27FC236}">
              <a16:creationId xmlns:a16="http://schemas.microsoft.com/office/drawing/2014/main" id="{E11135FA-0CAB-413B-A6C5-991316CDC4FF}"/>
            </a:ext>
          </a:extLst>
        </xdr:cNvPr>
        <xdr:cNvCxnSpPr/>
      </xdr:nvCxnSpPr>
      <xdr:spPr>
        <a:xfrm flipV="1">
          <a:off x="14592300" y="614172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36847</xdr:rowOff>
    </xdr:from>
    <xdr:ext cx="405111" cy="259045"/>
    <xdr:sp macro="" textlink="">
      <xdr:nvSpPr>
        <xdr:cNvPr id="313" name="n_1mainValue【一般廃棄物処理施設】&#10;有形固定資産減価償却率">
          <a:extLst>
            <a:ext uri="{FF2B5EF4-FFF2-40B4-BE49-F238E27FC236}">
              <a16:creationId xmlns:a16="http://schemas.microsoft.com/office/drawing/2014/main" id="{2B6B119A-5403-4A2A-A336-7CD161D79029}"/>
            </a:ext>
          </a:extLst>
        </xdr:cNvPr>
        <xdr:cNvSpPr txBox="1"/>
      </xdr:nvSpPr>
      <xdr:spPr>
        <a:xfrm>
          <a:off x="152660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68597</xdr:rowOff>
    </xdr:from>
    <xdr:ext cx="405111" cy="259045"/>
    <xdr:sp macro="" textlink="">
      <xdr:nvSpPr>
        <xdr:cNvPr id="314" name="n_2mainValue【一般廃棄物処理施設】&#10;有形固定資産減価償却率">
          <a:extLst>
            <a:ext uri="{FF2B5EF4-FFF2-40B4-BE49-F238E27FC236}">
              <a16:creationId xmlns:a16="http://schemas.microsoft.com/office/drawing/2014/main" id="{81D825A6-7895-47DA-9DA9-53214D269889}"/>
            </a:ext>
          </a:extLst>
        </xdr:cNvPr>
        <xdr:cNvSpPr txBox="1"/>
      </xdr:nvSpPr>
      <xdr:spPr>
        <a:xfrm>
          <a:off x="14389744" y="589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5" name="正方形/長方形 314">
          <a:extLst>
            <a:ext uri="{FF2B5EF4-FFF2-40B4-BE49-F238E27FC236}">
              <a16:creationId xmlns:a16="http://schemas.microsoft.com/office/drawing/2014/main" id="{AC7D78E4-9DFE-4442-9C14-1645F3805BA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6" name="正方形/長方形 315">
          <a:extLst>
            <a:ext uri="{FF2B5EF4-FFF2-40B4-BE49-F238E27FC236}">
              <a16:creationId xmlns:a16="http://schemas.microsoft.com/office/drawing/2014/main" id="{5D0F8377-AE04-4ED0-B9AF-E01F9351581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7" name="正方形/長方形 316">
          <a:extLst>
            <a:ext uri="{FF2B5EF4-FFF2-40B4-BE49-F238E27FC236}">
              <a16:creationId xmlns:a16="http://schemas.microsoft.com/office/drawing/2014/main" id="{5EE83A74-1D1C-40DF-97F9-70BFC32A5AC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8" name="正方形/長方形 317">
          <a:extLst>
            <a:ext uri="{FF2B5EF4-FFF2-40B4-BE49-F238E27FC236}">
              <a16:creationId xmlns:a16="http://schemas.microsoft.com/office/drawing/2014/main" id="{502A5680-DD19-486E-9F0D-B071B294AC6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9" name="正方形/長方形 318">
          <a:extLst>
            <a:ext uri="{FF2B5EF4-FFF2-40B4-BE49-F238E27FC236}">
              <a16:creationId xmlns:a16="http://schemas.microsoft.com/office/drawing/2014/main" id="{4661429E-E487-4EEA-8823-D8891F0A710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0" name="正方形/長方形 319">
          <a:extLst>
            <a:ext uri="{FF2B5EF4-FFF2-40B4-BE49-F238E27FC236}">
              <a16:creationId xmlns:a16="http://schemas.microsoft.com/office/drawing/2014/main" id="{B5ECDB7E-DF64-4FC9-97A4-136D37541FF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1" name="正方形/長方形 320">
          <a:extLst>
            <a:ext uri="{FF2B5EF4-FFF2-40B4-BE49-F238E27FC236}">
              <a16:creationId xmlns:a16="http://schemas.microsoft.com/office/drawing/2014/main" id="{327C8A8A-A359-47ED-80B2-92A941E83F2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2" name="正方形/長方形 321">
          <a:extLst>
            <a:ext uri="{FF2B5EF4-FFF2-40B4-BE49-F238E27FC236}">
              <a16:creationId xmlns:a16="http://schemas.microsoft.com/office/drawing/2014/main" id="{ABCD6558-42D7-47DD-B872-C4E4F405F40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3" name="テキスト ボックス 322">
          <a:extLst>
            <a:ext uri="{FF2B5EF4-FFF2-40B4-BE49-F238E27FC236}">
              <a16:creationId xmlns:a16="http://schemas.microsoft.com/office/drawing/2014/main" id="{66604A5A-48B4-4A29-87F7-2FEFC47A971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4" name="直線コネクタ 323">
          <a:extLst>
            <a:ext uri="{FF2B5EF4-FFF2-40B4-BE49-F238E27FC236}">
              <a16:creationId xmlns:a16="http://schemas.microsoft.com/office/drawing/2014/main" id="{4D2CF3F0-AF59-4CEA-AF50-2087F6904A5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5" name="直線コネクタ 324">
          <a:extLst>
            <a:ext uri="{FF2B5EF4-FFF2-40B4-BE49-F238E27FC236}">
              <a16:creationId xmlns:a16="http://schemas.microsoft.com/office/drawing/2014/main" id="{F3354874-68AD-4BA5-960F-C0FA749160C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26" name="テキスト ボックス 325">
          <a:extLst>
            <a:ext uri="{FF2B5EF4-FFF2-40B4-BE49-F238E27FC236}">
              <a16:creationId xmlns:a16="http://schemas.microsoft.com/office/drawing/2014/main" id="{14855438-95D0-4BBA-A9D2-F390DE83755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7" name="直線コネクタ 326">
          <a:extLst>
            <a:ext uri="{FF2B5EF4-FFF2-40B4-BE49-F238E27FC236}">
              <a16:creationId xmlns:a16="http://schemas.microsoft.com/office/drawing/2014/main" id="{F7CE5AEF-9A70-4414-8F5D-0A652E1BEFF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28" name="テキスト ボックス 327">
          <a:extLst>
            <a:ext uri="{FF2B5EF4-FFF2-40B4-BE49-F238E27FC236}">
              <a16:creationId xmlns:a16="http://schemas.microsoft.com/office/drawing/2014/main" id="{829681E8-3B6C-483E-AB09-BAAA6A298863}"/>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9" name="直線コネクタ 328">
          <a:extLst>
            <a:ext uri="{FF2B5EF4-FFF2-40B4-BE49-F238E27FC236}">
              <a16:creationId xmlns:a16="http://schemas.microsoft.com/office/drawing/2014/main" id="{7D844E63-C1C3-4C8B-8C70-9A3AC237BB5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30" name="テキスト ボックス 329">
          <a:extLst>
            <a:ext uri="{FF2B5EF4-FFF2-40B4-BE49-F238E27FC236}">
              <a16:creationId xmlns:a16="http://schemas.microsoft.com/office/drawing/2014/main" id="{1D9CDE53-5A45-4BE2-B303-743A68AE6EA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31" name="直線コネクタ 330">
          <a:extLst>
            <a:ext uri="{FF2B5EF4-FFF2-40B4-BE49-F238E27FC236}">
              <a16:creationId xmlns:a16="http://schemas.microsoft.com/office/drawing/2014/main" id="{63B322D7-5853-4045-972F-82671CE4CC4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32" name="テキスト ボックス 331">
          <a:extLst>
            <a:ext uri="{FF2B5EF4-FFF2-40B4-BE49-F238E27FC236}">
              <a16:creationId xmlns:a16="http://schemas.microsoft.com/office/drawing/2014/main" id="{08DCBE1B-7DCF-4691-9F19-4A458D35E007}"/>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3" name="直線コネクタ 332">
          <a:extLst>
            <a:ext uri="{FF2B5EF4-FFF2-40B4-BE49-F238E27FC236}">
              <a16:creationId xmlns:a16="http://schemas.microsoft.com/office/drawing/2014/main" id="{23D3F7CC-C3C9-4E76-B48B-8D17C6FA91A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34" name="テキスト ボックス 333">
          <a:extLst>
            <a:ext uri="{FF2B5EF4-FFF2-40B4-BE49-F238E27FC236}">
              <a16:creationId xmlns:a16="http://schemas.microsoft.com/office/drawing/2014/main" id="{AF330355-C424-48B5-8142-7F2D88408726}"/>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5" name="直線コネクタ 334">
          <a:extLst>
            <a:ext uri="{FF2B5EF4-FFF2-40B4-BE49-F238E27FC236}">
              <a16:creationId xmlns:a16="http://schemas.microsoft.com/office/drawing/2014/main" id="{A836AF6E-6083-4B51-98C5-8DBD3CEB2C8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36" name="テキスト ボックス 335">
          <a:extLst>
            <a:ext uri="{FF2B5EF4-FFF2-40B4-BE49-F238E27FC236}">
              <a16:creationId xmlns:a16="http://schemas.microsoft.com/office/drawing/2014/main" id="{A3E4B0AE-D220-48D6-8D5D-21ADC36D29D9}"/>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7" name="【一般廃棄物処理施設】&#10;一人当たり有形固定資産（償却資産）額グラフ枠">
          <a:extLst>
            <a:ext uri="{FF2B5EF4-FFF2-40B4-BE49-F238E27FC236}">
              <a16:creationId xmlns:a16="http://schemas.microsoft.com/office/drawing/2014/main" id="{3066C0ED-C2C5-4AA0-A20F-2EE9A2E00C7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38" name="直線コネクタ 337">
          <a:extLst>
            <a:ext uri="{FF2B5EF4-FFF2-40B4-BE49-F238E27FC236}">
              <a16:creationId xmlns:a16="http://schemas.microsoft.com/office/drawing/2014/main" id="{101AC412-1E87-41A8-8CE1-14973C4A6E4E}"/>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39" name="【一般廃棄物処理施設】&#10;一人当たり有形固定資産（償却資産）額最小値テキスト">
          <a:extLst>
            <a:ext uri="{FF2B5EF4-FFF2-40B4-BE49-F238E27FC236}">
              <a16:creationId xmlns:a16="http://schemas.microsoft.com/office/drawing/2014/main" id="{18E74254-8F1B-4A69-B617-79B064A37373}"/>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40" name="直線コネクタ 339">
          <a:extLst>
            <a:ext uri="{FF2B5EF4-FFF2-40B4-BE49-F238E27FC236}">
              <a16:creationId xmlns:a16="http://schemas.microsoft.com/office/drawing/2014/main" id="{EA85AC9F-613D-49FC-87CC-A800FAAC2250}"/>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41" name="【一般廃棄物処理施設】&#10;一人当たり有形固定資産（償却資産）額最大値テキスト">
          <a:extLst>
            <a:ext uri="{FF2B5EF4-FFF2-40B4-BE49-F238E27FC236}">
              <a16:creationId xmlns:a16="http://schemas.microsoft.com/office/drawing/2014/main" id="{094B3A28-7BDE-4890-96E5-B76F1882109B}"/>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42" name="直線コネクタ 341">
          <a:extLst>
            <a:ext uri="{FF2B5EF4-FFF2-40B4-BE49-F238E27FC236}">
              <a16:creationId xmlns:a16="http://schemas.microsoft.com/office/drawing/2014/main" id="{B0F2B0E7-935A-4D00-9D82-E02C3FC7B97D}"/>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343" name="【一般廃棄物処理施設】&#10;一人当たり有形固定資産（償却資産）額平均値テキスト">
          <a:extLst>
            <a:ext uri="{FF2B5EF4-FFF2-40B4-BE49-F238E27FC236}">
              <a16:creationId xmlns:a16="http://schemas.microsoft.com/office/drawing/2014/main" id="{85366EEA-ED69-4E9A-94A2-E05F694C7A7A}"/>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44" name="フローチャート: 判断 343">
          <a:extLst>
            <a:ext uri="{FF2B5EF4-FFF2-40B4-BE49-F238E27FC236}">
              <a16:creationId xmlns:a16="http://schemas.microsoft.com/office/drawing/2014/main" id="{84EF8BAC-2EFD-4858-AF31-11508C7803A6}"/>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45" name="フローチャート: 判断 344">
          <a:extLst>
            <a:ext uri="{FF2B5EF4-FFF2-40B4-BE49-F238E27FC236}">
              <a16:creationId xmlns:a16="http://schemas.microsoft.com/office/drawing/2014/main" id="{8DA136ED-7887-48DB-B8B0-92C8CBC47449}"/>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346" name="n_1aveValue【一般廃棄物処理施設】&#10;一人当たり有形固定資産（償却資産）額">
          <a:extLst>
            <a:ext uri="{FF2B5EF4-FFF2-40B4-BE49-F238E27FC236}">
              <a16:creationId xmlns:a16="http://schemas.microsoft.com/office/drawing/2014/main" id="{642C647E-D583-4873-9245-9BFCFFA0499B}"/>
            </a:ext>
          </a:extLst>
        </xdr:cNvPr>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47" name="フローチャート: 判断 346">
          <a:extLst>
            <a:ext uri="{FF2B5EF4-FFF2-40B4-BE49-F238E27FC236}">
              <a16:creationId xmlns:a16="http://schemas.microsoft.com/office/drawing/2014/main" id="{E94FF09C-B15E-4447-8982-953C05EC52A3}"/>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15553</xdr:rowOff>
    </xdr:from>
    <xdr:ext cx="599010" cy="259045"/>
    <xdr:sp macro="" textlink="">
      <xdr:nvSpPr>
        <xdr:cNvPr id="348" name="n_2aveValue【一般廃棄物処理施設】&#10;一人当たり有形固定資産（償却資産）額">
          <a:extLst>
            <a:ext uri="{FF2B5EF4-FFF2-40B4-BE49-F238E27FC236}">
              <a16:creationId xmlns:a16="http://schemas.microsoft.com/office/drawing/2014/main" id="{998B0CA3-4116-491B-9816-D684D7186C62}"/>
            </a:ext>
          </a:extLst>
        </xdr:cNvPr>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349" name="フローチャート: 判断 348">
          <a:extLst>
            <a:ext uri="{FF2B5EF4-FFF2-40B4-BE49-F238E27FC236}">
              <a16:creationId xmlns:a16="http://schemas.microsoft.com/office/drawing/2014/main" id="{C73494A8-B037-4F68-985C-7B9AC28D4897}"/>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350" name="n_3aveValue【一般廃棄物処理施設】&#10;一人当たり有形固定資産（償却資産）額">
          <a:extLst>
            <a:ext uri="{FF2B5EF4-FFF2-40B4-BE49-F238E27FC236}">
              <a16:creationId xmlns:a16="http://schemas.microsoft.com/office/drawing/2014/main" id="{951A8A27-D00D-4816-B251-EF82AEE70FA8}"/>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22187B10-8DC6-4F0E-984F-989C1BB72F8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1786E5C3-89B5-4761-BB3A-88772559AF8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AC221E27-55D1-44A0-BA2D-D33503D8F78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8003886D-7300-48EA-8E4C-B83E6899B1C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31FC542A-7B80-4951-B6B0-E42256E5214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28396</xdr:rowOff>
    </xdr:from>
    <xdr:to>
      <xdr:col>116</xdr:col>
      <xdr:colOff>114300</xdr:colOff>
      <xdr:row>40</xdr:row>
      <xdr:rowOff>129996</xdr:rowOff>
    </xdr:to>
    <xdr:sp macro="" textlink="">
      <xdr:nvSpPr>
        <xdr:cNvPr id="356" name="楕円 355">
          <a:extLst>
            <a:ext uri="{FF2B5EF4-FFF2-40B4-BE49-F238E27FC236}">
              <a16:creationId xmlns:a16="http://schemas.microsoft.com/office/drawing/2014/main" id="{61AD5FCA-B52D-489B-9D2B-491E87AD6BFA}"/>
            </a:ext>
          </a:extLst>
        </xdr:cNvPr>
        <xdr:cNvSpPr/>
      </xdr:nvSpPr>
      <xdr:spPr>
        <a:xfrm>
          <a:off x="22110700" y="688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51273</xdr:rowOff>
    </xdr:from>
    <xdr:ext cx="599010" cy="259045"/>
    <xdr:sp macro="" textlink="">
      <xdr:nvSpPr>
        <xdr:cNvPr id="357" name="【一般廃棄物処理施設】&#10;一人当たり有形固定資産（償却資産）額該当値テキスト">
          <a:extLst>
            <a:ext uri="{FF2B5EF4-FFF2-40B4-BE49-F238E27FC236}">
              <a16:creationId xmlns:a16="http://schemas.microsoft.com/office/drawing/2014/main" id="{4EB65C26-0EA0-468A-ADB1-B3420BDDB0E8}"/>
            </a:ext>
          </a:extLst>
        </xdr:cNvPr>
        <xdr:cNvSpPr txBox="1"/>
      </xdr:nvSpPr>
      <xdr:spPr>
        <a:xfrm>
          <a:off x="22199600" y="673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32602</xdr:rowOff>
    </xdr:from>
    <xdr:to>
      <xdr:col>112</xdr:col>
      <xdr:colOff>38100</xdr:colOff>
      <xdr:row>40</xdr:row>
      <xdr:rowOff>134202</xdr:rowOff>
    </xdr:to>
    <xdr:sp macro="" textlink="">
      <xdr:nvSpPr>
        <xdr:cNvPr id="358" name="楕円 357">
          <a:extLst>
            <a:ext uri="{FF2B5EF4-FFF2-40B4-BE49-F238E27FC236}">
              <a16:creationId xmlns:a16="http://schemas.microsoft.com/office/drawing/2014/main" id="{DF2242B5-ADC9-4820-8717-1747CE6495FD}"/>
            </a:ext>
          </a:extLst>
        </xdr:cNvPr>
        <xdr:cNvSpPr/>
      </xdr:nvSpPr>
      <xdr:spPr>
        <a:xfrm>
          <a:off x="21272500" y="689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79196</xdr:rowOff>
    </xdr:from>
    <xdr:to>
      <xdr:col>116</xdr:col>
      <xdr:colOff>63500</xdr:colOff>
      <xdr:row>40</xdr:row>
      <xdr:rowOff>83402</xdr:rowOff>
    </xdr:to>
    <xdr:cxnSp macro="">
      <xdr:nvCxnSpPr>
        <xdr:cNvPr id="359" name="直線コネクタ 358">
          <a:extLst>
            <a:ext uri="{FF2B5EF4-FFF2-40B4-BE49-F238E27FC236}">
              <a16:creationId xmlns:a16="http://schemas.microsoft.com/office/drawing/2014/main" id="{75A0441E-3F9C-4447-ACE7-40D0B4005362}"/>
            </a:ext>
          </a:extLst>
        </xdr:cNvPr>
        <xdr:cNvCxnSpPr/>
      </xdr:nvCxnSpPr>
      <xdr:spPr>
        <a:xfrm flipV="1">
          <a:off x="21323300" y="6937196"/>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53392</xdr:rowOff>
    </xdr:from>
    <xdr:to>
      <xdr:col>107</xdr:col>
      <xdr:colOff>101600</xdr:colOff>
      <xdr:row>40</xdr:row>
      <xdr:rowOff>154992</xdr:rowOff>
    </xdr:to>
    <xdr:sp macro="" textlink="">
      <xdr:nvSpPr>
        <xdr:cNvPr id="360" name="楕円 359">
          <a:extLst>
            <a:ext uri="{FF2B5EF4-FFF2-40B4-BE49-F238E27FC236}">
              <a16:creationId xmlns:a16="http://schemas.microsoft.com/office/drawing/2014/main" id="{A3FAFA29-9A4D-4623-B193-2C60C5FD1349}"/>
            </a:ext>
          </a:extLst>
        </xdr:cNvPr>
        <xdr:cNvSpPr/>
      </xdr:nvSpPr>
      <xdr:spPr>
        <a:xfrm>
          <a:off x="20383500" y="69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83402</xdr:rowOff>
    </xdr:from>
    <xdr:to>
      <xdr:col>111</xdr:col>
      <xdr:colOff>177800</xdr:colOff>
      <xdr:row>40</xdr:row>
      <xdr:rowOff>104192</xdr:rowOff>
    </xdr:to>
    <xdr:cxnSp macro="">
      <xdr:nvCxnSpPr>
        <xdr:cNvPr id="361" name="直線コネクタ 360">
          <a:extLst>
            <a:ext uri="{FF2B5EF4-FFF2-40B4-BE49-F238E27FC236}">
              <a16:creationId xmlns:a16="http://schemas.microsoft.com/office/drawing/2014/main" id="{5D2A04AE-BF88-4072-8A61-92BC1BD71512}"/>
            </a:ext>
          </a:extLst>
        </xdr:cNvPr>
        <xdr:cNvCxnSpPr/>
      </xdr:nvCxnSpPr>
      <xdr:spPr>
        <a:xfrm flipV="1">
          <a:off x="20434300" y="6941402"/>
          <a:ext cx="889000" cy="2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150729</xdr:rowOff>
    </xdr:from>
    <xdr:ext cx="599010" cy="259045"/>
    <xdr:sp macro="" textlink="">
      <xdr:nvSpPr>
        <xdr:cNvPr id="362" name="n_1mainValue【一般廃棄物処理施設】&#10;一人当たり有形固定資産（償却資産）額">
          <a:extLst>
            <a:ext uri="{FF2B5EF4-FFF2-40B4-BE49-F238E27FC236}">
              <a16:creationId xmlns:a16="http://schemas.microsoft.com/office/drawing/2014/main" id="{11945FAF-AE4D-43AB-BB09-4506D538C2B2}"/>
            </a:ext>
          </a:extLst>
        </xdr:cNvPr>
        <xdr:cNvSpPr txBox="1"/>
      </xdr:nvSpPr>
      <xdr:spPr>
        <a:xfrm>
          <a:off x="21011095" y="666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69</xdr:rowOff>
    </xdr:from>
    <xdr:ext cx="599010" cy="259045"/>
    <xdr:sp macro="" textlink="">
      <xdr:nvSpPr>
        <xdr:cNvPr id="363" name="n_2mainValue【一般廃棄物処理施設】&#10;一人当たり有形固定資産（償却資産）額">
          <a:extLst>
            <a:ext uri="{FF2B5EF4-FFF2-40B4-BE49-F238E27FC236}">
              <a16:creationId xmlns:a16="http://schemas.microsoft.com/office/drawing/2014/main" id="{5D3C6EDB-3D15-4201-8E15-85BB5042689D}"/>
            </a:ext>
          </a:extLst>
        </xdr:cNvPr>
        <xdr:cNvSpPr txBox="1"/>
      </xdr:nvSpPr>
      <xdr:spPr>
        <a:xfrm>
          <a:off x="20134795" y="668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4" name="正方形/長方形 363">
          <a:extLst>
            <a:ext uri="{FF2B5EF4-FFF2-40B4-BE49-F238E27FC236}">
              <a16:creationId xmlns:a16="http://schemas.microsoft.com/office/drawing/2014/main" id="{479AA5B0-48CA-4CFC-82E7-3BC6959B249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5" name="正方形/長方形 364">
          <a:extLst>
            <a:ext uri="{FF2B5EF4-FFF2-40B4-BE49-F238E27FC236}">
              <a16:creationId xmlns:a16="http://schemas.microsoft.com/office/drawing/2014/main" id="{D0070184-6FE3-4825-A152-62ACDD30434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6" name="正方形/長方形 365">
          <a:extLst>
            <a:ext uri="{FF2B5EF4-FFF2-40B4-BE49-F238E27FC236}">
              <a16:creationId xmlns:a16="http://schemas.microsoft.com/office/drawing/2014/main" id="{A2C71F9A-8308-4367-9C31-4C56C131028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7" name="正方形/長方形 366">
          <a:extLst>
            <a:ext uri="{FF2B5EF4-FFF2-40B4-BE49-F238E27FC236}">
              <a16:creationId xmlns:a16="http://schemas.microsoft.com/office/drawing/2014/main" id="{A57513CC-954B-42B4-BB15-3F0C956D059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8" name="正方形/長方形 367">
          <a:extLst>
            <a:ext uri="{FF2B5EF4-FFF2-40B4-BE49-F238E27FC236}">
              <a16:creationId xmlns:a16="http://schemas.microsoft.com/office/drawing/2014/main" id="{E14A17D0-FD57-4856-86E2-58BB5BBEE44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9" name="正方形/長方形 368">
          <a:extLst>
            <a:ext uri="{FF2B5EF4-FFF2-40B4-BE49-F238E27FC236}">
              <a16:creationId xmlns:a16="http://schemas.microsoft.com/office/drawing/2014/main" id="{89E8C678-7285-4817-9D57-BB68E64C8B6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0" name="正方形/長方形 369">
          <a:extLst>
            <a:ext uri="{FF2B5EF4-FFF2-40B4-BE49-F238E27FC236}">
              <a16:creationId xmlns:a16="http://schemas.microsoft.com/office/drawing/2014/main" id="{E1CF9075-B6D8-4A0E-A861-6756B44870E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1" name="正方形/長方形 370">
          <a:extLst>
            <a:ext uri="{FF2B5EF4-FFF2-40B4-BE49-F238E27FC236}">
              <a16:creationId xmlns:a16="http://schemas.microsoft.com/office/drawing/2014/main" id="{84CBBE0B-1925-4EC8-87DE-E73BC7D8AFE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a:extLst>
            <a:ext uri="{FF2B5EF4-FFF2-40B4-BE49-F238E27FC236}">
              <a16:creationId xmlns:a16="http://schemas.microsoft.com/office/drawing/2014/main" id="{4B6446BF-A2D8-45D6-8251-BFD5EAFDDEC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a:extLst>
            <a:ext uri="{FF2B5EF4-FFF2-40B4-BE49-F238E27FC236}">
              <a16:creationId xmlns:a16="http://schemas.microsoft.com/office/drawing/2014/main" id="{2E0AC6EA-992D-47F8-8BDA-C8D991735A5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a:extLst>
            <a:ext uri="{FF2B5EF4-FFF2-40B4-BE49-F238E27FC236}">
              <a16:creationId xmlns:a16="http://schemas.microsoft.com/office/drawing/2014/main" id="{FFBDBCAD-1992-46AB-B76B-96CCAF0CF0A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a:extLst>
            <a:ext uri="{FF2B5EF4-FFF2-40B4-BE49-F238E27FC236}">
              <a16:creationId xmlns:a16="http://schemas.microsoft.com/office/drawing/2014/main" id="{050AD452-C8EF-443D-80A1-E4B8D892007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a:extLst>
            <a:ext uri="{FF2B5EF4-FFF2-40B4-BE49-F238E27FC236}">
              <a16:creationId xmlns:a16="http://schemas.microsoft.com/office/drawing/2014/main" id="{AA67F6A3-A9E0-4832-AB15-46B14A7ECF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a:extLst>
            <a:ext uri="{FF2B5EF4-FFF2-40B4-BE49-F238E27FC236}">
              <a16:creationId xmlns:a16="http://schemas.microsoft.com/office/drawing/2014/main" id="{15B5612A-28FC-4FBD-BA86-53EAC7FDB92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a:extLst>
            <a:ext uri="{FF2B5EF4-FFF2-40B4-BE49-F238E27FC236}">
              <a16:creationId xmlns:a16="http://schemas.microsoft.com/office/drawing/2014/main" id="{16A33E7F-367C-4D50-B0E8-0E351C08FA8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a:extLst>
            <a:ext uri="{FF2B5EF4-FFF2-40B4-BE49-F238E27FC236}">
              <a16:creationId xmlns:a16="http://schemas.microsoft.com/office/drawing/2014/main" id="{99A9F222-524F-4768-8457-17ABBF8AC783}"/>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80" name="正方形/長方形 379">
          <a:extLst>
            <a:ext uri="{FF2B5EF4-FFF2-40B4-BE49-F238E27FC236}">
              <a16:creationId xmlns:a16="http://schemas.microsoft.com/office/drawing/2014/main" id="{6D46DC52-FAE2-4B05-BC96-7459282F814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1" name="正方形/長方形 380">
          <a:extLst>
            <a:ext uri="{FF2B5EF4-FFF2-40B4-BE49-F238E27FC236}">
              <a16:creationId xmlns:a16="http://schemas.microsoft.com/office/drawing/2014/main" id="{6B9546C9-115B-4C05-8A23-90F55E4456F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2" name="正方形/長方形 381">
          <a:extLst>
            <a:ext uri="{FF2B5EF4-FFF2-40B4-BE49-F238E27FC236}">
              <a16:creationId xmlns:a16="http://schemas.microsoft.com/office/drawing/2014/main" id="{F008412F-1CC2-4417-BDC7-2C5CB4C84B4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3" name="正方形/長方形 382">
          <a:extLst>
            <a:ext uri="{FF2B5EF4-FFF2-40B4-BE49-F238E27FC236}">
              <a16:creationId xmlns:a16="http://schemas.microsoft.com/office/drawing/2014/main" id="{275B42B9-66CE-43EE-A44F-37E8AC19565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4" name="正方形/長方形 383">
          <a:extLst>
            <a:ext uri="{FF2B5EF4-FFF2-40B4-BE49-F238E27FC236}">
              <a16:creationId xmlns:a16="http://schemas.microsoft.com/office/drawing/2014/main" id="{8DD5EC72-69EB-4017-B144-4E953550067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5" name="正方形/長方形 384">
          <a:extLst>
            <a:ext uri="{FF2B5EF4-FFF2-40B4-BE49-F238E27FC236}">
              <a16:creationId xmlns:a16="http://schemas.microsoft.com/office/drawing/2014/main" id="{AA85FA22-78D3-4791-8204-CFAF59D62EC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6" name="正方形/長方形 385">
          <a:extLst>
            <a:ext uri="{FF2B5EF4-FFF2-40B4-BE49-F238E27FC236}">
              <a16:creationId xmlns:a16="http://schemas.microsoft.com/office/drawing/2014/main" id="{FF7683EE-4B29-4DC0-9C19-B658181B331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7" name="正方形/長方形 386">
          <a:extLst>
            <a:ext uri="{FF2B5EF4-FFF2-40B4-BE49-F238E27FC236}">
              <a16:creationId xmlns:a16="http://schemas.microsoft.com/office/drawing/2014/main" id="{DF287CE4-BCCA-4B98-BDCD-D9F882A3E4B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8" name="テキスト ボックス 387">
          <a:extLst>
            <a:ext uri="{FF2B5EF4-FFF2-40B4-BE49-F238E27FC236}">
              <a16:creationId xmlns:a16="http://schemas.microsoft.com/office/drawing/2014/main" id="{1FB40355-18B0-4C29-9B24-BA44F4028F6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9" name="直線コネクタ 388">
          <a:extLst>
            <a:ext uri="{FF2B5EF4-FFF2-40B4-BE49-F238E27FC236}">
              <a16:creationId xmlns:a16="http://schemas.microsoft.com/office/drawing/2014/main" id="{C66B8B36-A964-4B1B-BEBB-33486956909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90" name="直線コネクタ 389">
          <a:extLst>
            <a:ext uri="{FF2B5EF4-FFF2-40B4-BE49-F238E27FC236}">
              <a16:creationId xmlns:a16="http://schemas.microsoft.com/office/drawing/2014/main" id="{E0A737FE-D46F-495E-A3A8-19CFF08279A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91" name="テキスト ボックス 390">
          <a:extLst>
            <a:ext uri="{FF2B5EF4-FFF2-40B4-BE49-F238E27FC236}">
              <a16:creationId xmlns:a16="http://schemas.microsoft.com/office/drawing/2014/main" id="{28E0FE55-CAD8-4AD4-9FB1-F2D7B12F101E}"/>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2" name="直線コネクタ 391">
          <a:extLst>
            <a:ext uri="{FF2B5EF4-FFF2-40B4-BE49-F238E27FC236}">
              <a16:creationId xmlns:a16="http://schemas.microsoft.com/office/drawing/2014/main" id="{0011136E-8581-4FA8-B5B7-8B93241EB05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3" name="テキスト ボックス 392">
          <a:extLst>
            <a:ext uri="{FF2B5EF4-FFF2-40B4-BE49-F238E27FC236}">
              <a16:creationId xmlns:a16="http://schemas.microsoft.com/office/drawing/2014/main" id="{93FBE172-5607-411F-A702-D3ACEE61CCF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4" name="直線コネクタ 393">
          <a:extLst>
            <a:ext uri="{FF2B5EF4-FFF2-40B4-BE49-F238E27FC236}">
              <a16:creationId xmlns:a16="http://schemas.microsoft.com/office/drawing/2014/main" id="{72E90FE9-EB9B-4BEC-B2A3-D657A5D35FF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5" name="テキスト ボックス 394">
          <a:extLst>
            <a:ext uri="{FF2B5EF4-FFF2-40B4-BE49-F238E27FC236}">
              <a16:creationId xmlns:a16="http://schemas.microsoft.com/office/drawing/2014/main" id="{3A2D0902-67AE-41DD-B75B-3EB51D49994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6" name="直線コネクタ 395">
          <a:extLst>
            <a:ext uri="{FF2B5EF4-FFF2-40B4-BE49-F238E27FC236}">
              <a16:creationId xmlns:a16="http://schemas.microsoft.com/office/drawing/2014/main" id="{8C4678C5-CF61-4E65-867D-43597817EE0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7" name="テキスト ボックス 396">
          <a:extLst>
            <a:ext uri="{FF2B5EF4-FFF2-40B4-BE49-F238E27FC236}">
              <a16:creationId xmlns:a16="http://schemas.microsoft.com/office/drawing/2014/main" id="{ACE1D824-20E7-43DA-ACDA-5B040E3315B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8" name="直線コネクタ 397">
          <a:extLst>
            <a:ext uri="{FF2B5EF4-FFF2-40B4-BE49-F238E27FC236}">
              <a16:creationId xmlns:a16="http://schemas.microsoft.com/office/drawing/2014/main" id="{3126942A-449E-45CE-A6DA-E5450E21A6E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9" name="テキスト ボックス 398">
          <a:extLst>
            <a:ext uri="{FF2B5EF4-FFF2-40B4-BE49-F238E27FC236}">
              <a16:creationId xmlns:a16="http://schemas.microsoft.com/office/drawing/2014/main" id="{6AD86371-7452-4770-9E99-2396137D8AF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0" name="直線コネクタ 399">
          <a:extLst>
            <a:ext uri="{FF2B5EF4-FFF2-40B4-BE49-F238E27FC236}">
              <a16:creationId xmlns:a16="http://schemas.microsoft.com/office/drawing/2014/main" id="{311351C5-BE69-409B-95F0-57DE5B85CCF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01" name="テキスト ボックス 400">
          <a:extLst>
            <a:ext uri="{FF2B5EF4-FFF2-40B4-BE49-F238E27FC236}">
              <a16:creationId xmlns:a16="http://schemas.microsoft.com/office/drawing/2014/main" id="{B8A80F5A-C80F-44EC-A4EC-D9B9D637BB3F}"/>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2" name="直線コネクタ 401">
          <a:extLst>
            <a:ext uri="{FF2B5EF4-FFF2-40B4-BE49-F238E27FC236}">
              <a16:creationId xmlns:a16="http://schemas.microsoft.com/office/drawing/2014/main" id="{3E7E7B5F-F196-4472-8C66-D934F4F1092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3" name="テキスト ボックス 402">
          <a:extLst>
            <a:ext uri="{FF2B5EF4-FFF2-40B4-BE49-F238E27FC236}">
              <a16:creationId xmlns:a16="http://schemas.microsoft.com/office/drawing/2014/main" id="{FD7786C4-56EF-4C8A-A8DD-62174881490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4" name="【消防施設】&#10;有形固定資産減価償却率グラフ枠">
          <a:extLst>
            <a:ext uri="{FF2B5EF4-FFF2-40B4-BE49-F238E27FC236}">
              <a16:creationId xmlns:a16="http://schemas.microsoft.com/office/drawing/2014/main" id="{8FC94D70-841F-4A9C-B668-9AAF5C4BE2D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05" name="直線コネクタ 404">
          <a:extLst>
            <a:ext uri="{FF2B5EF4-FFF2-40B4-BE49-F238E27FC236}">
              <a16:creationId xmlns:a16="http://schemas.microsoft.com/office/drawing/2014/main" id="{D124063B-1F0B-4CB9-8707-9AF84045B84C}"/>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06" name="【消防施設】&#10;有形固定資産減価償却率最小値テキスト">
          <a:extLst>
            <a:ext uri="{FF2B5EF4-FFF2-40B4-BE49-F238E27FC236}">
              <a16:creationId xmlns:a16="http://schemas.microsoft.com/office/drawing/2014/main" id="{7D721E75-C19E-433D-B00D-A3FE898CF72D}"/>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07" name="直線コネクタ 406">
          <a:extLst>
            <a:ext uri="{FF2B5EF4-FFF2-40B4-BE49-F238E27FC236}">
              <a16:creationId xmlns:a16="http://schemas.microsoft.com/office/drawing/2014/main" id="{22CDA000-806E-467C-9B3B-A80197968055}"/>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08" name="【消防施設】&#10;有形固定資産減価償却率最大値テキスト">
          <a:extLst>
            <a:ext uri="{FF2B5EF4-FFF2-40B4-BE49-F238E27FC236}">
              <a16:creationId xmlns:a16="http://schemas.microsoft.com/office/drawing/2014/main" id="{63D8A9DB-A23D-4F7E-AEC7-5834AA75B492}"/>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09" name="直線コネクタ 408">
          <a:extLst>
            <a:ext uri="{FF2B5EF4-FFF2-40B4-BE49-F238E27FC236}">
              <a16:creationId xmlns:a16="http://schemas.microsoft.com/office/drawing/2014/main" id="{3684926F-25C5-4649-8758-479B9524916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410" name="【消防施設】&#10;有形固定資産減価償却率平均値テキスト">
          <a:extLst>
            <a:ext uri="{FF2B5EF4-FFF2-40B4-BE49-F238E27FC236}">
              <a16:creationId xmlns:a16="http://schemas.microsoft.com/office/drawing/2014/main" id="{CA50E59A-B713-42B1-8DC6-27419ABB26C1}"/>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11" name="フローチャート: 判断 410">
          <a:extLst>
            <a:ext uri="{FF2B5EF4-FFF2-40B4-BE49-F238E27FC236}">
              <a16:creationId xmlns:a16="http://schemas.microsoft.com/office/drawing/2014/main" id="{DD0787AD-AFB3-4839-BA6B-05947BBF04C6}"/>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12" name="フローチャート: 判断 411">
          <a:extLst>
            <a:ext uri="{FF2B5EF4-FFF2-40B4-BE49-F238E27FC236}">
              <a16:creationId xmlns:a16="http://schemas.microsoft.com/office/drawing/2014/main" id="{B70A37E6-F5EF-4E64-A210-DE845C936FE0}"/>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413" name="n_1aveValue【消防施設】&#10;有形固定資産減価償却率">
          <a:extLst>
            <a:ext uri="{FF2B5EF4-FFF2-40B4-BE49-F238E27FC236}">
              <a16:creationId xmlns:a16="http://schemas.microsoft.com/office/drawing/2014/main" id="{68BD751E-DDA0-4F68-A7E7-AC5BEFBB3E28}"/>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14" name="フローチャート: 判断 413">
          <a:extLst>
            <a:ext uri="{FF2B5EF4-FFF2-40B4-BE49-F238E27FC236}">
              <a16:creationId xmlns:a16="http://schemas.microsoft.com/office/drawing/2014/main" id="{E55AAFD3-9C95-4A4D-BFF9-783CFCFCB738}"/>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415" name="n_2aveValue【消防施設】&#10;有形固定資産減価償却率">
          <a:extLst>
            <a:ext uri="{FF2B5EF4-FFF2-40B4-BE49-F238E27FC236}">
              <a16:creationId xmlns:a16="http://schemas.microsoft.com/office/drawing/2014/main" id="{08D2293B-E23E-498A-BE6C-8CCDF5BE5C14}"/>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416" name="フローチャート: 判断 415">
          <a:extLst>
            <a:ext uri="{FF2B5EF4-FFF2-40B4-BE49-F238E27FC236}">
              <a16:creationId xmlns:a16="http://schemas.microsoft.com/office/drawing/2014/main" id="{F3893C14-39FF-480A-9645-5DD6F34F9C8B}"/>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417" name="n_3aveValue【消防施設】&#10;有形固定資産減価償却率">
          <a:extLst>
            <a:ext uri="{FF2B5EF4-FFF2-40B4-BE49-F238E27FC236}">
              <a16:creationId xmlns:a16="http://schemas.microsoft.com/office/drawing/2014/main" id="{71FC1129-1A7E-4883-B810-B37148B4F4EC}"/>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81574CD2-58AE-4B14-989C-65B4DAD376F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0E97DDD5-E9BD-4878-8BE4-128FB084D86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B81BF3C6-FDB6-42EE-80F9-20A99FB1677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DE282B7E-C57B-4983-A0D0-0EB775126AB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F4A30538-F722-4984-B006-1365030A25E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148952</xdr:rowOff>
    </xdr:from>
    <xdr:to>
      <xdr:col>85</xdr:col>
      <xdr:colOff>177800</xdr:colOff>
      <xdr:row>85</xdr:row>
      <xdr:rowOff>79102</xdr:rowOff>
    </xdr:to>
    <xdr:sp macro="" textlink="">
      <xdr:nvSpPr>
        <xdr:cNvPr id="423" name="楕円 422">
          <a:extLst>
            <a:ext uri="{FF2B5EF4-FFF2-40B4-BE49-F238E27FC236}">
              <a16:creationId xmlns:a16="http://schemas.microsoft.com/office/drawing/2014/main" id="{C7680BF1-2DC3-45D3-A65C-28B384707A38}"/>
            </a:ext>
          </a:extLst>
        </xdr:cNvPr>
        <xdr:cNvSpPr/>
      </xdr:nvSpPr>
      <xdr:spPr>
        <a:xfrm>
          <a:off x="162687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127379</xdr:rowOff>
    </xdr:from>
    <xdr:ext cx="405111" cy="259045"/>
    <xdr:sp macro="" textlink="">
      <xdr:nvSpPr>
        <xdr:cNvPr id="424" name="【消防施設】&#10;有形固定資産減価償却率該当値テキスト">
          <a:extLst>
            <a:ext uri="{FF2B5EF4-FFF2-40B4-BE49-F238E27FC236}">
              <a16:creationId xmlns:a16="http://schemas.microsoft.com/office/drawing/2014/main" id="{9C59F810-8F1F-4ED1-A8AD-CB9C9CF83D35}"/>
            </a:ext>
          </a:extLst>
        </xdr:cNvPr>
        <xdr:cNvSpPr txBox="1"/>
      </xdr:nvSpPr>
      <xdr:spPr>
        <a:xfrm>
          <a:off x="16357600"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37919</xdr:rowOff>
    </xdr:from>
    <xdr:to>
      <xdr:col>81</xdr:col>
      <xdr:colOff>101600</xdr:colOff>
      <xdr:row>85</xdr:row>
      <xdr:rowOff>139519</xdr:rowOff>
    </xdr:to>
    <xdr:sp macro="" textlink="">
      <xdr:nvSpPr>
        <xdr:cNvPr id="425" name="楕円 424">
          <a:extLst>
            <a:ext uri="{FF2B5EF4-FFF2-40B4-BE49-F238E27FC236}">
              <a16:creationId xmlns:a16="http://schemas.microsoft.com/office/drawing/2014/main" id="{6529C8F0-6ACC-4502-9031-E2CE3AB99911}"/>
            </a:ext>
          </a:extLst>
        </xdr:cNvPr>
        <xdr:cNvSpPr/>
      </xdr:nvSpPr>
      <xdr:spPr>
        <a:xfrm>
          <a:off x="15430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28302</xdr:rowOff>
    </xdr:from>
    <xdr:to>
      <xdr:col>85</xdr:col>
      <xdr:colOff>127000</xdr:colOff>
      <xdr:row>85</xdr:row>
      <xdr:rowOff>88719</xdr:rowOff>
    </xdr:to>
    <xdr:cxnSp macro="">
      <xdr:nvCxnSpPr>
        <xdr:cNvPr id="426" name="直線コネクタ 425">
          <a:extLst>
            <a:ext uri="{FF2B5EF4-FFF2-40B4-BE49-F238E27FC236}">
              <a16:creationId xmlns:a16="http://schemas.microsoft.com/office/drawing/2014/main" id="{BB6D82FD-225A-45AC-9C6D-1A783E68EF68}"/>
            </a:ext>
          </a:extLst>
        </xdr:cNvPr>
        <xdr:cNvCxnSpPr/>
      </xdr:nvCxnSpPr>
      <xdr:spPr>
        <a:xfrm flipV="1">
          <a:off x="15481300" y="14601552"/>
          <a:ext cx="8382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98334</xdr:rowOff>
    </xdr:from>
    <xdr:to>
      <xdr:col>76</xdr:col>
      <xdr:colOff>165100</xdr:colOff>
      <xdr:row>86</xdr:row>
      <xdr:rowOff>28484</xdr:rowOff>
    </xdr:to>
    <xdr:sp macro="" textlink="">
      <xdr:nvSpPr>
        <xdr:cNvPr id="427" name="楕円 426">
          <a:extLst>
            <a:ext uri="{FF2B5EF4-FFF2-40B4-BE49-F238E27FC236}">
              <a16:creationId xmlns:a16="http://schemas.microsoft.com/office/drawing/2014/main" id="{FFE4AE97-65CB-41E1-BC6A-343393CCB2E7}"/>
            </a:ext>
          </a:extLst>
        </xdr:cNvPr>
        <xdr:cNvSpPr/>
      </xdr:nvSpPr>
      <xdr:spPr>
        <a:xfrm>
          <a:off x="1454150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88719</xdr:rowOff>
    </xdr:from>
    <xdr:to>
      <xdr:col>81</xdr:col>
      <xdr:colOff>50800</xdr:colOff>
      <xdr:row>85</xdr:row>
      <xdr:rowOff>149134</xdr:rowOff>
    </xdr:to>
    <xdr:cxnSp macro="">
      <xdr:nvCxnSpPr>
        <xdr:cNvPr id="428" name="直線コネクタ 427">
          <a:extLst>
            <a:ext uri="{FF2B5EF4-FFF2-40B4-BE49-F238E27FC236}">
              <a16:creationId xmlns:a16="http://schemas.microsoft.com/office/drawing/2014/main" id="{610D122A-7099-401E-ABF2-652639C6B4B5}"/>
            </a:ext>
          </a:extLst>
        </xdr:cNvPr>
        <xdr:cNvCxnSpPr/>
      </xdr:nvCxnSpPr>
      <xdr:spPr>
        <a:xfrm flipV="1">
          <a:off x="14592300" y="1466196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130646</xdr:rowOff>
    </xdr:from>
    <xdr:ext cx="405111" cy="259045"/>
    <xdr:sp macro="" textlink="">
      <xdr:nvSpPr>
        <xdr:cNvPr id="429" name="n_1mainValue【消防施設】&#10;有形固定資産減価償却率">
          <a:extLst>
            <a:ext uri="{FF2B5EF4-FFF2-40B4-BE49-F238E27FC236}">
              <a16:creationId xmlns:a16="http://schemas.microsoft.com/office/drawing/2014/main" id="{C5956035-4CC1-4FD2-AB22-A9D566A0718D}"/>
            </a:ext>
          </a:extLst>
        </xdr:cNvPr>
        <xdr:cNvSpPr txBox="1"/>
      </xdr:nvSpPr>
      <xdr:spPr>
        <a:xfrm>
          <a:off x="15266044" y="1470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19611</xdr:rowOff>
    </xdr:from>
    <xdr:ext cx="405111" cy="259045"/>
    <xdr:sp macro="" textlink="">
      <xdr:nvSpPr>
        <xdr:cNvPr id="430" name="n_2mainValue【消防施設】&#10;有形固定資産減価償却率">
          <a:extLst>
            <a:ext uri="{FF2B5EF4-FFF2-40B4-BE49-F238E27FC236}">
              <a16:creationId xmlns:a16="http://schemas.microsoft.com/office/drawing/2014/main" id="{2F53265F-3916-4D70-BE39-76DC1811FF46}"/>
            </a:ext>
          </a:extLst>
        </xdr:cNvPr>
        <xdr:cNvSpPr txBox="1"/>
      </xdr:nvSpPr>
      <xdr:spPr>
        <a:xfrm>
          <a:off x="14389744" y="1476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1" name="正方形/長方形 430">
          <a:extLst>
            <a:ext uri="{FF2B5EF4-FFF2-40B4-BE49-F238E27FC236}">
              <a16:creationId xmlns:a16="http://schemas.microsoft.com/office/drawing/2014/main" id="{1019D9E6-359B-4253-9C30-934BBA1606C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2" name="正方形/長方形 431">
          <a:extLst>
            <a:ext uri="{FF2B5EF4-FFF2-40B4-BE49-F238E27FC236}">
              <a16:creationId xmlns:a16="http://schemas.microsoft.com/office/drawing/2014/main" id="{2B9C4A42-7F39-41A4-9006-C250736E68B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3" name="正方形/長方形 432">
          <a:extLst>
            <a:ext uri="{FF2B5EF4-FFF2-40B4-BE49-F238E27FC236}">
              <a16:creationId xmlns:a16="http://schemas.microsoft.com/office/drawing/2014/main" id="{FB626473-0538-444F-B8A7-18FE2ABDEBD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4" name="正方形/長方形 433">
          <a:extLst>
            <a:ext uri="{FF2B5EF4-FFF2-40B4-BE49-F238E27FC236}">
              <a16:creationId xmlns:a16="http://schemas.microsoft.com/office/drawing/2014/main" id="{694133A8-20EB-4A84-B821-3BF36658A2D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5" name="正方形/長方形 434">
          <a:extLst>
            <a:ext uri="{FF2B5EF4-FFF2-40B4-BE49-F238E27FC236}">
              <a16:creationId xmlns:a16="http://schemas.microsoft.com/office/drawing/2014/main" id="{22885CB8-C915-492C-8592-B9DA1A266D7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6" name="正方形/長方形 435">
          <a:extLst>
            <a:ext uri="{FF2B5EF4-FFF2-40B4-BE49-F238E27FC236}">
              <a16:creationId xmlns:a16="http://schemas.microsoft.com/office/drawing/2014/main" id="{5CE2CF8D-D0A3-47C9-83D7-8653B5A0128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7" name="正方形/長方形 436">
          <a:extLst>
            <a:ext uri="{FF2B5EF4-FFF2-40B4-BE49-F238E27FC236}">
              <a16:creationId xmlns:a16="http://schemas.microsoft.com/office/drawing/2014/main" id="{C754D5E1-4405-4264-9EB6-3F7DCB3DFE0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8" name="正方形/長方形 437">
          <a:extLst>
            <a:ext uri="{FF2B5EF4-FFF2-40B4-BE49-F238E27FC236}">
              <a16:creationId xmlns:a16="http://schemas.microsoft.com/office/drawing/2014/main" id="{503BC13F-6683-4094-8F20-8E8A56FE19B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9" name="テキスト ボックス 438">
          <a:extLst>
            <a:ext uri="{FF2B5EF4-FFF2-40B4-BE49-F238E27FC236}">
              <a16:creationId xmlns:a16="http://schemas.microsoft.com/office/drawing/2014/main" id="{CEB04DE7-40A8-4099-AE39-C94187B173E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0" name="直線コネクタ 439">
          <a:extLst>
            <a:ext uri="{FF2B5EF4-FFF2-40B4-BE49-F238E27FC236}">
              <a16:creationId xmlns:a16="http://schemas.microsoft.com/office/drawing/2014/main" id="{336B8FD2-4CBA-4283-A054-D91AD3C265C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1" name="直線コネクタ 440">
          <a:extLst>
            <a:ext uri="{FF2B5EF4-FFF2-40B4-BE49-F238E27FC236}">
              <a16:creationId xmlns:a16="http://schemas.microsoft.com/office/drawing/2014/main" id="{BFE35C36-4BA7-4E4D-B8C3-EBF3B646987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2" name="テキスト ボックス 441">
          <a:extLst>
            <a:ext uri="{FF2B5EF4-FFF2-40B4-BE49-F238E27FC236}">
              <a16:creationId xmlns:a16="http://schemas.microsoft.com/office/drawing/2014/main" id="{F36D806F-04D8-41A7-A639-9F0EF8894F6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3" name="直線コネクタ 442">
          <a:extLst>
            <a:ext uri="{FF2B5EF4-FFF2-40B4-BE49-F238E27FC236}">
              <a16:creationId xmlns:a16="http://schemas.microsoft.com/office/drawing/2014/main" id="{588DB4F5-A887-47EB-A9E9-C71E67074E7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4" name="テキスト ボックス 443">
          <a:extLst>
            <a:ext uri="{FF2B5EF4-FFF2-40B4-BE49-F238E27FC236}">
              <a16:creationId xmlns:a16="http://schemas.microsoft.com/office/drawing/2014/main" id="{F817A16F-0E7C-496E-AC76-CEC645DE117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5" name="直線コネクタ 444">
          <a:extLst>
            <a:ext uri="{FF2B5EF4-FFF2-40B4-BE49-F238E27FC236}">
              <a16:creationId xmlns:a16="http://schemas.microsoft.com/office/drawing/2014/main" id="{AAF20FD2-10F6-4E18-8786-4D1993EFF95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6" name="テキスト ボックス 445">
          <a:extLst>
            <a:ext uri="{FF2B5EF4-FFF2-40B4-BE49-F238E27FC236}">
              <a16:creationId xmlns:a16="http://schemas.microsoft.com/office/drawing/2014/main" id="{A9285566-1777-4EE8-86EA-BC2EAD17CB3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7" name="直線コネクタ 446">
          <a:extLst>
            <a:ext uri="{FF2B5EF4-FFF2-40B4-BE49-F238E27FC236}">
              <a16:creationId xmlns:a16="http://schemas.microsoft.com/office/drawing/2014/main" id="{F0D4B70F-D8A4-48DD-AA4D-237949DD766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8" name="テキスト ボックス 447">
          <a:extLst>
            <a:ext uri="{FF2B5EF4-FFF2-40B4-BE49-F238E27FC236}">
              <a16:creationId xmlns:a16="http://schemas.microsoft.com/office/drawing/2014/main" id="{DDFCE0F0-B047-4B31-BDBD-D50AE5D50F5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9" name="直線コネクタ 448">
          <a:extLst>
            <a:ext uri="{FF2B5EF4-FFF2-40B4-BE49-F238E27FC236}">
              <a16:creationId xmlns:a16="http://schemas.microsoft.com/office/drawing/2014/main" id="{D145D2C7-4E0F-4459-B779-AAC15F2EAE3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0" name="テキスト ボックス 449">
          <a:extLst>
            <a:ext uri="{FF2B5EF4-FFF2-40B4-BE49-F238E27FC236}">
              <a16:creationId xmlns:a16="http://schemas.microsoft.com/office/drawing/2014/main" id="{6A902BDB-59B5-4890-9C27-BDA5ABCA10C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1" name="直線コネクタ 450">
          <a:extLst>
            <a:ext uri="{FF2B5EF4-FFF2-40B4-BE49-F238E27FC236}">
              <a16:creationId xmlns:a16="http://schemas.microsoft.com/office/drawing/2014/main" id="{16EB9AEF-8765-4D8B-A8CF-51EFE76C03F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52" name="テキスト ボックス 451">
          <a:extLst>
            <a:ext uri="{FF2B5EF4-FFF2-40B4-BE49-F238E27FC236}">
              <a16:creationId xmlns:a16="http://schemas.microsoft.com/office/drawing/2014/main" id="{97052EAE-19B4-4E29-BE3D-B8631761916D}"/>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3" name="【消防施設】&#10;一人当たり面積グラフ枠">
          <a:extLst>
            <a:ext uri="{FF2B5EF4-FFF2-40B4-BE49-F238E27FC236}">
              <a16:creationId xmlns:a16="http://schemas.microsoft.com/office/drawing/2014/main" id="{2009A814-4B07-4CAA-94BA-8000580573E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54" name="直線コネクタ 453">
          <a:extLst>
            <a:ext uri="{FF2B5EF4-FFF2-40B4-BE49-F238E27FC236}">
              <a16:creationId xmlns:a16="http://schemas.microsoft.com/office/drawing/2014/main" id="{111858D8-5468-4994-8CE9-CC3FB2502FC5}"/>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55" name="【消防施設】&#10;一人当たり面積最小値テキスト">
          <a:extLst>
            <a:ext uri="{FF2B5EF4-FFF2-40B4-BE49-F238E27FC236}">
              <a16:creationId xmlns:a16="http://schemas.microsoft.com/office/drawing/2014/main" id="{ADC29674-E71D-498B-B1BE-41E8D6EB2293}"/>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56" name="直線コネクタ 455">
          <a:extLst>
            <a:ext uri="{FF2B5EF4-FFF2-40B4-BE49-F238E27FC236}">
              <a16:creationId xmlns:a16="http://schemas.microsoft.com/office/drawing/2014/main" id="{00ACE7D9-00E7-4D12-98F0-A8036CA98A38}"/>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57" name="【消防施設】&#10;一人当たり面積最大値テキスト">
          <a:extLst>
            <a:ext uri="{FF2B5EF4-FFF2-40B4-BE49-F238E27FC236}">
              <a16:creationId xmlns:a16="http://schemas.microsoft.com/office/drawing/2014/main" id="{F9BB1AB7-5623-4FB7-9FD5-E8DBE58C80FE}"/>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58" name="直線コネクタ 457">
          <a:extLst>
            <a:ext uri="{FF2B5EF4-FFF2-40B4-BE49-F238E27FC236}">
              <a16:creationId xmlns:a16="http://schemas.microsoft.com/office/drawing/2014/main" id="{577CF886-81D2-4648-BA6E-6F38631A7277}"/>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459" name="【消防施設】&#10;一人当たり面積平均値テキスト">
          <a:extLst>
            <a:ext uri="{FF2B5EF4-FFF2-40B4-BE49-F238E27FC236}">
              <a16:creationId xmlns:a16="http://schemas.microsoft.com/office/drawing/2014/main" id="{44169993-6E10-4B01-B3DF-58662BAF0548}"/>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60" name="フローチャート: 判断 459">
          <a:extLst>
            <a:ext uri="{FF2B5EF4-FFF2-40B4-BE49-F238E27FC236}">
              <a16:creationId xmlns:a16="http://schemas.microsoft.com/office/drawing/2014/main" id="{633846FC-B213-47A8-A447-33DD8FBB7A83}"/>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61" name="フローチャート: 判断 460">
          <a:extLst>
            <a:ext uri="{FF2B5EF4-FFF2-40B4-BE49-F238E27FC236}">
              <a16:creationId xmlns:a16="http://schemas.microsoft.com/office/drawing/2014/main" id="{796E7F02-3BB3-4E66-B55A-6275282EEB65}"/>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462" name="n_1aveValue【消防施設】&#10;一人当たり面積">
          <a:extLst>
            <a:ext uri="{FF2B5EF4-FFF2-40B4-BE49-F238E27FC236}">
              <a16:creationId xmlns:a16="http://schemas.microsoft.com/office/drawing/2014/main" id="{01331C88-4AD0-44C8-A794-92DCFF53917D}"/>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463" name="フローチャート: 判断 462">
          <a:extLst>
            <a:ext uri="{FF2B5EF4-FFF2-40B4-BE49-F238E27FC236}">
              <a16:creationId xmlns:a16="http://schemas.microsoft.com/office/drawing/2014/main" id="{76D652DB-30E7-413C-B601-9069FB1EB634}"/>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464" name="n_2aveValue【消防施設】&#10;一人当たり面積">
          <a:extLst>
            <a:ext uri="{FF2B5EF4-FFF2-40B4-BE49-F238E27FC236}">
              <a16:creationId xmlns:a16="http://schemas.microsoft.com/office/drawing/2014/main" id="{F0259347-290D-425E-A97F-8BD8188C0E83}"/>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465" name="フローチャート: 判断 464">
          <a:extLst>
            <a:ext uri="{FF2B5EF4-FFF2-40B4-BE49-F238E27FC236}">
              <a16:creationId xmlns:a16="http://schemas.microsoft.com/office/drawing/2014/main" id="{6A2E6B49-983D-4FD6-8811-B5AADBEE73E4}"/>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466" name="n_3aveValue【消防施設】&#10;一人当たり面積">
          <a:extLst>
            <a:ext uri="{FF2B5EF4-FFF2-40B4-BE49-F238E27FC236}">
              <a16:creationId xmlns:a16="http://schemas.microsoft.com/office/drawing/2014/main" id="{6D1F3733-E07A-49B1-AED9-72383B075FA2}"/>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3E605C7C-E399-4A9C-A73C-7C1B9C5BEE3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A271E598-C93E-411E-BC83-A0918233366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5AAE42F2-61F1-423B-8D01-198866C768A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23871D96-836E-4322-8087-7A147EE860E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id="{B9768C9A-79A9-4A91-9618-B67EFD3D6D0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31877</xdr:rowOff>
    </xdr:from>
    <xdr:to>
      <xdr:col>116</xdr:col>
      <xdr:colOff>114300</xdr:colOff>
      <xdr:row>86</xdr:row>
      <xdr:rowOff>133477</xdr:rowOff>
    </xdr:to>
    <xdr:sp macro="" textlink="">
      <xdr:nvSpPr>
        <xdr:cNvPr id="472" name="楕円 471">
          <a:extLst>
            <a:ext uri="{FF2B5EF4-FFF2-40B4-BE49-F238E27FC236}">
              <a16:creationId xmlns:a16="http://schemas.microsoft.com/office/drawing/2014/main" id="{3233991A-7459-4704-B32A-51A83DDB0828}"/>
            </a:ext>
          </a:extLst>
        </xdr:cNvPr>
        <xdr:cNvSpPr/>
      </xdr:nvSpPr>
      <xdr:spPr>
        <a:xfrm>
          <a:off x="22110700" y="1477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473" name="【消防施設】&#10;一人当たり面積該当値テキスト">
          <a:extLst>
            <a:ext uri="{FF2B5EF4-FFF2-40B4-BE49-F238E27FC236}">
              <a16:creationId xmlns:a16="http://schemas.microsoft.com/office/drawing/2014/main" id="{36F373DF-3FF0-42AE-A991-77CFB02213DF}"/>
            </a:ext>
          </a:extLst>
        </xdr:cNvPr>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31686</xdr:rowOff>
    </xdr:from>
    <xdr:to>
      <xdr:col>112</xdr:col>
      <xdr:colOff>38100</xdr:colOff>
      <xdr:row>86</xdr:row>
      <xdr:rowOff>133286</xdr:rowOff>
    </xdr:to>
    <xdr:sp macro="" textlink="">
      <xdr:nvSpPr>
        <xdr:cNvPr id="474" name="楕円 473">
          <a:extLst>
            <a:ext uri="{FF2B5EF4-FFF2-40B4-BE49-F238E27FC236}">
              <a16:creationId xmlns:a16="http://schemas.microsoft.com/office/drawing/2014/main" id="{7702C6FE-5CB6-4F50-82F2-4A66CEDCD2B9}"/>
            </a:ext>
          </a:extLst>
        </xdr:cNvPr>
        <xdr:cNvSpPr/>
      </xdr:nvSpPr>
      <xdr:spPr>
        <a:xfrm>
          <a:off x="21272500" y="1477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82486</xdr:rowOff>
    </xdr:from>
    <xdr:to>
      <xdr:col>116</xdr:col>
      <xdr:colOff>63500</xdr:colOff>
      <xdr:row>86</xdr:row>
      <xdr:rowOff>82677</xdr:rowOff>
    </xdr:to>
    <xdr:cxnSp macro="">
      <xdr:nvCxnSpPr>
        <xdr:cNvPr id="475" name="直線コネクタ 474">
          <a:extLst>
            <a:ext uri="{FF2B5EF4-FFF2-40B4-BE49-F238E27FC236}">
              <a16:creationId xmlns:a16="http://schemas.microsoft.com/office/drawing/2014/main" id="{16B661BD-C5B9-4AE8-8F0B-B39CF32D730E}"/>
            </a:ext>
          </a:extLst>
        </xdr:cNvPr>
        <xdr:cNvCxnSpPr/>
      </xdr:nvCxnSpPr>
      <xdr:spPr>
        <a:xfrm>
          <a:off x="21323300" y="14827186"/>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31114</xdr:rowOff>
    </xdr:from>
    <xdr:to>
      <xdr:col>107</xdr:col>
      <xdr:colOff>101600</xdr:colOff>
      <xdr:row>86</xdr:row>
      <xdr:rowOff>132714</xdr:rowOff>
    </xdr:to>
    <xdr:sp macro="" textlink="">
      <xdr:nvSpPr>
        <xdr:cNvPr id="476" name="楕円 475">
          <a:extLst>
            <a:ext uri="{FF2B5EF4-FFF2-40B4-BE49-F238E27FC236}">
              <a16:creationId xmlns:a16="http://schemas.microsoft.com/office/drawing/2014/main" id="{92D3D342-FDC5-4239-8D63-067EEA0CA814}"/>
            </a:ext>
          </a:extLst>
        </xdr:cNvPr>
        <xdr:cNvSpPr/>
      </xdr:nvSpPr>
      <xdr:spPr>
        <a:xfrm>
          <a:off x="20383500" y="147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81914</xdr:rowOff>
    </xdr:from>
    <xdr:to>
      <xdr:col>111</xdr:col>
      <xdr:colOff>177800</xdr:colOff>
      <xdr:row>86</xdr:row>
      <xdr:rowOff>82486</xdr:rowOff>
    </xdr:to>
    <xdr:cxnSp macro="">
      <xdr:nvCxnSpPr>
        <xdr:cNvPr id="477" name="直線コネクタ 476">
          <a:extLst>
            <a:ext uri="{FF2B5EF4-FFF2-40B4-BE49-F238E27FC236}">
              <a16:creationId xmlns:a16="http://schemas.microsoft.com/office/drawing/2014/main" id="{20F1CFE2-8C70-4646-B62C-71E2AB614912}"/>
            </a:ext>
          </a:extLst>
        </xdr:cNvPr>
        <xdr:cNvCxnSpPr/>
      </xdr:nvCxnSpPr>
      <xdr:spPr>
        <a:xfrm>
          <a:off x="20434300" y="1482661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124413</xdr:rowOff>
    </xdr:from>
    <xdr:ext cx="469744" cy="259045"/>
    <xdr:sp macro="" textlink="">
      <xdr:nvSpPr>
        <xdr:cNvPr id="478" name="n_1mainValue【消防施設】&#10;一人当たり面積">
          <a:extLst>
            <a:ext uri="{FF2B5EF4-FFF2-40B4-BE49-F238E27FC236}">
              <a16:creationId xmlns:a16="http://schemas.microsoft.com/office/drawing/2014/main" id="{8C86CAC5-8E51-4393-9F43-B853233DACD5}"/>
            </a:ext>
          </a:extLst>
        </xdr:cNvPr>
        <xdr:cNvSpPr txBox="1"/>
      </xdr:nvSpPr>
      <xdr:spPr>
        <a:xfrm>
          <a:off x="21075727" y="1486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123841</xdr:rowOff>
    </xdr:from>
    <xdr:ext cx="469744" cy="259045"/>
    <xdr:sp macro="" textlink="">
      <xdr:nvSpPr>
        <xdr:cNvPr id="479" name="n_2mainValue【消防施設】&#10;一人当たり面積">
          <a:extLst>
            <a:ext uri="{FF2B5EF4-FFF2-40B4-BE49-F238E27FC236}">
              <a16:creationId xmlns:a16="http://schemas.microsoft.com/office/drawing/2014/main" id="{623166E8-0840-49AC-8F20-4A7F6E3FB4BF}"/>
            </a:ext>
          </a:extLst>
        </xdr:cNvPr>
        <xdr:cNvSpPr txBox="1"/>
      </xdr:nvSpPr>
      <xdr:spPr>
        <a:xfrm>
          <a:off x="20199427" y="1486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0" name="正方形/長方形 479">
          <a:extLst>
            <a:ext uri="{FF2B5EF4-FFF2-40B4-BE49-F238E27FC236}">
              <a16:creationId xmlns:a16="http://schemas.microsoft.com/office/drawing/2014/main" id="{8BAB010B-1E01-4D16-9621-1A8F5543A93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1" name="正方形/長方形 480">
          <a:extLst>
            <a:ext uri="{FF2B5EF4-FFF2-40B4-BE49-F238E27FC236}">
              <a16:creationId xmlns:a16="http://schemas.microsoft.com/office/drawing/2014/main" id="{8376C591-7E67-44BA-8EF3-D82DC6D1823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2" name="正方形/長方形 481">
          <a:extLst>
            <a:ext uri="{FF2B5EF4-FFF2-40B4-BE49-F238E27FC236}">
              <a16:creationId xmlns:a16="http://schemas.microsoft.com/office/drawing/2014/main" id="{A3912E98-5BC3-48A0-A6FA-9DC04DF179D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3" name="正方形/長方形 482">
          <a:extLst>
            <a:ext uri="{FF2B5EF4-FFF2-40B4-BE49-F238E27FC236}">
              <a16:creationId xmlns:a16="http://schemas.microsoft.com/office/drawing/2014/main" id="{11E58F23-0F7B-4EFE-8324-F07F67159CF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4" name="正方形/長方形 483">
          <a:extLst>
            <a:ext uri="{FF2B5EF4-FFF2-40B4-BE49-F238E27FC236}">
              <a16:creationId xmlns:a16="http://schemas.microsoft.com/office/drawing/2014/main" id="{048D367E-709D-4A2F-8D26-F90049BF138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5" name="正方形/長方形 484">
          <a:extLst>
            <a:ext uri="{FF2B5EF4-FFF2-40B4-BE49-F238E27FC236}">
              <a16:creationId xmlns:a16="http://schemas.microsoft.com/office/drawing/2014/main" id="{D4ADA30C-1C40-43DD-8E4A-E0C7E12AF69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6" name="正方形/長方形 485">
          <a:extLst>
            <a:ext uri="{FF2B5EF4-FFF2-40B4-BE49-F238E27FC236}">
              <a16:creationId xmlns:a16="http://schemas.microsoft.com/office/drawing/2014/main" id="{3509EC37-CC61-4E88-920C-1BDCA6DDCA4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正方形/長方形 486">
          <a:extLst>
            <a:ext uri="{FF2B5EF4-FFF2-40B4-BE49-F238E27FC236}">
              <a16:creationId xmlns:a16="http://schemas.microsoft.com/office/drawing/2014/main" id="{D6B657D8-6D27-4B08-8075-ECCF3DF868D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8" name="テキスト ボックス 487">
          <a:extLst>
            <a:ext uri="{FF2B5EF4-FFF2-40B4-BE49-F238E27FC236}">
              <a16:creationId xmlns:a16="http://schemas.microsoft.com/office/drawing/2014/main" id="{2A860EAC-0B47-4DFC-B3A7-7769B48818A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9" name="直線コネクタ 488">
          <a:extLst>
            <a:ext uri="{FF2B5EF4-FFF2-40B4-BE49-F238E27FC236}">
              <a16:creationId xmlns:a16="http://schemas.microsoft.com/office/drawing/2014/main" id="{6BB54FCC-0B4B-41F6-839C-94449CDA46C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90" name="直線コネクタ 489">
          <a:extLst>
            <a:ext uri="{FF2B5EF4-FFF2-40B4-BE49-F238E27FC236}">
              <a16:creationId xmlns:a16="http://schemas.microsoft.com/office/drawing/2014/main" id="{EA6647AA-7755-43DD-9419-48CF7A0FF0C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91" name="テキスト ボックス 490">
          <a:extLst>
            <a:ext uri="{FF2B5EF4-FFF2-40B4-BE49-F238E27FC236}">
              <a16:creationId xmlns:a16="http://schemas.microsoft.com/office/drawing/2014/main" id="{8180104F-61D4-4459-9F12-025EE2D372A3}"/>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2" name="直線コネクタ 491">
          <a:extLst>
            <a:ext uri="{FF2B5EF4-FFF2-40B4-BE49-F238E27FC236}">
              <a16:creationId xmlns:a16="http://schemas.microsoft.com/office/drawing/2014/main" id="{61C58B9C-E280-4298-AAC0-3184560D34E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3" name="テキスト ボックス 492">
          <a:extLst>
            <a:ext uri="{FF2B5EF4-FFF2-40B4-BE49-F238E27FC236}">
              <a16:creationId xmlns:a16="http://schemas.microsoft.com/office/drawing/2014/main" id="{DE123F59-839F-4A67-A99F-107DD85A43E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4" name="直線コネクタ 493">
          <a:extLst>
            <a:ext uri="{FF2B5EF4-FFF2-40B4-BE49-F238E27FC236}">
              <a16:creationId xmlns:a16="http://schemas.microsoft.com/office/drawing/2014/main" id="{0C1045D4-A389-4DE2-B4A5-21248D061E5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5" name="テキスト ボックス 494">
          <a:extLst>
            <a:ext uri="{FF2B5EF4-FFF2-40B4-BE49-F238E27FC236}">
              <a16:creationId xmlns:a16="http://schemas.microsoft.com/office/drawing/2014/main" id="{D4577211-32C9-49F6-B6EC-D11CD58C61C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6" name="直線コネクタ 495">
          <a:extLst>
            <a:ext uri="{FF2B5EF4-FFF2-40B4-BE49-F238E27FC236}">
              <a16:creationId xmlns:a16="http://schemas.microsoft.com/office/drawing/2014/main" id="{E31BCEC3-77E5-4DA5-85F4-93217B20965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7" name="テキスト ボックス 496">
          <a:extLst>
            <a:ext uri="{FF2B5EF4-FFF2-40B4-BE49-F238E27FC236}">
              <a16:creationId xmlns:a16="http://schemas.microsoft.com/office/drawing/2014/main" id="{89ADAAF9-45E3-42FC-BB2E-9ECE3E0F80D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8" name="直線コネクタ 497">
          <a:extLst>
            <a:ext uri="{FF2B5EF4-FFF2-40B4-BE49-F238E27FC236}">
              <a16:creationId xmlns:a16="http://schemas.microsoft.com/office/drawing/2014/main" id="{5BB5B7CE-1FD1-4FEC-A1DA-9F5EF75AAAE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9" name="テキスト ボックス 498">
          <a:extLst>
            <a:ext uri="{FF2B5EF4-FFF2-40B4-BE49-F238E27FC236}">
              <a16:creationId xmlns:a16="http://schemas.microsoft.com/office/drawing/2014/main" id="{4DE8CBA2-6DF4-4580-9360-4AB1185CCA1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a:extLst>
            <a:ext uri="{FF2B5EF4-FFF2-40B4-BE49-F238E27FC236}">
              <a16:creationId xmlns:a16="http://schemas.microsoft.com/office/drawing/2014/main" id="{D1B2F2A1-4368-402E-8774-6299BB21F4F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a:extLst>
            <a:ext uri="{FF2B5EF4-FFF2-40B4-BE49-F238E27FC236}">
              <a16:creationId xmlns:a16="http://schemas.microsoft.com/office/drawing/2014/main" id="{FE75A09C-049C-437B-B422-C84A6D0CBCE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庁舎】&#10;有形固定資産減価償却率グラフ枠">
          <a:extLst>
            <a:ext uri="{FF2B5EF4-FFF2-40B4-BE49-F238E27FC236}">
              <a16:creationId xmlns:a16="http://schemas.microsoft.com/office/drawing/2014/main" id="{415DAAFA-A487-40CA-B490-29BA2F9E244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03" name="直線コネクタ 502">
          <a:extLst>
            <a:ext uri="{FF2B5EF4-FFF2-40B4-BE49-F238E27FC236}">
              <a16:creationId xmlns:a16="http://schemas.microsoft.com/office/drawing/2014/main" id="{C270201E-F2A7-471C-BE76-E4EFA7CD826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04" name="【庁舎】&#10;有形固定資産減価償却率最小値テキスト">
          <a:extLst>
            <a:ext uri="{FF2B5EF4-FFF2-40B4-BE49-F238E27FC236}">
              <a16:creationId xmlns:a16="http://schemas.microsoft.com/office/drawing/2014/main" id="{3D3ABCAC-5D8D-4A0D-BF97-380305751E2A}"/>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05" name="直線コネクタ 504">
          <a:extLst>
            <a:ext uri="{FF2B5EF4-FFF2-40B4-BE49-F238E27FC236}">
              <a16:creationId xmlns:a16="http://schemas.microsoft.com/office/drawing/2014/main" id="{7C942AAB-9089-4908-9CA1-9CB5619E4BF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06" name="【庁舎】&#10;有形固定資産減価償却率最大値テキスト">
          <a:extLst>
            <a:ext uri="{FF2B5EF4-FFF2-40B4-BE49-F238E27FC236}">
              <a16:creationId xmlns:a16="http://schemas.microsoft.com/office/drawing/2014/main" id="{99CCE1A9-5C48-4955-8B4A-6D14687148DC}"/>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07" name="直線コネクタ 506">
          <a:extLst>
            <a:ext uri="{FF2B5EF4-FFF2-40B4-BE49-F238E27FC236}">
              <a16:creationId xmlns:a16="http://schemas.microsoft.com/office/drawing/2014/main" id="{4367E3ED-0305-46A0-99FA-923B70104AEF}"/>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508" name="【庁舎】&#10;有形固定資産減価償却率平均値テキスト">
          <a:extLst>
            <a:ext uri="{FF2B5EF4-FFF2-40B4-BE49-F238E27FC236}">
              <a16:creationId xmlns:a16="http://schemas.microsoft.com/office/drawing/2014/main" id="{2B7DD049-122B-40A8-9991-C03D45AAAC37}"/>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09" name="フローチャート: 判断 508">
          <a:extLst>
            <a:ext uri="{FF2B5EF4-FFF2-40B4-BE49-F238E27FC236}">
              <a16:creationId xmlns:a16="http://schemas.microsoft.com/office/drawing/2014/main" id="{9670683F-3F9D-4DF4-BEE1-70F3E659939C}"/>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10" name="フローチャート: 判断 509">
          <a:extLst>
            <a:ext uri="{FF2B5EF4-FFF2-40B4-BE49-F238E27FC236}">
              <a16:creationId xmlns:a16="http://schemas.microsoft.com/office/drawing/2014/main" id="{195283DC-975E-41D5-B3D9-692462874CCA}"/>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511" name="n_1aveValue【庁舎】&#10;有形固定資産減価償却率">
          <a:extLst>
            <a:ext uri="{FF2B5EF4-FFF2-40B4-BE49-F238E27FC236}">
              <a16:creationId xmlns:a16="http://schemas.microsoft.com/office/drawing/2014/main" id="{33C58E84-7190-4785-A5C8-9BCE91B4DFEB}"/>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12" name="フローチャート: 判断 511">
          <a:extLst>
            <a:ext uri="{FF2B5EF4-FFF2-40B4-BE49-F238E27FC236}">
              <a16:creationId xmlns:a16="http://schemas.microsoft.com/office/drawing/2014/main" id="{94EE59D9-8A04-4250-BFE4-97C30CC8C42B}"/>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513" name="n_2aveValue【庁舎】&#10;有形固定資産減価償却率">
          <a:extLst>
            <a:ext uri="{FF2B5EF4-FFF2-40B4-BE49-F238E27FC236}">
              <a16:creationId xmlns:a16="http://schemas.microsoft.com/office/drawing/2014/main" id="{F5AA4325-0F40-4F65-B055-407FDBE6D220}"/>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514" name="フローチャート: 判断 513">
          <a:extLst>
            <a:ext uri="{FF2B5EF4-FFF2-40B4-BE49-F238E27FC236}">
              <a16:creationId xmlns:a16="http://schemas.microsoft.com/office/drawing/2014/main" id="{11E871FC-A786-44B6-808F-38357EBC9508}"/>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515" name="n_3aveValue【庁舎】&#10;有形固定資産減価償却率">
          <a:extLst>
            <a:ext uri="{FF2B5EF4-FFF2-40B4-BE49-F238E27FC236}">
              <a16:creationId xmlns:a16="http://schemas.microsoft.com/office/drawing/2014/main" id="{6156B2D1-E859-4AC1-96F8-D1DABFDE71A8}"/>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BB6646EA-1F9E-4D11-8BA5-177EE85DD54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88622CC9-B539-4DC9-BCA8-AFA58166D52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B838BB8A-8521-48D2-B0E3-12E6E9A3897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F87C29D6-B015-45CA-B587-5ECCD03E30A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38B93F58-D232-46C7-97C8-3F4426BF5EF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24130</xdr:rowOff>
    </xdr:from>
    <xdr:to>
      <xdr:col>85</xdr:col>
      <xdr:colOff>177800</xdr:colOff>
      <xdr:row>105</xdr:row>
      <xdr:rowOff>125730</xdr:rowOff>
    </xdr:to>
    <xdr:sp macro="" textlink="">
      <xdr:nvSpPr>
        <xdr:cNvPr id="521" name="楕円 520">
          <a:extLst>
            <a:ext uri="{FF2B5EF4-FFF2-40B4-BE49-F238E27FC236}">
              <a16:creationId xmlns:a16="http://schemas.microsoft.com/office/drawing/2014/main" id="{36D740AA-4277-4EEF-97D4-5D1E508CDFA6}"/>
            </a:ext>
          </a:extLst>
        </xdr:cNvPr>
        <xdr:cNvSpPr/>
      </xdr:nvSpPr>
      <xdr:spPr>
        <a:xfrm>
          <a:off x="16268700" y="180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2557</xdr:rowOff>
    </xdr:from>
    <xdr:ext cx="405111" cy="259045"/>
    <xdr:sp macro="" textlink="">
      <xdr:nvSpPr>
        <xdr:cNvPr id="522" name="【庁舎】&#10;有形固定資産減価償却率該当値テキスト">
          <a:extLst>
            <a:ext uri="{FF2B5EF4-FFF2-40B4-BE49-F238E27FC236}">
              <a16:creationId xmlns:a16="http://schemas.microsoft.com/office/drawing/2014/main" id="{7FF5E677-FB83-49AD-BEA9-39D661239685}"/>
            </a:ext>
          </a:extLst>
        </xdr:cNvPr>
        <xdr:cNvSpPr txBox="1"/>
      </xdr:nvSpPr>
      <xdr:spPr>
        <a:xfrm>
          <a:off x="16357600" y="1800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54611</xdr:rowOff>
    </xdr:from>
    <xdr:to>
      <xdr:col>81</xdr:col>
      <xdr:colOff>101600</xdr:colOff>
      <xdr:row>105</xdr:row>
      <xdr:rowOff>156211</xdr:rowOff>
    </xdr:to>
    <xdr:sp macro="" textlink="">
      <xdr:nvSpPr>
        <xdr:cNvPr id="523" name="楕円 522">
          <a:extLst>
            <a:ext uri="{FF2B5EF4-FFF2-40B4-BE49-F238E27FC236}">
              <a16:creationId xmlns:a16="http://schemas.microsoft.com/office/drawing/2014/main" id="{CA4F8E3D-5E53-4591-AF87-7B4D60E503C6}"/>
            </a:ext>
          </a:extLst>
        </xdr:cNvPr>
        <xdr:cNvSpPr/>
      </xdr:nvSpPr>
      <xdr:spPr>
        <a:xfrm>
          <a:off x="15430500" y="180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74930</xdr:rowOff>
    </xdr:from>
    <xdr:to>
      <xdr:col>85</xdr:col>
      <xdr:colOff>127000</xdr:colOff>
      <xdr:row>105</xdr:row>
      <xdr:rowOff>105411</xdr:rowOff>
    </xdr:to>
    <xdr:cxnSp macro="">
      <xdr:nvCxnSpPr>
        <xdr:cNvPr id="524" name="直線コネクタ 523">
          <a:extLst>
            <a:ext uri="{FF2B5EF4-FFF2-40B4-BE49-F238E27FC236}">
              <a16:creationId xmlns:a16="http://schemas.microsoft.com/office/drawing/2014/main" id="{0D31278B-5571-44C6-BABC-6D54BCA77FA1}"/>
            </a:ext>
          </a:extLst>
        </xdr:cNvPr>
        <xdr:cNvCxnSpPr/>
      </xdr:nvCxnSpPr>
      <xdr:spPr>
        <a:xfrm flipV="1">
          <a:off x="15481300" y="180771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85089</xdr:rowOff>
    </xdr:from>
    <xdr:to>
      <xdr:col>76</xdr:col>
      <xdr:colOff>165100</xdr:colOff>
      <xdr:row>106</xdr:row>
      <xdr:rowOff>15239</xdr:rowOff>
    </xdr:to>
    <xdr:sp macro="" textlink="">
      <xdr:nvSpPr>
        <xdr:cNvPr id="525" name="楕円 524">
          <a:extLst>
            <a:ext uri="{FF2B5EF4-FFF2-40B4-BE49-F238E27FC236}">
              <a16:creationId xmlns:a16="http://schemas.microsoft.com/office/drawing/2014/main" id="{FC0CBDC5-A256-4E78-9A90-EC2BAA6C0BA9}"/>
            </a:ext>
          </a:extLst>
        </xdr:cNvPr>
        <xdr:cNvSpPr/>
      </xdr:nvSpPr>
      <xdr:spPr>
        <a:xfrm>
          <a:off x="14541500" y="180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105411</xdr:rowOff>
    </xdr:from>
    <xdr:to>
      <xdr:col>81</xdr:col>
      <xdr:colOff>50800</xdr:colOff>
      <xdr:row>105</xdr:row>
      <xdr:rowOff>135889</xdr:rowOff>
    </xdr:to>
    <xdr:cxnSp macro="">
      <xdr:nvCxnSpPr>
        <xdr:cNvPr id="526" name="直線コネクタ 525">
          <a:extLst>
            <a:ext uri="{FF2B5EF4-FFF2-40B4-BE49-F238E27FC236}">
              <a16:creationId xmlns:a16="http://schemas.microsoft.com/office/drawing/2014/main" id="{0261113F-34DE-41D0-9126-788E3BC1012D}"/>
            </a:ext>
          </a:extLst>
        </xdr:cNvPr>
        <xdr:cNvCxnSpPr/>
      </xdr:nvCxnSpPr>
      <xdr:spPr>
        <a:xfrm flipV="1">
          <a:off x="14592300" y="18107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147338</xdr:rowOff>
    </xdr:from>
    <xdr:ext cx="405111" cy="259045"/>
    <xdr:sp macro="" textlink="">
      <xdr:nvSpPr>
        <xdr:cNvPr id="527" name="n_1mainValue【庁舎】&#10;有形固定資産減価償却率">
          <a:extLst>
            <a:ext uri="{FF2B5EF4-FFF2-40B4-BE49-F238E27FC236}">
              <a16:creationId xmlns:a16="http://schemas.microsoft.com/office/drawing/2014/main" id="{02280B66-9C28-47BF-9B2A-6D32F909CF9F}"/>
            </a:ext>
          </a:extLst>
        </xdr:cNvPr>
        <xdr:cNvSpPr txBox="1"/>
      </xdr:nvSpPr>
      <xdr:spPr>
        <a:xfrm>
          <a:off x="15266044" y="18149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6366</xdr:rowOff>
    </xdr:from>
    <xdr:ext cx="405111" cy="259045"/>
    <xdr:sp macro="" textlink="">
      <xdr:nvSpPr>
        <xdr:cNvPr id="528" name="n_2mainValue【庁舎】&#10;有形固定資産減価償却率">
          <a:extLst>
            <a:ext uri="{FF2B5EF4-FFF2-40B4-BE49-F238E27FC236}">
              <a16:creationId xmlns:a16="http://schemas.microsoft.com/office/drawing/2014/main" id="{A06DAECF-ECD4-4381-B8EE-542B8793D49E}"/>
            </a:ext>
          </a:extLst>
        </xdr:cNvPr>
        <xdr:cNvSpPr txBox="1"/>
      </xdr:nvSpPr>
      <xdr:spPr>
        <a:xfrm>
          <a:off x="14389744" y="18180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9" name="正方形/長方形 528">
          <a:extLst>
            <a:ext uri="{FF2B5EF4-FFF2-40B4-BE49-F238E27FC236}">
              <a16:creationId xmlns:a16="http://schemas.microsoft.com/office/drawing/2014/main" id="{71A01228-8802-4534-B3E2-77E4F876974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0" name="正方形/長方形 529">
          <a:extLst>
            <a:ext uri="{FF2B5EF4-FFF2-40B4-BE49-F238E27FC236}">
              <a16:creationId xmlns:a16="http://schemas.microsoft.com/office/drawing/2014/main" id="{1CFF4BF5-E216-4D7A-99BA-1FAA6E7A12B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1" name="正方形/長方形 530">
          <a:extLst>
            <a:ext uri="{FF2B5EF4-FFF2-40B4-BE49-F238E27FC236}">
              <a16:creationId xmlns:a16="http://schemas.microsoft.com/office/drawing/2014/main" id="{E6657A56-4BF4-41AA-A744-643CE4747E5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2" name="正方形/長方形 531">
          <a:extLst>
            <a:ext uri="{FF2B5EF4-FFF2-40B4-BE49-F238E27FC236}">
              <a16:creationId xmlns:a16="http://schemas.microsoft.com/office/drawing/2014/main" id="{2C460575-786A-4747-BE08-76AF5CF8E7B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3" name="正方形/長方形 532">
          <a:extLst>
            <a:ext uri="{FF2B5EF4-FFF2-40B4-BE49-F238E27FC236}">
              <a16:creationId xmlns:a16="http://schemas.microsoft.com/office/drawing/2014/main" id="{331277F8-7711-4327-9436-3138C9C0D0D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4" name="正方形/長方形 533">
          <a:extLst>
            <a:ext uri="{FF2B5EF4-FFF2-40B4-BE49-F238E27FC236}">
              <a16:creationId xmlns:a16="http://schemas.microsoft.com/office/drawing/2014/main" id="{7A1FA8F0-FE2A-43CF-B946-E159B2E6499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5" name="正方形/長方形 534">
          <a:extLst>
            <a:ext uri="{FF2B5EF4-FFF2-40B4-BE49-F238E27FC236}">
              <a16:creationId xmlns:a16="http://schemas.microsoft.com/office/drawing/2014/main" id="{B3E12279-FCCD-4684-98CE-439CAD3EBF2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6" name="正方形/長方形 535">
          <a:extLst>
            <a:ext uri="{FF2B5EF4-FFF2-40B4-BE49-F238E27FC236}">
              <a16:creationId xmlns:a16="http://schemas.microsoft.com/office/drawing/2014/main" id="{7194D1B7-77FA-43DA-993D-8C698B81C85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7" name="テキスト ボックス 536">
          <a:extLst>
            <a:ext uri="{FF2B5EF4-FFF2-40B4-BE49-F238E27FC236}">
              <a16:creationId xmlns:a16="http://schemas.microsoft.com/office/drawing/2014/main" id="{AA9D051E-1F1C-49B5-948B-434B486014D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8" name="直線コネクタ 537">
          <a:extLst>
            <a:ext uri="{FF2B5EF4-FFF2-40B4-BE49-F238E27FC236}">
              <a16:creationId xmlns:a16="http://schemas.microsoft.com/office/drawing/2014/main" id="{18ACD9B6-6143-407B-A634-EB50064492C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9" name="直線コネクタ 538">
          <a:extLst>
            <a:ext uri="{FF2B5EF4-FFF2-40B4-BE49-F238E27FC236}">
              <a16:creationId xmlns:a16="http://schemas.microsoft.com/office/drawing/2014/main" id="{F1D23491-CCCB-4198-9901-82DE126741A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40" name="テキスト ボックス 539">
          <a:extLst>
            <a:ext uri="{FF2B5EF4-FFF2-40B4-BE49-F238E27FC236}">
              <a16:creationId xmlns:a16="http://schemas.microsoft.com/office/drawing/2014/main" id="{552D51D0-36D6-4194-98F9-96104CB1449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41" name="直線コネクタ 540">
          <a:extLst>
            <a:ext uri="{FF2B5EF4-FFF2-40B4-BE49-F238E27FC236}">
              <a16:creationId xmlns:a16="http://schemas.microsoft.com/office/drawing/2014/main" id="{DADA0D31-B1F0-415D-A25C-5B88403B29B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42" name="テキスト ボックス 541">
          <a:extLst>
            <a:ext uri="{FF2B5EF4-FFF2-40B4-BE49-F238E27FC236}">
              <a16:creationId xmlns:a16="http://schemas.microsoft.com/office/drawing/2014/main" id="{70AB8E38-AAD3-4D70-AE7C-4355DF03CC6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3" name="直線コネクタ 542">
          <a:extLst>
            <a:ext uri="{FF2B5EF4-FFF2-40B4-BE49-F238E27FC236}">
              <a16:creationId xmlns:a16="http://schemas.microsoft.com/office/drawing/2014/main" id="{42B87330-0144-45E6-A1F7-87C928A628A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4" name="テキスト ボックス 543">
          <a:extLst>
            <a:ext uri="{FF2B5EF4-FFF2-40B4-BE49-F238E27FC236}">
              <a16:creationId xmlns:a16="http://schemas.microsoft.com/office/drawing/2014/main" id="{72CDB2FD-B4D3-4E41-9DFB-4ACDB292994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5" name="直線コネクタ 544">
          <a:extLst>
            <a:ext uri="{FF2B5EF4-FFF2-40B4-BE49-F238E27FC236}">
              <a16:creationId xmlns:a16="http://schemas.microsoft.com/office/drawing/2014/main" id="{2660D81F-A330-42EE-9D26-45C0566E6FB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6" name="テキスト ボックス 545">
          <a:extLst>
            <a:ext uri="{FF2B5EF4-FFF2-40B4-BE49-F238E27FC236}">
              <a16:creationId xmlns:a16="http://schemas.microsoft.com/office/drawing/2014/main" id="{014D5715-E586-4EEA-9A77-8E23F14C2E9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7" name="直線コネクタ 546">
          <a:extLst>
            <a:ext uri="{FF2B5EF4-FFF2-40B4-BE49-F238E27FC236}">
              <a16:creationId xmlns:a16="http://schemas.microsoft.com/office/drawing/2014/main" id="{D8774582-0550-4F7A-A88A-C0E3765FEF3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8" name="テキスト ボックス 547">
          <a:extLst>
            <a:ext uri="{FF2B5EF4-FFF2-40B4-BE49-F238E27FC236}">
              <a16:creationId xmlns:a16="http://schemas.microsoft.com/office/drawing/2014/main" id="{E7BAEB7A-5B78-48A3-B7BD-40A06C66997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9" name="直線コネクタ 548">
          <a:extLst>
            <a:ext uri="{FF2B5EF4-FFF2-40B4-BE49-F238E27FC236}">
              <a16:creationId xmlns:a16="http://schemas.microsoft.com/office/drawing/2014/main" id="{968E18BF-826F-4471-A026-C2B74FB07EB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0" name="テキスト ボックス 549">
          <a:extLst>
            <a:ext uri="{FF2B5EF4-FFF2-40B4-BE49-F238E27FC236}">
              <a16:creationId xmlns:a16="http://schemas.microsoft.com/office/drawing/2014/main" id="{D4B16149-C443-42E9-BC60-F210C1CC353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1" name="【庁舎】&#10;一人当たり面積グラフ枠">
          <a:extLst>
            <a:ext uri="{FF2B5EF4-FFF2-40B4-BE49-F238E27FC236}">
              <a16:creationId xmlns:a16="http://schemas.microsoft.com/office/drawing/2014/main" id="{273EB469-2891-4F42-9D5C-CCA68AF905C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52" name="直線コネクタ 551">
          <a:extLst>
            <a:ext uri="{FF2B5EF4-FFF2-40B4-BE49-F238E27FC236}">
              <a16:creationId xmlns:a16="http://schemas.microsoft.com/office/drawing/2014/main" id="{33EB4737-9BA4-429B-96E4-F02389DA1BC0}"/>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53" name="【庁舎】&#10;一人当たり面積最小値テキスト">
          <a:extLst>
            <a:ext uri="{FF2B5EF4-FFF2-40B4-BE49-F238E27FC236}">
              <a16:creationId xmlns:a16="http://schemas.microsoft.com/office/drawing/2014/main" id="{FDFF544E-C470-4AFB-8C07-B961042B6205}"/>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54" name="直線コネクタ 553">
          <a:extLst>
            <a:ext uri="{FF2B5EF4-FFF2-40B4-BE49-F238E27FC236}">
              <a16:creationId xmlns:a16="http://schemas.microsoft.com/office/drawing/2014/main" id="{78DB62E1-8444-41B0-917F-B230605FA0C8}"/>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55" name="【庁舎】&#10;一人当たり面積最大値テキスト">
          <a:extLst>
            <a:ext uri="{FF2B5EF4-FFF2-40B4-BE49-F238E27FC236}">
              <a16:creationId xmlns:a16="http://schemas.microsoft.com/office/drawing/2014/main" id="{4F85BC7C-E4FF-4FE2-969F-DDE9F1530445}"/>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56" name="直線コネクタ 555">
          <a:extLst>
            <a:ext uri="{FF2B5EF4-FFF2-40B4-BE49-F238E27FC236}">
              <a16:creationId xmlns:a16="http://schemas.microsoft.com/office/drawing/2014/main" id="{3B1E0080-8ECD-4A0A-997B-E08188DFEAF2}"/>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557" name="【庁舎】&#10;一人当たり面積平均値テキスト">
          <a:extLst>
            <a:ext uri="{FF2B5EF4-FFF2-40B4-BE49-F238E27FC236}">
              <a16:creationId xmlns:a16="http://schemas.microsoft.com/office/drawing/2014/main" id="{72D32C85-D91E-48AB-9DDB-38F8355EE3D8}"/>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58" name="フローチャート: 判断 557">
          <a:extLst>
            <a:ext uri="{FF2B5EF4-FFF2-40B4-BE49-F238E27FC236}">
              <a16:creationId xmlns:a16="http://schemas.microsoft.com/office/drawing/2014/main" id="{055AA4B6-FC96-42CE-8990-7F9BDD3813FD}"/>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59" name="フローチャート: 判断 558">
          <a:extLst>
            <a:ext uri="{FF2B5EF4-FFF2-40B4-BE49-F238E27FC236}">
              <a16:creationId xmlns:a16="http://schemas.microsoft.com/office/drawing/2014/main" id="{6784346D-32DB-4FCC-9C6D-EB86002A4DB7}"/>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560" name="n_1aveValue【庁舎】&#10;一人当たり面積">
          <a:extLst>
            <a:ext uri="{FF2B5EF4-FFF2-40B4-BE49-F238E27FC236}">
              <a16:creationId xmlns:a16="http://schemas.microsoft.com/office/drawing/2014/main" id="{48A0AF40-F8A9-46AA-9A07-B28302CF2154}"/>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61" name="フローチャート: 判断 560">
          <a:extLst>
            <a:ext uri="{FF2B5EF4-FFF2-40B4-BE49-F238E27FC236}">
              <a16:creationId xmlns:a16="http://schemas.microsoft.com/office/drawing/2014/main" id="{80C0CB21-6B59-410D-BE6A-2E22DB8CE6CC}"/>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562" name="n_2aveValue【庁舎】&#10;一人当たり面積">
          <a:extLst>
            <a:ext uri="{FF2B5EF4-FFF2-40B4-BE49-F238E27FC236}">
              <a16:creationId xmlns:a16="http://schemas.microsoft.com/office/drawing/2014/main" id="{6FF25085-7659-4A16-A016-6277636ECD72}"/>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63" name="フローチャート: 判断 562">
          <a:extLst>
            <a:ext uri="{FF2B5EF4-FFF2-40B4-BE49-F238E27FC236}">
              <a16:creationId xmlns:a16="http://schemas.microsoft.com/office/drawing/2014/main" id="{51229A81-0751-4DBA-962D-A7009A9CC4AA}"/>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564" name="n_3aveValue【庁舎】&#10;一人当たり面積">
          <a:extLst>
            <a:ext uri="{FF2B5EF4-FFF2-40B4-BE49-F238E27FC236}">
              <a16:creationId xmlns:a16="http://schemas.microsoft.com/office/drawing/2014/main" id="{AF22B838-B2F2-4BA2-A753-E317313F1A24}"/>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94DBFF56-8461-4F01-A5CE-A57B49D109C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D14F730F-68B4-4D89-834F-6A90B87B411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4DD21B4E-9980-4985-9E8E-9E6A576565F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C6EAC655-38FE-4ED8-971E-C3EC128E911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5F433850-53EA-45D5-8DCC-9720D465EBE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66929</xdr:rowOff>
    </xdr:from>
    <xdr:to>
      <xdr:col>116</xdr:col>
      <xdr:colOff>114300</xdr:colOff>
      <xdr:row>101</xdr:row>
      <xdr:rowOff>168529</xdr:rowOff>
    </xdr:to>
    <xdr:sp macro="" textlink="">
      <xdr:nvSpPr>
        <xdr:cNvPr id="570" name="楕円 569">
          <a:extLst>
            <a:ext uri="{FF2B5EF4-FFF2-40B4-BE49-F238E27FC236}">
              <a16:creationId xmlns:a16="http://schemas.microsoft.com/office/drawing/2014/main" id="{A6ED9AE8-777C-4E13-9DBB-9AEB9571B1F5}"/>
            </a:ext>
          </a:extLst>
        </xdr:cNvPr>
        <xdr:cNvSpPr/>
      </xdr:nvSpPr>
      <xdr:spPr>
        <a:xfrm>
          <a:off x="22110700" y="1738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89806</xdr:rowOff>
    </xdr:from>
    <xdr:ext cx="469744" cy="259045"/>
    <xdr:sp macro="" textlink="">
      <xdr:nvSpPr>
        <xdr:cNvPr id="571" name="【庁舎】&#10;一人当たり面積該当値テキスト">
          <a:extLst>
            <a:ext uri="{FF2B5EF4-FFF2-40B4-BE49-F238E27FC236}">
              <a16:creationId xmlns:a16="http://schemas.microsoft.com/office/drawing/2014/main" id="{04D73B45-E872-4A69-9860-5BE1330124FF}"/>
            </a:ext>
          </a:extLst>
        </xdr:cNvPr>
        <xdr:cNvSpPr txBox="1"/>
      </xdr:nvSpPr>
      <xdr:spPr>
        <a:xfrm>
          <a:off x="22199600" y="1723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116460</xdr:rowOff>
    </xdr:from>
    <xdr:to>
      <xdr:col>112</xdr:col>
      <xdr:colOff>38100</xdr:colOff>
      <xdr:row>102</xdr:row>
      <xdr:rowOff>46610</xdr:rowOff>
    </xdr:to>
    <xdr:sp macro="" textlink="">
      <xdr:nvSpPr>
        <xdr:cNvPr id="572" name="楕円 571">
          <a:extLst>
            <a:ext uri="{FF2B5EF4-FFF2-40B4-BE49-F238E27FC236}">
              <a16:creationId xmlns:a16="http://schemas.microsoft.com/office/drawing/2014/main" id="{7585A727-9C01-4069-96F7-28C0B64D7EB1}"/>
            </a:ext>
          </a:extLst>
        </xdr:cNvPr>
        <xdr:cNvSpPr/>
      </xdr:nvSpPr>
      <xdr:spPr>
        <a:xfrm>
          <a:off x="21272500" y="174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117729</xdr:rowOff>
    </xdr:from>
    <xdr:to>
      <xdr:col>116</xdr:col>
      <xdr:colOff>63500</xdr:colOff>
      <xdr:row>101</xdr:row>
      <xdr:rowOff>167260</xdr:rowOff>
    </xdr:to>
    <xdr:cxnSp macro="">
      <xdr:nvCxnSpPr>
        <xdr:cNvPr id="573" name="直線コネクタ 572">
          <a:extLst>
            <a:ext uri="{FF2B5EF4-FFF2-40B4-BE49-F238E27FC236}">
              <a16:creationId xmlns:a16="http://schemas.microsoft.com/office/drawing/2014/main" id="{9C1305EE-905A-4BF2-AE52-AEED264DA53E}"/>
            </a:ext>
          </a:extLst>
        </xdr:cNvPr>
        <xdr:cNvCxnSpPr/>
      </xdr:nvCxnSpPr>
      <xdr:spPr>
        <a:xfrm flipV="1">
          <a:off x="21323300" y="1743417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162940</xdr:rowOff>
    </xdr:from>
    <xdr:to>
      <xdr:col>107</xdr:col>
      <xdr:colOff>101600</xdr:colOff>
      <xdr:row>102</xdr:row>
      <xdr:rowOff>93090</xdr:rowOff>
    </xdr:to>
    <xdr:sp macro="" textlink="">
      <xdr:nvSpPr>
        <xdr:cNvPr id="574" name="楕円 573">
          <a:extLst>
            <a:ext uri="{FF2B5EF4-FFF2-40B4-BE49-F238E27FC236}">
              <a16:creationId xmlns:a16="http://schemas.microsoft.com/office/drawing/2014/main" id="{8AB3BA4E-3351-48C0-85FC-C51A188C604A}"/>
            </a:ext>
          </a:extLst>
        </xdr:cNvPr>
        <xdr:cNvSpPr/>
      </xdr:nvSpPr>
      <xdr:spPr>
        <a:xfrm>
          <a:off x="20383500" y="1747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167260</xdr:rowOff>
    </xdr:from>
    <xdr:to>
      <xdr:col>111</xdr:col>
      <xdr:colOff>177800</xdr:colOff>
      <xdr:row>102</xdr:row>
      <xdr:rowOff>42290</xdr:rowOff>
    </xdr:to>
    <xdr:cxnSp macro="">
      <xdr:nvCxnSpPr>
        <xdr:cNvPr id="575" name="直線コネクタ 574">
          <a:extLst>
            <a:ext uri="{FF2B5EF4-FFF2-40B4-BE49-F238E27FC236}">
              <a16:creationId xmlns:a16="http://schemas.microsoft.com/office/drawing/2014/main" id="{30AA2E15-107A-4D56-B5A0-35AD3E587A94}"/>
            </a:ext>
          </a:extLst>
        </xdr:cNvPr>
        <xdr:cNvCxnSpPr/>
      </xdr:nvCxnSpPr>
      <xdr:spPr>
        <a:xfrm flipV="1">
          <a:off x="20434300" y="17483710"/>
          <a:ext cx="889000" cy="4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63137</xdr:rowOff>
    </xdr:from>
    <xdr:ext cx="469744" cy="259045"/>
    <xdr:sp macro="" textlink="">
      <xdr:nvSpPr>
        <xdr:cNvPr id="576" name="n_1mainValue【庁舎】&#10;一人当たり面積">
          <a:extLst>
            <a:ext uri="{FF2B5EF4-FFF2-40B4-BE49-F238E27FC236}">
              <a16:creationId xmlns:a16="http://schemas.microsoft.com/office/drawing/2014/main" id="{0143C7E8-1D80-4C19-AAF3-2C0A916A2688}"/>
            </a:ext>
          </a:extLst>
        </xdr:cNvPr>
        <xdr:cNvSpPr txBox="1"/>
      </xdr:nvSpPr>
      <xdr:spPr>
        <a:xfrm>
          <a:off x="21075727" y="1720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109617</xdr:rowOff>
    </xdr:from>
    <xdr:ext cx="469744" cy="259045"/>
    <xdr:sp macro="" textlink="">
      <xdr:nvSpPr>
        <xdr:cNvPr id="577" name="n_2mainValue【庁舎】&#10;一人当たり面積">
          <a:extLst>
            <a:ext uri="{FF2B5EF4-FFF2-40B4-BE49-F238E27FC236}">
              <a16:creationId xmlns:a16="http://schemas.microsoft.com/office/drawing/2014/main" id="{705784A6-6952-4F0C-ADEF-0E49EAA120C0}"/>
            </a:ext>
          </a:extLst>
        </xdr:cNvPr>
        <xdr:cNvSpPr txBox="1"/>
      </xdr:nvSpPr>
      <xdr:spPr>
        <a:xfrm>
          <a:off x="20199427" y="1725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8" name="正方形/長方形 577">
          <a:extLst>
            <a:ext uri="{FF2B5EF4-FFF2-40B4-BE49-F238E27FC236}">
              <a16:creationId xmlns:a16="http://schemas.microsoft.com/office/drawing/2014/main" id="{4E09402C-ED04-47D8-99C4-9F669340521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9" name="正方形/長方形 578">
          <a:extLst>
            <a:ext uri="{FF2B5EF4-FFF2-40B4-BE49-F238E27FC236}">
              <a16:creationId xmlns:a16="http://schemas.microsoft.com/office/drawing/2014/main" id="{897E8844-DBAA-42AF-BB51-16DD70E066D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0" name="テキスト ボックス 579">
          <a:extLst>
            <a:ext uri="{FF2B5EF4-FFF2-40B4-BE49-F238E27FC236}">
              <a16:creationId xmlns:a16="http://schemas.microsoft.com/office/drawing/2014/main" id="{D668D1AC-216B-4EE8-91C0-0D78EF904BA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村内にそれぞれ１施設であり、いずれも建設年度が古く、償却率が高くなっている。長寿命化に向けた対応の検討が必要である。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隣接自治体との一部事務組合による施設である。施設建設が古く経年化が進んでおり、計画的な修繕を行っている。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隣接自治体との一部事務組合による施設である。近年、消防本部施設の更新を行ったことから経年化は進んでいない。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建設から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年が経過し、近年は空調設備等の突発的な故障が増えており、そうした設備の計画的な更新・修繕を進めている。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
1,841
271.66
3,899,271
3,662,984
223,865
1,841,044
2,955,838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長野県の最北端に位置する全国有数の豪雪地帯であり、過疎地に指定されている本村は、人口の減少と全国平均を上回る高齢化率（Ｈ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に加え、民間企業の起業・進出が十分でないことから財政基盤は脆弱であり、類似団体平均を下回っている。今後も地方税の徴収強化、付加価値の高い商品開発と地産地消、産業振興等を促進し地方税等の確保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また、総合振興計画に沿った「日本一安心できる村づくり」を推進しつつ、歳出の徹底的な見直しによる歳出削減を行い財政の健全化に努める。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39624</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6412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39624</xdr:rowOff>
    </xdr:from>
    <xdr:to>
      <xdr:col>19</xdr:col>
      <xdr:colOff>133350</xdr:colOff>
      <xdr:row>44</xdr:row>
      <xdr:rowOff>39624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39624</xdr:rowOff>
    </xdr:from>
    <xdr:to>
      <xdr:col>15</xdr:col>
      <xdr:colOff>82550</xdr:colOff>
      <xdr:row>44</xdr:row>
      <xdr:rowOff>39624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49276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160274</xdr:rowOff>
    </xdr:from>
    <xdr:to>
      <xdr:col>19</xdr:col>
      <xdr:colOff>184150</xdr:colOff>
      <xdr:row>44</xdr:row>
      <xdr:rowOff>90424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75201</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160274</xdr:rowOff>
    </xdr:from>
    <xdr:to>
      <xdr:col>15</xdr:col>
      <xdr:colOff>133350</xdr:colOff>
      <xdr:row>44</xdr:row>
      <xdr:rowOff>90424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75201</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近年公債費の削減に努めている。平成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年度に交付税の算定誤りにより、歳入が減、</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ポイントの増となった。今後も、行財政改革への取組みを通じて義務的経費の削減に努め、類似団体平均を上回ることのないように水準維持に努める。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127423</xdr:rowOff>
    </xdr:from>
    <xdr:to>
      <xdr:col>23</xdr:col>
      <xdr:colOff>133350</xdr:colOff>
      <xdr:row>63</xdr:row>
      <xdr:rowOff>154517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585873"/>
          <a:ext cx="838200" cy="3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62</xdr:row>
      <xdr:rowOff>8255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58587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149543</xdr:rowOff>
    </xdr:from>
    <xdr:to>
      <xdr:col>15</xdr:col>
      <xdr:colOff>82550</xdr:colOff>
      <xdr:row>62</xdr:row>
      <xdr:rowOff>8255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079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149543</xdr:rowOff>
    </xdr:from>
    <xdr:to>
      <xdr:col>11</xdr:col>
      <xdr:colOff>31750</xdr:colOff>
      <xdr:row>62</xdr:row>
      <xdr:rowOff>2222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60799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75794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16950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128905</xdr:rowOff>
    </xdr:from>
    <xdr:to>
      <xdr:col>15</xdr:col>
      <xdr:colOff>133350</xdr:colOff>
      <xdr:row>62</xdr:row>
      <xdr:rowOff>59055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69232</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98743</xdr:rowOff>
    </xdr:from>
    <xdr:to>
      <xdr:col>11</xdr:col>
      <xdr:colOff>82550</xdr:colOff>
      <xdr:row>62</xdr:row>
      <xdr:rowOff>28893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39070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122872</xdr:rowOff>
    </xdr:from>
    <xdr:to>
      <xdr:col>7</xdr:col>
      <xdr:colOff>31750</xdr:colOff>
      <xdr:row>62</xdr:row>
      <xdr:rowOff>53022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63199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[741,558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を上回っている要因は、本村は豪雪地帯のため冬期間職員を雇用し道路除雪及び高齢者等の住宅除雪等を実施しており除排雪費用に多額な経費を要していることが大きな要因である。事業の見直し等によるコスト削減に努めるとともに、臨時職員を含め職員採用計画を見直す等コス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107155</xdr:rowOff>
    </xdr:from>
    <xdr:to>
      <xdr:col>23</xdr:col>
      <xdr:colOff>133350</xdr:colOff>
      <xdr:row>85</xdr:row>
      <xdr:rowOff>22050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08955"/>
          <a:ext cx="838200" cy="8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46642</xdr:rowOff>
    </xdr:from>
    <xdr:to>
      <xdr:col>19</xdr:col>
      <xdr:colOff>133350</xdr:colOff>
      <xdr:row>84</xdr:row>
      <xdr:rowOff>107155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48442"/>
          <a:ext cx="889000" cy="6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43751</xdr:rowOff>
    </xdr:from>
    <xdr:to>
      <xdr:col>15</xdr:col>
      <xdr:colOff>82550</xdr:colOff>
      <xdr:row>84</xdr:row>
      <xdr:rowOff>46642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45551"/>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35384</xdr:rowOff>
    </xdr:from>
    <xdr:to>
      <xdr:col>11</xdr:col>
      <xdr:colOff>31750</xdr:colOff>
      <xdr:row>84</xdr:row>
      <xdr:rowOff>43751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37184"/>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142700</xdr:rowOff>
    </xdr:from>
    <xdr:to>
      <xdr:col>23</xdr:col>
      <xdr:colOff>184150</xdr:colOff>
      <xdr:row>85</xdr:row>
      <xdr:rowOff>72850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114777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56355</xdr:rowOff>
    </xdr:from>
    <xdr:to>
      <xdr:col>19</xdr:col>
      <xdr:colOff>184150</xdr:colOff>
      <xdr:row>84</xdr:row>
      <xdr:rowOff>157955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142732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4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167292</xdr:rowOff>
    </xdr:from>
    <xdr:to>
      <xdr:col>15</xdr:col>
      <xdr:colOff>133350</xdr:colOff>
      <xdr:row>84</xdr:row>
      <xdr:rowOff>97442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9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82219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8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164401</xdr:rowOff>
    </xdr:from>
    <xdr:to>
      <xdr:col>11</xdr:col>
      <xdr:colOff>82550</xdr:colOff>
      <xdr:row>84</xdr:row>
      <xdr:rowOff>94551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9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79328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8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156034</xdr:rowOff>
    </xdr:from>
    <xdr:to>
      <xdr:col>7</xdr:col>
      <xdr:colOff>31750</xdr:colOff>
      <xdr:row>84</xdr:row>
      <xdr:rowOff>86184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8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70961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7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従来から職員給の運用として昇給短縮を少なくしてきたが、類似団体に近い水準となってきている。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107632</xdr:rowOff>
    </xdr:from>
    <xdr:to>
      <xdr:col>81</xdr:col>
      <xdr:colOff>44450</xdr:colOff>
      <xdr:row>86</xdr:row>
      <xdr:rowOff>113664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852332"/>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113664</xdr:rowOff>
    </xdr:from>
    <xdr:to>
      <xdr:col>77</xdr:col>
      <xdr:colOff>44450</xdr:colOff>
      <xdr:row>86</xdr:row>
      <xdr:rowOff>155893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858364"/>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107632</xdr:rowOff>
    </xdr:from>
    <xdr:to>
      <xdr:col>72</xdr:col>
      <xdr:colOff>203200</xdr:colOff>
      <xdr:row>86</xdr:row>
      <xdr:rowOff>155893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85233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83502</xdr:rowOff>
    </xdr:from>
    <xdr:to>
      <xdr:col>68</xdr:col>
      <xdr:colOff>152400</xdr:colOff>
      <xdr:row>86</xdr:row>
      <xdr:rowOff>107632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8282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56832</xdr:rowOff>
    </xdr:from>
    <xdr:to>
      <xdr:col>81</xdr:col>
      <xdr:colOff>95250</xdr:colOff>
      <xdr:row>86</xdr:row>
      <xdr:rowOff>158432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73359</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64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62864</xdr:rowOff>
    </xdr:from>
    <xdr:to>
      <xdr:col>77</xdr:col>
      <xdr:colOff>95250</xdr:colOff>
      <xdr:row>86</xdr:row>
      <xdr:rowOff>164464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105093</xdr:rowOff>
    </xdr:from>
    <xdr:to>
      <xdr:col>73</xdr:col>
      <xdr:colOff>44450</xdr:colOff>
      <xdr:row>87</xdr:row>
      <xdr:rowOff>35243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45420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56832</xdr:rowOff>
    </xdr:from>
    <xdr:to>
      <xdr:col>68</xdr:col>
      <xdr:colOff>203200</xdr:colOff>
      <xdr:row>86</xdr:row>
      <xdr:rowOff>158432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168609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32702</xdr:rowOff>
    </xdr:from>
    <xdr:to>
      <xdr:col>64</xdr:col>
      <xdr:colOff>152400</xdr:colOff>
      <xdr:row>86</xdr:row>
      <xdr:rowOff>134302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144479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類似団体平均より高い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状況にある。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面積</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が広大で、</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集落が広範囲に点在して</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いる地理的要因が大きい。こうした条件下で</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住民サービスの施策を展開するためには一定の職員数を確保する必要がある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が、「栄村定員管理計画」に基づき</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新規採用職員の抑制や事務事業の見直しや効率化を図り、臨時職員を含めた職員数の適正管理に努める。</a:t>
          </a:r>
          <a:endParaRPr kumimoji="0" lang="ja-JP" altLang="ja-JP" sz="1400" b="0" i="0" u="none" strike="noStrike" kern="0" cap="none" spc="0" normalizeH="0" baseline="0" noProof="0">
            <a:ln>
              <a:noFill/>
            </a:ln>
            <a:solidFill>
              <a:sysClr val="windowText" lastClr="000000"/>
            </a:solidFill>
            <a:effectLst/>
            <a:uLnTx/>
            <a:uFillTx/>
            <a:latin typeface="+mn-l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47552</xdr:rowOff>
    </xdr:from>
    <xdr:to>
      <xdr:col>81</xdr:col>
      <xdr:colOff>44450</xdr:colOff>
      <xdr:row>62</xdr:row>
      <xdr:rowOff>74095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77452"/>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124895</xdr:rowOff>
    </xdr:from>
    <xdr:to>
      <xdr:col>77</xdr:col>
      <xdr:colOff>44450</xdr:colOff>
      <xdr:row>62</xdr:row>
      <xdr:rowOff>47552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583345"/>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55263</xdr:rowOff>
    </xdr:from>
    <xdr:to>
      <xdr:col>72</xdr:col>
      <xdr:colOff>203200</xdr:colOff>
      <xdr:row>61</xdr:row>
      <xdr:rowOff>124895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13713"/>
          <a:ext cx="889000" cy="6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55263</xdr:rowOff>
    </xdr:from>
    <xdr:to>
      <xdr:col>68</xdr:col>
      <xdr:colOff>152400</xdr:colOff>
      <xdr:row>61</xdr:row>
      <xdr:rowOff>126619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513713"/>
          <a:ext cx="889000" cy="7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23295</xdr:rowOff>
    </xdr:from>
    <xdr:to>
      <xdr:col>81</xdr:col>
      <xdr:colOff>95250</xdr:colOff>
      <xdr:row>62</xdr:row>
      <xdr:rowOff>124895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6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166822</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62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168202</xdr:rowOff>
    </xdr:from>
    <xdr:to>
      <xdr:col>77</xdr:col>
      <xdr:colOff>95250</xdr:colOff>
      <xdr:row>62</xdr:row>
      <xdr:rowOff>98352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62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83129</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71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74095</xdr:rowOff>
    </xdr:from>
    <xdr:to>
      <xdr:col>73</xdr:col>
      <xdr:colOff>44450</xdr:colOff>
      <xdr:row>62</xdr:row>
      <xdr:rowOff>4245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160472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61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4463</xdr:rowOff>
    </xdr:from>
    <xdr:to>
      <xdr:col>68</xdr:col>
      <xdr:colOff>203200</xdr:colOff>
      <xdr:row>61</xdr:row>
      <xdr:rowOff>106063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90840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54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75819</xdr:rowOff>
    </xdr:from>
    <xdr:to>
      <xdr:col>64</xdr:col>
      <xdr:colOff>152400</xdr:colOff>
      <xdr:row>62</xdr:row>
      <xdr:rowOff>5969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162196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起債の新規発行の抑制に努めているが、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ポイント増加となった。要因は、平成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年度は元利償還金の増等による。今後も、住民ニーズを的確に把握した事業選択により起債発行の抑制に努める。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170434</xdr:rowOff>
    </xdr:from>
    <xdr:to>
      <xdr:col>81</xdr:col>
      <xdr:colOff>44450</xdr:colOff>
      <xdr:row>41</xdr:row>
      <xdr:rowOff>8636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02843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40</xdr:row>
      <xdr:rowOff>170434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0043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41</xdr:row>
      <xdr:rowOff>8636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00430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8636</xdr:rowOff>
    </xdr:from>
    <xdr:to>
      <xdr:col>68</xdr:col>
      <xdr:colOff>152400</xdr:colOff>
      <xdr:row>41</xdr:row>
      <xdr:rowOff>76200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03808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119634</xdr:rowOff>
    </xdr:from>
    <xdr:to>
      <xdr:col>77</xdr:col>
      <xdr:colOff>95250</xdr:colOff>
      <xdr:row>41</xdr:row>
      <xdr:rowOff>49784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59961</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7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129286</xdr:rowOff>
    </xdr:from>
    <xdr:to>
      <xdr:col>68</xdr:col>
      <xdr:colOff>203200</xdr:colOff>
      <xdr:row>41</xdr:row>
      <xdr:rowOff>59436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69613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減債基金の積立により将来負担率は、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となっている。今後も、行財政改革を進め、財政の健全化に努める。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r>
            <a:rPr kumimoji="1" lang="ja-JP" altLang="en-US" sz="1300" b="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
1,841
271.66
3,899,271
3,662,984
223,865
1,841,044
2,955,838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に比し職員数が多いことのほか、時間外勤務手当の増加が要因である。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「栄村定員管理計画」に基づき新規採用職員の抑制や事務事業の見直しや効率化</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を図る一方、時間外勤務の縮減に努める。</a:t>
          </a:r>
          <a:endParaRPr kumimoji="0" lang="ja-JP" altLang="ja-JP" sz="1400" b="0" i="0" u="none" strike="noStrike" kern="0" cap="none" spc="0" normalizeH="0" baseline="0" noProof="0">
            <a:ln>
              <a:noFill/>
            </a:ln>
            <a:solidFill>
              <a:sysClr val="windowText" lastClr="000000"/>
            </a:solidFill>
            <a:effectLst/>
            <a:uLnTx/>
            <a:uFillTx/>
            <a:latin typeface="+mn-l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37</xdr:row>
      <xdr:rowOff>152146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26632"/>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154432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580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37</xdr:row>
      <xdr:rowOff>33274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580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43959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ポイント増加し類似団体平均を上回った。要因として観光施設委託料へ委託料の増による。今後も経費削減に努める。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18</xdr:row>
      <xdr:rowOff>72136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6621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17</xdr:row>
      <xdr:rowOff>51562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839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16</xdr:row>
      <xdr:rowOff>140716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56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113284</xdr:rowOff>
    </xdr:from>
    <xdr:to>
      <xdr:col>69</xdr:col>
      <xdr:colOff>92075</xdr:colOff>
      <xdr:row>16</xdr:row>
      <xdr:rowOff>122428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856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21336</xdr:rowOff>
    </xdr:from>
    <xdr:to>
      <xdr:col>82</xdr:col>
      <xdr:colOff>158750</xdr:colOff>
      <xdr:row>18</xdr:row>
      <xdr:rowOff>122936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164863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112539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84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89916</xdr:rowOff>
    </xdr:from>
    <xdr:to>
      <xdr:col>74</xdr:col>
      <xdr:colOff>31750</xdr:colOff>
      <xdr:row>17</xdr:row>
      <xdr:rowOff>20066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30243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62484</xdr:rowOff>
    </xdr:from>
    <xdr:to>
      <xdr:col>69</xdr:col>
      <xdr:colOff>142875</xdr:colOff>
      <xdr:row>16</xdr:row>
      <xdr:rowOff>164084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2811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前年度より０．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ポイント増加となったが、当村は少子化により児童手当のほか、福祉医療費用等児童に係る扶助費が少ない。また、生活保護世帯も少ないことから従来より類似団体平均を下回っている。今後も各種事業の適正化に努める。</a:t>
          </a:r>
        </a:p>
        <a:p>
          <a:r>
            <a:rPr kumimoji="1" lang="ja-JP" altLang="en-US" sz="1300" b="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271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158750</xdr:rowOff>
    </xdr:from>
    <xdr:to>
      <xdr:col>19</xdr:col>
      <xdr:colOff>187325</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24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158750</xdr:rowOff>
    </xdr:from>
    <xdr:to>
      <xdr:col>15</xdr:col>
      <xdr:colOff>98425</xdr:colOff>
      <xdr:row>54</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24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25400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146050</xdr:rowOff>
    </xdr:from>
    <xdr:to>
      <xdr:col>24</xdr:col>
      <xdr:colOff>76200</xdr:colOff>
      <xdr:row>54</xdr:row>
      <xdr:rowOff>76200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107950</xdr:rowOff>
    </xdr:from>
    <xdr:to>
      <xdr:col>15</xdr:col>
      <xdr:colOff>149225</xdr:colOff>
      <xdr:row>54</xdr:row>
      <xdr:rowOff>38100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48277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146050</xdr:rowOff>
    </xdr:from>
    <xdr:to>
      <xdr:col>6</xdr:col>
      <xdr:colOff>171450</xdr:colOff>
      <xdr:row>54</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普通建設事業費の増は社会資本整備総合交付金事業、減債基金積み立て、の増によることが主な要因で、前年度より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ポイント増加し、類似団体平均を上回った。今後は繰出金の抑制に努めるとともに、コスト削減に努める。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165862</xdr:rowOff>
    </xdr:from>
    <xdr:to>
      <xdr:col>82</xdr:col>
      <xdr:colOff>107950</xdr:colOff>
      <xdr:row>57</xdr:row>
      <xdr:rowOff>14986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59561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165862</xdr:rowOff>
    </xdr:from>
    <xdr:to>
      <xdr:col>78</xdr:col>
      <xdr:colOff>69850</xdr:colOff>
      <xdr:row>57</xdr:row>
      <xdr:rowOff>19558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59561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72136</xdr:rowOff>
    </xdr:from>
    <xdr:to>
      <xdr:col>73</xdr:col>
      <xdr:colOff>180975</xdr:colOff>
      <xdr:row>57</xdr:row>
      <xdr:rowOff>19558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6733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72136</xdr:rowOff>
    </xdr:from>
    <xdr:to>
      <xdr:col>69</xdr:col>
      <xdr:colOff>92075</xdr:colOff>
      <xdr:row>56</xdr:row>
      <xdr:rowOff>76708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73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135636</xdr:rowOff>
    </xdr:from>
    <xdr:to>
      <xdr:col>82</xdr:col>
      <xdr:colOff>158750</xdr:colOff>
      <xdr:row>57</xdr:row>
      <xdr:rowOff>65786</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107713</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115062</xdr:rowOff>
    </xdr:from>
    <xdr:to>
      <xdr:col>78</xdr:col>
      <xdr:colOff>120650</xdr:colOff>
      <xdr:row>56</xdr:row>
      <xdr:rowOff>45212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55389</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140208</xdr:rowOff>
    </xdr:from>
    <xdr:to>
      <xdr:col>74</xdr:col>
      <xdr:colOff>31750</xdr:colOff>
      <xdr:row>57</xdr:row>
      <xdr:rowOff>70358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55135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21336</xdr:rowOff>
    </xdr:from>
    <xdr:to>
      <xdr:col>69</xdr:col>
      <xdr:colOff>142875</xdr:colOff>
      <xdr:row>56</xdr:row>
      <xdr:rowOff>122936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107713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新規雇用補助金、広域バス路線運行経費（秋山郷路線）補助金増により、前年度より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ポイント増加したが類似団体平均に比べると低い状態である。今後も補助金を交付している各種団体の活動状況に一層注意しつつ、適正な補助金支出に努める。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0020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138430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002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138430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0797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124714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0797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起債の新規発行の抑制に努めているが、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2.2</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ポイント増</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加</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となった。要因は、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年度は元利償還金の増等による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。今後も、</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起債対象事業の精査、選択により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起債発行の抑制に努める。</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b="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733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43180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27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5080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27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xdr:rowOff>
    </xdr:from>
    <xdr:to>
      <xdr:col>11</xdr:col>
      <xdr:colOff>9525</xdr:colOff>
      <xdr:row>76</xdr:row>
      <xdr:rowOff>5080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31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58437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121920</xdr:rowOff>
    </xdr:from>
    <xdr:to>
      <xdr:col>6</xdr:col>
      <xdr:colOff>171450</xdr:colOff>
      <xdr:row>76</xdr:row>
      <xdr:rowOff>52070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62247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類似団体を下回っているのは、主に扶助費の水準が低いことにある。今後も経費削減及び経常一般財源である税収の確保に努める。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65278</xdr:rowOff>
    </xdr:from>
    <xdr:to>
      <xdr:col>82</xdr:col>
      <xdr:colOff>107950</xdr:colOff>
      <xdr:row>77</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924028"/>
          <a:ext cx="838200" cy="3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65278</xdr:rowOff>
    </xdr:from>
    <xdr:to>
      <xdr:col>78</xdr:col>
      <xdr:colOff>69850</xdr:colOff>
      <xdr:row>75</xdr:row>
      <xdr:rowOff>152146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29240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113284</xdr:rowOff>
    </xdr:from>
    <xdr:to>
      <xdr:col>73</xdr:col>
      <xdr:colOff>180975</xdr:colOff>
      <xdr:row>75</xdr:row>
      <xdr:rowOff>152146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97203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113284</xdr:rowOff>
    </xdr:from>
    <xdr:to>
      <xdr:col>69</xdr:col>
      <xdr:colOff>92075</xdr:colOff>
      <xdr:row>75</xdr:row>
      <xdr:rowOff>143002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297203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14478</xdr:rowOff>
    </xdr:from>
    <xdr:to>
      <xdr:col>78</xdr:col>
      <xdr:colOff>120650</xdr:colOff>
      <xdr:row>75</xdr:row>
      <xdr:rowOff>116078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126255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101346</xdr:rowOff>
    </xdr:from>
    <xdr:to>
      <xdr:col>74</xdr:col>
      <xdr:colOff>31750</xdr:colOff>
      <xdr:row>76</xdr:row>
      <xdr:rowOff>31496</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62484</xdr:rowOff>
    </xdr:from>
    <xdr:to>
      <xdr:col>69</xdr:col>
      <xdr:colOff>142875</xdr:colOff>
      <xdr:row>75</xdr:row>
      <xdr:rowOff>164083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212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2811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6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91683</xdr:rowOff>
    </xdr:from>
    <xdr:to>
      <xdr:col>29</xdr:col>
      <xdr:colOff>127000</xdr:colOff>
      <xdr:row>16</xdr:row>
      <xdr:rowOff>155032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82508"/>
          <a:ext cx="647700" cy="63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155032</xdr:rowOff>
    </xdr:from>
    <xdr:to>
      <xdr:col>26</xdr:col>
      <xdr:colOff>50800</xdr:colOff>
      <xdr:row>16</xdr:row>
      <xdr:rowOff>157627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45857"/>
          <a:ext cx="698500" cy="2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143958</xdr:rowOff>
    </xdr:from>
    <xdr:to>
      <xdr:col>22</xdr:col>
      <xdr:colOff>114300</xdr:colOff>
      <xdr:row>16</xdr:row>
      <xdr:rowOff>157627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934783"/>
          <a:ext cx="698500" cy="13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143958</xdr:rowOff>
    </xdr:from>
    <xdr:to>
      <xdr:col>18</xdr:col>
      <xdr:colOff>177800</xdr:colOff>
      <xdr:row>16</xdr:row>
      <xdr:rowOff>164814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34783"/>
          <a:ext cx="698500" cy="20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40883</xdr:rowOff>
    </xdr:from>
    <xdr:to>
      <xdr:col>29</xdr:col>
      <xdr:colOff>177800</xdr:colOff>
      <xdr:row>16</xdr:row>
      <xdr:rowOff>142483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31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57410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7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104232</xdr:rowOff>
    </xdr:from>
    <xdr:to>
      <xdr:col>26</xdr:col>
      <xdr:colOff>101600</xdr:colOff>
      <xdr:row>17</xdr:row>
      <xdr:rowOff>34382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95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44559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63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106827</xdr:rowOff>
    </xdr:from>
    <xdr:to>
      <xdr:col>22</xdr:col>
      <xdr:colOff>165100</xdr:colOff>
      <xdr:row>17</xdr:row>
      <xdr:rowOff>36977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97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47154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6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93158</xdr:rowOff>
    </xdr:from>
    <xdr:to>
      <xdr:col>19</xdr:col>
      <xdr:colOff>38100</xdr:colOff>
      <xdr:row>17</xdr:row>
      <xdr:rowOff>23308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83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33485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5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114014</xdr:rowOff>
    </xdr:from>
    <xdr:to>
      <xdr:col>15</xdr:col>
      <xdr:colOff>101600</xdr:colOff>
      <xdr:row>17</xdr:row>
      <xdr:rowOff>44164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04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54341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7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152581</xdr:rowOff>
    </xdr:from>
    <xdr:to>
      <xdr:col>29</xdr:col>
      <xdr:colOff>127000</xdr:colOff>
      <xdr:row>35</xdr:row>
      <xdr:rowOff>190441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62931"/>
          <a:ext cx="647700" cy="37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179843</xdr:rowOff>
    </xdr:from>
    <xdr:to>
      <xdr:col>26</xdr:col>
      <xdr:colOff>50800</xdr:colOff>
      <xdr:row>35</xdr:row>
      <xdr:rowOff>190441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90193"/>
          <a:ext cx="698500" cy="10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169840</xdr:rowOff>
    </xdr:from>
    <xdr:to>
      <xdr:col>22</xdr:col>
      <xdr:colOff>114300</xdr:colOff>
      <xdr:row>35</xdr:row>
      <xdr:rowOff>179843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780190"/>
          <a:ext cx="698500" cy="10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169840</xdr:rowOff>
    </xdr:from>
    <xdr:to>
      <xdr:col>18</xdr:col>
      <xdr:colOff>177800</xdr:colOff>
      <xdr:row>35</xdr:row>
      <xdr:rowOff>254015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80190"/>
          <a:ext cx="698500" cy="84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101781</xdr:rowOff>
    </xdr:from>
    <xdr:to>
      <xdr:col>29</xdr:col>
      <xdr:colOff>177800</xdr:colOff>
      <xdr:row>35</xdr:row>
      <xdr:rowOff>203381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12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289758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5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139641</xdr:rowOff>
    </xdr:from>
    <xdr:to>
      <xdr:col>26</xdr:col>
      <xdr:colOff>101600</xdr:colOff>
      <xdr:row>35</xdr:row>
      <xdr:rowOff>241241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49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251418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18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129043</xdr:rowOff>
    </xdr:from>
    <xdr:to>
      <xdr:col>22</xdr:col>
      <xdr:colOff>165100</xdr:colOff>
      <xdr:row>35</xdr:row>
      <xdr:rowOff>230643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39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240820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0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119040</xdr:rowOff>
    </xdr:from>
    <xdr:to>
      <xdr:col>19</xdr:col>
      <xdr:colOff>38100</xdr:colOff>
      <xdr:row>35</xdr:row>
      <xdr:rowOff>220640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2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230817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9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203215</xdr:rowOff>
    </xdr:from>
    <xdr:to>
      <xdr:col>15</xdr:col>
      <xdr:colOff>101600</xdr:colOff>
      <xdr:row>35</xdr:row>
      <xdr:rowOff>304815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13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289592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9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
1,841
271.66
3,899,271
3,662,984
223,865
1,841,044
2,955,838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154431</xdr:rowOff>
    </xdr:from>
    <xdr:to>
      <xdr:col>24</xdr:col>
      <xdr:colOff>63500</xdr:colOff>
      <xdr:row>35</xdr:row>
      <xdr:rowOff>28777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983731"/>
          <a:ext cx="8382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28777</xdr:rowOff>
    </xdr:from>
    <xdr:to>
      <xdr:col>19</xdr:col>
      <xdr:colOff>177800</xdr:colOff>
      <xdr:row>35</xdr:row>
      <xdr:rowOff>76147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29527"/>
          <a:ext cx="889000" cy="4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23114</xdr:rowOff>
    </xdr:from>
    <xdr:to>
      <xdr:col>15</xdr:col>
      <xdr:colOff>50800</xdr:colOff>
      <xdr:row>35</xdr:row>
      <xdr:rowOff>76147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023864"/>
          <a:ext cx="889000" cy="5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23114</xdr:rowOff>
    </xdr:from>
    <xdr:to>
      <xdr:col>10</xdr:col>
      <xdr:colOff>114300</xdr:colOff>
      <xdr:row>35</xdr:row>
      <xdr:rowOff>49195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023864"/>
          <a:ext cx="889000" cy="2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103631</xdr:rowOff>
    </xdr:from>
    <xdr:to>
      <xdr:col>24</xdr:col>
      <xdr:colOff>114300</xdr:colOff>
      <xdr:row>35</xdr:row>
      <xdr:rowOff>33781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126508</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78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149427</xdr:rowOff>
    </xdr:from>
    <xdr:to>
      <xdr:col>20</xdr:col>
      <xdr:colOff>38100</xdr:colOff>
      <xdr:row>35</xdr:row>
      <xdr:rowOff>79577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96104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5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25347</xdr:rowOff>
    </xdr:from>
    <xdr:to>
      <xdr:col>15</xdr:col>
      <xdr:colOff>101600</xdr:colOff>
      <xdr:row>35</xdr:row>
      <xdr:rowOff>126947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143474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0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143764</xdr:rowOff>
    </xdr:from>
    <xdr:to>
      <xdr:col>10</xdr:col>
      <xdr:colOff>165100</xdr:colOff>
      <xdr:row>35</xdr:row>
      <xdr:rowOff>73914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90441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74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169845</xdr:rowOff>
    </xdr:from>
    <xdr:to>
      <xdr:col>6</xdr:col>
      <xdr:colOff>38100</xdr:colOff>
      <xdr:row>35</xdr:row>
      <xdr:rowOff>99995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99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116522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77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169856</xdr:rowOff>
    </xdr:from>
    <xdr:to>
      <xdr:col>24</xdr:col>
      <xdr:colOff>63500</xdr:colOff>
      <xdr:row>56</xdr:row>
      <xdr:rowOff>81232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99606"/>
          <a:ext cx="838200" cy="8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81232</xdr:rowOff>
    </xdr:from>
    <xdr:to>
      <xdr:col>19</xdr:col>
      <xdr:colOff>177800</xdr:colOff>
      <xdr:row>56</xdr:row>
      <xdr:rowOff>116316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82432"/>
          <a:ext cx="8890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116316</xdr:rowOff>
    </xdr:from>
    <xdr:to>
      <xdr:col>15</xdr:col>
      <xdr:colOff>50800</xdr:colOff>
      <xdr:row>56</xdr:row>
      <xdr:rowOff>142634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17516"/>
          <a:ext cx="889000" cy="2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142634</xdr:rowOff>
    </xdr:from>
    <xdr:to>
      <xdr:col>10</xdr:col>
      <xdr:colOff>114300</xdr:colOff>
      <xdr:row>57</xdr:row>
      <xdr:rowOff>5675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43834"/>
          <a:ext cx="889000" cy="3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119056</xdr:rowOff>
    </xdr:from>
    <xdr:to>
      <xdr:col>24</xdr:col>
      <xdr:colOff>114300</xdr:colOff>
      <xdr:row>56</xdr:row>
      <xdr:rowOff>49206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141933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0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30432</xdr:rowOff>
    </xdr:from>
    <xdr:to>
      <xdr:col>20</xdr:col>
      <xdr:colOff>38100</xdr:colOff>
      <xdr:row>56</xdr:row>
      <xdr:rowOff>132032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3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148559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0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65516</xdr:rowOff>
    </xdr:from>
    <xdr:to>
      <xdr:col>15</xdr:col>
      <xdr:colOff>101600</xdr:colOff>
      <xdr:row>56</xdr:row>
      <xdr:rowOff>167116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6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12193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4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91834</xdr:rowOff>
    </xdr:from>
    <xdr:to>
      <xdr:col>10</xdr:col>
      <xdr:colOff>165100</xdr:colOff>
      <xdr:row>57</xdr:row>
      <xdr:rowOff>21984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9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38511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6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126325</xdr:rowOff>
    </xdr:from>
    <xdr:to>
      <xdr:col>6</xdr:col>
      <xdr:colOff>38100</xdr:colOff>
      <xdr:row>57</xdr:row>
      <xdr:rowOff>56475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2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73002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0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41280</xdr:rowOff>
    </xdr:from>
    <xdr:to>
      <xdr:col>24</xdr:col>
      <xdr:colOff>63500</xdr:colOff>
      <xdr:row>75</xdr:row>
      <xdr:rowOff>93797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900030"/>
          <a:ext cx="838200" cy="5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93797</xdr:rowOff>
    </xdr:from>
    <xdr:to>
      <xdr:col>19</xdr:col>
      <xdr:colOff>177800</xdr:colOff>
      <xdr:row>76</xdr:row>
      <xdr:rowOff>643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952547"/>
          <a:ext cx="889000" cy="7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643</xdr:rowOff>
    </xdr:from>
    <xdr:to>
      <xdr:col>15</xdr:col>
      <xdr:colOff>50800</xdr:colOff>
      <xdr:row>76</xdr:row>
      <xdr:rowOff>71135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030843"/>
          <a:ext cx="889000" cy="7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55873</xdr:rowOff>
    </xdr:from>
    <xdr:to>
      <xdr:col>10</xdr:col>
      <xdr:colOff>114300</xdr:colOff>
      <xdr:row>76</xdr:row>
      <xdr:rowOff>71135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2914623"/>
          <a:ext cx="889000" cy="18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161930</xdr:rowOff>
    </xdr:from>
    <xdr:to>
      <xdr:col>24</xdr:col>
      <xdr:colOff>114300</xdr:colOff>
      <xdr:row>75</xdr:row>
      <xdr:rowOff>92080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8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13357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70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42997</xdr:rowOff>
    </xdr:from>
    <xdr:to>
      <xdr:col>20</xdr:col>
      <xdr:colOff>38100</xdr:colOff>
      <xdr:row>75</xdr:row>
      <xdr:rowOff>144597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90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161124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67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121293</xdr:rowOff>
    </xdr:from>
    <xdr:to>
      <xdr:col>15</xdr:col>
      <xdr:colOff>101600</xdr:colOff>
      <xdr:row>76</xdr:row>
      <xdr:rowOff>51442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9800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67970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75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20335</xdr:rowOff>
    </xdr:from>
    <xdr:to>
      <xdr:col>10</xdr:col>
      <xdr:colOff>165100</xdr:colOff>
      <xdr:row>76</xdr:row>
      <xdr:rowOff>121935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5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138462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8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5073</xdr:rowOff>
    </xdr:from>
    <xdr:to>
      <xdr:col>6</xdr:col>
      <xdr:colOff>38100</xdr:colOff>
      <xdr:row>75</xdr:row>
      <xdr:rowOff>106673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8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123200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6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96732</xdr:rowOff>
    </xdr:from>
    <xdr:to>
      <xdr:col>24</xdr:col>
      <xdr:colOff>63500</xdr:colOff>
      <xdr:row>97</xdr:row>
      <xdr:rowOff>99609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727382"/>
          <a:ext cx="8382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96732</xdr:rowOff>
    </xdr:from>
    <xdr:to>
      <xdr:col>19</xdr:col>
      <xdr:colOff>177800</xdr:colOff>
      <xdr:row>97</xdr:row>
      <xdr:rowOff>102019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27382"/>
          <a:ext cx="889000" cy="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83693</xdr:rowOff>
    </xdr:from>
    <xdr:to>
      <xdr:col>15</xdr:col>
      <xdr:colOff>50800</xdr:colOff>
      <xdr:row>97</xdr:row>
      <xdr:rowOff>102019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714343"/>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41393</xdr:rowOff>
    </xdr:from>
    <xdr:to>
      <xdr:col>10</xdr:col>
      <xdr:colOff>114300</xdr:colOff>
      <xdr:row>97</xdr:row>
      <xdr:rowOff>83693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672043"/>
          <a:ext cx="889000" cy="4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48809</xdr:rowOff>
    </xdr:from>
    <xdr:to>
      <xdr:col>24</xdr:col>
      <xdr:colOff>114300</xdr:colOff>
      <xdr:row>97</xdr:row>
      <xdr:rowOff>150409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7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27236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5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45932</xdr:rowOff>
    </xdr:from>
    <xdr:to>
      <xdr:col>20</xdr:col>
      <xdr:colOff>38100</xdr:colOff>
      <xdr:row>97</xdr:row>
      <xdr:rowOff>147532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138659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51219</xdr:rowOff>
    </xdr:from>
    <xdr:to>
      <xdr:col>15</xdr:col>
      <xdr:colOff>101600</xdr:colOff>
      <xdr:row>97</xdr:row>
      <xdr:rowOff>152819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8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143946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7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32893</xdr:rowOff>
    </xdr:from>
    <xdr:to>
      <xdr:col>10</xdr:col>
      <xdr:colOff>165100</xdr:colOff>
      <xdr:row>97</xdr:row>
      <xdr:rowOff>134493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125620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5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162043</xdr:rowOff>
    </xdr:from>
    <xdr:to>
      <xdr:col>6</xdr:col>
      <xdr:colOff>38100</xdr:colOff>
      <xdr:row>97</xdr:row>
      <xdr:rowOff>92193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2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83320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1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162501</xdr:rowOff>
    </xdr:from>
    <xdr:to>
      <xdr:col>55</xdr:col>
      <xdr:colOff>0</xdr:colOff>
      <xdr:row>37</xdr:row>
      <xdr:rowOff>19371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334701"/>
          <a:ext cx="838200" cy="2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142477</xdr:rowOff>
    </xdr:from>
    <xdr:to>
      <xdr:col>50</xdr:col>
      <xdr:colOff>114300</xdr:colOff>
      <xdr:row>36</xdr:row>
      <xdr:rowOff>162501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314677"/>
          <a:ext cx="889000" cy="2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142477</xdr:rowOff>
    </xdr:from>
    <xdr:to>
      <xdr:col>45</xdr:col>
      <xdr:colOff>177800</xdr:colOff>
      <xdr:row>37</xdr:row>
      <xdr:rowOff>68525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14677"/>
          <a:ext cx="889000" cy="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68525</xdr:rowOff>
    </xdr:from>
    <xdr:to>
      <xdr:col>41</xdr:col>
      <xdr:colOff>50800</xdr:colOff>
      <xdr:row>37</xdr:row>
      <xdr:rowOff>91746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12175"/>
          <a:ext cx="889000" cy="2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140021</xdr:rowOff>
    </xdr:from>
    <xdr:to>
      <xdr:col>55</xdr:col>
      <xdr:colOff>50800</xdr:colOff>
      <xdr:row>37</xdr:row>
      <xdr:rowOff>70171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1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162898</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6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111701</xdr:rowOff>
    </xdr:from>
    <xdr:to>
      <xdr:col>50</xdr:col>
      <xdr:colOff>165100</xdr:colOff>
      <xdr:row>37</xdr:row>
      <xdr:rowOff>41851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8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58378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5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91677</xdr:rowOff>
    </xdr:from>
    <xdr:to>
      <xdr:col>46</xdr:col>
      <xdr:colOff>38100</xdr:colOff>
      <xdr:row>37</xdr:row>
      <xdr:rowOff>21827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38354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17725</xdr:rowOff>
    </xdr:from>
    <xdr:to>
      <xdr:col>41</xdr:col>
      <xdr:colOff>101600</xdr:colOff>
      <xdr:row>37</xdr:row>
      <xdr:rowOff>119325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110452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45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40946</xdr:rowOff>
    </xdr:from>
    <xdr:to>
      <xdr:col>36</xdr:col>
      <xdr:colOff>165100</xdr:colOff>
      <xdr:row>37</xdr:row>
      <xdr:rowOff>142546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8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133673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47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19840</xdr:rowOff>
    </xdr:from>
    <xdr:to>
      <xdr:col>55</xdr:col>
      <xdr:colOff>0</xdr:colOff>
      <xdr:row>58</xdr:row>
      <xdr:rowOff>41060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63940"/>
          <a:ext cx="838200" cy="2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133047</xdr:rowOff>
    </xdr:from>
    <xdr:to>
      <xdr:col>50</xdr:col>
      <xdr:colOff>114300</xdr:colOff>
      <xdr:row>58</xdr:row>
      <xdr:rowOff>41060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05697"/>
          <a:ext cx="889000" cy="7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62984</xdr:rowOff>
    </xdr:from>
    <xdr:to>
      <xdr:col>45</xdr:col>
      <xdr:colOff>177800</xdr:colOff>
      <xdr:row>57</xdr:row>
      <xdr:rowOff>133047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835634"/>
          <a:ext cx="889000" cy="7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143388</xdr:rowOff>
    </xdr:from>
    <xdr:to>
      <xdr:col>41</xdr:col>
      <xdr:colOff>50800</xdr:colOff>
      <xdr:row>57</xdr:row>
      <xdr:rowOff>62984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744588"/>
          <a:ext cx="889000" cy="9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140490</xdr:rowOff>
    </xdr:from>
    <xdr:to>
      <xdr:col>55</xdr:col>
      <xdr:colOff>50800</xdr:colOff>
      <xdr:row>58</xdr:row>
      <xdr:rowOff>70640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1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161710</xdr:rowOff>
    </xdr:from>
    <xdr:to>
      <xdr:col>50</xdr:col>
      <xdr:colOff>165100</xdr:colOff>
      <xdr:row>58</xdr:row>
      <xdr:rowOff>91860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82987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2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82247</xdr:rowOff>
    </xdr:from>
    <xdr:to>
      <xdr:col>46</xdr:col>
      <xdr:colOff>38100</xdr:colOff>
      <xdr:row>58</xdr:row>
      <xdr:rowOff>12397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28924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3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12184</xdr:rowOff>
    </xdr:from>
    <xdr:to>
      <xdr:col>41</xdr:col>
      <xdr:colOff>101600</xdr:colOff>
      <xdr:row>57</xdr:row>
      <xdr:rowOff>113784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8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130311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6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92588</xdr:rowOff>
    </xdr:from>
    <xdr:to>
      <xdr:col>36</xdr:col>
      <xdr:colOff>165100</xdr:colOff>
      <xdr:row>57</xdr:row>
      <xdr:rowOff>22738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6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39265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46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159235</xdr:rowOff>
    </xdr:from>
    <xdr:to>
      <xdr:col>55</xdr:col>
      <xdr:colOff>0</xdr:colOff>
      <xdr:row>79</xdr:row>
      <xdr:rowOff>36534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32335"/>
          <a:ext cx="8382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41849</xdr:rowOff>
    </xdr:from>
    <xdr:to>
      <xdr:col>50</xdr:col>
      <xdr:colOff>114300</xdr:colOff>
      <xdr:row>79</xdr:row>
      <xdr:rowOff>36534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14949"/>
          <a:ext cx="889000" cy="16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139705</xdr:rowOff>
    </xdr:from>
    <xdr:to>
      <xdr:col>45</xdr:col>
      <xdr:colOff>177800</xdr:colOff>
      <xdr:row>78</xdr:row>
      <xdr:rowOff>41849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41355"/>
          <a:ext cx="889000" cy="7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31779</xdr:rowOff>
    </xdr:from>
    <xdr:to>
      <xdr:col>41</xdr:col>
      <xdr:colOff>50800</xdr:colOff>
      <xdr:row>77</xdr:row>
      <xdr:rowOff>139705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061979"/>
          <a:ext cx="889000" cy="27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108435</xdr:rowOff>
    </xdr:from>
    <xdr:to>
      <xdr:col>55</xdr:col>
      <xdr:colOff>50800</xdr:colOff>
      <xdr:row>79</xdr:row>
      <xdr:rowOff>38585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8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157184</xdr:rowOff>
    </xdr:from>
    <xdr:to>
      <xdr:col>50</xdr:col>
      <xdr:colOff>165100</xdr:colOff>
      <xdr:row>79</xdr:row>
      <xdr:rowOff>87334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78461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2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162499</xdr:rowOff>
    </xdr:from>
    <xdr:to>
      <xdr:col>46</xdr:col>
      <xdr:colOff>38100</xdr:colOff>
      <xdr:row>78</xdr:row>
      <xdr:rowOff>92649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6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109176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1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88905</xdr:rowOff>
    </xdr:from>
    <xdr:to>
      <xdr:col>41</xdr:col>
      <xdr:colOff>101600</xdr:colOff>
      <xdr:row>78</xdr:row>
      <xdr:rowOff>19055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35582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06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152429</xdr:rowOff>
    </xdr:from>
    <xdr:to>
      <xdr:col>36</xdr:col>
      <xdr:colOff>165100</xdr:colOff>
      <xdr:row>76</xdr:row>
      <xdr:rowOff>82579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01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99106</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78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50826</xdr:rowOff>
    </xdr:from>
    <xdr:to>
      <xdr:col>55</xdr:col>
      <xdr:colOff>0</xdr:colOff>
      <xdr:row>98</xdr:row>
      <xdr:rowOff>55643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52926"/>
          <a:ext cx="8382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34711</xdr:rowOff>
    </xdr:from>
    <xdr:to>
      <xdr:col>50</xdr:col>
      <xdr:colOff>114300</xdr:colOff>
      <xdr:row>98</xdr:row>
      <xdr:rowOff>55643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36811"/>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156742</xdr:rowOff>
    </xdr:from>
    <xdr:to>
      <xdr:col>45</xdr:col>
      <xdr:colOff>177800</xdr:colOff>
      <xdr:row>98</xdr:row>
      <xdr:rowOff>34711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787392"/>
          <a:ext cx="889000" cy="4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156742</xdr:rowOff>
    </xdr:from>
    <xdr:to>
      <xdr:col>41</xdr:col>
      <xdr:colOff>50800</xdr:colOff>
      <xdr:row>97</xdr:row>
      <xdr:rowOff>167283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87392"/>
          <a:ext cx="889000"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xdr:rowOff>
    </xdr:from>
    <xdr:to>
      <xdr:col>55</xdr:col>
      <xdr:colOff>50800</xdr:colOff>
      <xdr:row>98</xdr:row>
      <xdr:rowOff>101626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130853</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9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4843</xdr:rowOff>
    </xdr:from>
    <xdr:to>
      <xdr:col>50</xdr:col>
      <xdr:colOff>165100</xdr:colOff>
      <xdr:row>98</xdr:row>
      <xdr:rowOff>106443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0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122970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8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155361</xdr:rowOff>
    </xdr:from>
    <xdr:to>
      <xdr:col>46</xdr:col>
      <xdr:colOff>38100</xdr:colOff>
      <xdr:row>98</xdr:row>
      <xdr:rowOff>85511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102038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6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105942</xdr:rowOff>
    </xdr:from>
    <xdr:to>
      <xdr:col>41</xdr:col>
      <xdr:colOff>101600</xdr:colOff>
      <xdr:row>98</xdr:row>
      <xdr:rowOff>36092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3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52619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1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116483</xdr:rowOff>
    </xdr:from>
    <xdr:to>
      <xdr:col>36</xdr:col>
      <xdr:colOff>165100</xdr:colOff>
      <xdr:row>98</xdr:row>
      <xdr:rowOff>46633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4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63160</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130830</xdr:rowOff>
    </xdr:from>
    <xdr:to>
      <xdr:col>85</xdr:col>
      <xdr:colOff>127000</xdr:colOff>
      <xdr:row>38</xdr:row>
      <xdr:rowOff>72865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474480"/>
          <a:ext cx="838200" cy="11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72865</xdr:rowOff>
    </xdr:from>
    <xdr:to>
      <xdr:col>81</xdr:col>
      <xdr:colOff>50800</xdr:colOff>
      <xdr:row>38</xdr:row>
      <xdr:rowOff>107421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87965"/>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107421</xdr:rowOff>
    </xdr:from>
    <xdr:to>
      <xdr:col>76</xdr:col>
      <xdr:colOff>114300</xdr:colOff>
      <xdr:row>38</xdr:row>
      <xdr:rowOff>111921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22521"/>
          <a:ext cx="889000" cy="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149435</xdr:rowOff>
    </xdr:from>
    <xdr:to>
      <xdr:col>71</xdr:col>
      <xdr:colOff>177800</xdr:colOff>
      <xdr:row>38</xdr:row>
      <xdr:rowOff>111921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321635"/>
          <a:ext cx="889000" cy="30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80030</xdr:rowOff>
    </xdr:from>
    <xdr:to>
      <xdr:col>85</xdr:col>
      <xdr:colOff>177800</xdr:colOff>
      <xdr:row>38</xdr:row>
      <xdr:rowOff>10181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236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102907</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7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22065</xdr:rowOff>
    </xdr:from>
    <xdr:to>
      <xdr:col>81</xdr:col>
      <xdr:colOff>101600</xdr:colOff>
      <xdr:row>38</xdr:row>
      <xdr:rowOff>123665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140192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1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56621</xdr:rowOff>
    </xdr:from>
    <xdr:to>
      <xdr:col>76</xdr:col>
      <xdr:colOff>165100</xdr:colOff>
      <xdr:row>38</xdr:row>
      <xdr:rowOff>158221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3299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3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61121</xdr:rowOff>
    </xdr:from>
    <xdr:to>
      <xdr:col>72</xdr:col>
      <xdr:colOff>38100</xdr:colOff>
      <xdr:row>38</xdr:row>
      <xdr:rowOff>162721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7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7798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35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98635</xdr:rowOff>
    </xdr:from>
    <xdr:to>
      <xdr:col>67</xdr:col>
      <xdr:colOff>101600</xdr:colOff>
      <xdr:row>37</xdr:row>
      <xdr:rowOff>28785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2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45312</xdr:rowOff>
    </xdr:from>
    <xdr:ext cx="59901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14795" y="604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79201</xdr:rowOff>
    </xdr:from>
    <xdr:to>
      <xdr:col>85</xdr:col>
      <xdr:colOff>127000</xdr:colOff>
      <xdr:row>77</xdr:row>
      <xdr:rowOff>96396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80851"/>
          <a:ext cx="838200" cy="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96396</xdr:rowOff>
    </xdr:from>
    <xdr:to>
      <xdr:col>81</xdr:col>
      <xdr:colOff>50800</xdr:colOff>
      <xdr:row>77</xdr:row>
      <xdr:rowOff>126659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98046"/>
          <a:ext cx="8890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123430</xdr:rowOff>
    </xdr:from>
    <xdr:to>
      <xdr:col>76</xdr:col>
      <xdr:colOff>114300</xdr:colOff>
      <xdr:row>77</xdr:row>
      <xdr:rowOff>126659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25080"/>
          <a:ext cx="889000" cy="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123430</xdr:rowOff>
    </xdr:from>
    <xdr:to>
      <xdr:col>71</xdr:col>
      <xdr:colOff>177800</xdr:colOff>
      <xdr:row>77</xdr:row>
      <xdr:rowOff>142466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25080"/>
          <a:ext cx="8890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28401</xdr:rowOff>
    </xdr:from>
    <xdr:to>
      <xdr:col>85</xdr:col>
      <xdr:colOff>177800</xdr:colOff>
      <xdr:row>77</xdr:row>
      <xdr:rowOff>130001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51278</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8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45596</xdr:rowOff>
    </xdr:from>
    <xdr:to>
      <xdr:col>81</xdr:col>
      <xdr:colOff>101600</xdr:colOff>
      <xdr:row>77</xdr:row>
      <xdr:rowOff>147196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4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163723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02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75859</xdr:rowOff>
    </xdr:from>
    <xdr:to>
      <xdr:col>76</xdr:col>
      <xdr:colOff>165100</xdr:colOff>
      <xdr:row>78</xdr:row>
      <xdr:rowOff>6009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168586</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37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72630</xdr:rowOff>
    </xdr:from>
    <xdr:to>
      <xdr:col>72</xdr:col>
      <xdr:colOff>38100</xdr:colOff>
      <xdr:row>78</xdr:row>
      <xdr:rowOff>2780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7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165357</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36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91666</xdr:rowOff>
    </xdr:from>
    <xdr:to>
      <xdr:col>67</xdr:col>
      <xdr:colOff>101600</xdr:colOff>
      <xdr:row>78</xdr:row>
      <xdr:rowOff>21816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9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12943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386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53222</xdr:rowOff>
    </xdr:from>
    <xdr:to>
      <xdr:col>85</xdr:col>
      <xdr:colOff>127000</xdr:colOff>
      <xdr:row>97</xdr:row>
      <xdr:rowOff>84305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683872"/>
          <a:ext cx="838200" cy="3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53222</xdr:rowOff>
    </xdr:from>
    <xdr:to>
      <xdr:col>81</xdr:col>
      <xdr:colOff>50800</xdr:colOff>
      <xdr:row>98</xdr:row>
      <xdr:rowOff>73209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683872"/>
          <a:ext cx="889000" cy="19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73209</xdr:rowOff>
    </xdr:from>
    <xdr:to>
      <xdr:col>76</xdr:col>
      <xdr:colOff>114300</xdr:colOff>
      <xdr:row>99</xdr:row>
      <xdr:rowOff>9920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75309"/>
          <a:ext cx="889000" cy="10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9920</xdr:rowOff>
    </xdr:from>
    <xdr:to>
      <xdr:col>71</xdr:col>
      <xdr:colOff>177800</xdr:colOff>
      <xdr:row>99</xdr:row>
      <xdr:rowOff>61792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83470"/>
          <a:ext cx="889000" cy="5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33505</xdr:rowOff>
    </xdr:from>
    <xdr:to>
      <xdr:col>85</xdr:col>
      <xdr:colOff>177800</xdr:colOff>
      <xdr:row>97</xdr:row>
      <xdr:rowOff>135105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6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56382</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2422</xdr:rowOff>
    </xdr:from>
    <xdr:to>
      <xdr:col>81</xdr:col>
      <xdr:colOff>101600</xdr:colOff>
      <xdr:row>97</xdr:row>
      <xdr:rowOff>104022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120549</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40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22409</xdr:rowOff>
    </xdr:from>
    <xdr:to>
      <xdr:col>76</xdr:col>
      <xdr:colOff>165100</xdr:colOff>
      <xdr:row>98</xdr:row>
      <xdr:rowOff>124009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140536</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59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130570</xdr:rowOff>
    </xdr:from>
    <xdr:to>
      <xdr:col>72</xdr:col>
      <xdr:colOff>38100</xdr:colOff>
      <xdr:row>99</xdr:row>
      <xdr:rowOff>60720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77247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70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10992</xdr:rowOff>
    </xdr:from>
    <xdr:to>
      <xdr:col>67</xdr:col>
      <xdr:colOff>101600</xdr:colOff>
      <xdr:row>99</xdr:row>
      <xdr:rowOff>112592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8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103719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7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84912</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257112"/>
          <a:ext cx="889000" cy="47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84912</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257112"/>
          <a:ext cx="889000" cy="47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54183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34112</xdr:rowOff>
    </xdr:from>
    <xdr:to>
      <xdr:col>107</xdr:col>
      <xdr:colOff>101600</xdr:colOff>
      <xdr:row>36</xdr:row>
      <xdr:rowOff>135712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20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152239</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67111" y="598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7647</xdr:rowOff>
    </xdr:from>
    <xdr:to>
      <xdr:col>116</xdr:col>
      <xdr:colOff>63500</xdr:colOff>
      <xdr:row>74</xdr:row>
      <xdr:rowOff>83903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694947"/>
          <a:ext cx="838200" cy="7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7647</xdr:rowOff>
    </xdr:from>
    <xdr:to>
      <xdr:col>111</xdr:col>
      <xdr:colOff>177800</xdr:colOff>
      <xdr:row>74</xdr:row>
      <xdr:rowOff>142964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694947"/>
          <a:ext cx="889000" cy="13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75016</xdr:rowOff>
    </xdr:from>
    <xdr:to>
      <xdr:col>107</xdr:col>
      <xdr:colOff>50800</xdr:colOff>
      <xdr:row>74</xdr:row>
      <xdr:rowOff>142964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762316"/>
          <a:ext cx="889000" cy="6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66543</xdr:rowOff>
    </xdr:from>
    <xdr:to>
      <xdr:col>102</xdr:col>
      <xdr:colOff>114300</xdr:colOff>
      <xdr:row>74</xdr:row>
      <xdr:rowOff>75016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753843"/>
          <a:ext cx="889000" cy="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33103</xdr:rowOff>
    </xdr:from>
    <xdr:to>
      <xdr:col>116</xdr:col>
      <xdr:colOff>114300</xdr:colOff>
      <xdr:row>74</xdr:row>
      <xdr:rowOff>134703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7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55980</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57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128297</xdr:rowOff>
    </xdr:from>
    <xdr:to>
      <xdr:col>112</xdr:col>
      <xdr:colOff>38100</xdr:colOff>
      <xdr:row>74</xdr:row>
      <xdr:rowOff>58447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64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74974</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41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92164</xdr:rowOff>
    </xdr:from>
    <xdr:to>
      <xdr:col>107</xdr:col>
      <xdr:colOff>101600</xdr:colOff>
      <xdr:row>75</xdr:row>
      <xdr:rowOff>22314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7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38841</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55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24216</xdr:rowOff>
    </xdr:from>
    <xdr:to>
      <xdr:col>102</xdr:col>
      <xdr:colOff>165100</xdr:colOff>
      <xdr:row>74</xdr:row>
      <xdr:rowOff>125816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1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142343</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48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15743</xdr:rowOff>
    </xdr:from>
    <xdr:to>
      <xdr:col>98</xdr:col>
      <xdr:colOff>38100</xdr:colOff>
      <xdr:row>74</xdr:row>
      <xdr:rowOff>117343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70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133870</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4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u="none" strike="noStrike">
              <a:solidFill>
                <a:sysClr val="windowText" lastClr="000000"/>
              </a:solidFill>
              <a:effectLst/>
              <a:latin typeface="游ゴシック"/>
            </a:rPr>
            <a:t>人件費、物件費、維持補修費、災害復旧費及び積立金が類似団体の中で高い水準にある。人件費は職員数が多いこと、物件費、維持管理費は広大な面積を有し道路等のインフラ資産が多いこと。災害復旧費は平成</a:t>
          </a:r>
          <a:r>
            <a:rPr lang="en-US" altLang="ja-JP" sz="1400" b="0" i="0" u="none" strike="noStrike">
              <a:solidFill>
                <a:sysClr val="windowText" lastClr="000000"/>
              </a:solidFill>
              <a:effectLst/>
              <a:latin typeface="游ゴシック"/>
            </a:rPr>
            <a:t>29</a:t>
          </a:r>
          <a:r>
            <a:rPr lang="ja-JP" altLang="en-US" sz="1400" b="0" i="0" u="none" strike="noStrike">
              <a:solidFill>
                <a:sysClr val="windowText" lastClr="000000"/>
              </a:solidFill>
              <a:effectLst/>
              <a:latin typeface="游ゴシック"/>
            </a:rPr>
            <a:t>年災、平成</a:t>
          </a:r>
          <a:r>
            <a:rPr lang="en-US" altLang="ja-JP" sz="1400" b="0" i="0" u="none" strike="noStrike">
              <a:solidFill>
                <a:sysClr val="windowText" lastClr="000000"/>
              </a:solidFill>
              <a:effectLst/>
              <a:latin typeface="游ゴシック"/>
            </a:rPr>
            <a:t>30</a:t>
          </a:r>
          <a:r>
            <a:rPr lang="ja-JP" altLang="en-US" sz="1400" b="0" i="0" u="none" strike="noStrike">
              <a:solidFill>
                <a:sysClr val="windowText" lastClr="000000"/>
              </a:solidFill>
              <a:effectLst/>
              <a:latin typeface="游ゴシック"/>
            </a:rPr>
            <a:t>年災の災害復旧費に比し歳出決算総額は、住民一人当たり</a:t>
          </a:r>
          <a:r>
            <a:rPr lang="en-US" altLang="ja-JP" sz="1400" b="0" i="0" u="none" strike="noStrike">
              <a:solidFill>
                <a:sysClr val="windowText" lastClr="000000"/>
              </a:solidFill>
              <a:effectLst/>
              <a:latin typeface="游ゴシック"/>
            </a:rPr>
            <a:t>197</a:t>
          </a:r>
          <a:r>
            <a:rPr lang="ja-JP" altLang="en-US" sz="1400" b="0" i="0" u="none" strike="noStrike">
              <a:solidFill>
                <a:sysClr val="windowText" lastClr="000000"/>
              </a:solidFill>
              <a:effectLst/>
              <a:latin typeface="游ゴシック"/>
            </a:rPr>
            <a:t>万</a:t>
          </a:r>
          <a:r>
            <a:rPr lang="en-US" altLang="ja-JP" sz="1400" b="0" i="0" u="none" strike="noStrike">
              <a:solidFill>
                <a:sysClr val="windowText" lastClr="000000"/>
              </a:solidFill>
              <a:effectLst/>
              <a:latin typeface="游ゴシック"/>
            </a:rPr>
            <a:t>6</a:t>
          </a:r>
          <a:r>
            <a:rPr lang="ja-JP" altLang="en-US" sz="1400" b="0" i="0" u="none" strike="noStrike">
              <a:solidFill>
                <a:sysClr val="windowText" lastClr="000000"/>
              </a:solidFill>
              <a:effectLst/>
              <a:latin typeface="游ゴシック"/>
            </a:rPr>
            <a:t>千円で、前年よりも</a:t>
          </a:r>
          <a:r>
            <a:rPr lang="en-US" altLang="ja-JP" sz="1400" b="0" i="0" u="none" strike="noStrike">
              <a:solidFill>
                <a:sysClr val="windowText" lastClr="000000"/>
              </a:solidFill>
              <a:effectLst/>
              <a:latin typeface="游ゴシック"/>
            </a:rPr>
            <a:t>89</a:t>
          </a:r>
          <a:r>
            <a:rPr lang="ja-JP" altLang="en-US" sz="1400" b="0" i="0" u="none" strike="noStrike">
              <a:solidFill>
                <a:sysClr val="windowText" lastClr="000000"/>
              </a:solidFill>
              <a:effectLst/>
              <a:latin typeface="游ゴシック"/>
            </a:rPr>
            <a:t>千円増額となったのは人口減少のためである。また、主な構成項目である人件費は、住民一人当たり</a:t>
          </a:r>
          <a:r>
            <a:rPr lang="en-US" altLang="ja-JP" sz="1400" b="0" i="0" u="none" strike="noStrike">
              <a:solidFill>
                <a:sysClr val="windowText" lastClr="000000"/>
              </a:solidFill>
              <a:effectLst/>
              <a:latin typeface="游ゴシック"/>
            </a:rPr>
            <a:t>37</a:t>
          </a:r>
          <a:r>
            <a:rPr lang="ja-JP" altLang="en-US" sz="1400" b="0" i="0" u="none" strike="noStrike">
              <a:solidFill>
                <a:sysClr val="windowText" lastClr="000000"/>
              </a:solidFill>
              <a:effectLst/>
              <a:latin typeface="游ゴシック"/>
            </a:rPr>
            <a:t>万</a:t>
          </a:r>
          <a:r>
            <a:rPr lang="en-US" altLang="ja-JP" sz="1400" b="0" i="0" u="none" strike="noStrike">
              <a:solidFill>
                <a:sysClr val="windowText" lastClr="000000"/>
              </a:solidFill>
              <a:effectLst/>
              <a:latin typeface="游ゴシック"/>
            </a:rPr>
            <a:t>7</a:t>
          </a:r>
          <a:r>
            <a:rPr lang="ja-JP" altLang="en-US" sz="1400" b="0" i="0" u="none" strike="noStrike">
              <a:solidFill>
                <a:sysClr val="windowText" lastClr="000000"/>
              </a:solidFill>
              <a:effectLst/>
              <a:latin typeface="游ゴシック"/>
            </a:rPr>
            <a:t>千円と類似団体平均と比べて高い水準にある。これは、当村が</a:t>
          </a:r>
          <a:r>
            <a:rPr lang="en-US" altLang="ja-JP" sz="1400" b="0" i="0" u="none" strike="noStrike">
              <a:solidFill>
                <a:sysClr val="windowText" lastClr="000000"/>
              </a:solidFill>
              <a:effectLst/>
              <a:latin typeface="游ゴシック"/>
            </a:rPr>
            <a:t>271.51㎡</a:t>
          </a:r>
          <a:r>
            <a:rPr lang="ja-JP" altLang="en-US" sz="1400" b="0" i="0" u="none" strike="noStrike">
              <a:solidFill>
                <a:sysClr val="windowText" lastClr="000000"/>
              </a:solidFill>
              <a:effectLst/>
              <a:latin typeface="游ゴシック"/>
            </a:rPr>
            <a:t>と広大な面積に</a:t>
          </a:r>
          <a:r>
            <a:rPr lang="en-US" altLang="ja-JP" sz="1400" b="0" i="0" u="none" strike="noStrike">
              <a:solidFill>
                <a:sysClr val="windowText" lastClr="000000"/>
              </a:solidFill>
              <a:effectLst/>
              <a:latin typeface="游ゴシック"/>
            </a:rPr>
            <a:t>31</a:t>
          </a:r>
          <a:r>
            <a:rPr lang="ja-JP" altLang="en-US" sz="1400" b="0" i="0" u="none" strike="noStrike">
              <a:solidFill>
                <a:sysClr val="windowText" lastClr="000000"/>
              </a:solidFill>
              <a:effectLst/>
              <a:latin typeface="游ゴシック"/>
            </a:rPr>
            <a:t>集落が広範囲に点在しているため、きめ細やかな住民サービスの施策を展開に、一定の職員数を確保しているため類似団体平均よりも職員数が多いことが要因となっている。</a:t>
          </a:r>
          <a:br>
            <a:rPr lang="ja-JP" altLang="en-US" sz="1400" b="0" i="0" u="none" strike="noStrike">
              <a:solidFill>
                <a:sysClr val="windowText" lastClr="000000"/>
              </a:solidFill>
              <a:effectLst/>
              <a:latin typeface="游ゴシック"/>
            </a:rPr>
          </a:br>
          <a:r>
            <a:rPr lang="ja-JP" altLang="en-US" sz="1400" b="0" i="0" u="none" strike="noStrike">
              <a:solidFill>
                <a:sysClr val="windowText" lastClr="000000"/>
              </a:solidFill>
              <a:effectLst/>
              <a:latin typeface="游ゴシック"/>
            </a:rPr>
            <a:t>なお、平成</a:t>
          </a:r>
          <a:r>
            <a:rPr lang="en-US" altLang="ja-JP" sz="1400" b="0" i="0" u="none" strike="noStrike">
              <a:solidFill>
                <a:sysClr val="windowText" lastClr="000000"/>
              </a:solidFill>
              <a:effectLst/>
              <a:latin typeface="游ゴシック"/>
            </a:rPr>
            <a:t>30</a:t>
          </a:r>
          <a:r>
            <a:rPr lang="ja-JP" altLang="en-US" sz="1400" b="0" i="0" u="none" strike="noStrike">
              <a:solidFill>
                <a:sysClr val="windowText" lastClr="000000"/>
              </a:solidFill>
              <a:effectLst/>
              <a:latin typeface="游ゴシック"/>
            </a:rPr>
            <a:t>年度は、第三セクターへの出資がなかったが、山間傾地のため民間事業者が少なくスキー場や診療所を直営で行っているほか、上下水道の公営企業においても人口が少ないため独立採算が難しいく類似団体平均よりも繰出し金が高い水準となっている。</a:t>
          </a:r>
          <a:br>
            <a:rPr lang="ja-JP" altLang="en-US" sz="1400" b="0" i="0" u="none" strike="noStrike">
              <a:solidFill>
                <a:sysClr val="windowText" lastClr="000000"/>
              </a:solidFill>
              <a:effectLst/>
              <a:latin typeface="游ゴシック"/>
            </a:rPr>
          </a:br>
          <a:endPar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
1,841
271.66
3,899,271
3,662,984
223,865
1,841,044
2,955,838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108972</xdr:rowOff>
    </xdr:from>
    <xdr:to>
      <xdr:col>24</xdr:col>
      <xdr:colOff>63500</xdr:colOff>
      <xdr:row>36</xdr:row>
      <xdr:rowOff>111811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81172"/>
          <a:ext cx="8382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108972</xdr:rowOff>
    </xdr:from>
    <xdr:to>
      <xdr:col>19</xdr:col>
      <xdr:colOff>177800</xdr:colOff>
      <xdr:row>36</xdr:row>
      <xdr:rowOff>114268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81172"/>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75178</xdr:rowOff>
    </xdr:from>
    <xdr:to>
      <xdr:col>15</xdr:col>
      <xdr:colOff>50800</xdr:colOff>
      <xdr:row>36</xdr:row>
      <xdr:rowOff>114268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47378"/>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75178</xdr:rowOff>
    </xdr:from>
    <xdr:to>
      <xdr:col>10</xdr:col>
      <xdr:colOff>114300</xdr:colOff>
      <xdr:row>36</xdr:row>
      <xdr:rowOff>97181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47378"/>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61011</xdr:rowOff>
    </xdr:from>
    <xdr:to>
      <xdr:col>24</xdr:col>
      <xdr:colOff>114300</xdr:colOff>
      <xdr:row>36</xdr:row>
      <xdr:rowOff>162611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83888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58172</xdr:rowOff>
    </xdr:from>
    <xdr:to>
      <xdr:col>20</xdr:col>
      <xdr:colOff>38100</xdr:colOff>
      <xdr:row>36</xdr:row>
      <xdr:rowOff>159772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4849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0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63468</xdr:rowOff>
    </xdr:from>
    <xdr:to>
      <xdr:col>15</xdr:col>
      <xdr:colOff>101600</xdr:colOff>
      <xdr:row>36</xdr:row>
      <xdr:rowOff>165068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10145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1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24378</xdr:rowOff>
    </xdr:from>
    <xdr:to>
      <xdr:col>10</xdr:col>
      <xdr:colOff>165100</xdr:colOff>
      <xdr:row>36</xdr:row>
      <xdr:rowOff>125978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9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142505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46381</xdr:rowOff>
    </xdr:from>
    <xdr:to>
      <xdr:col>6</xdr:col>
      <xdr:colOff>38100</xdr:colOff>
      <xdr:row>36</xdr:row>
      <xdr:rowOff>147981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164508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9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61599</xdr:rowOff>
    </xdr:from>
    <xdr:to>
      <xdr:col>24</xdr:col>
      <xdr:colOff>63500</xdr:colOff>
      <xdr:row>57</xdr:row>
      <xdr:rowOff>62157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834249"/>
          <a:ext cx="8382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61599</xdr:rowOff>
    </xdr:from>
    <xdr:to>
      <xdr:col>19</xdr:col>
      <xdr:colOff>177800</xdr:colOff>
      <xdr:row>57</xdr:row>
      <xdr:rowOff>128547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34249"/>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128547</xdr:rowOff>
    </xdr:from>
    <xdr:to>
      <xdr:col>15</xdr:col>
      <xdr:colOff>50800</xdr:colOff>
      <xdr:row>58</xdr:row>
      <xdr:rowOff>10627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01197"/>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10627</xdr:rowOff>
    </xdr:from>
    <xdr:to>
      <xdr:col>10</xdr:col>
      <xdr:colOff>114300</xdr:colOff>
      <xdr:row>58</xdr:row>
      <xdr:rowOff>44285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54727"/>
          <a:ext cx="889000" cy="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11357</xdr:rowOff>
    </xdr:from>
    <xdr:to>
      <xdr:col>24</xdr:col>
      <xdr:colOff>114300</xdr:colOff>
      <xdr:row>57</xdr:row>
      <xdr:rowOff>112957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8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34234</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3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10799</xdr:rowOff>
    </xdr:from>
    <xdr:to>
      <xdr:col>20</xdr:col>
      <xdr:colOff>38100</xdr:colOff>
      <xdr:row>57</xdr:row>
      <xdr:rowOff>112399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8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128926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5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77747</xdr:rowOff>
    </xdr:from>
    <xdr:to>
      <xdr:col>15</xdr:col>
      <xdr:colOff>101600</xdr:colOff>
      <xdr:row>58</xdr:row>
      <xdr:rowOff>7897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5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24424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131277</xdr:rowOff>
    </xdr:from>
    <xdr:to>
      <xdr:col>10</xdr:col>
      <xdr:colOff>165100</xdr:colOff>
      <xdr:row>58</xdr:row>
      <xdr:rowOff>61427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0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77954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7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164935</xdr:rowOff>
    </xdr:from>
    <xdr:to>
      <xdr:col>6</xdr:col>
      <xdr:colOff>38100</xdr:colOff>
      <xdr:row>58</xdr:row>
      <xdr:rowOff>95085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86212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3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24012</xdr:rowOff>
    </xdr:from>
    <xdr:to>
      <xdr:col>24</xdr:col>
      <xdr:colOff>63500</xdr:colOff>
      <xdr:row>77</xdr:row>
      <xdr:rowOff>47352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25662"/>
          <a:ext cx="8382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24012</xdr:rowOff>
    </xdr:from>
    <xdr:to>
      <xdr:col>19</xdr:col>
      <xdr:colOff>177800</xdr:colOff>
      <xdr:row>77</xdr:row>
      <xdr:rowOff>75366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25662"/>
          <a:ext cx="889000" cy="5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75366</xdr:rowOff>
    </xdr:from>
    <xdr:to>
      <xdr:col>15</xdr:col>
      <xdr:colOff>50800</xdr:colOff>
      <xdr:row>77</xdr:row>
      <xdr:rowOff>127136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77016"/>
          <a:ext cx="889000" cy="5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106145</xdr:rowOff>
    </xdr:from>
    <xdr:to>
      <xdr:col>10</xdr:col>
      <xdr:colOff>114300</xdr:colOff>
      <xdr:row>77</xdr:row>
      <xdr:rowOff>127136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07795"/>
          <a:ext cx="889000" cy="2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168002</xdr:rowOff>
    </xdr:from>
    <xdr:to>
      <xdr:col>24</xdr:col>
      <xdr:colOff>114300</xdr:colOff>
      <xdr:row>77</xdr:row>
      <xdr:rowOff>98152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9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19429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4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144662</xdr:rowOff>
    </xdr:from>
    <xdr:to>
      <xdr:col>20</xdr:col>
      <xdr:colOff>38100</xdr:colOff>
      <xdr:row>77</xdr:row>
      <xdr:rowOff>74812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7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91339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5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24566</xdr:rowOff>
    </xdr:from>
    <xdr:to>
      <xdr:col>15</xdr:col>
      <xdr:colOff>101600</xdr:colOff>
      <xdr:row>77</xdr:row>
      <xdr:rowOff>126166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2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142693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00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76336</xdr:rowOff>
    </xdr:from>
    <xdr:to>
      <xdr:col>10</xdr:col>
      <xdr:colOff>165100</xdr:colOff>
      <xdr:row>78</xdr:row>
      <xdr:rowOff>6486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169063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7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55345</xdr:rowOff>
    </xdr:from>
    <xdr:to>
      <xdr:col>6</xdr:col>
      <xdr:colOff>38100</xdr:colOff>
      <xdr:row>77</xdr:row>
      <xdr:rowOff>156945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148072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4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47656</xdr:rowOff>
    </xdr:from>
    <xdr:to>
      <xdr:col>24</xdr:col>
      <xdr:colOff>63500</xdr:colOff>
      <xdr:row>97</xdr:row>
      <xdr:rowOff>66332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678306"/>
          <a:ext cx="8382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47656</xdr:rowOff>
    </xdr:from>
    <xdr:to>
      <xdr:col>19</xdr:col>
      <xdr:colOff>177800</xdr:colOff>
      <xdr:row>97</xdr:row>
      <xdr:rowOff>121690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78306"/>
          <a:ext cx="889000" cy="7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81958</xdr:rowOff>
    </xdr:from>
    <xdr:to>
      <xdr:col>15</xdr:col>
      <xdr:colOff>50800</xdr:colOff>
      <xdr:row>97</xdr:row>
      <xdr:rowOff>121690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12608"/>
          <a:ext cx="889000" cy="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65097</xdr:rowOff>
    </xdr:from>
    <xdr:to>
      <xdr:col>10</xdr:col>
      <xdr:colOff>114300</xdr:colOff>
      <xdr:row>97</xdr:row>
      <xdr:rowOff>81958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695747"/>
          <a:ext cx="889000" cy="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15532</xdr:rowOff>
    </xdr:from>
    <xdr:to>
      <xdr:col>24</xdr:col>
      <xdr:colOff>114300</xdr:colOff>
      <xdr:row>97</xdr:row>
      <xdr:rowOff>117132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4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38409</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9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168306</xdr:rowOff>
    </xdr:from>
    <xdr:to>
      <xdr:col>20</xdr:col>
      <xdr:colOff>38100</xdr:colOff>
      <xdr:row>97</xdr:row>
      <xdr:rowOff>98456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2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114983</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40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70890</xdr:rowOff>
    </xdr:from>
    <xdr:to>
      <xdr:col>15</xdr:col>
      <xdr:colOff>101600</xdr:colOff>
      <xdr:row>98</xdr:row>
      <xdr:rowOff>1040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0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163617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79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31158</xdr:rowOff>
    </xdr:from>
    <xdr:to>
      <xdr:col>10</xdr:col>
      <xdr:colOff>165100</xdr:colOff>
      <xdr:row>97</xdr:row>
      <xdr:rowOff>132758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123885</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75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14297</xdr:rowOff>
    </xdr:from>
    <xdr:to>
      <xdr:col>6</xdr:col>
      <xdr:colOff>38100</xdr:colOff>
      <xdr:row>97</xdr:row>
      <xdr:rowOff>115897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132424</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42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38</xdr:row>
      <xdr:rowOff>31991</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6547091"/>
          <a:ext cx="1270" cy="183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92384</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78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150118</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63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38</xdr:row>
      <xdr:rowOff>31991</xdr:rowOff>
    </xdr:from>
    <xdr:to>
      <xdr:col>55</xdr:col>
      <xdr:colOff>88900</xdr:colOff>
      <xdr:row>38</xdr:row>
      <xdr:rowOff>31991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54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79934</xdr:rowOff>
    </xdr:from>
    <xdr:to>
      <xdr:col>55</xdr:col>
      <xdr:colOff>0</xdr:colOff>
      <xdr:row>38</xdr:row>
      <xdr:rowOff>154051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95034"/>
          <a:ext cx="838200" cy="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136834</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6519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158407</xdr:rowOff>
    </xdr:from>
    <xdr:to>
      <xdr:col>55</xdr:col>
      <xdr:colOff>50800</xdr:colOff>
      <xdr:row>39</xdr:row>
      <xdr:rowOff>88557</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67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144653</xdr:rowOff>
    </xdr:from>
    <xdr:to>
      <xdr:col>50</xdr:col>
      <xdr:colOff>114300</xdr:colOff>
      <xdr:row>38</xdr:row>
      <xdr:rowOff>79934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5116703"/>
          <a:ext cx="889000" cy="147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158356</xdr:rowOff>
    </xdr:from>
    <xdr:to>
      <xdr:col>50</xdr:col>
      <xdr:colOff>165100</xdr:colOff>
      <xdr:row>39</xdr:row>
      <xdr:rowOff>88506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7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79633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766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144653</xdr:rowOff>
    </xdr:from>
    <xdr:to>
      <xdr:col>45</xdr:col>
      <xdr:colOff>177800</xdr:colOff>
      <xdr:row>36</xdr:row>
      <xdr:rowOff>140526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5116703"/>
          <a:ext cx="889000" cy="119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147828</xdr:rowOff>
    </xdr:from>
    <xdr:to>
      <xdr:col>46</xdr:col>
      <xdr:colOff>38100</xdr:colOff>
      <xdr:row>39</xdr:row>
      <xdr:rowOff>77978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69105</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75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21590</xdr:rowOff>
    </xdr:from>
    <xdr:to>
      <xdr:col>41</xdr:col>
      <xdr:colOff>50800</xdr:colOff>
      <xdr:row>36</xdr:row>
      <xdr:rowOff>140526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022340"/>
          <a:ext cx="889000" cy="29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152578</xdr:rowOff>
    </xdr:from>
    <xdr:to>
      <xdr:col>41</xdr:col>
      <xdr:colOff>101600</xdr:colOff>
      <xdr:row>39</xdr:row>
      <xdr:rowOff>82728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73855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129502</xdr:rowOff>
    </xdr:from>
    <xdr:to>
      <xdr:col>36</xdr:col>
      <xdr:colOff>165100</xdr:colOff>
      <xdr:row>39</xdr:row>
      <xdr:rowOff>59652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50779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103251</xdr:rowOff>
    </xdr:from>
    <xdr:to>
      <xdr:col>55</xdr:col>
      <xdr:colOff>50800</xdr:colOff>
      <xdr:row>39</xdr:row>
      <xdr:rowOff>33401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1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126128</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6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29134</xdr:rowOff>
    </xdr:from>
    <xdr:to>
      <xdr:col>50</xdr:col>
      <xdr:colOff>165100</xdr:colOff>
      <xdr:row>38</xdr:row>
      <xdr:rowOff>130734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147261</xdr:rowOff>
    </xdr:from>
    <xdr:ext cx="534377"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372111" y="63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93853</xdr:rowOff>
    </xdr:from>
    <xdr:to>
      <xdr:col>46</xdr:col>
      <xdr:colOff>38100</xdr:colOff>
      <xdr:row>30</xdr:row>
      <xdr:rowOff>24003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506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40530</xdr:rowOff>
    </xdr:from>
    <xdr:ext cx="59901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450795" y="484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89726</xdr:rowOff>
    </xdr:from>
    <xdr:to>
      <xdr:col>41</xdr:col>
      <xdr:colOff>101600</xdr:colOff>
      <xdr:row>37</xdr:row>
      <xdr:rowOff>19876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26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36403</xdr:rowOff>
    </xdr:from>
    <xdr:ext cx="534377"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594111" y="603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142240</xdr:rowOff>
    </xdr:from>
    <xdr:to>
      <xdr:col>36</xdr:col>
      <xdr:colOff>165100</xdr:colOff>
      <xdr:row>35</xdr:row>
      <xdr:rowOff>72390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88917</xdr:rowOff>
    </xdr:from>
    <xdr:ext cx="534377"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05111" y="574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23471</xdr:rowOff>
    </xdr:from>
    <xdr:to>
      <xdr:col>55</xdr:col>
      <xdr:colOff>0</xdr:colOff>
      <xdr:row>58</xdr:row>
      <xdr:rowOff>34248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67571"/>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34248</xdr:rowOff>
    </xdr:from>
    <xdr:to>
      <xdr:col>50</xdr:col>
      <xdr:colOff>114300</xdr:colOff>
      <xdr:row>58</xdr:row>
      <xdr:rowOff>51426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78348"/>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72707</xdr:rowOff>
    </xdr:from>
    <xdr:to>
      <xdr:col>45</xdr:col>
      <xdr:colOff>177800</xdr:colOff>
      <xdr:row>58</xdr:row>
      <xdr:rowOff>51426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45357"/>
          <a:ext cx="889000" cy="15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72707</xdr:rowOff>
    </xdr:from>
    <xdr:to>
      <xdr:col>41</xdr:col>
      <xdr:colOff>50800</xdr:colOff>
      <xdr:row>57</xdr:row>
      <xdr:rowOff>84948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45357"/>
          <a:ext cx="889000" cy="1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144121</xdr:rowOff>
    </xdr:from>
    <xdr:to>
      <xdr:col>55</xdr:col>
      <xdr:colOff>50800</xdr:colOff>
      <xdr:row>58</xdr:row>
      <xdr:rowOff>74271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1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166998</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6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154898</xdr:rowOff>
    </xdr:from>
    <xdr:to>
      <xdr:col>50</xdr:col>
      <xdr:colOff>165100</xdr:colOff>
      <xdr:row>58</xdr:row>
      <xdr:rowOff>85048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2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101575</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702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626</xdr:rowOff>
    </xdr:from>
    <xdr:to>
      <xdr:col>46</xdr:col>
      <xdr:colOff>38100</xdr:colOff>
      <xdr:row>58</xdr:row>
      <xdr:rowOff>102226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4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118753</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71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21907</xdr:rowOff>
    </xdr:from>
    <xdr:to>
      <xdr:col>41</xdr:col>
      <xdr:colOff>101600</xdr:colOff>
      <xdr:row>57</xdr:row>
      <xdr:rowOff>123507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140034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56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34148</xdr:rowOff>
    </xdr:from>
    <xdr:to>
      <xdr:col>36</xdr:col>
      <xdr:colOff>165100</xdr:colOff>
      <xdr:row>57</xdr:row>
      <xdr:rowOff>135748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152275</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58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70814</xdr:rowOff>
    </xdr:from>
    <xdr:to>
      <xdr:col>55</xdr:col>
      <xdr:colOff>0</xdr:colOff>
      <xdr:row>76</xdr:row>
      <xdr:rowOff>155231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101014"/>
          <a:ext cx="838200" cy="8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152374</xdr:rowOff>
    </xdr:from>
    <xdr:to>
      <xdr:col>50</xdr:col>
      <xdr:colOff>114300</xdr:colOff>
      <xdr:row>76</xdr:row>
      <xdr:rowOff>155231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18257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152374</xdr:rowOff>
    </xdr:from>
    <xdr:to>
      <xdr:col>45</xdr:col>
      <xdr:colOff>177800</xdr:colOff>
      <xdr:row>76</xdr:row>
      <xdr:rowOff>165049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182574"/>
          <a:ext cx="889000" cy="1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165049</xdr:rowOff>
    </xdr:from>
    <xdr:to>
      <xdr:col>41</xdr:col>
      <xdr:colOff>50800</xdr:colOff>
      <xdr:row>77</xdr:row>
      <xdr:rowOff>41966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195249"/>
          <a:ext cx="889000" cy="4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20014</xdr:rowOff>
    </xdr:from>
    <xdr:to>
      <xdr:col>55</xdr:col>
      <xdr:colOff>50800</xdr:colOff>
      <xdr:row>76</xdr:row>
      <xdr:rowOff>121614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05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42891</xdr:rowOff>
    </xdr:from>
    <xdr:ext cx="599010"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90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104431</xdr:rowOff>
    </xdr:from>
    <xdr:to>
      <xdr:col>50</xdr:col>
      <xdr:colOff>165100</xdr:colOff>
      <xdr:row>77</xdr:row>
      <xdr:rowOff>34581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13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51108</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39795" y="1290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101574</xdr:rowOff>
    </xdr:from>
    <xdr:to>
      <xdr:col>46</xdr:col>
      <xdr:colOff>38100</xdr:colOff>
      <xdr:row>77</xdr:row>
      <xdr:rowOff>31724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13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48251</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50795" y="1290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114249</xdr:rowOff>
    </xdr:from>
    <xdr:to>
      <xdr:col>41</xdr:col>
      <xdr:colOff>101600</xdr:colOff>
      <xdr:row>77</xdr:row>
      <xdr:rowOff>44399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1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60927</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61795" y="1291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162616</xdr:rowOff>
    </xdr:from>
    <xdr:to>
      <xdr:col>36</xdr:col>
      <xdr:colOff>165100</xdr:colOff>
      <xdr:row>77</xdr:row>
      <xdr:rowOff>92766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1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109293</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672795" y="1296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58947</xdr:rowOff>
    </xdr:from>
    <xdr:to>
      <xdr:col>55</xdr:col>
      <xdr:colOff>0</xdr:colOff>
      <xdr:row>97</xdr:row>
      <xdr:rowOff>78403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89597"/>
          <a:ext cx="838200" cy="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53873</xdr:rowOff>
    </xdr:from>
    <xdr:to>
      <xdr:col>50</xdr:col>
      <xdr:colOff>114300</xdr:colOff>
      <xdr:row>97</xdr:row>
      <xdr:rowOff>78403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684523"/>
          <a:ext cx="889000" cy="2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10114</xdr:rowOff>
    </xdr:from>
    <xdr:to>
      <xdr:col>45</xdr:col>
      <xdr:colOff>177800</xdr:colOff>
      <xdr:row>97</xdr:row>
      <xdr:rowOff>53873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40764"/>
          <a:ext cx="889000" cy="4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165827</xdr:rowOff>
    </xdr:from>
    <xdr:to>
      <xdr:col>41</xdr:col>
      <xdr:colOff>50800</xdr:colOff>
      <xdr:row>97</xdr:row>
      <xdr:rowOff>10114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625027"/>
          <a:ext cx="889000" cy="1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8147</xdr:rowOff>
    </xdr:from>
    <xdr:to>
      <xdr:col>55</xdr:col>
      <xdr:colOff>50800</xdr:colOff>
      <xdr:row>97</xdr:row>
      <xdr:rowOff>109747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138974</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2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27603</xdr:rowOff>
    </xdr:from>
    <xdr:to>
      <xdr:col>50</xdr:col>
      <xdr:colOff>165100</xdr:colOff>
      <xdr:row>97</xdr:row>
      <xdr:rowOff>129203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5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145730</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43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3073</xdr:rowOff>
    </xdr:from>
    <xdr:to>
      <xdr:col>46</xdr:col>
      <xdr:colOff>38100</xdr:colOff>
      <xdr:row>97</xdr:row>
      <xdr:rowOff>104673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3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121200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640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130764</xdr:rowOff>
    </xdr:from>
    <xdr:to>
      <xdr:col>41</xdr:col>
      <xdr:colOff>101600</xdr:colOff>
      <xdr:row>97</xdr:row>
      <xdr:rowOff>60914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77441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636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115027</xdr:rowOff>
    </xdr:from>
    <xdr:to>
      <xdr:col>36</xdr:col>
      <xdr:colOff>165100</xdr:colOff>
      <xdr:row>97</xdr:row>
      <xdr:rowOff>45177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7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61704</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634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15306</xdr:rowOff>
    </xdr:from>
    <xdr:to>
      <xdr:col>85</xdr:col>
      <xdr:colOff>127000</xdr:colOff>
      <xdr:row>38</xdr:row>
      <xdr:rowOff>70610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530406"/>
          <a:ext cx="838200" cy="5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43424</xdr:rowOff>
    </xdr:from>
    <xdr:to>
      <xdr:col>81</xdr:col>
      <xdr:colOff>50800</xdr:colOff>
      <xdr:row>38</xdr:row>
      <xdr:rowOff>70610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558524"/>
          <a:ext cx="889000" cy="2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43424</xdr:rowOff>
    </xdr:from>
    <xdr:to>
      <xdr:col>76</xdr:col>
      <xdr:colOff>114300</xdr:colOff>
      <xdr:row>38</xdr:row>
      <xdr:rowOff>78046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58524"/>
          <a:ext cx="889000" cy="3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127633</xdr:rowOff>
    </xdr:from>
    <xdr:to>
      <xdr:col>71</xdr:col>
      <xdr:colOff>177800</xdr:colOff>
      <xdr:row>38</xdr:row>
      <xdr:rowOff>78046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5956933"/>
          <a:ext cx="889000" cy="63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135956</xdr:rowOff>
    </xdr:from>
    <xdr:to>
      <xdr:col>85</xdr:col>
      <xdr:colOff>177800</xdr:colOff>
      <xdr:row>38</xdr:row>
      <xdr:rowOff>66106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7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158833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19810</xdr:rowOff>
    </xdr:from>
    <xdr:to>
      <xdr:col>81</xdr:col>
      <xdr:colOff>101600</xdr:colOff>
      <xdr:row>38</xdr:row>
      <xdr:rowOff>121410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5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137937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31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164074</xdr:rowOff>
    </xdr:from>
    <xdr:to>
      <xdr:col>76</xdr:col>
      <xdr:colOff>165100</xdr:colOff>
      <xdr:row>38</xdr:row>
      <xdr:rowOff>94224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5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110750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2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27246</xdr:rowOff>
    </xdr:from>
    <xdr:to>
      <xdr:col>72</xdr:col>
      <xdr:colOff>38100</xdr:colOff>
      <xdr:row>38</xdr:row>
      <xdr:rowOff>128846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145373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31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76833</xdr:rowOff>
    </xdr:from>
    <xdr:to>
      <xdr:col>67</xdr:col>
      <xdr:colOff>101600</xdr:colOff>
      <xdr:row>35</xdr:row>
      <xdr:rowOff>6983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590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23510</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14795" y="568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75180</xdr:rowOff>
    </xdr:from>
    <xdr:to>
      <xdr:col>85</xdr:col>
      <xdr:colOff>127000</xdr:colOff>
      <xdr:row>57</xdr:row>
      <xdr:rowOff>85414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847830"/>
          <a:ext cx="838200" cy="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56629</xdr:rowOff>
    </xdr:from>
    <xdr:to>
      <xdr:col>81</xdr:col>
      <xdr:colOff>50800</xdr:colOff>
      <xdr:row>57</xdr:row>
      <xdr:rowOff>75180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592300" y="9829279"/>
          <a:ext cx="889000" cy="1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16395</xdr:rowOff>
    </xdr:from>
    <xdr:to>
      <xdr:col>76</xdr:col>
      <xdr:colOff>114300</xdr:colOff>
      <xdr:row>57</xdr:row>
      <xdr:rowOff>56629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789045"/>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16395</xdr:rowOff>
    </xdr:from>
    <xdr:to>
      <xdr:col>71</xdr:col>
      <xdr:colOff>177800</xdr:colOff>
      <xdr:row>57</xdr:row>
      <xdr:rowOff>63732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789045"/>
          <a:ext cx="889000" cy="4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34614</xdr:rowOff>
    </xdr:from>
    <xdr:to>
      <xdr:col>85</xdr:col>
      <xdr:colOff>177800</xdr:colOff>
      <xdr:row>57</xdr:row>
      <xdr:rowOff>136214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8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13041</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78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24380</xdr:rowOff>
    </xdr:from>
    <xdr:to>
      <xdr:col>81</xdr:col>
      <xdr:colOff>101600</xdr:colOff>
      <xdr:row>57</xdr:row>
      <xdr:rowOff>125980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79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117107</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181795" y="988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5829</xdr:rowOff>
    </xdr:from>
    <xdr:to>
      <xdr:col>76</xdr:col>
      <xdr:colOff>165100</xdr:colOff>
      <xdr:row>57</xdr:row>
      <xdr:rowOff>107429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7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98556</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292795" y="987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137045</xdr:rowOff>
    </xdr:from>
    <xdr:to>
      <xdr:col>72</xdr:col>
      <xdr:colOff>38100</xdr:colOff>
      <xdr:row>57</xdr:row>
      <xdr:rowOff>67195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7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58322</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03795" y="983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12932</xdr:rowOff>
    </xdr:from>
    <xdr:to>
      <xdr:col>67</xdr:col>
      <xdr:colOff>101600</xdr:colOff>
      <xdr:row>57</xdr:row>
      <xdr:rowOff>114532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78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105659</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14795" y="987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130831</xdr:rowOff>
    </xdr:from>
    <xdr:to>
      <xdr:col>85</xdr:col>
      <xdr:colOff>127000</xdr:colOff>
      <xdr:row>78</xdr:row>
      <xdr:rowOff>72865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5481300" y="13332481"/>
          <a:ext cx="838200" cy="11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72865</xdr:rowOff>
    </xdr:from>
    <xdr:to>
      <xdr:col>81</xdr:col>
      <xdr:colOff>50800</xdr:colOff>
      <xdr:row>78</xdr:row>
      <xdr:rowOff>107421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445965"/>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107421</xdr:rowOff>
    </xdr:from>
    <xdr:to>
      <xdr:col>76</xdr:col>
      <xdr:colOff>114300</xdr:colOff>
      <xdr:row>78</xdr:row>
      <xdr:rowOff>111922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480521"/>
          <a:ext cx="8890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149434</xdr:rowOff>
    </xdr:from>
    <xdr:to>
      <xdr:col>71</xdr:col>
      <xdr:colOff>177800</xdr:colOff>
      <xdr:row>78</xdr:row>
      <xdr:rowOff>111922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179634"/>
          <a:ext cx="889000" cy="30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80031</xdr:rowOff>
    </xdr:from>
    <xdr:to>
      <xdr:col>85</xdr:col>
      <xdr:colOff>177800</xdr:colOff>
      <xdr:row>78</xdr:row>
      <xdr:rowOff>10181</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28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102908</xdr:rowOff>
    </xdr:from>
    <xdr:ext cx="534377"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13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22065</xdr:rowOff>
    </xdr:from>
    <xdr:to>
      <xdr:col>81</xdr:col>
      <xdr:colOff>101600</xdr:colOff>
      <xdr:row>78</xdr:row>
      <xdr:rowOff>123665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39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140192</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14111" y="1317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56621</xdr:rowOff>
    </xdr:from>
    <xdr:to>
      <xdr:col>76</xdr:col>
      <xdr:colOff>165100</xdr:colOff>
      <xdr:row>78</xdr:row>
      <xdr:rowOff>158221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42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3298</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25111" y="1320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61122</xdr:rowOff>
    </xdr:from>
    <xdr:to>
      <xdr:col>72</xdr:col>
      <xdr:colOff>38100</xdr:colOff>
      <xdr:row>78</xdr:row>
      <xdr:rowOff>162722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4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7799</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320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98634</xdr:rowOff>
    </xdr:from>
    <xdr:to>
      <xdr:col>67</xdr:col>
      <xdr:colOff>101600</xdr:colOff>
      <xdr:row>77</xdr:row>
      <xdr:rowOff>28784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1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45311</xdr:rowOff>
    </xdr:from>
    <xdr:ext cx="59901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14795" y="1290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79201</xdr:rowOff>
    </xdr:from>
    <xdr:to>
      <xdr:col>85</xdr:col>
      <xdr:colOff>127000</xdr:colOff>
      <xdr:row>97</xdr:row>
      <xdr:rowOff>96396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709851"/>
          <a:ext cx="838200" cy="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96396</xdr:rowOff>
    </xdr:from>
    <xdr:to>
      <xdr:col>81</xdr:col>
      <xdr:colOff>50800</xdr:colOff>
      <xdr:row>97</xdr:row>
      <xdr:rowOff>126659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727046"/>
          <a:ext cx="8890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123430</xdr:rowOff>
    </xdr:from>
    <xdr:to>
      <xdr:col>76</xdr:col>
      <xdr:colOff>114300</xdr:colOff>
      <xdr:row>97</xdr:row>
      <xdr:rowOff>126659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754080"/>
          <a:ext cx="889000" cy="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123430</xdr:rowOff>
    </xdr:from>
    <xdr:to>
      <xdr:col>71</xdr:col>
      <xdr:colOff>177800</xdr:colOff>
      <xdr:row>97</xdr:row>
      <xdr:rowOff>142466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754080"/>
          <a:ext cx="8890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28401</xdr:rowOff>
    </xdr:from>
    <xdr:to>
      <xdr:col>85</xdr:col>
      <xdr:colOff>177800</xdr:colOff>
      <xdr:row>97</xdr:row>
      <xdr:rowOff>130001</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6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51278</xdr:rowOff>
    </xdr:from>
    <xdr:ext cx="599010"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1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45596</xdr:rowOff>
    </xdr:from>
    <xdr:to>
      <xdr:col>81</xdr:col>
      <xdr:colOff>101600</xdr:colOff>
      <xdr:row>97</xdr:row>
      <xdr:rowOff>147196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67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163723</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181795" y="1645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75859</xdr:rowOff>
    </xdr:from>
    <xdr:to>
      <xdr:col>76</xdr:col>
      <xdr:colOff>165100</xdr:colOff>
      <xdr:row>98</xdr:row>
      <xdr:rowOff>6009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70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168586</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292795" y="1679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72630</xdr:rowOff>
    </xdr:from>
    <xdr:to>
      <xdr:col>72</xdr:col>
      <xdr:colOff>38100</xdr:colOff>
      <xdr:row>98</xdr:row>
      <xdr:rowOff>2780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70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165357</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03795" y="1679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91666</xdr:rowOff>
    </xdr:from>
    <xdr:to>
      <xdr:col>67</xdr:col>
      <xdr:colOff>101600</xdr:colOff>
      <xdr:row>98</xdr:row>
      <xdr:rowOff>21816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7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12943</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14795" y="1681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総務費、労働費、商工費、災害復旧費等が類似団体の中で高い水準にある。総務費は減債積立金、労働費は新規雇用奨励事業補助金、商工費は観光施設管理事業費、災害復旧費は平成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a:t>
          </a:r>
          <a:r>
            <a:rPr kumimoji="1" lang="en-US" altLang="ja-JP" sz="1400">
              <a:latin typeface="ＭＳ Ｐゴシック" panose="020B0600070205080204" pitchFamily="50" charset="-128"/>
              <a:ea typeface="ＭＳ Ｐゴシック" panose="020B0600070205080204" pitchFamily="50" charset="-128"/>
            </a:rPr>
            <a:t>10</a:t>
          </a:r>
          <a:r>
            <a:rPr kumimoji="1" lang="ja-JP" altLang="en-US" sz="1400">
              <a:latin typeface="ＭＳ Ｐゴシック" panose="020B0600070205080204" pitchFamily="50" charset="-128"/>
              <a:ea typeface="ＭＳ Ｐゴシック" panose="020B0600070205080204" pitchFamily="50" charset="-128"/>
            </a:rPr>
            <a:t>月の豪雨災害、平成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年５月の地震災害による復旧事業費が主な要因である。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財政調整基金は、△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406,328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千円（△</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30.2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％）となった。標準財政規模は、前年度比△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90,916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千円（△</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4.7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％）と下がったことにより標準財政規模比は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50.97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また、実質収支額は、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51,336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千円（</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+29.8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％）であったことから、標準財政規模比は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12.16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一方、実質単年度収支は、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7,435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千円マイナスが縮小したが、標準財政規模の縮小により、標準財政規模比は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0.74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％マイナスが拡大した。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一般会計については、（７）実質収支比率等に係る分析表のとおり。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また、公営企業等の特別会計については、一般会計からの繰り入れで財政運営を行っていることから１％以内の数値に留まっている。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3899271</v>
      </c>
      <c r="BO4" s="430"/>
      <c r="BP4" s="430"/>
      <c r="BQ4" s="430"/>
      <c r="BR4" s="430"/>
      <c r="BS4" s="430"/>
      <c r="BT4" s="430"/>
      <c r="BU4" s="431"/>
      <c r="BV4" s="429">
        <v>3825792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12.2</v>
      </c>
      <c r="CU4" s="436"/>
      <c r="CV4" s="436"/>
      <c r="CW4" s="436"/>
      <c r="CX4" s="436"/>
      <c r="CY4" s="436"/>
      <c r="CZ4" s="436"/>
      <c r="DA4" s="437"/>
      <c r="DB4" s="435">
        <v>8.9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3662984</v>
      </c>
      <c r="BO5" s="467"/>
      <c r="BP5" s="467"/>
      <c r="BQ5" s="467"/>
      <c r="BR5" s="467"/>
      <c r="BS5" s="467"/>
      <c r="BT5" s="467"/>
      <c r="BU5" s="468"/>
      <c r="BV5" s="466">
        <v>3617235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88</v>
      </c>
      <c r="CU5" s="464"/>
      <c r="CV5" s="464"/>
      <c r="CW5" s="464"/>
      <c r="CX5" s="464"/>
      <c r="CY5" s="464"/>
      <c r="CZ5" s="464"/>
      <c r="DA5" s="465"/>
      <c r="DB5" s="463">
        <v>69.599999999999994</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236287</v>
      </c>
      <c r="BO6" s="467"/>
      <c r="BP6" s="467"/>
      <c r="BQ6" s="467"/>
      <c r="BR6" s="467"/>
      <c r="BS6" s="467"/>
      <c r="BT6" s="467"/>
      <c r="BU6" s="468"/>
      <c r="BV6" s="466">
        <v>208557</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91.2</v>
      </c>
      <c r="CU6" s="504"/>
      <c r="CV6" s="504"/>
      <c r="CW6" s="504"/>
      <c r="CX6" s="504"/>
      <c r="CY6" s="504"/>
      <c r="CZ6" s="504"/>
      <c r="DA6" s="505"/>
      <c r="DB6" s="503">
        <v>72.2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12422</v>
      </c>
      <c r="BO7" s="467"/>
      <c r="BP7" s="467"/>
      <c r="BQ7" s="467"/>
      <c r="BR7" s="467"/>
      <c r="BS7" s="467"/>
      <c r="BT7" s="467"/>
      <c r="BU7" s="468"/>
      <c r="BV7" s="466">
        <v>36028</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1841044</v>
      </c>
      <c r="CU7" s="467"/>
      <c r="CV7" s="467"/>
      <c r="CW7" s="467"/>
      <c r="CX7" s="467"/>
      <c r="CY7" s="467"/>
      <c r="CZ7" s="467"/>
      <c r="DA7" s="468"/>
      <c r="DB7" s="466">
        <v>1931960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223865</v>
      </c>
      <c r="BO8" s="467"/>
      <c r="BP8" s="467"/>
      <c r="BQ8" s="467"/>
      <c r="BR8" s="467"/>
      <c r="BS8" s="467"/>
      <c r="BT8" s="467"/>
      <c r="BU8" s="468"/>
      <c r="BV8" s="466">
        <v>172529</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0.15</v>
      </c>
      <c r="CU8" s="507"/>
      <c r="CV8" s="507"/>
      <c r="CW8" s="507"/>
      <c r="CX8" s="507"/>
      <c r="CY8" s="507"/>
      <c r="CZ8" s="507"/>
      <c r="DA8" s="508"/>
      <c r="DB8" s="506">
        <v>0.13</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1953</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51336</v>
      </c>
      <c r="BO9" s="467"/>
      <c r="BP9" s="467"/>
      <c r="BQ9" s="467"/>
      <c r="BR9" s="467"/>
      <c r="BS9" s="467"/>
      <c r="BT9" s="467"/>
      <c r="BU9" s="468"/>
      <c r="BV9" s="466">
        <v>-254498</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11.3</v>
      </c>
      <c r="CU9" s="464"/>
      <c r="CV9" s="464"/>
      <c r="CW9" s="464"/>
      <c r="CX9" s="464"/>
      <c r="CY9" s="464"/>
      <c r="CZ9" s="464"/>
      <c r="DA9" s="465"/>
      <c r="DB9" s="463">
        <v>11.4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2215</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88944</v>
      </c>
      <c r="BO10" s="467"/>
      <c r="BP10" s="467"/>
      <c r="BQ10" s="467"/>
      <c r="BR10" s="467"/>
      <c r="BS10" s="467"/>
      <c r="BT10" s="467"/>
      <c r="BU10" s="468"/>
      <c r="BV10" s="466">
        <v>2071</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x14ac:dyDescent="0.15">
      <c r="A12" s="186"/>
      <c r="B12" s="526" t="s">
        <v>132</v>
      </c>
      <c r="C12" s="527"/>
      <c r="D12" s="527"/>
      <c r="E12" s="527"/>
      <c r="F12" s="527"/>
      <c r="G12" s="527"/>
      <c r="H12" s="527"/>
      <c r="I12" s="527"/>
      <c r="J12" s="527"/>
      <c r="K12" s="528"/>
      <c r="L12" s="535" t="s">
        <v>133</v>
      </c>
      <c r="M12" s="536"/>
      <c r="N12" s="536"/>
      <c r="O12" s="536"/>
      <c r="P12" s="536"/>
      <c r="Q12" s="537"/>
      <c r="R12" s="538">
        <v>1854</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137</v>
      </c>
      <c r="AV12" s="499"/>
      <c r="AW12" s="499"/>
      <c r="AX12" s="499"/>
      <c r="AY12" s="500" t="s">
        <v>138</v>
      </c>
      <c r="AZ12" s="501"/>
      <c r="BA12" s="501"/>
      <c r="BB12" s="501"/>
      <c r="BC12" s="501"/>
      <c r="BD12" s="501"/>
      <c r="BE12" s="501"/>
      <c r="BF12" s="501"/>
      <c r="BG12" s="501"/>
      <c r="BH12" s="501"/>
      <c r="BI12" s="501"/>
      <c r="BJ12" s="501"/>
      <c r="BK12" s="501"/>
      <c r="BL12" s="501"/>
      <c r="BM12" s="502"/>
      <c r="BN12" s="466">
        <v>580272</v>
      </c>
      <c r="BO12" s="467"/>
      <c r="BP12" s="467"/>
      <c r="BQ12" s="467"/>
      <c r="BR12" s="467"/>
      <c r="BS12" s="467"/>
      <c r="BT12" s="467"/>
      <c r="BU12" s="468"/>
      <c r="BV12" s="466">
        <v>195000</v>
      </c>
      <c r="BW12" s="467"/>
      <c r="BX12" s="467"/>
      <c r="BY12" s="467"/>
      <c r="BZ12" s="467"/>
      <c r="CA12" s="467"/>
      <c r="CB12" s="467"/>
      <c r="CC12" s="468"/>
      <c r="CD12" s="469" t="s">
        <v>139</v>
      </c>
      <c r="CE12" s="470"/>
      <c r="CF12" s="470"/>
      <c r="CG12" s="470"/>
      <c r="CH12" s="470"/>
      <c r="CI12" s="470"/>
      <c r="CJ12" s="470"/>
      <c r="CK12" s="470"/>
      <c r="CL12" s="470"/>
      <c r="CM12" s="470"/>
      <c r="CN12" s="470"/>
      <c r="CO12" s="470"/>
      <c r="CP12" s="470"/>
      <c r="CQ12" s="470"/>
      <c r="CR12" s="470"/>
      <c r="CS12" s="471"/>
      <c r="CT12" s="506" t="s">
        <v>131</v>
      </c>
      <c r="CU12" s="507"/>
      <c r="CV12" s="507"/>
      <c r="CW12" s="507"/>
      <c r="CX12" s="507"/>
      <c r="CY12" s="507"/>
      <c r="CZ12" s="507"/>
      <c r="DA12" s="508"/>
      <c r="DB12" s="506" t="s">
        <v>130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1841</v>
      </c>
      <c r="S13" s="548"/>
      <c r="T13" s="548"/>
      <c r="U13" s="548"/>
      <c r="V13" s="549"/>
      <c r="W13" s="482" t="s">
        <v>141</v>
      </c>
      <c r="X13" s="483"/>
      <c r="Y13" s="483"/>
      <c r="Z13" s="483"/>
      <c r="AA13" s="483"/>
      <c r="AB13" s="473"/>
      <c r="AC13" s="517">
        <v>338</v>
      </c>
      <c r="AD13" s="518"/>
      <c r="AE13" s="518"/>
      <c r="AF13" s="518"/>
      <c r="AG13" s="557"/>
      <c r="AH13" s="517">
        <v>389</v>
      </c>
      <c r="AI13" s="518"/>
      <c r="AJ13" s="518"/>
      <c r="AK13" s="518"/>
      <c r="AL13" s="519"/>
      <c r="AM13" s="495" t="s">
        <v>142</v>
      </c>
      <c r="AN13" s="496"/>
      <c r="AO13" s="496"/>
      <c r="AP13" s="496"/>
      <c r="AQ13" s="496"/>
      <c r="AR13" s="496"/>
      <c r="AS13" s="496"/>
      <c r="AT13" s="497"/>
      <c r="AU13" s="498" t="s">
        <v>102</v>
      </c>
      <c r="AV13" s="499"/>
      <c r="AW13" s="499"/>
      <c r="AX13" s="499"/>
      <c r="AY13" s="500" t="s">
        <v>143</v>
      </c>
      <c r="AZ13" s="501"/>
      <c r="BA13" s="501"/>
      <c r="BB13" s="501"/>
      <c r="BC13" s="501"/>
      <c r="BD13" s="501"/>
      <c r="BE13" s="501"/>
      <c r="BF13" s="501"/>
      <c r="BG13" s="501"/>
      <c r="BH13" s="501"/>
      <c r="BI13" s="501"/>
      <c r="BJ13" s="501"/>
      <c r="BK13" s="501"/>
      <c r="BL13" s="501"/>
      <c r="BM13" s="502"/>
      <c r="BN13" s="466">
        <v>-439992</v>
      </c>
      <c r="BO13" s="467"/>
      <c r="BP13" s="467"/>
      <c r="BQ13" s="467"/>
      <c r="BR13" s="467"/>
      <c r="BS13" s="467"/>
      <c r="BT13" s="467"/>
      <c r="BU13" s="468"/>
      <c r="BV13" s="466">
        <v>-447427</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6.1</v>
      </c>
      <c r="CU13" s="464"/>
      <c r="CV13" s="464"/>
      <c r="CW13" s="464"/>
      <c r="CX13" s="464"/>
      <c r="CY13" s="464"/>
      <c r="CZ13" s="464"/>
      <c r="DA13" s="465"/>
      <c r="DB13" s="463">
        <v>5.9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1931</v>
      </c>
      <c r="S14" s="548"/>
      <c r="T14" s="548"/>
      <c r="U14" s="548"/>
      <c r="V14" s="549"/>
      <c r="W14" s="456"/>
      <c r="X14" s="457"/>
      <c r="Y14" s="457"/>
      <c r="Z14" s="457"/>
      <c r="AA14" s="457"/>
      <c r="AB14" s="446"/>
      <c r="AC14" s="550">
        <v>33.1</v>
      </c>
      <c r="AD14" s="551"/>
      <c r="AE14" s="551"/>
      <c r="AF14" s="551"/>
      <c r="AG14" s="552"/>
      <c r="AH14" s="550">
        <v>34.700000000000003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131</v>
      </c>
      <c r="CU14" s="562"/>
      <c r="CV14" s="562"/>
      <c r="CW14" s="562"/>
      <c r="CX14" s="562"/>
      <c r="CY14" s="562"/>
      <c r="CZ14" s="562"/>
      <c r="DA14" s="563"/>
      <c r="DB14" s="561" t="s">
        <v>131</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140</v>
      </c>
      <c r="N15" s="555"/>
      <c r="O15" s="555"/>
      <c r="P15" s="555"/>
      <c r="Q15" s="556"/>
      <c r="R15" s="547">
        <v>1916</v>
      </c>
      <c r="S15" s="548"/>
      <c r="T15" s="548"/>
      <c r="U15" s="548"/>
      <c r="V15" s="549"/>
      <c r="W15" s="482" t="s">
        <v>147</v>
      </c>
      <c r="X15" s="483"/>
      <c r="Y15" s="483"/>
      <c r="Z15" s="483"/>
      <c r="AA15" s="483"/>
      <c r="AB15" s="473"/>
      <c r="AC15" s="517">
        <v>175</v>
      </c>
      <c r="AD15" s="518"/>
      <c r="AE15" s="518"/>
      <c r="AF15" s="518"/>
      <c r="AG15" s="557"/>
      <c r="AH15" s="517">
        <v>192</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331007</v>
      </c>
      <c r="BO15" s="430"/>
      <c r="BP15" s="430"/>
      <c r="BQ15" s="430"/>
      <c r="BR15" s="430"/>
      <c r="BS15" s="430"/>
      <c r="BT15" s="430"/>
      <c r="BU15" s="431"/>
      <c r="BV15" s="429">
        <v>237308</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17.2</v>
      </c>
      <c r="AD16" s="551"/>
      <c r="AE16" s="551"/>
      <c r="AF16" s="551"/>
      <c r="AG16" s="552"/>
      <c r="AH16" s="550">
        <v>17.100000000000001</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1698051</v>
      </c>
      <c r="BO16" s="467"/>
      <c r="BP16" s="467"/>
      <c r="BQ16" s="467"/>
      <c r="BR16" s="467"/>
      <c r="BS16" s="467"/>
      <c r="BT16" s="467"/>
      <c r="BU16" s="468"/>
      <c r="BV16" s="466">
        <v>1760989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507</v>
      </c>
      <c r="AD17" s="518"/>
      <c r="AE17" s="518"/>
      <c r="AF17" s="518"/>
      <c r="AG17" s="557"/>
      <c r="AH17" s="517">
        <v>540</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412088</v>
      </c>
      <c r="BO17" s="467"/>
      <c r="BP17" s="467"/>
      <c r="BQ17" s="467"/>
      <c r="BR17" s="467"/>
      <c r="BS17" s="467"/>
      <c r="BT17" s="467"/>
      <c r="BU17" s="468"/>
      <c r="BV17" s="466">
        <v>286857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271.66000000000003</v>
      </c>
      <c r="M18" s="579"/>
      <c r="N18" s="579"/>
      <c r="O18" s="579"/>
      <c r="P18" s="579"/>
      <c r="Q18" s="579"/>
      <c r="R18" s="580"/>
      <c r="S18" s="580"/>
      <c r="T18" s="580"/>
      <c r="U18" s="580"/>
      <c r="V18" s="581"/>
      <c r="W18" s="484"/>
      <c r="X18" s="485"/>
      <c r="Y18" s="485"/>
      <c r="Z18" s="485"/>
      <c r="AA18" s="485"/>
      <c r="AB18" s="476"/>
      <c r="AC18" s="582">
        <v>49.7</v>
      </c>
      <c r="AD18" s="583"/>
      <c r="AE18" s="583"/>
      <c r="AF18" s="583"/>
      <c r="AG18" s="584"/>
      <c r="AH18" s="582">
        <v>48.2</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1529962</v>
      </c>
      <c r="BO18" s="467"/>
      <c r="BP18" s="467"/>
      <c r="BQ18" s="467"/>
      <c r="BR18" s="467"/>
      <c r="BS18" s="467"/>
      <c r="BT18" s="467"/>
      <c r="BU18" s="468"/>
      <c r="BV18" s="466">
        <v>1365728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2610928</v>
      </c>
      <c r="BO19" s="467"/>
      <c r="BP19" s="467"/>
      <c r="BQ19" s="467"/>
      <c r="BR19" s="467"/>
      <c r="BS19" s="467"/>
      <c r="BT19" s="467"/>
      <c r="BU19" s="468"/>
      <c r="BV19" s="466">
        <v>2562110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775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2955838</v>
      </c>
      <c r="BO23" s="467"/>
      <c r="BP23" s="467"/>
      <c r="BQ23" s="467"/>
      <c r="BR23" s="467"/>
      <c r="BS23" s="467"/>
      <c r="BT23" s="467"/>
      <c r="BU23" s="468"/>
      <c r="BV23" s="466">
        <v>2909530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6060</v>
      </c>
      <c r="R24" s="518"/>
      <c r="S24" s="518"/>
      <c r="T24" s="518"/>
      <c r="U24" s="518"/>
      <c r="V24" s="557"/>
      <c r="W24" s="616"/>
      <c r="X24" s="604"/>
      <c r="Y24" s="605"/>
      <c r="Z24" s="516" t="s">
        <v>171</v>
      </c>
      <c r="AA24" s="496"/>
      <c r="AB24" s="496"/>
      <c r="AC24" s="496"/>
      <c r="AD24" s="496"/>
      <c r="AE24" s="496"/>
      <c r="AF24" s="496"/>
      <c r="AG24" s="497"/>
      <c r="AH24" s="517">
        <v>60</v>
      </c>
      <c r="AI24" s="518"/>
      <c r="AJ24" s="518"/>
      <c r="AK24" s="518"/>
      <c r="AL24" s="557"/>
      <c r="AM24" s="517">
        <v>178860</v>
      </c>
      <c r="AN24" s="518"/>
      <c r="AO24" s="518"/>
      <c r="AP24" s="518"/>
      <c r="AQ24" s="518"/>
      <c r="AR24" s="557"/>
      <c r="AS24" s="517">
        <v>2981</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2593103</v>
      </c>
      <c r="BO24" s="467"/>
      <c r="BP24" s="467"/>
      <c r="BQ24" s="467"/>
      <c r="BR24" s="467"/>
      <c r="BS24" s="467"/>
      <c r="BT24" s="467"/>
      <c r="BU24" s="468"/>
      <c r="BV24" s="466">
        <v>2479812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5140</v>
      </c>
      <c r="R25" s="518"/>
      <c r="S25" s="518"/>
      <c r="T25" s="518"/>
      <c r="U25" s="518"/>
      <c r="V25" s="557"/>
      <c r="W25" s="616"/>
      <c r="X25" s="604"/>
      <c r="Y25" s="605"/>
      <c r="Z25" s="516" t="s">
        <v>174</v>
      </c>
      <c r="AA25" s="496"/>
      <c r="AB25" s="496"/>
      <c r="AC25" s="496"/>
      <c r="AD25" s="496"/>
      <c r="AE25" s="496"/>
      <c r="AF25" s="496"/>
      <c r="AG25" s="497"/>
      <c r="AH25" s="517" t="s">
        <v>175</v>
      </c>
      <c r="AI25" s="518"/>
      <c r="AJ25" s="518"/>
      <c r="AK25" s="518"/>
      <c r="AL25" s="557"/>
      <c r="AM25" s="517" t="s">
        <v>176</v>
      </c>
      <c r="AN25" s="518"/>
      <c r="AO25" s="518"/>
      <c r="AP25" s="518"/>
      <c r="AQ25" s="518"/>
      <c r="AR25" s="557"/>
      <c r="AS25" s="517" t="s">
        <v>175</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t="s">
        <v>176</v>
      </c>
      <c r="BO25" s="430"/>
      <c r="BP25" s="430"/>
      <c r="BQ25" s="430"/>
      <c r="BR25" s="430"/>
      <c r="BS25" s="430"/>
      <c r="BT25" s="430"/>
      <c r="BU25" s="431"/>
      <c r="BV25" s="429" t="s">
        <v>176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4610</v>
      </c>
      <c r="R26" s="518"/>
      <c r="S26" s="518"/>
      <c r="T26" s="518"/>
      <c r="U26" s="518"/>
      <c r="V26" s="557"/>
      <c r="W26" s="616"/>
      <c r="X26" s="604"/>
      <c r="Y26" s="605"/>
      <c r="Z26" s="516" t="s">
        <v>179</v>
      </c>
      <c r="AA26" s="626"/>
      <c r="AB26" s="626"/>
      <c r="AC26" s="626"/>
      <c r="AD26" s="626"/>
      <c r="AE26" s="626"/>
      <c r="AF26" s="626"/>
      <c r="AG26" s="627"/>
      <c r="AH26" s="517" t="s">
        <v>175</v>
      </c>
      <c r="AI26" s="518"/>
      <c r="AJ26" s="518"/>
      <c r="AK26" s="518"/>
      <c r="AL26" s="557"/>
      <c r="AM26" s="517" t="s">
        <v>176</v>
      </c>
      <c r="AN26" s="518"/>
      <c r="AO26" s="518"/>
      <c r="AP26" s="518"/>
      <c r="AQ26" s="518"/>
      <c r="AR26" s="557"/>
      <c r="AS26" s="517" t="s">
        <v>176</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176</v>
      </c>
      <c r="BO26" s="467"/>
      <c r="BP26" s="467"/>
      <c r="BQ26" s="467"/>
      <c r="BR26" s="467"/>
      <c r="BS26" s="467"/>
      <c r="BT26" s="467"/>
      <c r="BU26" s="468"/>
      <c r="BV26" s="466" t="s">
        <v>176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2210</v>
      </c>
      <c r="R27" s="518"/>
      <c r="S27" s="518"/>
      <c r="T27" s="518"/>
      <c r="U27" s="518"/>
      <c r="V27" s="557"/>
      <c r="W27" s="616"/>
      <c r="X27" s="604"/>
      <c r="Y27" s="605"/>
      <c r="Z27" s="516" t="s">
        <v>182</v>
      </c>
      <c r="AA27" s="496"/>
      <c r="AB27" s="496"/>
      <c r="AC27" s="496"/>
      <c r="AD27" s="496"/>
      <c r="AE27" s="496"/>
      <c r="AF27" s="496"/>
      <c r="AG27" s="497"/>
      <c r="AH27" s="517" t="s">
        <v>175</v>
      </c>
      <c r="AI27" s="518"/>
      <c r="AJ27" s="518"/>
      <c r="AK27" s="518"/>
      <c r="AL27" s="557"/>
      <c r="AM27" s="517" t="s">
        <v>176</v>
      </c>
      <c r="AN27" s="518"/>
      <c r="AO27" s="518"/>
      <c r="AP27" s="518"/>
      <c r="AQ27" s="518"/>
      <c r="AR27" s="557"/>
      <c r="AS27" s="517" t="s">
        <v>176</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t="s">
        <v>176</v>
      </c>
      <c r="BO27" s="640"/>
      <c r="BP27" s="640"/>
      <c r="BQ27" s="640"/>
      <c r="BR27" s="640"/>
      <c r="BS27" s="640"/>
      <c r="BT27" s="640"/>
      <c r="BU27" s="641"/>
      <c r="BV27" s="639" t="s">
        <v>131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1460</v>
      </c>
      <c r="R28" s="518"/>
      <c r="S28" s="518"/>
      <c r="T28" s="518"/>
      <c r="U28" s="518"/>
      <c r="V28" s="557"/>
      <c r="W28" s="616"/>
      <c r="X28" s="604"/>
      <c r="Y28" s="605"/>
      <c r="Z28" s="516" t="s">
        <v>185</v>
      </c>
      <c r="AA28" s="496"/>
      <c r="AB28" s="496"/>
      <c r="AC28" s="496"/>
      <c r="AD28" s="496"/>
      <c r="AE28" s="496"/>
      <c r="AF28" s="496"/>
      <c r="AG28" s="497"/>
      <c r="AH28" s="517" t="s">
        <v>176</v>
      </c>
      <c r="AI28" s="518"/>
      <c r="AJ28" s="518"/>
      <c r="AK28" s="518"/>
      <c r="AL28" s="557"/>
      <c r="AM28" s="517" t="s">
        <v>175</v>
      </c>
      <c r="AN28" s="518"/>
      <c r="AO28" s="518"/>
      <c r="AP28" s="518"/>
      <c r="AQ28" s="518"/>
      <c r="AR28" s="557"/>
      <c r="AS28" s="517" t="s">
        <v>176</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938385</v>
      </c>
      <c r="BO28" s="430"/>
      <c r="BP28" s="430"/>
      <c r="BQ28" s="430"/>
      <c r="BR28" s="430"/>
      <c r="BS28" s="430"/>
      <c r="BT28" s="430"/>
      <c r="BU28" s="431"/>
      <c r="BV28" s="429">
        <v>1344713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10</v>
      </c>
      <c r="M29" s="518"/>
      <c r="N29" s="518"/>
      <c r="O29" s="518"/>
      <c r="P29" s="557"/>
      <c r="Q29" s="517">
        <v>1290</v>
      </c>
      <c r="R29" s="518"/>
      <c r="S29" s="518"/>
      <c r="T29" s="518"/>
      <c r="U29" s="518"/>
      <c r="V29" s="557"/>
      <c r="W29" s="617"/>
      <c r="X29" s="618"/>
      <c r="Y29" s="619"/>
      <c r="Z29" s="516" t="s">
        <v>188</v>
      </c>
      <c r="AA29" s="496"/>
      <c r="AB29" s="496"/>
      <c r="AC29" s="496"/>
      <c r="AD29" s="496"/>
      <c r="AE29" s="496"/>
      <c r="AF29" s="496"/>
      <c r="AG29" s="497"/>
      <c r="AH29" s="517">
        <v>60</v>
      </c>
      <c r="AI29" s="518"/>
      <c r="AJ29" s="518"/>
      <c r="AK29" s="518"/>
      <c r="AL29" s="557"/>
      <c r="AM29" s="517">
        <v>178860</v>
      </c>
      <c r="AN29" s="518"/>
      <c r="AO29" s="518"/>
      <c r="AP29" s="518"/>
      <c r="AQ29" s="518"/>
      <c r="AR29" s="557"/>
      <c r="AS29" s="517">
        <v>2981</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600179</v>
      </c>
      <c r="BO29" s="467"/>
      <c r="BP29" s="467"/>
      <c r="BQ29" s="467"/>
      <c r="BR29" s="467"/>
      <c r="BS29" s="467"/>
      <c r="BT29" s="467"/>
      <c r="BU29" s="468"/>
      <c r="BV29" s="466">
        <v>300000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94.1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693595</v>
      </c>
      <c r="BO30" s="640"/>
      <c r="BP30" s="640"/>
      <c r="BQ30" s="640"/>
      <c r="BR30" s="640"/>
      <c r="BS30" s="640"/>
      <c r="BT30" s="640"/>
      <c r="BU30" s="641"/>
      <c r="BV30" s="639">
        <v>804594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199</v>
      </c>
      <c r="X33" s="455"/>
      <c r="Y33" s="455"/>
      <c r="Z33" s="455"/>
      <c r="AA33" s="455"/>
      <c r="AB33" s="455"/>
      <c r="AC33" s="455"/>
      <c r="AD33" s="455"/>
      <c r="AE33" s="455"/>
      <c r="AF33" s="455"/>
      <c r="AG33" s="455"/>
      <c r="AH33" s="455"/>
      <c r="AI33" s="455"/>
      <c r="AJ33" s="455"/>
      <c r="AK33" s="455"/>
      <c r="AL33" s="215"/>
      <c r="AM33" s="490" t="s">
        <v>200</v>
      </c>
      <c r="AN33" s="490"/>
      <c r="AO33" s="455" t="s">
        <v>201</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197</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国民健康保険（事業勘定）特別会計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IF('各会計、関係団体の財政状況及び健全化判断比率'!B34="","",'各会計、関係団体の財政状況及び健全化判断比率'!B34)</f>
        <v>簡易水道特別会計</v>
      </c>
      <c r="BH34" s="653"/>
      <c r="BI34" s="653"/>
      <c r="BJ34" s="653"/>
      <c r="BK34" s="653"/>
      <c r="BL34" s="653"/>
      <c r="BM34" s="653"/>
      <c r="BN34" s="653"/>
      <c r="BO34" s="653"/>
      <c r="BP34" s="653"/>
      <c r="BQ34" s="653"/>
      <c r="BR34" s="653"/>
      <c r="BS34" s="653"/>
      <c r="BT34" s="653"/>
      <c r="BU34" s="653"/>
      <c r="BV34" s="213"/>
      <c r="BW34" s="652">
        <f>IF(BY34="","",MAX(C34:D43,U34:V43,AM34:AN43,BE34:BF43)+1)</f>
        <v>13</v>
      </c>
      <c r="BX34" s="652"/>
      <c r="BY34" s="653" t="str">
        <f>IF('各会計、関係団体の財政状況及び健全化判断比率'!B68="","",'各会計、関係団体の財政状況及び健全化判断比率'!B68)</f>
        <v>北信広域連合</v>
      </c>
      <c r="BZ34" s="653"/>
      <c r="CA34" s="653"/>
      <c r="CB34" s="653"/>
      <c r="CC34" s="653"/>
      <c r="CD34" s="653"/>
      <c r="CE34" s="653"/>
      <c r="CF34" s="653"/>
      <c r="CG34" s="653"/>
      <c r="CH34" s="653"/>
      <c r="CI34" s="653"/>
      <c r="CJ34" s="653"/>
      <c r="CK34" s="653"/>
      <c r="CL34" s="653"/>
      <c r="CM34" s="653"/>
      <c r="CN34" s="213"/>
      <c r="CO34" s="652">
        <f>IF(CQ34="","",MAX(C34:D43,U34:V43,AM34:AN43,BE34:BF43,BW34:BX43)+1)</f>
        <v>23</v>
      </c>
      <c r="CP34" s="652"/>
      <c r="CQ34" s="653" t="str">
        <f>IF('各会計、関係団体の財政状況及び健全化判断比率'!BS7="","",'各会計、関係団体の財政状況及び健全化判断比率'!BS7)</f>
        <v>栄村振興公社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ケーブルテレビ特別会計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国民健康保険（施設勘定）特別会計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IF('各会計、関係団体の財政状況及び健全化判断比率'!B35="","",'各会計、関係団体の財政状況及び健全化判断比率'!B35)</f>
        <v>農業集落排水特別会計</v>
      </c>
      <c r="BH35" s="653"/>
      <c r="BI35" s="653"/>
      <c r="BJ35" s="653"/>
      <c r="BK35" s="653"/>
      <c r="BL35" s="653"/>
      <c r="BM35" s="653"/>
      <c r="BN35" s="653"/>
      <c r="BO35" s="653"/>
      <c r="BP35" s="653"/>
      <c r="BQ35" s="653"/>
      <c r="BR35" s="653"/>
      <c r="BS35" s="653"/>
      <c r="BT35" s="653"/>
      <c r="BU35" s="653"/>
      <c r="BV35" s="213"/>
      <c r="BW35" s="652">
        <f t="shared" ref="BW35:BW43" si="2">IF(BY35="","",BW34+1)</f>
        <v>14</v>
      </c>
      <c r="BX35" s="652"/>
      <c r="BY35" s="653" t="str">
        <f>IF('各会計、関係団体の財政状況及び健全化判断比率'!B69="","",'各会計、関係団体の財政状況及び健全化判断比率'!B69)</f>
        <v>（養護老人ホーム高社寮事業特別会計）</v>
      </c>
      <c r="BZ35" s="653"/>
      <c r="CA35" s="653"/>
      <c r="CB35" s="653"/>
      <c r="CC35" s="653"/>
      <c r="CD35" s="653"/>
      <c r="CE35" s="653"/>
      <c r="CF35" s="653"/>
      <c r="CG35" s="653"/>
      <c r="CH35" s="653"/>
      <c r="CI35" s="653"/>
      <c r="CJ35" s="653"/>
      <c r="CK35" s="653"/>
      <c r="CL35" s="653"/>
      <c r="CM35" s="653"/>
      <c r="CN35" s="213"/>
      <c r="CO35" s="652">
        <f t="shared" ref="CO35:CO43" si="3">IF(CQ35="","",CO34+1)</f>
        <v>24</v>
      </c>
      <c r="CP35" s="652"/>
      <c r="CQ35" s="653" t="str">
        <f>IF('各会計、関係団体の財政状況及び健全化判断比率'!BS8="","",'各会計、関係団体の財政状況及び健全化判断比率'!BS8)</f>
        <v>苗場山観光</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秋山診療所特別会計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11</v>
      </c>
      <c r="BF36" s="652"/>
      <c r="BG36" s="653" t="str">
        <f>IF('各会計、関係団体の財政状況及び健全化判断比率'!B36="","",'各会計、関係団体の財政状況及び健全化判断比率'!B36)</f>
        <v>生活排水処理特別会計</v>
      </c>
      <c r="BH36" s="653"/>
      <c r="BI36" s="653"/>
      <c r="BJ36" s="653"/>
      <c r="BK36" s="653"/>
      <c r="BL36" s="653"/>
      <c r="BM36" s="653"/>
      <c r="BN36" s="653"/>
      <c r="BO36" s="653"/>
      <c r="BP36" s="653"/>
      <c r="BQ36" s="653"/>
      <c r="BR36" s="653"/>
      <c r="BS36" s="653"/>
      <c r="BT36" s="653"/>
      <c r="BU36" s="653"/>
      <c r="BV36" s="213"/>
      <c r="BW36" s="652">
        <f t="shared" si="2"/>
        <v>15</v>
      </c>
      <c r="BX36" s="652"/>
      <c r="BY36" s="653" t="str">
        <f>IF('各会計、関係団体の財政状況及び健全化判断比率'!B70="","",'各会計、関係団体の財政状況及び健全化判断比率'!B70)</f>
        <v>（養護老人ホーム千曲荘事業特別会計）</v>
      </c>
      <c r="BZ36" s="653"/>
      <c r="CA36" s="653"/>
      <c r="CB36" s="653"/>
      <c r="CC36" s="653"/>
      <c r="CD36" s="653"/>
      <c r="CE36" s="653"/>
      <c r="CF36" s="653"/>
      <c r="CG36" s="653"/>
      <c r="CH36" s="653"/>
      <c r="CI36" s="653"/>
      <c r="CJ36" s="653"/>
      <c r="CK36" s="653"/>
      <c r="CL36" s="653"/>
      <c r="CM36" s="653"/>
      <c r="CN36" s="213"/>
      <c r="CO36" s="652">
        <f t="shared" si="3"/>
        <v>25</v>
      </c>
      <c r="CP36" s="652"/>
      <c r="CQ36" s="653" t="str">
        <f>IF('各会計、関係団体の財政状況及び健全化判断比率'!BS9="","",'各会計、関係団体の財政状況及び健全化判断比率'!BS9)</f>
        <v>栄村物産センター</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12</v>
      </c>
      <c r="BF37" s="652"/>
      <c r="BG37" s="653" t="str">
        <f>IF('各会計、関係団体の財政状況及び健全化判断比率'!B37="","",'各会計、関係団体の財政状況及び健全化判断比率'!B37)</f>
        <v>スキー場特別会計</v>
      </c>
      <c r="BH37" s="653"/>
      <c r="BI37" s="653"/>
      <c r="BJ37" s="653"/>
      <c r="BK37" s="653"/>
      <c r="BL37" s="653"/>
      <c r="BM37" s="653"/>
      <c r="BN37" s="653"/>
      <c r="BO37" s="653"/>
      <c r="BP37" s="653"/>
      <c r="BQ37" s="653"/>
      <c r="BR37" s="653"/>
      <c r="BS37" s="653"/>
      <c r="BT37" s="653"/>
      <c r="BU37" s="653"/>
      <c r="BV37" s="213"/>
      <c r="BW37" s="652">
        <f t="shared" si="2"/>
        <v>16</v>
      </c>
      <c r="BX37" s="652"/>
      <c r="BY37" s="653" t="str">
        <f>IF('各会計、関係団体の財政状況及び健全化判断比率'!B71="","",'各会計、関係団体の財政状況及び健全化判断比率'!B71)</f>
        <v>（特別養護老人ホーム望岳荘事業特別会計）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7</v>
      </c>
      <c r="V38" s="652"/>
      <c r="W38" s="653" t="str">
        <f>IF('各会計、関係団体の財政状況及び健全化判断比率'!B32="","",'各会計、関係団体の財政状況及び健全化判断比率'!B32)</f>
        <v>介護保険特別会計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17</v>
      </c>
      <c r="BX38" s="652"/>
      <c r="BY38" s="653" t="str">
        <f>IF('各会計、関係団体の財政状況及び健全化判断比率'!B72="","",'各会計、関係団体の財政状況及び健全化判断比率'!B72)</f>
        <v>（特別養護老人ホーム高社寮事業特別会計）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f t="shared" si="4"/>
        <v>8</v>
      </c>
      <c r="V39" s="652"/>
      <c r="W39" s="653" t="str">
        <f>IF('各会計、関係団体の財政状況及び健全化判断比率'!B33="","",'各会計、関係団体の財政状況及び健全化判断比率'!B33)</f>
        <v>介護サービス特別会計</v>
      </c>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18</v>
      </c>
      <c r="BX39" s="652"/>
      <c r="BY39" s="653" t="str">
        <f>IF('各会計、関係団体の財政状況及び健全化判断比率'!B73="","",'各会計、関係団体の財政状況及び健全化判断比率'!B73)</f>
        <v>（特別養護老人ホーム千曲荘事業特別会計）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19</v>
      </c>
      <c r="BX40" s="652"/>
      <c r="BY40" s="653" t="str">
        <f>IF('各会計、関係団体の財政状況及び健全化判断比率'!B74="","",'各会計、関係団体の財政状況及び健全化判断比率'!B74)</f>
        <v>（特別養護老人ホームいで湯の里事業特別会計）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20</v>
      </c>
      <c r="BX41" s="652"/>
      <c r="BY41" s="653" t="str">
        <f>IF('各会計、関係団体の財政状況及び健全化判断比率'!B75="","",'各会計、関係団体の財政状況及び健全化判断比率'!B75)</f>
        <v>（特別養護老人ホーム菜の花苑事業特別会計）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21</v>
      </c>
      <c r="BX42" s="652"/>
      <c r="BY42" s="653" t="str">
        <f>IF('各会計、関係団体の財政状況及び健全化判断比率'!B76="","",'各会計、関係団体の財政状況及び健全化判断比率'!B76)</f>
        <v>（特別養護老人ホームふるさと苑事業特別会計）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22</v>
      </c>
      <c r="BX43" s="652"/>
      <c r="BY43" s="653" t="str">
        <f>IF('各会計、関係団体の財政状況及び健全化判断比率'!B77="","",'各会計、関係団体の財政状況及び健全化判断比率'!B77)</f>
        <v>津南地域衛生施設組合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V9aivBgKHzA3OdFq7Ak8J9VtR0KzMwMYMISeau/G/jTGNuZIt/SW/ovmSwJ6ztcZfraTU1+yz8eDnfLigAIRA==" saltValue="ZDceomOXAN5RikaBTvmT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1" t="s">
        <v>570</v>
      </c>
      <c r="D34" s="1241"/>
      <c r="E34" s="1242"/>
      <c r="F34" s="32">
        <v>0.01</v>
      </c>
      <c r="G34" s="33">
        <v>0.01</v>
      </c>
      <c r="H34" s="33">
        <v>0.02</v>
      </c>
      <c r="I34" s="33">
        <v>0.02</v>
      </c>
      <c r="J34" s="34" t="s">
        <v>571</v>
      </c>
      <c r="K34" s="22"/>
      <c r="L34" s="22"/>
      <c r="M34" s="22"/>
      <c r="N34" s="22"/>
      <c r="O34" s="22"/>
      <c r="P34" s="22"/>
    </row>
    <row r="35" spans="1:16" ht="39" customHeight="1" x14ac:dyDescent="0.15">
      <c r="A35" s="22"/>
      <c r="B35" s="35"/>
      <c r="C35" s="1235" t="s">
        <v>572</v>
      </c>
      <c r="D35" s="1236"/>
      <c r="E35" s="1237"/>
      <c r="F35" s="36">
        <v>14.37</v>
      </c>
      <c r="G35" s="37">
        <v>18.399999999999999</v>
      </c>
      <c r="H35" s="37">
        <v>21.66</v>
      </c>
      <c r="I35" s="37">
        <v>8.9</v>
      </c>
      <c r="J35" s="38">
        <v>12.19</v>
      </c>
      <c r="K35" s="22"/>
      <c r="L35" s="22"/>
      <c r="M35" s="22"/>
      <c r="N35" s="22"/>
      <c r="O35" s="22"/>
      <c r="P35" s="22"/>
    </row>
    <row r="36" spans="1:16" ht="39" customHeight="1" x14ac:dyDescent="0.15">
      <c r="A36" s="22"/>
      <c r="B36" s="35"/>
      <c r="C36" s="1235" t="s">
        <v>573</v>
      </c>
      <c r="D36" s="1236"/>
      <c r="E36" s="1237"/>
      <c r="F36" s="36">
        <v>2.6</v>
      </c>
      <c r="G36" s="37">
        <v>1.32</v>
      </c>
      <c r="H36" s="37">
        <v>1.54</v>
      </c>
      <c r="I36" s="37">
        <v>0.17</v>
      </c>
      <c r="J36" s="38">
        <v>0.61</v>
      </c>
      <c r="K36" s="22"/>
      <c r="L36" s="22"/>
      <c r="M36" s="22"/>
      <c r="N36" s="22"/>
      <c r="O36" s="22"/>
      <c r="P36" s="22"/>
    </row>
    <row r="37" spans="1:16" ht="39" customHeight="1" x14ac:dyDescent="0.15">
      <c r="A37" s="22"/>
      <c r="B37" s="35"/>
      <c r="C37" s="1235" t="s">
        <v>574</v>
      </c>
      <c r="D37" s="1236"/>
      <c r="E37" s="1237"/>
      <c r="F37" s="36">
        <v>0.68</v>
      </c>
      <c r="G37" s="37">
        <v>6.19</v>
      </c>
      <c r="H37" s="37">
        <v>0.24</v>
      </c>
      <c r="I37" s="37">
        <v>0.31</v>
      </c>
      <c r="J37" s="38">
        <v>0.54</v>
      </c>
      <c r="K37" s="22"/>
      <c r="L37" s="22"/>
      <c r="M37" s="22"/>
      <c r="N37" s="22"/>
      <c r="O37" s="22"/>
      <c r="P37" s="22"/>
    </row>
    <row r="38" spans="1:16" ht="39" customHeight="1" x14ac:dyDescent="0.15">
      <c r="A38" s="22"/>
      <c r="B38" s="35"/>
      <c r="C38" s="1235" t="s">
        <v>575</v>
      </c>
      <c r="D38" s="1236"/>
      <c r="E38" s="1237"/>
      <c r="F38" s="36">
        <v>0.15</v>
      </c>
      <c r="G38" s="37">
        <v>0.24</v>
      </c>
      <c r="H38" s="37">
        <v>0.9</v>
      </c>
      <c r="I38" s="37">
        <v>0.71</v>
      </c>
      <c r="J38" s="38">
        <v>0.37</v>
      </c>
      <c r="K38" s="22"/>
      <c r="L38" s="22"/>
      <c r="M38" s="22"/>
      <c r="N38" s="22"/>
      <c r="O38" s="22"/>
      <c r="P38" s="22"/>
    </row>
    <row r="39" spans="1:16" ht="39" customHeight="1" x14ac:dyDescent="0.15">
      <c r="A39" s="22"/>
      <c r="B39" s="35"/>
      <c r="C39" s="1235" t="s">
        <v>576</v>
      </c>
      <c r="D39" s="1236"/>
      <c r="E39" s="1237"/>
      <c r="F39" s="36">
        <v>0.06</v>
      </c>
      <c r="G39" s="37">
        <v>0.1</v>
      </c>
      <c r="H39" s="37">
        <v>0.14000000000000001</v>
      </c>
      <c r="I39" s="37">
        <v>0.13</v>
      </c>
      <c r="J39" s="38">
        <v>0.12</v>
      </c>
      <c r="K39" s="22"/>
      <c r="L39" s="22"/>
      <c r="M39" s="22"/>
      <c r="N39" s="22"/>
      <c r="O39" s="22"/>
      <c r="P39" s="22"/>
    </row>
    <row r="40" spans="1:16" ht="39" customHeight="1" x14ac:dyDescent="0.15">
      <c r="A40" s="22"/>
      <c r="B40" s="35"/>
      <c r="C40" s="1235" t="s">
        <v>577</v>
      </c>
      <c r="D40" s="1236"/>
      <c r="E40" s="1237"/>
      <c r="F40" s="36">
        <v>0.01</v>
      </c>
      <c r="G40" s="37">
        <v>0.05</v>
      </c>
      <c r="H40" s="37">
        <v>0.08</v>
      </c>
      <c r="I40" s="37">
        <v>7.0000000000000007E-2</v>
      </c>
      <c r="J40" s="38">
        <v>7.0000000000000007E-2</v>
      </c>
      <c r="K40" s="22"/>
      <c r="L40" s="22"/>
      <c r="M40" s="22"/>
      <c r="N40" s="22"/>
      <c r="O40" s="22"/>
      <c r="P40" s="22"/>
    </row>
    <row r="41" spans="1:16" ht="39" customHeight="1" x14ac:dyDescent="0.15">
      <c r="A41" s="22"/>
      <c r="B41" s="35"/>
      <c r="C41" s="1235" t="s">
        <v>578</v>
      </c>
      <c r="D41" s="1236"/>
      <c r="E41" s="1237"/>
      <c r="F41" s="36">
        <v>0.02</v>
      </c>
      <c r="G41" s="37">
        <v>0.05</v>
      </c>
      <c r="H41" s="37">
        <v>0.05</v>
      </c>
      <c r="I41" s="37">
        <v>0.01</v>
      </c>
      <c r="J41" s="38">
        <v>0.03</v>
      </c>
      <c r="K41" s="22"/>
      <c r="L41" s="22"/>
      <c r="M41" s="22"/>
      <c r="N41" s="22"/>
      <c r="O41" s="22"/>
      <c r="P41" s="22"/>
    </row>
    <row r="42" spans="1:16" ht="39" customHeight="1" x14ac:dyDescent="0.15">
      <c r="A42" s="22"/>
      <c r="B42" s="39"/>
      <c r="C42" s="1235" t="s">
        <v>579</v>
      </c>
      <c r="D42" s="1236"/>
      <c r="E42" s="1237"/>
      <c r="F42" s="36" t="s">
        <v>519</v>
      </c>
      <c r="G42" s="37" t="s">
        <v>519</v>
      </c>
      <c r="H42" s="37" t="s">
        <v>519</v>
      </c>
      <c r="I42" s="37" t="s">
        <v>519</v>
      </c>
      <c r="J42" s="38" t="s">
        <v>519</v>
      </c>
      <c r="K42" s="22"/>
      <c r="L42" s="22"/>
      <c r="M42" s="22"/>
      <c r="N42" s="22"/>
      <c r="O42" s="22"/>
      <c r="P42" s="22"/>
    </row>
    <row r="43" spans="1:16" ht="39" customHeight="1" thickBot="1" x14ac:dyDescent="0.2">
      <c r="A43" s="22"/>
      <c r="B43" s="40"/>
      <c r="C43" s="1238" t="s">
        <v>580</v>
      </c>
      <c r="D43" s="1239"/>
      <c r="E43" s="1240"/>
      <c r="F43" s="41">
        <v>0.32</v>
      </c>
      <c r="G43" s="42">
        <v>0.28999999999999998</v>
      </c>
      <c r="H43" s="42">
        <v>0.2</v>
      </c>
      <c r="I43" s="42">
        <v>0.27</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oJuFBWrukAiATywvBCujEtneEJ0Fpph9BR3ND9XIGbPOtODNK3LLcOAyx/8d836GO8yegVzOWbXcP16ceB89Q==" saltValue="OZO2LioeOYHq/xyTuRkA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43" t="s">
        <v>11</v>
      </c>
      <c r="C45" s="1244"/>
      <c r="D45" s="58"/>
      <c r="E45" s="1249" t="s">
        <v>12</v>
      </c>
      <c r="F45" s="1249"/>
      <c r="G45" s="1249"/>
      <c r="H45" s="1249"/>
      <c r="I45" s="1249"/>
      <c r="J45" s="1250"/>
      <c r="K45" s="59">
        <v>271</v>
      </c>
      <c r="L45" s="60">
        <v>284</v>
      </c>
      <c r="M45" s="60">
        <v>275</v>
      </c>
      <c r="N45" s="60">
        <v>295</v>
      </c>
      <c r="O45" s="61">
        <v>300</v>
      </c>
      <c r="P45" s="48"/>
      <c r="Q45" s="48"/>
      <c r="R45" s="48"/>
      <c r="S45" s="48"/>
      <c r="T45" s="48"/>
      <c r="U45" s="48"/>
    </row>
    <row r="46" spans="1:21" ht="30.75" customHeight="1" x14ac:dyDescent="0.15">
      <c r="A46" s="48"/>
      <c r="B46" s="1245"/>
      <c r="C46" s="1246"/>
      <c r="D46" s="62"/>
      <c r="E46" s="1251" t="s">
        <v>13</v>
      </c>
      <c r="F46" s="1251"/>
      <c r="G46" s="1251"/>
      <c r="H46" s="1251"/>
      <c r="I46" s="1251"/>
      <c r="J46" s="1252"/>
      <c r="K46" s="63" t="s">
        <v>519</v>
      </c>
      <c r="L46" s="64" t="s">
        <v>519</v>
      </c>
      <c r="M46" s="64" t="s">
        <v>519</v>
      </c>
      <c r="N46" s="64" t="s">
        <v>519</v>
      </c>
      <c r="O46" s="65" t="s">
        <v>519</v>
      </c>
      <c r="P46" s="48"/>
      <c r="Q46" s="48"/>
      <c r="R46" s="48"/>
      <c r="S46" s="48"/>
      <c r="T46" s="48"/>
      <c r="U46" s="48"/>
    </row>
    <row r="47" spans="1:21" ht="30.75" customHeight="1" x14ac:dyDescent="0.15">
      <c r="A47" s="48"/>
      <c r="B47" s="1245"/>
      <c r="C47" s="1246"/>
      <c r="D47" s="62"/>
      <c r="E47" s="1251" t="s">
        <v>14</v>
      </c>
      <c r="F47" s="1251"/>
      <c r="G47" s="1251"/>
      <c r="H47" s="1251"/>
      <c r="I47" s="1251"/>
      <c r="J47" s="1252"/>
      <c r="K47" s="63" t="s">
        <v>519</v>
      </c>
      <c r="L47" s="64" t="s">
        <v>519</v>
      </c>
      <c r="M47" s="64" t="s">
        <v>519</v>
      </c>
      <c r="N47" s="64" t="s">
        <v>519</v>
      </c>
      <c r="O47" s="65" t="s">
        <v>519</v>
      </c>
      <c r="P47" s="48"/>
      <c r="Q47" s="48"/>
      <c r="R47" s="48"/>
      <c r="S47" s="48"/>
      <c r="T47" s="48"/>
      <c r="U47" s="48"/>
    </row>
    <row r="48" spans="1:21" ht="30.75" customHeight="1" x14ac:dyDescent="0.15">
      <c r="A48" s="48"/>
      <c r="B48" s="1245"/>
      <c r="C48" s="1246"/>
      <c r="D48" s="62"/>
      <c r="E48" s="1251" t="s">
        <v>15</v>
      </c>
      <c r="F48" s="1251"/>
      <c r="G48" s="1251"/>
      <c r="H48" s="1251"/>
      <c r="I48" s="1251"/>
      <c r="J48" s="1252"/>
      <c r="K48" s="63">
        <v>60</v>
      </c>
      <c r="L48" s="64">
        <v>66</v>
      </c>
      <c r="M48" s="64">
        <v>62</v>
      </c>
      <c r="N48" s="64">
        <v>59</v>
      </c>
      <c r="O48" s="65">
        <v>66</v>
      </c>
      <c r="P48" s="48"/>
      <c r="Q48" s="48"/>
      <c r="R48" s="48"/>
      <c r="S48" s="48"/>
      <c r="T48" s="48"/>
      <c r="U48" s="48"/>
    </row>
    <row r="49" spans="1:21" ht="30.75" customHeight="1" x14ac:dyDescent="0.15">
      <c r="A49" s="48"/>
      <c r="B49" s="1245"/>
      <c r="C49" s="1246"/>
      <c r="D49" s="62"/>
      <c r="E49" s="1251" t="s">
        <v>16</v>
      </c>
      <c r="F49" s="1251"/>
      <c r="G49" s="1251"/>
      <c r="H49" s="1251"/>
      <c r="I49" s="1251"/>
      <c r="J49" s="1252"/>
      <c r="K49" s="63">
        <v>13</v>
      </c>
      <c r="L49" s="64">
        <v>12</v>
      </c>
      <c r="M49" s="64">
        <v>12</v>
      </c>
      <c r="N49" s="64">
        <v>16</v>
      </c>
      <c r="O49" s="65">
        <v>16</v>
      </c>
      <c r="P49" s="48"/>
      <c r="Q49" s="48"/>
      <c r="R49" s="48"/>
      <c r="S49" s="48"/>
      <c r="T49" s="48"/>
      <c r="U49" s="48"/>
    </row>
    <row r="50" spans="1:21" ht="30.75" customHeight="1" x14ac:dyDescent="0.15">
      <c r="A50" s="48"/>
      <c r="B50" s="1245"/>
      <c r="C50" s="1246"/>
      <c r="D50" s="62"/>
      <c r="E50" s="1251" t="s">
        <v>17</v>
      </c>
      <c r="F50" s="1251"/>
      <c r="G50" s="1251"/>
      <c r="H50" s="1251"/>
      <c r="I50" s="1251"/>
      <c r="J50" s="1252"/>
      <c r="K50" s="63" t="s">
        <v>519</v>
      </c>
      <c r="L50" s="64" t="s">
        <v>519</v>
      </c>
      <c r="M50" s="64" t="s">
        <v>519</v>
      </c>
      <c r="N50" s="64" t="s">
        <v>519</v>
      </c>
      <c r="O50" s="65" t="s">
        <v>519</v>
      </c>
      <c r="P50" s="48"/>
      <c r="Q50" s="48"/>
      <c r="R50" s="48"/>
      <c r="S50" s="48"/>
      <c r="T50" s="48"/>
      <c r="U50" s="48"/>
    </row>
    <row r="51" spans="1:21" ht="30.75" customHeight="1" x14ac:dyDescent="0.15">
      <c r="A51" s="48"/>
      <c r="B51" s="1247"/>
      <c r="C51" s="1248"/>
      <c r="D51" s="66"/>
      <c r="E51" s="1251" t="s">
        <v>18</v>
      </c>
      <c r="F51" s="1251"/>
      <c r="G51" s="1251"/>
      <c r="H51" s="1251"/>
      <c r="I51" s="1251"/>
      <c r="J51" s="1252"/>
      <c r="K51" s="63">
        <v>0</v>
      </c>
      <c r="L51" s="64">
        <v>0</v>
      </c>
      <c r="M51" s="64">
        <v>0</v>
      </c>
      <c r="N51" s="64" t="s">
        <v>519</v>
      </c>
      <c r="O51" s="65" t="s">
        <v>519</v>
      </c>
      <c r="P51" s="48"/>
      <c r="Q51" s="48"/>
      <c r="R51" s="48"/>
      <c r="S51" s="48"/>
      <c r="T51" s="48"/>
      <c r="U51" s="48"/>
    </row>
    <row r="52" spans="1:21" ht="30.75" customHeight="1" x14ac:dyDescent="0.15">
      <c r="A52" s="48"/>
      <c r="B52" s="1253" t="s">
        <v>19</v>
      </c>
      <c r="C52" s="1254"/>
      <c r="D52" s="66"/>
      <c r="E52" s="1251" t="s">
        <v>20</v>
      </c>
      <c r="F52" s="1251"/>
      <c r="G52" s="1251"/>
      <c r="H52" s="1251"/>
      <c r="I52" s="1251"/>
      <c r="J52" s="1252"/>
      <c r="K52" s="63">
        <v>272</v>
      </c>
      <c r="L52" s="64">
        <v>253</v>
      </c>
      <c r="M52" s="64">
        <v>247</v>
      </c>
      <c r="N52" s="64">
        <v>277</v>
      </c>
      <c r="O52" s="65">
        <v>278</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72</v>
      </c>
      <c r="L53" s="69">
        <v>109</v>
      </c>
      <c r="M53" s="69">
        <v>102</v>
      </c>
      <c r="N53" s="69">
        <v>93</v>
      </c>
      <c r="O53" s="70">
        <v>104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59" t="s">
        <v>25</v>
      </c>
      <c r="C57" s="1260"/>
      <c r="D57" s="1263" t="s">
        <v>26</v>
      </c>
      <c r="E57" s="1264"/>
      <c r="F57" s="1264"/>
      <c r="G57" s="1264"/>
      <c r="H57" s="1264"/>
      <c r="I57" s="1264"/>
      <c r="J57" s="1265"/>
      <c r="K57" s="82"/>
      <c r="L57" s="83"/>
      <c r="M57" s="83"/>
      <c r="N57" s="83"/>
      <c r="O57" s="84" t="s">
        <v>598</v>
      </c>
    </row>
    <row r="58" spans="1:21" ht="31.5" customHeight="1" thickBot="1" x14ac:dyDescent="0.2">
      <c r="B58" s="1261"/>
      <c r="C58" s="1262"/>
      <c r="D58" s="1266" t="s">
        <v>27</v>
      </c>
      <c r="E58" s="1267"/>
      <c r="F58" s="1267"/>
      <c r="G58" s="1267"/>
      <c r="H58" s="1267"/>
      <c r="I58" s="1267"/>
      <c r="J58" s="1268"/>
      <c r="K58" s="85"/>
      <c r="L58" s="86"/>
      <c r="M58" s="86"/>
      <c r="N58" s="86"/>
      <c r="O58" s="87" t="s">
        <v>610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5jJlPKBu3JQU6pFs47Jkf3GpPTcSWm9a/RHN5lM9W3f6uixZpsm1VoaBKKwMmm/FQx4Yub2Hd5MvWn9MBzGnA==" saltValue="aYOUxR7KxI91Q/Ccj86Kf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69" t="s">
        <v>30</v>
      </c>
      <c r="C41" s="1270"/>
      <c r="D41" s="101"/>
      <c r="E41" s="1275" t="s">
        <v>31</v>
      </c>
      <c r="F41" s="1275"/>
      <c r="G41" s="1275"/>
      <c r="H41" s="1276"/>
      <c r="I41" s="102">
        <v>2664</v>
      </c>
      <c r="J41" s="103">
        <v>2702</v>
      </c>
      <c r="K41" s="103">
        <v>2918</v>
      </c>
      <c r="L41" s="103">
        <v>2896</v>
      </c>
      <c r="M41" s="104">
        <v>2956</v>
      </c>
    </row>
    <row r="42" spans="2:13" ht="27.75" customHeight="1" x14ac:dyDescent="0.15">
      <c r="B42" s="1271"/>
      <c r="C42" s="1272"/>
      <c r="D42" s="105"/>
      <c r="E42" s="1277" t="s">
        <v>32</v>
      </c>
      <c r="F42" s="1277"/>
      <c r="G42" s="1277"/>
      <c r="H42" s="1278"/>
      <c r="I42" s="106" t="s">
        <v>519</v>
      </c>
      <c r="J42" s="107" t="s">
        <v>519</v>
      </c>
      <c r="K42" s="107" t="s">
        <v>519</v>
      </c>
      <c r="L42" s="107" t="s">
        <v>519</v>
      </c>
      <c r="M42" s="108" t="s">
        <v>519</v>
      </c>
    </row>
    <row r="43" spans="2:13" ht="27.75" customHeight="1" x14ac:dyDescent="0.15">
      <c r="B43" s="1271"/>
      <c r="C43" s="1272"/>
      <c r="D43" s="105"/>
      <c r="E43" s="1277" t="s">
        <v>33</v>
      </c>
      <c r="F43" s="1277"/>
      <c r="G43" s="1277"/>
      <c r="H43" s="1278"/>
      <c r="I43" s="106">
        <v>653</v>
      </c>
      <c r="J43" s="107">
        <v>675</v>
      </c>
      <c r="K43" s="107">
        <v>645</v>
      </c>
      <c r="L43" s="107">
        <v>579</v>
      </c>
      <c r="M43" s="108">
        <v>586</v>
      </c>
    </row>
    <row r="44" spans="2:13" ht="27.75" customHeight="1" x14ac:dyDescent="0.15">
      <c r="B44" s="1271"/>
      <c r="C44" s="1272"/>
      <c r="D44" s="105"/>
      <c r="E44" s="1277" t="s">
        <v>34</v>
      </c>
      <c r="F44" s="1277"/>
      <c r="G44" s="1277"/>
      <c r="H44" s="1278"/>
      <c r="I44" s="106">
        <v>95</v>
      </c>
      <c r="J44" s="107">
        <v>88</v>
      </c>
      <c r="K44" s="107">
        <v>95</v>
      </c>
      <c r="L44" s="107">
        <v>84</v>
      </c>
      <c r="M44" s="108">
        <v>74</v>
      </c>
    </row>
    <row r="45" spans="2:13" ht="27.75" customHeight="1" x14ac:dyDescent="0.15">
      <c r="B45" s="1271"/>
      <c r="C45" s="1272"/>
      <c r="D45" s="105"/>
      <c r="E45" s="1277" t="s">
        <v>35</v>
      </c>
      <c r="F45" s="1277"/>
      <c r="G45" s="1277"/>
      <c r="H45" s="1278"/>
      <c r="I45" s="106">
        <v>778</v>
      </c>
      <c r="J45" s="107">
        <v>703</v>
      </c>
      <c r="K45" s="107">
        <v>610</v>
      </c>
      <c r="L45" s="107">
        <v>642</v>
      </c>
      <c r="M45" s="108">
        <v>659</v>
      </c>
    </row>
    <row r="46" spans="2:13" ht="27.75" customHeight="1" x14ac:dyDescent="0.15">
      <c r="B46" s="1271"/>
      <c r="C46" s="1272"/>
      <c r="D46" s="109"/>
      <c r="E46" s="1277" t="s">
        <v>36</v>
      </c>
      <c r="F46" s="1277"/>
      <c r="G46" s="1277"/>
      <c r="H46" s="1278"/>
      <c r="I46" s="106" t="s">
        <v>519</v>
      </c>
      <c r="J46" s="107" t="s">
        <v>519</v>
      </c>
      <c r="K46" s="107" t="s">
        <v>519</v>
      </c>
      <c r="L46" s="107" t="s">
        <v>519</v>
      </c>
      <c r="M46" s="108" t="s">
        <v>519</v>
      </c>
    </row>
    <row r="47" spans="2:13" ht="27.75" customHeight="1" x14ac:dyDescent="0.15">
      <c r="B47" s="1271"/>
      <c r="C47" s="1272"/>
      <c r="D47" s="110"/>
      <c r="E47" s="1279" t="s">
        <v>37</v>
      </c>
      <c r="F47" s="1280"/>
      <c r="G47" s="1280"/>
      <c r="H47" s="1281"/>
      <c r="I47" s="106" t="s">
        <v>519</v>
      </c>
      <c r="J47" s="107" t="s">
        <v>519</v>
      </c>
      <c r="K47" s="107" t="s">
        <v>519</v>
      </c>
      <c r="L47" s="107" t="s">
        <v>519</v>
      </c>
      <c r="M47" s="108" t="s">
        <v>519</v>
      </c>
    </row>
    <row r="48" spans="2:13" ht="27.75" customHeight="1" x14ac:dyDescent="0.15">
      <c r="B48" s="1271"/>
      <c r="C48" s="1272"/>
      <c r="D48" s="105"/>
      <c r="E48" s="1277" t="s">
        <v>38</v>
      </c>
      <c r="F48" s="1277"/>
      <c r="G48" s="1277"/>
      <c r="H48" s="1278"/>
      <c r="I48" s="106" t="s">
        <v>519</v>
      </c>
      <c r="J48" s="107" t="s">
        <v>519</v>
      </c>
      <c r="K48" s="107" t="s">
        <v>519</v>
      </c>
      <c r="L48" s="107" t="s">
        <v>519</v>
      </c>
      <c r="M48" s="108" t="s">
        <v>519</v>
      </c>
    </row>
    <row r="49" spans="2:13" ht="27.75" customHeight="1" x14ac:dyDescent="0.15">
      <c r="B49" s="1273"/>
      <c r="C49" s="1274"/>
      <c r="D49" s="105"/>
      <c r="E49" s="1277" t="s">
        <v>39</v>
      </c>
      <c r="F49" s="1277"/>
      <c r="G49" s="1277"/>
      <c r="H49" s="1278"/>
      <c r="I49" s="106" t="s">
        <v>519</v>
      </c>
      <c r="J49" s="107" t="s">
        <v>519</v>
      </c>
      <c r="K49" s="107" t="s">
        <v>519</v>
      </c>
      <c r="L49" s="107" t="s">
        <v>519</v>
      </c>
      <c r="M49" s="108" t="s">
        <v>519</v>
      </c>
    </row>
    <row r="50" spans="2:13" ht="27.75" customHeight="1" x14ac:dyDescent="0.15">
      <c r="B50" s="1282" t="s">
        <v>40</v>
      </c>
      <c r="C50" s="1283"/>
      <c r="D50" s="111"/>
      <c r="E50" s="1277" t="s">
        <v>41</v>
      </c>
      <c r="F50" s="1277"/>
      <c r="G50" s="1277"/>
      <c r="H50" s="1278"/>
      <c r="I50" s="106">
        <v>1628</v>
      </c>
      <c r="J50" s="107">
        <v>1937</v>
      </c>
      <c r="K50" s="107">
        <v>1875</v>
      </c>
      <c r="L50" s="107">
        <v>2586</v>
      </c>
      <c r="M50" s="108">
        <v>2305</v>
      </c>
    </row>
    <row r="51" spans="2:13" ht="27.75" customHeight="1" x14ac:dyDescent="0.15">
      <c r="B51" s="1271"/>
      <c r="C51" s="1272"/>
      <c r="D51" s="105"/>
      <c r="E51" s="1277" t="s">
        <v>42</v>
      </c>
      <c r="F51" s="1277"/>
      <c r="G51" s="1277"/>
      <c r="H51" s="1278"/>
      <c r="I51" s="106" t="s">
        <v>519</v>
      </c>
      <c r="J51" s="107" t="s">
        <v>519</v>
      </c>
      <c r="K51" s="107" t="s">
        <v>519</v>
      </c>
      <c r="L51" s="107" t="s">
        <v>519</v>
      </c>
      <c r="M51" s="108" t="s">
        <v>519</v>
      </c>
    </row>
    <row r="52" spans="2:13" ht="27.75" customHeight="1" x14ac:dyDescent="0.15">
      <c r="B52" s="1273"/>
      <c r="C52" s="1274"/>
      <c r="D52" s="105"/>
      <c r="E52" s="1277" t="s">
        <v>43</v>
      </c>
      <c r="F52" s="1277"/>
      <c r="G52" s="1277"/>
      <c r="H52" s="1278"/>
      <c r="I52" s="106">
        <v>2630</v>
      </c>
      <c r="J52" s="107">
        <v>2630</v>
      </c>
      <c r="K52" s="107">
        <v>2935</v>
      </c>
      <c r="L52" s="107">
        <v>2742</v>
      </c>
      <c r="M52" s="108">
        <v>2793</v>
      </c>
    </row>
    <row r="53" spans="2:13" ht="27.75" customHeight="1" thickBot="1" x14ac:dyDescent="0.2">
      <c r="B53" s="1284" t="s">
        <v>44</v>
      </c>
      <c r="C53" s="1285"/>
      <c r="D53" s="112"/>
      <c r="E53" s="1286" t="s">
        <v>45</v>
      </c>
      <c r="F53" s="1286"/>
      <c r="G53" s="1286"/>
      <c r="H53" s="1287"/>
      <c r="I53" s="113">
        <v>-68</v>
      </c>
      <c r="J53" s="114">
        <v>-399</v>
      </c>
      <c r="K53" s="114">
        <v>-542</v>
      </c>
      <c r="L53" s="114">
        <v>-1126</v>
      </c>
      <c r="M53" s="115">
        <v>-823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TkmG5bHLvl+EpJ8L16S2dWDXjpbzQD7o5TSwRMZ4GbESLcQd6Xj7l8KM2254JVh3ZxHhgKTxcd40Cujtws+8g==" saltValue="N8VlPNuDI2smjb0Pp6XA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96" t="s">
        <v>48</v>
      </c>
      <c r="D55" s="1296"/>
      <c r="E55" s="1297"/>
      <c r="F55" s="127">
        <v>1338</v>
      </c>
      <c r="G55" s="127">
        <v>1345</v>
      </c>
      <c r="H55" s="128">
        <v>938</v>
      </c>
    </row>
    <row r="56" spans="2:8" ht="52.5" customHeight="1" x14ac:dyDescent="0.15">
      <c r="B56" s="129"/>
      <c r="C56" s="1298" t="s">
        <v>49</v>
      </c>
      <c r="D56" s="1298"/>
      <c r="E56" s="1299"/>
      <c r="F56" s="130" t="s">
        <v>519</v>
      </c>
      <c r="G56" s="130">
        <v>300</v>
      </c>
      <c r="H56" s="131">
        <v>600</v>
      </c>
    </row>
    <row r="57" spans="2:8" ht="53.25" customHeight="1" x14ac:dyDescent="0.15">
      <c r="B57" s="129"/>
      <c r="C57" s="1300" t="s">
        <v>50</v>
      </c>
      <c r="D57" s="1300"/>
      <c r="E57" s="1301"/>
      <c r="F57" s="132">
        <v>708</v>
      </c>
      <c r="G57" s="132">
        <v>805</v>
      </c>
      <c r="H57" s="133">
        <v>694</v>
      </c>
    </row>
    <row r="58" spans="2:8" ht="45.75" customHeight="1" x14ac:dyDescent="0.15">
      <c r="B58" s="134"/>
      <c r="C58" s="1288" t="s">
        <v>593</v>
      </c>
      <c r="D58" s="1289"/>
      <c r="E58" s="1290"/>
      <c r="F58" s="135">
        <v>85</v>
      </c>
      <c r="G58" s="135">
        <v>299</v>
      </c>
      <c r="H58" s="136">
        <v>264</v>
      </c>
    </row>
    <row r="59" spans="2:8" ht="45.75" customHeight="1" x14ac:dyDescent="0.15">
      <c r="B59" s="134"/>
      <c r="C59" s="1288" t="s">
        <v>594</v>
      </c>
      <c r="D59" s="1289"/>
      <c r="E59" s="1290"/>
      <c r="F59" s="135">
        <v>172</v>
      </c>
      <c r="G59" s="135">
        <v>172</v>
      </c>
      <c r="H59" s="136">
        <v>172</v>
      </c>
    </row>
    <row r="60" spans="2:8" ht="45.75" customHeight="1" x14ac:dyDescent="0.15">
      <c r="B60" s="134"/>
      <c r="C60" s="1288" t="s">
        <v>595</v>
      </c>
      <c r="D60" s="1289"/>
      <c r="E60" s="1290"/>
      <c r="F60" s="135">
        <v>168</v>
      </c>
      <c r="G60" s="135">
        <v>145</v>
      </c>
      <c r="H60" s="136">
        <v>120</v>
      </c>
    </row>
    <row r="61" spans="2:8" ht="45.75" customHeight="1" x14ac:dyDescent="0.15">
      <c r="B61" s="134"/>
      <c r="C61" s="1288" t="s">
        <v>596</v>
      </c>
      <c r="D61" s="1289"/>
      <c r="E61" s="1290"/>
      <c r="F61" s="135">
        <v>113</v>
      </c>
      <c r="G61" s="135">
        <v>90</v>
      </c>
      <c r="H61" s="136">
        <v>44</v>
      </c>
    </row>
    <row r="62" spans="2:8" ht="45.75" customHeight="1" thickBot="1" x14ac:dyDescent="0.2">
      <c r="B62" s="137"/>
      <c r="C62" s="1291" t="s">
        <v>597</v>
      </c>
      <c r="D62" s="1292"/>
      <c r="E62" s="1293"/>
      <c r="F62" s="138">
        <v>40</v>
      </c>
      <c r="G62" s="138">
        <v>40</v>
      </c>
      <c r="H62" s="139">
        <v>40</v>
      </c>
    </row>
    <row r="63" spans="2:8" ht="52.5" customHeight="1" thickBot="1" x14ac:dyDescent="0.2">
      <c r="B63" s="140"/>
      <c r="C63" s="1294" t="s">
        <v>51</v>
      </c>
      <c r="D63" s="1294"/>
      <c r="E63" s="1295"/>
      <c r="F63" s="141">
        <v>2045</v>
      </c>
      <c r="G63" s="141">
        <v>2449</v>
      </c>
      <c r="H63" s="142">
        <v>2232</v>
      </c>
    </row>
    <row r="64" spans="2:8" ht="15" customHeight="1" x14ac:dyDescent="0.15"/>
    <row r="65" ht="0" hidden="1" customHeight="1" x14ac:dyDescent="0.15"/>
    <row r="66" ht="0" hidden="1" customHeight="1" x14ac:dyDescent="0.15"/>
  </sheetData>
  <sheetProtection algorithmName="SHA-512" hashValue="JLPEnvPWL3tE5fHLI0gDOYCfy4xWy4MxfmCxUqCdUnrMX21WHSehSC16RN3Mq29hm0/bJQoTF2+5EKoTH7uTtw==" saltValue="aIHrFBtMbRvZi2VOdw63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0" t="s">
        <v>630</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4"/>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4"/>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4"/>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4"/>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623</v>
      </c>
    </row>
    <row r="50" spans="1:109" x14ac:dyDescent="0.15">
      <c r="B50" s="394"/>
      <c r="G50" s="1302"/>
      <c r="H50" s="1302"/>
      <c r="I50" s="1302"/>
      <c r="J50" s="1302"/>
      <c r="K50" s="404"/>
      <c r="L50" s="404"/>
      <c r="M50" s="405"/>
      <c r="N50" s="40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08" t="s">
        <v>561</v>
      </c>
      <c r="BQ50" s="1308"/>
      <c r="BR50" s="1308"/>
      <c r="BS50" s="1308"/>
      <c r="BT50" s="1308"/>
      <c r="BU50" s="1308"/>
      <c r="BV50" s="1308"/>
      <c r="BW50" s="1308"/>
      <c r="BX50" s="1308" t="s">
        <v>562</v>
      </c>
      <c r="BY50" s="1308"/>
      <c r="BZ50" s="1308"/>
      <c r="CA50" s="1308"/>
      <c r="CB50" s="1308"/>
      <c r="CC50" s="1308"/>
      <c r="CD50" s="1308"/>
      <c r="CE50" s="1308"/>
      <c r="CF50" s="1308" t="s">
        <v>563</v>
      </c>
      <c r="CG50" s="1308"/>
      <c r="CH50" s="1308"/>
      <c r="CI50" s="1308"/>
      <c r="CJ50" s="1308"/>
      <c r="CK50" s="1308"/>
      <c r="CL50" s="1308"/>
      <c r="CM50" s="1308"/>
      <c r="CN50" s="1308" t="s">
        <v>564</v>
      </c>
      <c r="CO50" s="1308"/>
      <c r="CP50" s="1308"/>
      <c r="CQ50" s="1308"/>
      <c r="CR50" s="1308"/>
      <c r="CS50" s="1308"/>
      <c r="CT50" s="1308"/>
      <c r="CU50" s="1308"/>
      <c r="CV50" s="1308" t="s">
        <v>565</v>
      </c>
      <c r="CW50" s="1308"/>
      <c r="CX50" s="1308"/>
      <c r="CY50" s="1308"/>
      <c r="CZ50" s="1308"/>
      <c r="DA50" s="1308"/>
      <c r="DB50" s="1308"/>
      <c r="DC50" s="1308"/>
    </row>
    <row r="51" spans="1:109" ht="13.5" customHeight="1" x14ac:dyDescent="0.15">
      <c r="B51" s="394"/>
      <c r="G51" s="1320"/>
      <c r="H51" s="1320"/>
      <c r="I51" s="1324"/>
      <c r="J51" s="1324"/>
      <c r="K51" s="1309"/>
      <c r="L51" s="1309"/>
      <c r="M51" s="1309"/>
      <c r="N51" s="1309"/>
      <c r="AM51" s="403"/>
      <c r="AN51" s="1307" t="s">
        <v>624</v>
      </c>
      <c r="AO51" s="1307"/>
      <c r="AP51" s="1307"/>
      <c r="AQ51" s="1307"/>
      <c r="AR51" s="1307"/>
      <c r="AS51" s="1307"/>
      <c r="AT51" s="1307"/>
      <c r="AU51" s="1307"/>
      <c r="AV51" s="1307"/>
      <c r="AW51" s="1307"/>
      <c r="AX51" s="1307"/>
      <c r="AY51" s="1307"/>
      <c r="AZ51" s="1307"/>
      <c r="BA51" s="1307"/>
      <c r="BB51" s="1307" t="s">
        <v>625</v>
      </c>
      <c r="BC51" s="1307"/>
      <c r="BD51" s="1307"/>
      <c r="BE51" s="1307"/>
      <c r="BF51" s="1307"/>
      <c r="BG51" s="1307"/>
      <c r="BH51" s="1307"/>
      <c r="BI51" s="1307"/>
      <c r="BJ51" s="1307"/>
      <c r="BK51" s="1307"/>
      <c r="BL51" s="1307"/>
      <c r="BM51" s="1307"/>
      <c r="BN51" s="1307"/>
      <c r="BO51" s="1307"/>
      <c r="BP51" s="1319"/>
      <c r="BQ51" s="1304"/>
      <c r="BR51" s="1304"/>
      <c r="BS51" s="1304"/>
      <c r="BT51" s="1304"/>
      <c r="BU51" s="1304"/>
      <c r="BV51" s="1304"/>
      <c r="BW51" s="1304"/>
      <c r="BX51" s="1319"/>
      <c r="BY51" s="1304"/>
      <c r="BZ51" s="1304"/>
      <c r="CA51" s="1304"/>
      <c r="CB51" s="1304"/>
      <c r="CC51" s="1304"/>
      <c r="CD51" s="1304"/>
      <c r="CE51" s="1304"/>
      <c r="CF51" s="1304"/>
      <c r="CG51" s="1304"/>
      <c r="CH51" s="1304"/>
      <c r="CI51" s="1304"/>
      <c r="CJ51" s="1304"/>
      <c r="CK51" s="1304"/>
      <c r="CL51" s="1304"/>
      <c r="CM51" s="1304"/>
      <c r="CN51" s="1304"/>
      <c r="CO51" s="1304"/>
      <c r="CP51" s="1304"/>
      <c r="CQ51" s="1304"/>
      <c r="CR51" s="1304"/>
      <c r="CS51" s="1304"/>
      <c r="CT51" s="1304"/>
      <c r="CU51" s="1304"/>
      <c r="CV51" s="1304"/>
      <c r="CW51" s="1304"/>
      <c r="CX51" s="1304"/>
      <c r="CY51" s="1304"/>
      <c r="CZ51" s="1304"/>
      <c r="DA51" s="1304"/>
      <c r="DB51" s="1304"/>
      <c r="DC51" s="1304"/>
    </row>
    <row r="52" spans="1:109" x14ac:dyDescent="0.15">
      <c r="B52" s="394"/>
      <c r="G52" s="1320"/>
      <c r="H52" s="1320"/>
      <c r="I52" s="1324"/>
      <c r="J52" s="1324"/>
      <c r="K52" s="1309"/>
      <c r="L52" s="1309"/>
      <c r="M52" s="1309"/>
      <c r="N52" s="1309"/>
      <c r="AM52" s="40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402"/>
      <c r="B53" s="394"/>
      <c r="G53" s="1320"/>
      <c r="H53" s="1320"/>
      <c r="I53" s="1302"/>
      <c r="J53" s="1302"/>
      <c r="K53" s="1309"/>
      <c r="L53" s="1309"/>
      <c r="M53" s="1309"/>
      <c r="N53" s="1309"/>
      <c r="AM53" s="403"/>
      <c r="AN53" s="1307"/>
      <c r="AO53" s="1307"/>
      <c r="AP53" s="1307"/>
      <c r="AQ53" s="1307"/>
      <c r="AR53" s="1307"/>
      <c r="AS53" s="1307"/>
      <c r="AT53" s="1307"/>
      <c r="AU53" s="1307"/>
      <c r="AV53" s="1307"/>
      <c r="AW53" s="1307"/>
      <c r="AX53" s="1307"/>
      <c r="AY53" s="1307"/>
      <c r="AZ53" s="1307"/>
      <c r="BA53" s="1307"/>
      <c r="BB53" s="1307" t="s">
        <v>626</v>
      </c>
      <c r="BC53" s="1307"/>
      <c r="BD53" s="1307"/>
      <c r="BE53" s="1307"/>
      <c r="BF53" s="1307"/>
      <c r="BG53" s="1307"/>
      <c r="BH53" s="1307"/>
      <c r="BI53" s="1307"/>
      <c r="BJ53" s="1307"/>
      <c r="BK53" s="1307"/>
      <c r="BL53" s="1307"/>
      <c r="BM53" s="1307"/>
      <c r="BN53" s="1307"/>
      <c r="BO53" s="1307"/>
      <c r="BP53" s="1319"/>
      <c r="BQ53" s="1304"/>
      <c r="BR53" s="1304"/>
      <c r="BS53" s="1304"/>
      <c r="BT53" s="1304"/>
      <c r="BU53" s="1304"/>
      <c r="BV53" s="1304"/>
      <c r="BW53" s="1304"/>
      <c r="BX53" s="1319"/>
      <c r="BY53" s="1304"/>
      <c r="BZ53" s="1304"/>
      <c r="CA53" s="1304"/>
      <c r="CB53" s="1304"/>
      <c r="CC53" s="1304"/>
      <c r="CD53" s="1304"/>
      <c r="CE53" s="1304"/>
      <c r="CF53" s="1304">
        <v>57.7</v>
      </c>
      <c r="CG53" s="1304"/>
      <c r="CH53" s="1304"/>
      <c r="CI53" s="1304"/>
      <c r="CJ53" s="1304"/>
      <c r="CK53" s="1304"/>
      <c r="CL53" s="1304"/>
      <c r="CM53" s="1304"/>
      <c r="CN53" s="1304">
        <v>56</v>
      </c>
      <c r="CO53" s="1304"/>
      <c r="CP53" s="1304"/>
      <c r="CQ53" s="1304"/>
      <c r="CR53" s="1304"/>
      <c r="CS53" s="1304"/>
      <c r="CT53" s="1304"/>
      <c r="CU53" s="1304"/>
      <c r="CV53" s="1304">
        <v>59.1</v>
      </c>
      <c r="CW53" s="1304"/>
      <c r="CX53" s="1304"/>
      <c r="CY53" s="1304"/>
      <c r="CZ53" s="1304"/>
      <c r="DA53" s="1304"/>
      <c r="DB53" s="1304"/>
      <c r="DC53" s="1304"/>
    </row>
    <row r="54" spans="1:109" x14ac:dyDescent="0.15">
      <c r="A54" s="402"/>
      <c r="B54" s="394"/>
      <c r="G54" s="1320"/>
      <c r="H54" s="1320"/>
      <c r="I54" s="1302"/>
      <c r="J54" s="1302"/>
      <c r="K54" s="1309"/>
      <c r="L54" s="1309"/>
      <c r="M54" s="1309"/>
      <c r="N54" s="1309"/>
      <c r="AM54" s="40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402"/>
      <c r="B55" s="394"/>
      <c r="G55" s="1302"/>
      <c r="H55" s="1302"/>
      <c r="I55" s="1302"/>
      <c r="J55" s="1302"/>
      <c r="K55" s="1309"/>
      <c r="L55" s="1309"/>
      <c r="M55" s="1309"/>
      <c r="N55" s="1309"/>
      <c r="AN55" s="1308" t="s">
        <v>627</v>
      </c>
      <c r="AO55" s="1308"/>
      <c r="AP55" s="1308"/>
      <c r="AQ55" s="1308"/>
      <c r="AR55" s="1308"/>
      <c r="AS55" s="1308"/>
      <c r="AT55" s="1308"/>
      <c r="AU55" s="1308"/>
      <c r="AV55" s="1308"/>
      <c r="AW55" s="1308"/>
      <c r="AX55" s="1308"/>
      <c r="AY55" s="1308"/>
      <c r="AZ55" s="1308"/>
      <c r="BA55" s="1308"/>
      <c r="BB55" s="1307" t="s">
        <v>625</v>
      </c>
      <c r="BC55" s="1307"/>
      <c r="BD55" s="1307"/>
      <c r="BE55" s="1307"/>
      <c r="BF55" s="1307"/>
      <c r="BG55" s="1307"/>
      <c r="BH55" s="1307"/>
      <c r="BI55" s="1307"/>
      <c r="BJ55" s="1307"/>
      <c r="BK55" s="1307"/>
      <c r="BL55" s="1307"/>
      <c r="BM55" s="1307"/>
      <c r="BN55" s="1307"/>
      <c r="BO55" s="1307"/>
      <c r="BP55" s="1319"/>
      <c r="BQ55" s="1304"/>
      <c r="BR55" s="1304"/>
      <c r="BS55" s="1304"/>
      <c r="BT55" s="1304"/>
      <c r="BU55" s="1304"/>
      <c r="BV55" s="1304"/>
      <c r="BW55" s="1304"/>
      <c r="BX55" s="1319"/>
      <c r="BY55" s="1304"/>
      <c r="BZ55" s="1304"/>
      <c r="CA55" s="1304"/>
      <c r="CB55" s="1304"/>
      <c r="CC55" s="1304"/>
      <c r="CD55" s="1304"/>
      <c r="CE55" s="1304"/>
      <c r="CF55" s="1304">
        <v>0</v>
      </c>
      <c r="CG55" s="1304"/>
      <c r="CH55" s="1304"/>
      <c r="CI55" s="1304"/>
      <c r="CJ55" s="1304"/>
      <c r="CK55" s="1304"/>
      <c r="CL55" s="1304"/>
      <c r="CM55" s="1304"/>
      <c r="CN55" s="1304">
        <v>0</v>
      </c>
      <c r="CO55" s="1304"/>
      <c r="CP55" s="1304"/>
      <c r="CQ55" s="1304"/>
      <c r="CR55" s="1304"/>
      <c r="CS55" s="1304"/>
      <c r="CT55" s="1304"/>
      <c r="CU55" s="1304"/>
      <c r="CV55" s="1304">
        <v>0</v>
      </c>
      <c r="CW55" s="1304"/>
      <c r="CX55" s="1304"/>
      <c r="CY55" s="1304"/>
      <c r="CZ55" s="1304"/>
      <c r="DA55" s="1304"/>
      <c r="DB55" s="1304"/>
      <c r="DC55" s="1304"/>
    </row>
    <row r="56" spans="1:109" x14ac:dyDescent="0.15">
      <c r="A56" s="402"/>
      <c r="B56" s="394"/>
      <c r="G56" s="1302"/>
      <c r="H56" s="1302"/>
      <c r="I56" s="1302"/>
      <c r="J56" s="1302"/>
      <c r="K56" s="1309"/>
      <c r="L56" s="1309"/>
      <c r="M56" s="1309"/>
      <c r="N56" s="1309"/>
      <c r="AN56" s="1308"/>
      <c r="AO56" s="1308"/>
      <c r="AP56" s="1308"/>
      <c r="AQ56" s="1308"/>
      <c r="AR56" s="1308"/>
      <c r="AS56" s="1308"/>
      <c r="AT56" s="1308"/>
      <c r="AU56" s="1308"/>
      <c r="AV56" s="1308"/>
      <c r="AW56" s="1308"/>
      <c r="AX56" s="1308"/>
      <c r="AY56" s="1308"/>
      <c r="AZ56" s="1308"/>
      <c r="BA56" s="1308"/>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2" customFormat="1" x14ac:dyDescent="0.15">
      <c r="B57" s="406"/>
      <c r="G57" s="1302"/>
      <c r="H57" s="1302"/>
      <c r="I57" s="1305"/>
      <c r="J57" s="1305"/>
      <c r="K57" s="1309"/>
      <c r="L57" s="1309"/>
      <c r="M57" s="1309"/>
      <c r="N57" s="1309"/>
      <c r="AM57" s="387"/>
      <c r="AN57" s="1308"/>
      <c r="AO57" s="1308"/>
      <c r="AP57" s="1308"/>
      <c r="AQ57" s="1308"/>
      <c r="AR57" s="1308"/>
      <c r="AS57" s="1308"/>
      <c r="AT57" s="1308"/>
      <c r="AU57" s="1308"/>
      <c r="AV57" s="1308"/>
      <c r="AW57" s="1308"/>
      <c r="AX57" s="1308"/>
      <c r="AY57" s="1308"/>
      <c r="AZ57" s="1308"/>
      <c r="BA57" s="1308"/>
      <c r="BB57" s="1307" t="s">
        <v>626</v>
      </c>
      <c r="BC57" s="1307"/>
      <c r="BD57" s="1307"/>
      <c r="BE57" s="1307"/>
      <c r="BF57" s="1307"/>
      <c r="BG57" s="1307"/>
      <c r="BH57" s="1307"/>
      <c r="BI57" s="1307"/>
      <c r="BJ57" s="1307"/>
      <c r="BK57" s="1307"/>
      <c r="BL57" s="1307"/>
      <c r="BM57" s="1307"/>
      <c r="BN57" s="1307"/>
      <c r="BO57" s="1307"/>
      <c r="BP57" s="1319"/>
      <c r="BQ57" s="1304"/>
      <c r="BR57" s="1304"/>
      <c r="BS57" s="1304"/>
      <c r="BT57" s="1304"/>
      <c r="BU57" s="1304"/>
      <c r="BV57" s="1304"/>
      <c r="BW57" s="1304"/>
      <c r="BX57" s="1319"/>
      <c r="BY57" s="1304"/>
      <c r="BZ57" s="1304"/>
      <c r="CA57" s="1304"/>
      <c r="CB57" s="1304"/>
      <c r="CC57" s="1304"/>
      <c r="CD57" s="1304"/>
      <c r="CE57" s="1304"/>
      <c r="CF57" s="1304">
        <v>56.3</v>
      </c>
      <c r="CG57" s="1304"/>
      <c r="CH57" s="1304"/>
      <c r="CI57" s="1304"/>
      <c r="CJ57" s="1304"/>
      <c r="CK57" s="1304"/>
      <c r="CL57" s="1304"/>
      <c r="CM57" s="1304"/>
      <c r="CN57" s="1304">
        <v>57.6</v>
      </c>
      <c r="CO57" s="1304"/>
      <c r="CP57" s="1304"/>
      <c r="CQ57" s="1304"/>
      <c r="CR57" s="1304"/>
      <c r="CS57" s="1304"/>
      <c r="CT57" s="1304"/>
      <c r="CU57" s="1304"/>
      <c r="CV57" s="1304">
        <v>58.7</v>
      </c>
      <c r="CW57" s="1304"/>
      <c r="CX57" s="1304"/>
      <c r="CY57" s="1304"/>
      <c r="CZ57" s="1304"/>
      <c r="DA57" s="1304"/>
      <c r="DB57" s="1304"/>
      <c r="DC57" s="1304"/>
      <c r="DD57" s="407"/>
      <c r="DE57" s="406"/>
    </row>
    <row r="58" spans="1:109" s="402" customFormat="1" x14ac:dyDescent="0.15">
      <c r="A58" s="387"/>
      <c r="B58" s="406"/>
      <c r="G58" s="1302"/>
      <c r="H58" s="1302"/>
      <c r="I58" s="1305"/>
      <c r="J58" s="1305"/>
      <c r="K58" s="1309"/>
      <c r="L58" s="1309"/>
      <c r="M58" s="1309"/>
      <c r="N58" s="1309"/>
      <c r="AM58" s="387"/>
      <c r="AN58" s="1308"/>
      <c r="AO58" s="1308"/>
      <c r="AP58" s="1308"/>
      <c r="AQ58" s="1308"/>
      <c r="AR58" s="1308"/>
      <c r="AS58" s="1308"/>
      <c r="AT58" s="1308"/>
      <c r="AU58" s="1308"/>
      <c r="AV58" s="1308"/>
      <c r="AW58" s="1308"/>
      <c r="AX58" s="1308"/>
      <c r="AY58" s="1308"/>
      <c r="AZ58" s="1308"/>
      <c r="BA58" s="1308"/>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628</v>
      </c>
    </row>
    <row r="64" spans="1:109" x14ac:dyDescent="0.15">
      <c r="B64" s="394"/>
      <c r="G64" s="401"/>
      <c r="I64" s="414"/>
      <c r="J64" s="414"/>
      <c r="K64" s="414"/>
      <c r="L64" s="414"/>
      <c r="M64" s="414"/>
      <c r="N64" s="415"/>
      <c r="AM64" s="401"/>
      <c r="AN64" s="401" t="s">
        <v>622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0" t="s">
        <v>631</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4"/>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4"/>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4"/>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4"/>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623</v>
      </c>
    </row>
    <row r="72" spans="2:107" x14ac:dyDescent="0.15">
      <c r="B72" s="394"/>
      <c r="G72" s="1302"/>
      <c r="H72" s="1302"/>
      <c r="I72" s="1302"/>
      <c r="J72" s="1302"/>
      <c r="K72" s="404"/>
      <c r="L72" s="404"/>
      <c r="M72" s="405"/>
      <c r="N72" s="40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08" t="s">
        <v>561</v>
      </c>
      <c r="BQ72" s="1308"/>
      <c r="BR72" s="1308"/>
      <c r="BS72" s="1308"/>
      <c r="BT72" s="1308"/>
      <c r="BU72" s="1308"/>
      <c r="BV72" s="1308"/>
      <c r="BW72" s="1308"/>
      <c r="BX72" s="1308" t="s">
        <v>562</v>
      </c>
      <c r="BY72" s="1308"/>
      <c r="BZ72" s="1308"/>
      <c r="CA72" s="1308"/>
      <c r="CB72" s="1308"/>
      <c r="CC72" s="1308"/>
      <c r="CD72" s="1308"/>
      <c r="CE72" s="1308"/>
      <c r="CF72" s="1308" t="s">
        <v>563</v>
      </c>
      <c r="CG72" s="1308"/>
      <c r="CH72" s="1308"/>
      <c r="CI72" s="1308"/>
      <c r="CJ72" s="1308"/>
      <c r="CK72" s="1308"/>
      <c r="CL72" s="1308"/>
      <c r="CM72" s="1308"/>
      <c r="CN72" s="1308" t="s">
        <v>564</v>
      </c>
      <c r="CO72" s="1308"/>
      <c r="CP72" s="1308"/>
      <c r="CQ72" s="1308"/>
      <c r="CR72" s="1308"/>
      <c r="CS72" s="1308"/>
      <c r="CT72" s="1308"/>
      <c r="CU72" s="1308"/>
      <c r="CV72" s="1308" t="s">
        <v>565</v>
      </c>
      <c r="CW72" s="1308"/>
      <c r="CX72" s="1308"/>
      <c r="CY72" s="1308"/>
      <c r="CZ72" s="1308"/>
      <c r="DA72" s="1308"/>
      <c r="DB72" s="1308"/>
      <c r="DC72" s="1308"/>
    </row>
    <row r="73" spans="2:107" x14ac:dyDescent="0.15">
      <c r="B73" s="394"/>
      <c r="G73" s="1320"/>
      <c r="H73" s="1320"/>
      <c r="I73" s="1320"/>
      <c r="J73" s="1320"/>
      <c r="K73" s="1303"/>
      <c r="L73" s="1303"/>
      <c r="M73" s="1303"/>
      <c r="N73" s="1303"/>
      <c r="AM73" s="403"/>
      <c r="AN73" s="1307" t="s">
        <v>624</v>
      </c>
      <c r="AO73" s="1307"/>
      <c r="AP73" s="1307"/>
      <c r="AQ73" s="1307"/>
      <c r="AR73" s="1307"/>
      <c r="AS73" s="1307"/>
      <c r="AT73" s="1307"/>
      <c r="AU73" s="1307"/>
      <c r="AV73" s="1307"/>
      <c r="AW73" s="1307"/>
      <c r="AX73" s="1307"/>
      <c r="AY73" s="1307"/>
      <c r="AZ73" s="1307"/>
      <c r="BA73" s="1307"/>
      <c r="BB73" s="1307" t="s">
        <v>625</v>
      </c>
      <c r="BC73" s="1307"/>
      <c r="BD73" s="1307"/>
      <c r="BE73" s="1307"/>
      <c r="BF73" s="1307"/>
      <c r="BG73" s="1307"/>
      <c r="BH73" s="1307"/>
      <c r="BI73" s="1307"/>
      <c r="BJ73" s="1307"/>
      <c r="BK73" s="1307"/>
      <c r="BL73" s="1307"/>
      <c r="BM73" s="1307"/>
      <c r="BN73" s="1307"/>
      <c r="BO73" s="1307"/>
      <c r="BP73" s="1304"/>
      <c r="BQ73" s="1304"/>
      <c r="BR73" s="1304"/>
      <c r="BS73" s="1304"/>
      <c r="BT73" s="1304"/>
      <c r="BU73" s="1304"/>
      <c r="BV73" s="1304"/>
      <c r="BW73" s="1304"/>
      <c r="BX73" s="1304"/>
      <c r="BY73" s="1304"/>
      <c r="BZ73" s="1304"/>
      <c r="CA73" s="1304"/>
      <c r="CB73" s="1304"/>
      <c r="CC73" s="1304"/>
      <c r="CD73" s="1304"/>
      <c r="CE73" s="1304"/>
      <c r="CF73" s="1304"/>
      <c r="CG73" s="1304"/>
      <c r="CH73" s="1304"/>
      <c r="CI73" s="1304"/>
      <c r="CJ73" s="1304"/>
      <c r="CK73" s="1304"/>
      <c r="CL73" s="1304"/>
      <c r="CM73" s="1304"/>
      <c r="CN73" s="1304"/>
      <c r="CO73" s="1304"/>
      <c r="CP73" s="1304"/>
      <c r="CQ73" s="1304"/>
      <c r="CR73" s="1304"/>
      <c r="CS73" s="1304"/>
      <c r="CT73" s="1304"/>
      <c r="CU73" s="1304"/>
      <c r="CV73" s="1304"/>
      <c r="CW73" s="1304"/>
      <c r="CX73" s="1304"/>
      <c r="CY73" s="1304"/>
      <c r="CZ73" s="1304"/>
      <c r="DA73" s="1304"/>
      <c r="DB73" s="1304"/>
      <c r="DC73" s="1304"/>
    </row>
    <row r="74" spans="2:107" x14ac:dyDescent="0.15">
      <c r="B74" s="394"/>
      <c r="G74" s="1320"/>
      <c r="H74" s="1320"/>
      <c r="I74" s="1320"/>
      <c r="J74" s="1320"/>
      <c r="K74" s="1303"/>
      <c r="L74" s="1303"/>
      <c r="M74" s="1303"/>
      <c r="N74" s="1303"/>
      <c r="AM74" s="40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394"/>
      <c r="G75" s="1320"/>
      <c r="H75" s="1320"/>
      <c r="I75" s="1302"/>
      <c r="J75" s="1302"/>
      <c r="K75" s="1309"/>
      <c r="L75" s="1309"/>
      <c r="M75" s="1309"/>
      <c r="N75" s="1309"/>
      <c r="AM75" s="403"/>
      <c r="AN75" s="1307"/>
      <c r="AO75" s="1307"/>
      <c r="AP75" s="1307"/>
      <c r="AQ75" s="1307"/>
      <c r="AR75" s="1307"/>
      <c r="AS75" s="1307"/>
      <c r="AT75" s="1307"/>
      <c r="AU75" s="1307"/>
      <c r="AV75" s="1307"/>
      <c r="AW75" s="1307"/>
      <c r="AX75" s="1307"/>
      <c r="AY75" s="1307"/>
      <c r="AZ75" s="1307"/>
      <c r="BA75" s="1307"/>
      <c r="BB75" s="1307" t="s">
        <v>629</v>
      </c>
      <c r="BC75" s="1307"/>
      <c r="BD75" s="1307"/>
      <c r="BE75" s="1307"/>
      <c r="BF75" s="1307"/>
      <c r="BG75" s="1307"/>
      <c r="BH75" s="1307"/>
      <c r="BI75" s="1307"/>
      <c r="BJ75" s="1307"/>
      <c r="BK75" s="1307"/>
      <c r="BL75" s="1307"/>
      <c r="BM75" s="1307"/>
      <c r="BN75" s="1307"/>
      <c r="BO75" s="1307"/>
      <c r="BP75" s="1304">
        <v>7.5</v>
      </c>
      <c r="BQ75" s="1304"/>
      <c r="BR75" s="1304"/>
      <c r="BS75" s="1304"/>
      <c r="BT75" s="1304"/>
      <c r="BU75" s="1304"/>
      <c r="BV75" s="1304"/>
      <c r="BW75" s="1304"/>
      <c r="BX75" s="1304">
        <v>6.1</v>
      </c>
      <c r="BY75" s="1304"/>
      <c r="BZ75" s="1304"/>
      <c r="CA75" s="1304"/>
      <c r="CB75" s="1304"/>
      <c r="CC75" s="1304"/>
      <c r="CD75" s="1304"/>
      <c r="CE75" s="1304"/>
      <c r="CF75" s="1304">
        <v>5.4</v>
      </c>
      <c r="CG75" s="1304"/>
      <c r="CH75" s="1304"/>
      <c r="CI75" s="1304"/>
      <c r="CJ75" s="1304"/>
      <c r="CK75" s="1304"/>
      <c r="CL75" s="1304"/>
      <c r="CM75" s="1304"/>
      <c r="CN75" s="1304">
        <v>5.9</v>
      </c>
      <c r="CO75" s="1304"/>
      <c r="CP75" s="1304"/>
      <c r="CQ75" s="1304"/>
      <c r="CR75" s="1304"/>
      <c r="CS75" s="1304"/>
      <c r="CT75" s="1304"/>
      <c r="CU75" s="1304"/>
      <c r="CV75" s="1304">
        <v>6.1</v>
      </c>
      <c r="CW75" s="1304"/>
      <c r="CX75" s="1304"/>
      <c r="CY75" s="1304"/>
      <c r="CZ75" s="1304"/>
      <c r="DA75" s="1304"/>
      <c r="DB75" s="1304"/>
      <c r="DC75" s="1304"/>
    </row>
    <row r="76" spans="2:107" x14ac:dyDescent="0.15">
      <c r="B76" s="394"/>
      <c r="G76" s="1320"/>
      <c r="H76" s="1320"/>
      <c r="I76" s="1302"/>
      <c r="J76" s="1302"/>
      <c r="K76" s="1309"/>
      <c r="L76" s="1309"/>
      <c r="M76" s="1309"/>
      <c r="N76" s="1309"/>
      <c r="AM76" s="40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394"/>
      <c r="G77" s="1302"/>
      <c r="H77" s="1302"/>
      <c r="I77" s="1302"/>
      <c r="J77" s="1302"/>
      <c r="K77" s="1303"/>
      <c r="L77" s="1303"/>
      <c r="M77" s="1303"/>
      <c r="N77" s="1303"/>
      <c r="AN77" s="1308" t="s">
        <v>627</v>
      </c>
      <c r="AO77" s="1308"/>
      <c r="AP77" s="1308"/>
      <c r="AQ77" s="1308"/>
      <c r="AR77" s="1308"/>
      <c r="AS77" s="1308"/>
      <c r="AT77" s="1308"/>
      <c r="AU77" s="1308"/>
      <c r="AV77" s="1308"/>
      <c r="AW77" s="1308"/>
      <c r="AX77" s="1308"/>
      <c r="AY77" s="1308"/>
      <c r="AZ77" s="1308"/>
      <c r="BA77" s="1308"/>
      <c r="BB77" s="1307" t="s">
        <v>625</v>
      </c>
      <c r="BC77" s="1307"/>
      <c r="BD77" s="1307"/>
      <c r="BE77" s="1307"/>
      <c r="BF77" s="1307"/>
      <c r="BG77" s="1307"/>
      <c r="BH77" s="1307"/>
      <c r="BI77" s="1307"/>
      <c r="BJ77" s="1307"/>
      <c r="BK77" s="1307"/>
      <c r="BL77" s="1307"/>
      <c r="BM77" s="1307"/>
      <c r="BN77" s="1307"/>
      <c r="BO77" s="1307"/>
      <c r="BP77" s="1304">
        <v>0</v>
      </c>
      <c r="BQ77" s="1304"/>
      <c r="BR77" s="1304"/>
      <c r="BS77" s="1304"/>
      <c r="BT77" s="1304"/>
      <c r="BU77" s="1304"/>
      <c r="BV77" s="1304"/>
      <c r="BW77" s="1304"/>
      <c r="BX77" s="1304">
        <v>0</v>
      </c>
      <c r="BY77" s="1304"/>
      <c r="BZ77" s="1304"/>
      <c r="CA77" s="1304"/>
      <c r="CB77" s="1304"/>
      <c r="CC77" s="1304"/>
      <c r="CD77" s="1304"/>
      <c r="CE77" s="1304"/>
      <c r="CF77" s="1304">
        <v>0</v>
      </c>
      <c r="CG77" s="1304"/>
      <c r="CH77" s="1304"/>
      <c r="CI77" s="1304"/>
      <c r="CJ77" s="1304"/>
      <c r="CK77" s="1304"/>
      <c r="CL77" s="1304"/>
      <c r="CM77" s="1304"/>
      <c r="CN77" s="1304">
        <v>0</v>
      </c>
      <c r="CO77" s="1304"/>
      <c r="CP77" s="1304"/>
      <c r="CQ77" s="1304"/>
      <c r="CR77" s="1304"/>
      <c r="CS77" s="1304"/>
      <c r="CT77" s="1304"/>
      <c r="CU77" s="1304"/>
      <c r="CV77" s="1304">
        <v>0</v>
      </c>
      <c r="CW77" s="1304"/>
      <c r="CX77" s="1304"/>
      <c r="CY77" s="1304"/>
      <c r="CZ77" s="1304"/>
      <c r="DA77" s="1304"/>
      <c r="DB77" s="1304"/>
      <c r="DC77" s="1304"/>
    </row>
    <row r="78" spans="2:107" x14ac:dyDescent="0.15">
      <c r="B78" s="394"/>
      <c r="G78" s="1302"/>
      <c r="H78" s="1302"/>
      <c r="I78" s="1302"/>
      <c r="J78" s="1302"/>
      <c r="K78" s="1303"/>
      <c r="L78" s="1303"/>
      <c r="M78" s="1303"/>
      <c r="N78" s="1303"/>
      <c r="AN78" s="1308"/>
      <c r="AO78" s="1308"/>
      <c r="AP78" s="1308"/>
      <c r="AQ78" s="1308"/>
      <c r="AR78" s="1308"/>
      <c r="AS78" s="1308"/>
      <c r="AT78" s="1308"/>
      <c r="AU78" s="1308"/>
      <c r="AV78" s="1308"/>
      <c r="AW78" s="1308"/>
      <c r="AX78" s="1308"/>
      <c r="AY78" s="1308"/>
      <c r="AZ78" s="1308"/>
      <c r="BA78" s="1308"/>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394"/>
      <c r="G79" s="1302"/>
      <c r="H79" s="1302"/>
      <c r="I79" s="1305"/>
      <c r="J79" s="1305"/>
      <c r="K79" s="1306"/>
      <c r="L79" s="1306"/>
      <c r="M79" s="1306"/>
      <c r="N79" s="1306"/>
      <c r="AN79" s="1308"/>
      <c r="AO79" s="1308"/>
      <c r="AP79" s="1308"/>
      <c r="AQ79" s="1308"/>
      <c r="AR79" s="1308"/>
      <c r="AS79" s="1308"/>
      <c r="AT79" s="1308"/>
      <c r="AU79" s="1308"/>
      <c r="AV79" s="1308"/>
      <c r="AW79" s="1308"/>
      <c r="AX79" s="1308"/>
      <c r="AY79" s="1308"/>
      <c r="AZ79" s="1308"/>
      <c r="BA79" s="1308"/>
      <c r="BB79" s="1307" t="s">
        <v>629</v>
      </c>
      <c r="BC79" s="1307"/>
      <c r="BD79" s="1307"/>
      <c r="BE79" s="1307"/>
      <c r="BF79" s="1307"/>
      <c r="BG79" s="1307"/>
      <c r="BH79" s="1307"/>
      <c r="BI79" s="1307"/>
      <c r="BJ79" s="1307"/>
      <c r="BK79" s="1307"/>
      <c r="BL79" s="1307"/>
      <c r="BM79" s="1307"/>
      <c r="BN79" s="1307"/>
      <c r="BO79" s="1307"/>
      <c r="BP79" s="1304">
        <v>8.1999999999999993</v>
      </c>
      <c r="BQ79" s="1304"/>
      <c r="BR79" s="1304"/>
      <c r="BS79" s="1304"/>
      <c r="BT79" s="1304"/>
      <c r="BU79" s="1304"/>
      <c r="BV79" s="1304"/>
      <c r="BW79" s="1304"/>
      <c r="BX79" s="1304">
        <v>7.8</v>
      </c>
      <c r="BY79" s="1304"/>
      <c r="BZ79" s="1304"/>
      <c r="CA79" s="1304"/>
      <c r="CB79" s="1304"/>
      <c r="CC79" s="1304"/>
      <c r="CD79" s="1304"/>
      <c r="CE79" s="1304"/>
      <c r="CF79" s="1304">
        <v>7.4</v>
      </c>
      <c r="CG79" s="1304"/>
      <c r="CH79" s="1304"/>
      <c r="CI79" s="1304"/>
      <c r="CJ79" s="1304"/>
      <c r="CK79" s="1304"/>
      <c r="CL79" s="1304"/>
      <c r="CM79" s="1304"/>
      <c r="CN79" s="1304">
        <v>7.1</v>
      </c>
      <c r="CO79" s="1304"/>
      <c r="CP79" s="1304"/>
      <c r="CQ79" s="1304"/>
      <c r="CR79" s="1304"/>
      <c r="CS79" s="1304"/>
      <c r="CT79" s="1304"/>
      <c r="CU79" s="1304"/>
      <c r="CV79" s="1304">
        <v>7.1</v>
      </c>
      <c r="CW79" s="1304"/>
      <c r="CX79" s="1304"/>
      <c r="CY79" s="1304"/>
      <c r="CZ79" s="1304"/>
      <c r="DA79" s="1304"/>
      <c r="DB79" s="1304"/>
      <c r="DC79" s="1304"/>
    </row>
    <row r="80" spans="2:107" x14ac:dyDescent="0.15">
      <c r="B80" s="394"/>
      <c r="G80" s="1302"/>
      <c r="H80" s="1302"/>
      <c r="I80" s="1305"/>
      <c r="J80" s="1305"/>
      <c r="K80" s="1306"/>
      <c r="L80" s="1306"/>
      <c r="M80" s="1306"/>
      <c r="N80" s="1306"/>
      <c r="AN80" s="1308"/>
      <c r="AO80" s="1308"/>
      <c r="AP80" s="1308"/>
      <c r="AQ80" s="1308"/>
      <c r="AR80" s="1308"/>
      <c r="AS80" s="1308"/>
      <c r="AT80" s="1308"/>
      <c r="AU80" s="1308"/>
      <c r="AV80" s="1308"/>
      <c r="AW80" s="1308"/>
      <c r="AX80" s="1308"/>
      <c r="AY80" s="1308"/>
      <c r="AZ80" s="1308"/>
      <c r="BA80" s="1308"/>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8yVU/VZ3dEqcTCS000e+vCDaHDlxKXM/dJeebWnRRhmvV0a1VYhg6BqN/bra1DMXzzmd1K6Zyb4xxF/T7ptxw==" saltValue="DOB81W13zX9qE8vBkdKIk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KPtzFa3PHRD/s9ZUrXS14e4NgqfFtqInxeyGppAXkrSk4rOeVnFa/GBDD+4GgexBpbjfyrhdLdjIG37WaEByQ==" saltValue="OQZTj3So86vmY2YpsRsE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EB6xJYDbgOKvdSkauIkh24xmU7ct+iAF8Obl5QsevpC/yC4WOcrmflZ564oa72xHu8ebMXD8Ag+jeTYnenFTA==" saltValue="gt/0RJUbjSSVh5r7NJR+s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741933</v>
      </c>
      <c r="E3" s="161"/>
      <c r="F3" s="162">
        <v>333013</v>
      </c>
      <c r="G3" s="163"/>
      <c r="H3" s="164"/>
    </row>
    <row r="4" spans="1:8" x14ac:dyDescent="0.15">
      <c r="A4" s="165"/>
      <c r="B4" s="166"/>
      <c r="C4" s="167"/>
      <c r="D4" s="168">
        <v>379396</v>
      </c>
      <c r="E4" s="169"/>
      <c r="F4" s="170">
        <v>126732</v>
      </c>
      <c r="G4" s="171"/>
      <c r="H4" s="172"/>
    </row>
    <row r="5" spans="1:8" x14ac:dyDescent="0.15">
      <c r="A5" s="153" t="s">
        <v>553</v>
      </c>
      <c r="B5" s="158"/>
      <c r="C5" s="159"/>
      <c r="D5" s="160">
        <v>542795</v>
      </c>
      <c r="E5" s="161"/>
      <c r="F5" s="162">
        <v>280458</v>
      </c>
      <c r="G5" s="163"/>
      <c r="H5" s="164"/>
    </row>
    <row r="6" spans="1:8" x14ac:dyDescent="0.15">
      <c r="A6" s="165"/>
      <c r="B6" s="166"/>
      <c r="C6" s="167"/>
      <c r="D6" s="168">
        <v>239346</v>
      </c>
      <c r="E6" s="169"/>
      <c r="F6" s="170">
        <v>127286</v>
      </c>
      <c r="G6" s="171"/>
      <c r="H6" s="172"/>
    </row>
    <row r="7" spans="1:8" x14ac:dyDescent="0.15">
      <c r="A7" s="153" t="s">
        <v>554</v>
      </c>
      <c r="B7" s="158"/>
      <c r="C7" s="159"/>
      <c r="D7" s="160">
        <v>389551</v>
      </c>
      <c r="E7" s="161"/>
      <c r="F7" s="162">
        <v>291945</v>
      </c>
      <c r="G7" s="163"/>
      <c r="H7" s="164"/>
    </row>
    <row r="8" spans="1:8" x14ac:dyDescent="0.15">
      <c r="A8" s="165"/>
      <c r="B8" s="166"/>
      <c r="C8" s="167"/>
      <c r="D8" s="168">
        <v>228788</v>
      </c>
      <c r="E8" s="169"/>
      <c r="F8" s="170">
        <v>127651</v>
      </c>
      <c r="G8" s="171"/>
      <c r="H8" s="172"/>
    </row>
    <row r="9" spans="1:8" x14ac:dyDescent="0.15">
      <c r="A9" s="153" t="s">
        <v>555</v>
      </c>
      <c r="B9" s="158"/>
      <c r="C9" s="159"/>
      <c r="D9" s="160">
        <v>215749</v>
      </c>
      <c r="E9" s="161"/>
      <c r="F9" s="162">
        <v>291173</v>
      </c>
      <c r="G9" s="163"/>
      <c r="H9" s="164"/>
    </row>
    <row r="10" spans="1:8" x14ac:dyDescent="0.15">
      <c r="A10" s="165"/>
      <c r="B10" s="166"/>
      <c r="C10" s="167"/>
      <c r="D10" s="168">
        <v>108508</v>
      </c>
      <c r="E10" s="169"/>
      <c r="F10" s="170">
        <v>119071</v>
      </c>
      <c r="G10" s="171"/>
      <c r="H10" s="172"/>
    </row>
    <row r="11" spans="1:8" x14ac:dyDescent="0.15">
      <c r="A11" s="153" t="s">
        <v>556</v>
      </c>
      <c r="B11" s="158"/>
      <c r="C11" s="159"/>
      <c r="D11" s="160">
        <v>262162</v>
      </c>
      <c r="E11" s="161"/>
      <c r="F11" s="162">
        <v>271581</v>
      </c>
      <c r="G11" s="163"/>
      <c r="H11" s="164"/>
    </row>
    <row r="12" spans="1:8" x14ac:dyDescent="0.15">
      <c r="A12" s="165"/>
      <c r="B12" s="166"/>
      <c r="C12" s="173"/>
      <c r="D12" s="168">
        <v>119981</v>
      </c>
      <c r="E12" s="169"/>
      <c r="F12" s="170">
        <v>117844</v>
      </c>
      <c r="G12" s="171"/>
      <c r="H12" s="172"/>
    </row>
    <row r="13" spans="1:8" x14ac:dyDescent="0.15">
      <c r="A13" s="153"/>
      <c r="B13" s="158"/>
      <c r="C13" s="174"/>
      <c r="D13" s="175">
        <v>430438</v>
      </c>
      <c r="E13" s="176"/>
      <c r="F13" s="177">
        <v>293634</v>
      </c>
      <c r="G13" s="178"/>
      <c r="H13" s="164"/>
    </row>
    <row r="14" spans="1:8" x14ac:dyDescent="0.15">
      <c r="A14" s="165"/>
      <c r="B14" s="166"/>
      <c r="C14" s="167"/>
      <c r="D14" s="168">
        <v>215204</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14.39</v>
      </c>
      <c r="C19" s="179">
        <f>ROUND(VALUE(SUBSTITUTE(実質収支比率等に係る経年分析!G$48,"▲","-")),2)</f>
        <v>18.420000000000002</v>
      </c>
      <c r="D19" s="179">
        <f>ROUND(VALUE(SUBSTITUTE(実質収支比率等に係る経年分析!H$48,"▲","-")),2)</f>
        <v>21.7</v>
      </c>
      <c r="E19" s="179">
        <f>ROUND(VALUE(SUBSTITUTE(実質収支比率等に係る経年分析!I$48,"▲","-")),2)</f>
        <v>8.93</v>
      </c>
      <c r="F19" s="179">
        <f>ROUND(VALUE(SUBSTITUTE(実質収支比率等に係る経年分析!J$48,"▲","-")),2)</f>
        <v>12.16</v>
      </c>
    </row>
    <row r="20" spans="1:11" x14ac:dyDescent="0.15">
      <c r="A20" s="179" t="s">
        <v>55</v>
      </c>
      <c r="B20" s="179">
        <f>ROUND(VALUE(SUBSTITUTE(実質収支比率等に係る経年分析!F$47,"▲","-")),2)</f>
        <v>57.41</v>
      </c>
      <c r="C20" s="179">
        <f>ROUND(VALUE(SUBSTITUTE(実質収支比率等に係る経年分析!G$47,"▲","-")),2)</f>
        <v>60.08</v>
      </c>
      <c r="D20" s="179">
        <f>ROUND(VALUE(SUBSTITUTE(実質収支比率等に係る経年分析!H$47,"▲","-")),2)</f>
        <v>67.959999999999994</v>
      </c>
      <c r="E20" s="179">
        <f>ROUND(VALUE(SUBSTITUTE(実質収支比率等に係る経年分析!I$47,"▲","-")),2)</f>
        <v>69.599999999999994</v>
      </c>
      <c r="F20" s="179">
        <f>ROUND(VALUE(SUBSTITUTE(実質収支比率等に係る経年分析!J$47,"▲","-")),2)</f>
        <v>50.97</v>
      </c>
    </row>
    <row r="21" spans="1:11" x14ac:dyDescent="0.15">
      <c r="A21" s="179" t="s">
        <v>56</v>
      </c>
      <c r="B21" s="179">
        <f>IF(ISNUMBER(VALUE(SUBSTITUTE(実質収支比率等に係る経年分析!F$49,"▲","-"))),ROUND(VALUE(SUBSTITUTE(実質収支比率等に係る経年分析!F$49,"▲","-")),2),NA())</f>
        <v>-21.02</v>
      </c>
      <c r="C21" s="179">
        <f>IF(ISNUMBER(VALUE(SUBSTITUTE(実質収支比率等に係る経年分析!G$49,"▲","-"))),ROUND(VALUE(SUBSTITUTE(実質収支比率等に係る経年分析!G$49,"▲","-")),2),NA())</f>
        <v>1.06</v>
      </c>
      <c r="D21" s="179">
        <f>IF(ISNUMBER(VALUE(SUBSTITUTE(実質収支比率等に係る経年分析!H$49,"▲","-"))),ROUND(VALUE(SUBSTITUTE(実質収支比率等に係る経年分析!H$49,"▲","-")),2),NA())</f>
        <v>-0.14000000000000001</v>
      </c>
      <c r="E21" s="179">
        <f>IF(ISNUMBER(VALUE(SUBSTITUTE(実質収支比率等に係る経年分析!I$49,"▲","-"))),ROUND(VALUE(SUBSTITUTE(実質収支比率等に係る経年分析!I$49,"▲","-")),2),NA())</f>
        <v>-23.16</v>
      </c>
      <c r="F21" s="179">
        <f>IF(ISNUMBER(VALUE(SUBSTITUTE(実質収支比率等に係る経年分析!J$49,"▲","-"))),ROUND(VALUE(SUBSTITUTE(実質収支比率等に係る経年分析!J$49,"▲","-")),2),NA())</f>
        <v>-23.9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0.28999999999999998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0.27</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生活排水処理特別会計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農業集落排水特別会計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x14ac:dyDescent="0.15">
      <c r="A31" s="180" t="str">
        <f>IF(連結実質赤字比率に係る赤字・黒字の構成分析!C$39="",NA(),連結実質赤字比率に係る赤字・黒字の構成分析!C$39)</f>
        <v>簡易水道特別会計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0.14000000000000001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0.12</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0.37</v>
      </c>
    </row>
    <row r="33" spans="1:16" x14ac:dyDescent="0.15">
      <c r="A33" s="180" t="str">
        <f>IF(連結実質赤字比率に係る赤字・黒字の構成分析!C$37="",NA(),連結実質赤字比率に係る赤字・黒字の構成分析!C$37)</f>
        <v>国民健康保険（施設勘定）特別会計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6.19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0.54</v>
      </c>
    </row>
    <row r="34" spans="1:16" x14ac:dyDescent="0.15">
      <c r="A34" s="180" t="str">
        <f>IF(連結実質赤字比率に係る赤字・黒字の構成分析!C$36="",NA(),連結実質赤字比率に係る赤字・黒字の構成分析!C$36)</f>
        <v>国民健康保険（事業勘定）特別会計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14.37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18.399999999999999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21.66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12.19</v>
      </c>
    </row>
    <row r="36" spans="1:16" x14ac:dyDescent="0.15">
      <c r="A36" s="180" t="str">
        <f>IF(連結実質赤字比率に係る赤字・黒字の構成分析!C$34="",NA(),連結実質赤字比率に係る赤字・黒字の構成分析!C$34)</f>
        <v>ケーブルテレビ特別会計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0.02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0.02</v>
      </c>
      <c r="J36" s="180">
        <f>IF(ROUND(VALUE(SUBSTITUTE(連結実質赤字比率に係る赤字・黒字の構成分析!J$34,"▲", "-")), 2) &lt; 0, ABS(ROUND(VALUE(SUBSTITUTE(連結実質赤字比率に係る赤字・黒字の構成分析!J$34,"▲", "-")), 2)), NA())</f>
        <v>0.03</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272</v>
      </c>
      <c r="E42" s="181"/>
      <c r="F42" s="181"/>
      <c r="G42" s="181">
        <f>'実質公債費比率（分子）の構造'!L$52</f>
        <v>253</v>
      </c>
      <c r="H42" s="181"/>
      <c r="I42" s="181"/>
      <c r="J42" s="181">
        <f>'実質公債費比率（分子）の構造'!M$52</f>
        <v>247</v>
      </c>
      <c r="K42" s="181"/>
      <c r="L42" s="181"/>
      <c r="M42" s="181">
        <f>'実質公債費比率（分子）の構造'!N$52</f>
        <v>277</v>
      </c>
      <c r="N42" s="181"/>
      <c r="O42" s="181"/>
      <c r="P42" s="181">
        <f>'実質公債費比率（分子）の構造'!O$52</f>
        <v>278</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13</v>
      </c>
      <c r="C45" s="181"/>
      <c r="D45" s="181"/>
      <c r="E45" s="181">
        <f>'実質公債費比率（分子）の構造'!L$49</f>
        <v>12</v>
      </c>
      <c r="F45" s="181"/>
      <c r="G45" s="181"/>
      <c r="H45" s="181">
        <f>'実質公債費比率（分子）の構造'!M$49</f>
        <v>12</v>
      </c>
      <c r="I45" s="181"/>
      <c r="J45" s="181"/>
      <c r="K45" s="181">
        <f>'実質公債費比率（分子）の構造'!N$49</f>
        <v>16</v>
      </c>
      <c r="L45" s="181"/>
      <c r="M45" s="181"/>
      <c r="N45" s="181">
        <f>'実質公債費比率（分子）の構造'!O$49</f>
        <v>16</v>
      </c>
      <c r="O45" s="181"/>
      <c r="P45" s="181"/>
    </row>
    <row r="46" spans="1:16" x14ac:dyDescent="0.15">
      <c r="A46" s="181" t="s">
        <v>67</v>
      </c>
      <c r="B46" s="181">
        <f>'実質公債費比率（分子）の構造'!K$48</f>
        <v>60</v>
      </c>
      <c r="C46" s="181"/>
      <c r="D46" s="181"/>
      <c r="E46" s="181">
        <f>'実質公債費比率（分子）の構造'!L$48</f>
        <v>66</v>
      </c>
      <c r="F46" s="181"/>
      <c r="G46" s="181"/>
      <c r="H46" s="181">
        <f>'実質公債費比率（分子）の構造'!M$48</f>
        <v>62</v>
      </c>
      <c r="I46" s="181"/>
      <c r="J46" s="181"/>
      <c r="K46" s="181">
        <f>'実質公債費比率（分子）の構造'!N$48</f>
        <v>59</v>
      </c>
      <c r="L46" s="181"/>
      <c r="M46" s="181"/>
      <c r="N46" s="181">
        <f>'実質公債費比率（分子）の構造'!O$48</f>
        <v>66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271</v>
      </c>
      <c r="C49" s="181"/>
      <c r="D49" s="181"/>
      <c r="E49" s="181">
        <f>'実質公債費比率（分子）の構造'!L$45</f>
        <v>284</v>
      </c>
      <c r="F49" s="181"/>
      <c r="G49" s="181"/>
      <c r="H49" s="181">
        <f>'実質公債費比率（分子）の構造'!M$45</f>
        <v>275</v>
      </c>
      <c r="I49" s="181"/>
      <c r="J49" s="181"/>
      <c r="K49" s="181">
        <f>'実質公債費比率（分子）の構造'!N$45</f>
        <v>295</v>
      </c>
      <c r="L49" s="181"/>
      <c r="M49" s="181"/>
      <c r="N49" s="181">
        <f>'実質公債費比率（分子）の構造'!O$45</f>
        <v>300</v>
      </c>
      <c r="O49" s="181"/>
      <c r="P49" s="181"/>
    </row>
    <row r="50" spans="1:16" x14ac:dyDescent="0.15">
      <c r="A50" s="181" t="s">
        <v>71</v>
      </c>
      <c r="B50" s="181" t="e">
        <f>NA()</f>
        <v>#N/A</v>
      </c>
      <c r="C50" s="181">
        <f>IF(ISNUMBER('実質公債費比率（分子）の構造'!K$53),'実質公債費比率（分子）の構造'!K$53,NA())</f>
        <v>72</v>
      </c>
      <c r="D50" s="181" t="e">
        <f>NA()</f>
        <v>#N/A</v>
      </c>
      <c r="E50" s="181" t="e">
        <f>NA()</f>
        <v>#N/A</v>
      </c>
      <c r="F50" s="181">
        <f>IF(ISNUMBER('実質公債費比率（分子）の構造'!L$53),'実質公債費比率（分子）の構造'!L$53,NA())</f>
        <v>109</v>
      </c>
      <c r="G50" s="181" t="e">
        <f>NA()</f>
        <v>#N/A</v>
      </c>
      <c r="H50" s="181" t="e">
        <f>NA()</f>
        <v>#N/A</v>
      </c>
      <c r="I50" s="181">
        <f>IF(ISNUMBER('実質公債費比率（分子）の構造'!M$53),'実質公債費比率（分子）の構造'!M$53,NA())</f>
        <v>102</v>
      </c>
      <c r="J50" s="181" t="e">
        <f>NA()</f>
        <v>#N/A</v>
      </c>
      <c r="K50" s="181" t="e">
        <f>NA()</f>
        <v>#N/A</v>
      </c>
      <c r="L50" s="181">
        <f>IF(ISNUMBER('実質公債費比率（分子）の構造'!N$53),'実質公債費比率（分子）の構造'!N$53,NA())</f>
        <v>93</v>
      </c>
      <c r="M50" s="181" t="e">
        <f>NA()</f>
        <v>#N/A</v>
      </c>
      <c r="N50" s="181" t="e">
        <f>NA()</f>
        <v>#N/A</v>
      </c>
      <c r="O50" s="181">
        <f>IF(ISNUMBER('実質公債費比率（分子）の構造'!O$53),'実質公債費比率（分子）の構造'!O$53,NA())</f>
        <v>104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2630</v>
      </c>
      <c r="E56" s="180"/>
      <c r="F56" s="180"/>
      <c r="G56" s="180">
        <f>'将来負担比率（分子）の構造'!J$52</f>
        <v>2630</v>
      </c>
      <c r="H56" s="180"/>
      <c r="I56" s="180"/>
      <c r="J56" s="180">
        <f>'将来負担比率（分子）の構造'!K$52</f>
        <v>2935</v>
      </c>
      <c r="K56" s="180"/>
      <c r="L56" s="180"/>
      <c r="M56" s="180">
        <f>'将来負担比率（分子）の構造'!L$52</f>
        <v>2742</v>
      </c>
      <c r="N56" s="180"/>
      <c r="O56" s="180"/>
      <c r="P56" s="180">
        <f>'将来負担比率（分子）の構造'!M$52</f>
        <v>2793</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1628</v>
      </c>
      <c r="E58" s="180"/>
      <c r="F58" s="180"/>
      <c r="G58" s="180">
        <f>'将来負担比率（分子）の構造'!J$50</f>
        <v>1937</v>
      </c>
      <c r="H58" s="180"/>
      <c r="I58" s="180"/>
      <c r="J58" s="180">
        <f>'将来負担比率（分子）の構造'!K$50</f>
        <v>1875</v>
      </c>
      <c r="K58" s="180"/>
      <c r="L58" s="180"/>
      <c r="M58" s="180">
        <f>'将来負担比率（分子）の構造'!L$50</f>
        <v>2586</v>
      </c>
      <c r="N58" s="180"/>
      <c r="O58" s="180"/>
      <c r="P58" s="180">
        <f>'将来負担比率（分子）の構造'!M$50</f>
        <v>2305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778</v>
      </c>
      <c r="C62" s="180"/>
      <c r="D62" s="180"/>
      <c r="E62" s="180">
        <f>'将来負担比率（分子）の構造'!J$45</f>
        <v>703</v>
      </c>
      <c r="F62" s="180"/>
      <c r="G62" s="180"/>
      <c r="H62" s="180">
        <f>'将来負担比率（分子）の構造'!K$45</f>
        <v>610</v>
      </c>
      <c r="I62" s="180"/>
      <c r="J62" s="180"/>
      <c r="K62" s="180">
        <f>'将来負担比率（分子）の構造'!L$45</f>
        <v>642</v>
      </c>
      <c r="L62" s="180"/>
      <c r="M62" s="180"/>
      <c r="N62" s="180">
        <f>'将来負担比率（分子）の構造'!M$45</f>
        <v>659</v>
      </c>
      <c r="O62" s="180"/>
      <c r="P62" s="180"/>
    </row>
    <row r="63" spans="1:16" x14ac:dyDescent="0.15">
      <c r="A63" s="180" t="s">
        <v>34</v>
      </c>
      <c r="B63" s="180">
        <f>'将来負担比率（分子）の構造'!I$44</f>
        <v>95</v>
      </c>
      <c r="C63" s="180"/>
      <c r="D63" s="180"/>
      <c r="E63" s="180">
        <f>'将来負担比率（分子）の構造'!J$44</f>
        <v>88</v>
      </c>
      <c r="F63" s="180"/>
      <c r="G63" s="180"/>
      <c r="H63" s="180">
        <f>'将来負担比率（分子）の構造'!K$44</f>
        <v>95</v>
      </c>
      <c r="I63" s="180"/>
      <c r="J63" s="180"/>
      <c r="K63" s="180">
        <f>'将来負担比率（分子）の構造'!L$44</f>
        <v>84</v>
      </c>
      <c r="L63" s="180"/>
      <c r="M63" s="180"/>
      <c r="N63" s="180">
        <f>'将来負担比率（分子）の構造'!M$44</f>
        <v>74</v>
      </c>
      <c r="O63" s="180"/>
      <c r="P63" s="180"/>
    </row>
    <row r="64" spans="1:16" x14ac:dyDescent="0.15">
      <c r="A64" s="180" t="s">
        <v>33</v>
      </c>
      <c r="B64" s="180">
        <f>'将来負担比率（分子）の構造'!I$43</f>
        <v>653</v>
      </c>
      <c r="C64" s="180"/>
      <c r="D64" s="180"/>
      <c r="E64" s="180">
        <f>'将来負担比率（分子）の構造'!J$43</f>
        <v>675</v>
      </c>
      <c r="F64" s="180"/>
      <c r="G64" s="180"/>
      <c r="H64" s="180">
        <f>'将来負担比率（分子）の構造'!K$43</f>
        <v>645</v>
      </c>
      <c r="I64" s="180"/>
      <c r="J64" s="180"/>
      <c r="K64" s="180">
        <f>'将来負担比率（分子）の構造'!L$43</f>
        <v>579</v>
      </c>
      <c r="L64" s="180"/>
      <c r="M64" s="180"/>
      <c r="N64" s="180">
        <f>'将来負担比率（分子）の構造'!M$43</f>
        <v>586</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2664</v>
      </c>
      <c r="C66" s="180"/>
      <c r="D66" s="180"/>
      <c r="E66" s="180">
        <f>'将来負担比率（分子）の構造'!J$41</f>
        <v>2702</v>
      </c>
      <c r="F66" s="180"/>
      <c r="G66" s="180"/>
      <c r="H66" s="180">
        <f>'将来負担比率（分子）の構造'!K$41</f>
        <v>2918</v>
      </c>
      <c r="I66" s="180"/>
      <c r="J66" s="180"/>
      <c r="K66" s="180">
        <f>'将来負担比率（分子）の構造'!L$41</f>
        <v>2896</v>
      </c>
      <c r="L66" s="180"/>
      <c r="M66" s="180"/>
      <c r="N66" s="180">
        <f>'将来負担比率（分子）の構造'!M$41</f>
        <v>2956</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1338</v>
      </c>
      <c r="C72" s="184">
        <f>基金残高に係る経年分析!G55</f>
        <v>1345</v>
      </c>
      <c r="D72" s="184">
        <f>基金残高に係る経年分析!H55</f>
        <v>938</v>
      </c>
    </row>
    <row r="73" spans="1:16" x14ac:dyDescent="0.15">
      <c r="A73" s="183" t="s">
        <v>78</v>
      </c>
      <c r="B73" s="184" t="str">
        <f>基金残高に係る経年分析!F56</f>
        <v>-</v>
      </c>
      <c r="C73" s="184">
        <f>基金残高に係る経年分析!G56</f>
        <v>300</v>
      </c>
      <c r="D73" s="184">
        <f>基金残高に係る経年分析!H56</f>
        <v>600</v>
      </c>
    </row>
    <row r="74" spans="1:16" x14ac:dyDescent="0.15">
      <c r="A74" s="183" t="s">
        <v>79</v>
      </c>
      <c r="B74" s="184">
        <f>基金残高に係る経年分析!F57</f>
        <v>708</v>
      </c>
      <c r="C74" s="184">
        <f>基金残高に係る経年分析!G57</f>
        <v>805</v>
      </c>
      <c r="D74" s="184">
        <f>基金残高に係る経年分析!H57</f>
        <v>694</v>
      </c>
    </row>
  </sheetData>
  <sheetProtection algorithmName="SHA-512" hashValue="+A8RADNnfA6UKqBnsmfbicYk3PXF0Uh8Ha9YuynBeOzHRWn+vcCWjry9PMj5uiTOr+LL6TRZPhgFvDeov9kLZg==" saltValue="WkEbVE8mKfB/qh2Np0WJ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177799</v>
      </c>
      <c r="S5" s="669"/>
      <c r="T5" s="669"/>
      <c r="U5" s="669"/>
      <c r="V5" s="669"/>
      <c r="W5" s="669"/>
      <c r="X5" s="669"/>
      <c r="Y5" s="670"/>
      <c r="Z5" s="671">
        <v>4.5999999999999996</v>
      </c>
      <c r="AA5" s="671"/>
      <c r="AB5" s="671"/>
      <c r="AC5" s="671"/>
      <c r="AD5" s="672">
        <v>177799</v>
      </c>
      <c r="AE5" s="672"/>
      <c r="AF5" s="672"/>
      <c r="AG5" s="672"/>
      <c r="AH5" s="672"/>
      <c r="AI5" s="672"/>
      <c r="AJ5" s="672"/>
      <c r="AK5" s="672"/>
      <c r="AL5" s="673">
        <v>10.6</v>
      </c>
      <c r="AM5" s="674"/>
      <c r="AN5" s="674"/>
      <c r="AO5" s="675"/>
      <c r="AP5" s="665" t="s">
        <v>229</v>
      </c>
      <c r="AQ5" s="666"/>
      <c r="AR5" s="666"/>
      <c r="AS5" s="666"/>
      <c r="AT5" s="666"/>
      <c r="AU5" s="666"/>
      <c r="AV5" s="666"/>
      <c r="AW5" s="666"/>
      <c r="AX5" s="666"/>
      <c r="AY5" s="666"/>
      <c r="AZ5" s="666"/>
      <c r="BA5" s="666"/>
      <c r="BB5" s="666"/>
      <c r="BC5" s="666"/>
      <c r="BD5" s="666"/>
      <c r="BE5" s="666"/>
      <c r="BF5" s="667"/>
      <c r="BG5" s="679">
        <v>175060</v>
      </c>
      <c r="BH5" s="680"/>
      <c r="BI5" s="680"/>
      <c r="BJ5" s="680"/>
      <c r="BK5" s="680"/>
      <c r="BL5" s="680"/>
      <c r="BM5" s="680"/>
      <c r="BN5" s="681"/>
      <c r="BO5" s="682">
        <v>98.5</v>
      </c>
      <c r="BP5" s="682"/>
      <c r="BQ5" s="682"/>
      <c r="BR5" s="682"/>
      <c r="BS5" s="683" t="s">
        <v>230</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222</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15">
      <c r="B6" s="676" t="s">
        <v>234</v>
      </c>
      <c r="C6" s="677"/>
      <c r="D6" s="677"/>
      <c r="E6" s="677"/>
      <c r="F6" s="677"/>
      <c r="G6" s="677"/>
      <c r="H6" s="677"/>
      <c r="I6" s="677"/>
      <c r="J6" s="677"/>
      <c r="K6" s="677"/>
      <c r="L6" s="677"/>
      <c r="M6" s="677"/>
      <c r="N6" s="677"/>
      <c r="O6" s="677"/>
      <c r="P6" s="677"/>
      <c r="Q6" s="678"/>
      <c r="R6" s="679">
        <v>61633</v>
      </c>
      <c r="S6" s="680"/>
      <c r="T6" s="680"/>
      <c r="U6" s="680"/>
      <c r="V6" s="680"/>
      <c r="W6" s="680"/>
      <c r="X6" s="680"/>
      <c r="Y6" s="681"/>
      <c r="Z6" s="682">
        <v>1.6</v>
      </c>
      <c r="AA6" s="682"/>
      <c r="AB6" s="682"/>
      <c r="AC6" s="682"/>
      <c r="AD6" s="683">
        <v>61633</v>
      </c>
      <c r="AE6" s="683"/>
      <c r="AF6" s="683"/>
      <c r="AG6" s="683"/>
      <c r="AH6" s="683"/>
      <c r="AI6" s="683"/>
      <c r="AJ6" s="683"/>
      <c r="AK6" s="683"/>
      <c r="AL6" s="684">
        <v>3.7</v>
      </c>
      <c r="AM6" s="685"/>
      <c r="AN6" s="685"/>
      <c r="AO6" s="686"/>
      <c r="AP6" s="676" t="s">
        <v>235</v>
      </c>
      <c r="AQ6" s="677"/>
      <c r="AR6" s="677"/>
      <c r="AS6" s="677"/>
      <c r="AT6" s="677"/>
      <c r="AU6" s="677"/>
      <c r="AV6" s="677"/>
      <c r="AW6" s="677"/>
      <c r="AX6" s="677"/>
      <c r="AY6" s="677"/>
      <c r="AZ6" s="677"/>
      <c r="BA6" s="677"/>
      <c r="BB6" s="677"/>
      <c r="BC6" s="677"/>
      <c r="BD6" s="677"/>
      <c r="BE6" s="677"/>
      <c r="BF6" s="678"/>
      <c r="BG6" s="679">
        <v>175060</v>
      </c>
      <c r="BH6" s="680"/>
      <c r="BI6" s="680"/>
      <c r="BJ6" s="680"/>
      <c r="BK6" s="680"/>
      <c r="BL6" s="680"/>
      <c r="BM6" s="680"/>
      <c r="BN6" s="681"/>
      <c r="BO6" s="682">
        <v>98.5</v>
      </c>
      <c r="BP6" s="682"/>
      <c r="BQ6" s="682"/>
      <c r="BR6" s="682"/>
      <c r="BS6" s="683" t="s">
        <v>175</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43502</v>
      </c>
      <c r="CS6" s="680"/>
      <c r="CT6" s="680"/>
      <c r="CU6" s="680"/>
      <c r="CV6" s="680"/>
      <c r="CW6" s="680"/>
      <c r="CX6" s="680"/>
      <c r="CY6" s="681"/>
      <c r="CZ6" s="673">
        <v>1.2</v>
      </c>
      <c r="DA6" s="674"/>
      <c r="DB6" s="674"/>
      <c r="DC6" s="693"/>
      <c r="DD6" s="688" t="s">
        <v>230</v>
      </c>
      <c r="DE6" s="680"/>
      <c r="DF6" s="680"/>
      <c r="DG6" s="680"/>
      <c r="DH6" s="680"/>
      <c r="DI6" s="680"/>
      <c r="DJ6" s="680"/>
      <c r="DK6" s="680"/>
      <c r="DL6" s="680"/>
      <c r="DM6" s="680"/>
      <c r="DN6" s="680"/>
      <c r="DO6" s="680"/>
      <c r="DP6" s="681"/>
      <c r="DQ6" s="688">
        <v>43502</v>
      </c>
      <c r="DR6" s="680"/>
      <c r="DS6" s="680"/>
      <c r="DT6" s="680"/>
      <c r="DU6" s="680"/>
      <c r="DV6" s="680"/>
      <c r="DW6" s="680"/>
      <c r="DX6" s="680"/>
      <c r="DY6" s="680"/>
      <c r="DZ6" s="680"/>
      <c r="EA6" s="680"/>
      <c r="EB6" s="680"/>
      <c r="EC6" s="689"/>
    </row>
    <row r="7" spans="2:143" ht="11.25" customHeight="1" x14ac:dyDescent="0.15">
      <c r="B7" s="676" t="s">
        <v>237</v>
      </c>
      <c r="C7" s="677"/>
      <c r="D7" s="677"/>
      <c r="E7" s="677"/>
      <c r="F7" s="677"/>
      <c r="G7" s="677"/>
      <c r="H7" s="677"/>
      <c r="I7" s="677"/>
      <c r="J7" s="677"/>
      <c r="K7" s="677"/>
      <c r="L7" s="677"/>
      <c r="M7" s="677"/>
      <c r="N7" s="677"/>
      <c r="O7" s="677"/>
      <c r="P7" s="677"/>
      <c r="Q7" s="678"/>
      <c r="R7" s="679">
        <v>258</v>
      </c>
      <c r="S7" s="680"/>
      <c r="T7" s="680"/>
      <c r="U7" s="680"/>
      <c r="V7" s="680"/>
      <c r="W7" s="680"/>
      <c r="X7" s="680"/>
      <c r="Y7" s="681"/>
      <c r="Z7" s="682">
        <v>0</v>
      </c>
      <c r="AA7" s="682"/>
      <c r="AB7" s="682"/>
      <c r="AC7" s="682"/>
      <c r="AD7" s="683">
        <v>258</v>
      </c>
      <c r="AE7" s="683"/>
      <c r="AF7" s="683"/>
      <c r="AG7" s="683"/>
      <c r="AH7" s="683"/>
      <c r="AI7" s="683"/>
      <c r="AJ7" s="683"/>
      <c r="AK7" s="683"/>
      <c r="AL7" s="684">
        <v>0</v>
      </c>
      <c r="AM7" s="685"/>
      <c r="AN7" s="685"/>
      <c r="AO7" s="686"/>
      <c r="AP7" s="676" t="s">
        <v>238</v>
      </c>
      <c r="AQ7" s="677"/>
      <c r="AR7" s="677"/>
      <c r="AS7" s="677"/>
      <c r="AT7" s="677"/>
      <c r="AU7" s="677"/>
      <c r="AV7" s="677"/>
      <c r="AW7" s="677"/>
      <c r="AX7" s="677"/>
      <c r="AY7" s="677"/>
      <c r="AZ7" s="677"/>
      <c r="BA7" s="677"/>
      <c r="BB7" s="677"/>
      <c r="BC7" s="677"/>
      <c r="BD7" s="677"/>
      <c r="BE7" s="677"/>
      <c r="BF7" s="678"/>
      <c r="BG7" s="679">
        <v>53250</v>
      </c>
      <c r="BH7" s="680"/>
      <c r="BI7" s="680"/>
      <c r="BJ7" s="680"/>
      <c r="BK7" s="680"/>
      <c r="BL7" s="680"/>
      <c r="BM7" s="680"/>
      <c r="BN7" s="681"/>
      <c r="BO7" s="682">
        <v>29.9</v>
      </c>
      <c r="BP7" s="682"/>
      <c r="BQ7" s="682"/>
      <c r="BR7" s="682"/>
      <c r="BS7" s="683" t="s">
        <v>175</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1009697</v>
      </c>
      <c r="CS7" s="680"/>
      <c r="CT7" s="680"/>
      <c r="CU7" s="680"/>
      <c r="CV7" s="680"/>
      <c r="CW7" s="680"/>
      <c r="CX7" s="680"/>
      <c r="CY7" s="681"/>
      <c r="CZ7" s="682">
        <v>27.6</v>
      </c>
      <c r="DA7" s="682"/>
      <c r="DB7" s="682"/>
      <c r="DC7" s="682"/>
      <c r="DD7" s="688">
        <v>51294</v>
      </c>
      <c r="DE7" s="680"/>
      <c r="DF7" s="680"/>
      <c r="DG7" s="680"/>
      <c r="DH7" s="680"/>
      <c r="DI7" s="680"/>
      <c r="DJ7" s="680"/>
      <c r="DK7" s="680"/>
      <c r="DL7" s="680"/>
      <c r="DM7" s="680"/>
      <c r="DN7" s="680"/>
      <c r="DO7" s="680"/>
      <c r="DP7" s="681"/>
      <c r="DQ7" s="688">
        <v>629472</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439</v>
      </c>
      <c r="S8" s="680"/>
      <c r="T8" s="680"/>
      <c r="U8" s="680"/>
      <c r="V8" s="680"/>
      <c r="W8" s="680"/>
      <c r="X8" s="680"/>
      <c r="Y8" s="681"/>
      <c r="Z8" s="682">
        <v>0</v>
      </c>
      <c r="AA8" s="682"/>
      <c r="AB8" s="682"/>
      <c r="AC8" s="682"/>
      <c r="AD8" s="683">
        <v>439</v>
      </c>
      <c r="AE8" s="683"/>
      <c r="AF8" s="683"/>
      <c r="AG8" s="683"/>
      <c r="AH8" s="683"/>
      <c r="AI8" s="683"/>
      <c r="AJ8" s="683"/>
      <c r="AK8" s="683"/>
      <c r="AL8" s="684">
        <v>0</v>
      </c>
      <c r="AM8" s="685"/>
      <c r="AN8" s="685"/>
      <c r="AO8" s="686"/>
      <c r="AP8" s="676" t="s">
        <v>241</v>
      </c>
      <c r="AQ8" s="677"/>
      <c r="AR8" s="677"/>
      <c r="AS8" s="677"/>
      <c r="AT8" s="677"/>
      <c r="AU8" s="677"/>
      <c r="AV8" s="677"/>
      <c r="AW8" s="677"/>
      <c r="AX8" s="677"/>
      <c r="AY8" s="677"/>
      <c r="AZ8" s="677"/>
      <c r="BA8" s="677"/>
      <c r="BB8" s="677"/>
      <c r="BC8" s="677"/>
      <c r="BD8" s="677"/>
      <c r="BE8" s="677"/>
      <c r="BF8" s="678"/>
      <c r="BG8" s="679">
        <v>2480</v>
      </c>
      <c r="BH8" s="680"/>
      <c r="BI8" s="680"/>
      <c r="BJ8" s="680"/>
      <c r="BK8" s="680"/>
      <c r="BL8" s="680"/>
      <c r="BM8" s="680"/>
      <c r="BN8" s="681"/>
      <c r="BO8" s="682">
        <v>1.4</v>
      </c>
      <c r="BP8" s="682"/>
      <c r="BQ8" s="682"/>
      <c r="BR8" s="682"/>
      <c r="BS8" s="688" t="s">
        <v>230</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447845</v>
      </c>
      <c r="CS8" s="680"/>
      <c r="CT8" s="680"/>
      <c r="CU8" s="680"/>
      <c r="CV8" s="680"/>
      <c r="CW8" s="680"/>
      <c r="CX8" s="680"/>
      <c r="CY8" s="681"/>
      <c r="CZ8" s="682">
        <v>12.2</v>
      </c>
      <c r="DA8" s="682"/>
      <c r="DB8" s="682"/>
      <c r="DC8" s="682"/>
      <c r="DD8" s="688">
        <v>10057</v>
      </c>
      <c r="DE8" s="680"/>
      <c r="DF8" s="680"/>
      <c r="DG8" s="680"/>
      <c r="DH8" s="680"/>
      <c r="DI8" s="680"/>
      <c r="DJ8" s="680"/>
      <c r="DK8" s="680"/>
      <c r="DL8" s="680"/>
      <c r="DM8" s="680"/>
      <c r="DN8" s="680"/>
      <c r="DO8" s="680"/>
      <c r="DP8" s="681"/>
      <c r="DQ8" s="688">
        <v>346592</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367</v>
      </c>
      <c r="S9" s="680"/>
      <c r="T9" s="680"/>
      <c r="U9" s="680"/>
      <c r="V9" s="680"/>
      <c r="W9" s="680"/>
      <c r="X9" s="680"/>
      <c r="Y9" s="681"/>
      <c r="Z9" s="682">
        <v>0</v>
      </c>
      <c r="AA9" s="682"/>
      <c r="AB9" s="682"/>
      <c r="AC9" s="682"/>
      <c r="AD9" s="683">
        <v>367</v>
      </c>
      <c r="AE9" s="683"/>
      <c r="AF9" s="683"/>
      <c r="AG9" s="683"/>
      <c r="AH9" s="683"/>
      <c r="AI9" s="683"/>
      <c r="AJ9" s="683"/>
      <c r="AK9" s="683"/>
      <c r="AL9" s="684">
        <v>0</v>
      </c>
      <c r="AM9" s="685"/>
      <c r="AN9" s="685"/>
      <c r="AO9" s="686"/>
      <c r="AP9" s="676" t="s">
        <v>244</v>
      </c>
      <c r="AQ9" s="677"/>
      <c r="AR9" s="677"/>
      <c r="AS9" s="677"/>
      <c r="AT9" s="677"/>
      <c r="AU9" s="677"/>
      <c r="AV9" s="677"/>
      <c r="AW9" s="677"/>
      <c r="AX9" s="677"/>
      <c r="AY9" s="677"/>
      <c r="AZ9" s="677"/>
      <c r="BA9" s="677"/>
      <c r="BB9" s="677"/>
      <c r="BC9" s="677"/>
      <c r="BD9" s="677"/>
      <c r="BE9" s="677"/>
      <c r="BF9" s="678"/>
      <c r="BG9" s="679">
        <v>43140</v>
      </c>
      <c r="BH9" s="680"/>
      <c r="BI9" s="680"/>
      <c r="BJ9" s="680"/>
      <c r="BK9" s="680"/>
      <c r="BL9" s="680"/>
      <c r="BM9" s="680"/>
      <c r="BN9" s="681"/>
      <c r="BO9" s="682">
        <v>24.3</v>
      </c>
      <c r="BP9" s="682"/>
      <c r="BQ9" s="682"/>
      <c r="BR9" s="682"/>
      <c r="BS9" s="688" t="s">
        <v>175</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198553</v>
      </c>
      <c r="CS9" s="680"/>
      <c r="CT9" s="680"/>
      <c r="CU9" s="680"/>
      <c r="CV9" s="680"/>
      <c r="CW9" s="680"/>
      <c r="CX9" s="680"/>
      <c r="CY9" s="681"/>
      <c r="CZ9" s="682">
        <v>5.4</v>
      </c>
      <c r="DA9" s="682"/>
      <c r="DB9" s="682"/>
      <c r="DC9" s="682"/>
      <c r="DD9" s="688" t="s">
        <v>230</v>
      </c>
      <c r="DE9" s="680"/>
      <c r="DF9" s="680"/>
      <c r="DG9" s="680"/>
      <c r="DH9" s="680"/>
      <c r="DI9" s="680"/>
      <c r="DJ9" s="680"/>
      <c r="DK9" s="680"/>
      <c r="DL9" s="680"/>
      <c r="DM9" s="680"/>
      <c r="DN9" s="680"/>
      <c r="DO9" s="680"/>
      <c r="DP9" s="681"/>
      <c r="DQ9" s="688">
        <v>195774</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175</v>
      </c>
      <c r="S10" s="680"/>
      <c r="T10" s="680"/>
      <c r="U10" s="680"/>
      <c r="V10" s="680"/>
      <c r="W10" s="680"/>
      <c r="X10" s="680"/>
      <c r="Y10" s="681"/>
      <c r="Z10" s="682" t="s">
        <v>230</v>
      </c>
      <c r="AA10" s="682"/>
      <c r="AB10" s="682"/>
      <c r="AC10" s="682"/>
      <c r="AD10" s="683" t="s">
        <v>230</v>
      </c>
      <c r="AE10" s="683"/>
      <c r="AF10" s="683"/>
      <c r="AG10" s="683"/>
      <c r="AH10" s="683"/>
      <c r="AI10" s="683"/>
      <c r="AJ10" s="683"/>
      <c r="AK10" s="683"/>
      <c r="AL10" s="684" t="s">
        <v>175</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4492</v>
      </c>
      <c r="BH10" s="680"/>
      <c r="BI10" s="680"/>
      <c r="BJ10" s="680"/>
      <c r="BK10" s="680"/>
      <c r="BL10" s="680"/>
      <c r="BM10" s="680"/>
      <c r="BN10" s="681"/>
      <c r="BO10" s="682">
        <v>2.5</v>
      </c>
      <c r="BP10" s="682"/>
      <c r="BQ10" s="682"/>
      <c r="BR10" s="682"/>
      <c r="BS10" s="688" t="s">
        <v>230</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9029</v>
      </c>
      <c r="CS10" s="680"/>
      <c r="CT10" s="680"/>
      <c r="CU10" s="680"/>
      <c r="CV10" s="680"/>
      <c r="CW10" s="680"/>
      <c r="CX10" s="680"/>
      <c r="CY10" s="681"/>
      <c r="CZ10" s="682">
        <v>0.2</v>
      </c>
      <c r="DA10" s="682"/>
      <c r="DB10" s="682"/>
      <c r="DC10" s="682"/>
      <c r="DD10" s="688" t="s">
        <v>175</v>
      </c>
      <c r="DE10" s="680"/>
      <c r="DF10" s="680"/>
      <c r="DG10" s="680"/>
      <c r="DH10" s="680"/>
      <c r="DI10" s="680"/>
      <c r="DJ10" s="680"/>
      <c r="DK10" s="680"/>
      <c r="DL10" s="680"/>
      <c r="DM10" s="680"/>
      <c r="DN10" s="680"/>
      <c r="DO10" s="680"/>
      <c r="DP10" s="681"/>
      <c r="DQ10" s="688">
        <v>1123</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230</v>
      </c>
      <c r="S11" s="680"/>
      <c r="T11" s="680"/>
      <c r="U11" s="680"/>
      <c r="V11" s="680"/>
      <c r="W11" s="680"/>
      <c r="X11" s="680"/>
      <c r="Y11" s="681"/>
      <c r="Z11" s="682" t="s">
        <v>230</v>
      </c>
      <c r="AA11" s="682"/>
      <c r="AB11" s="682"/>
      <c r="AC11" s="682"/>
      <c r="AD11" s="683" t="s">
        <v>230</v>
      </c>
      <c r="AE11" s="683"/>
      <c r="AF11" s="683"/>
      <c r="AG11" s="683"/>
      <c r="AH11" s="683"/>
      <c r="AI11" s="683"/>
      <c r="AJ11" s="683"/>
      <c r="AK11" s="683"/>
      <c r="AL11" s="684" t="s">
        <v>175</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3138</v>
      </c>
      <c r="BH11" s="680"/>
      <c r="BI11" s="680"/>
      <c r="BJ11" s="680"/>
      <c r="BK11" s="680"/>
      <c r="BL11" s="680"/>
      <c r="BM11" s="680"/>
      <c r="BN11" s="681"/>
      <c r="BO11" s="682">
        <v>1.8</v>
      </c>
      <c r="BP11" s="682"/>
      <c r="BQ11" s="682"/>
      <c r="BR11" s="682"/>
      <c r="BS11" s="688" t="s">
        <v>175</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420435</v>
      </c>
      <c r="CS11" s="680"/>
      <c r="CT11" s="680"/>
      <c r="CU11" s="680"/>
      <c r="CV11" s="680"/>
      <c r="CW11" s="680"/>
      <c r="CX11" s="680"/>
      <c r="CY11" s="681"/>
      <c r="CZ11" s="682">
        <v>11.5</v>
      </c>
      <c r="DA11" s="682"/>
      <c r="DB11" s="682"/>
      <c r="DC11" s="682"/>
      <c r="DD11" s="688">
        <v>95697</v>
      </c>
      <c r="DE11" s="680"/>
      <c r="DF11" s="680"/>
      <c r="DG11" s="680"/>
      <c r="DH11" s="680"/>
      <c r="DI11" s="680"/>
      <c r="DJ11" s="680"/>
      <c r="DK11" s="680"/>
      <c r="DL11" s="680"/>
      <c r="DM11" s="680"/>
      <c r="DN11" s="680"/>
      <c r="DO11" s="680"/>
      <c r="DP11" s="681"/>
      <c r="DQ11" s="688">
        <v>120329</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37401</v>
      </c>
      <c r="S12" s="680"/>
      <c r="T12" s="680"/>
      <c r="U12" s="680"/>
      <c r="V12" s="680"/>
      <c r="W12" s="680"/>
      <c r="X12" s="680"/>
      <c r="Y12" s="681"/>
      <c r="Z12" s="682">
        <v>1</v>
      </c>
      <c r="AA12" s="682"/>
      <c r="AB12" s="682"/>
      <c r="AC12" s="682"/>
      <c r="AD12" s="683">
        <v>37401</v>
      </c>
      <c r="AE12" s="683"/>
      <c r="AF12" s="683"/>
      <c r="AG12" s="683"/>
      <c r="AH12" s="683"/>
      <c r="AI12" s="683"/>
      <c r="AJ12" s="683"/>
      <c r="AK12" s="683"/>
      <c r="AL12" s="684">
        <v>2.2000000000000002</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107926</v>
      </c>
      <c r="BH12" s="680"/>
      <c r="BI12" s="680"/>
      <c r="BJ12" s="680"/>
      <c r="BK12" s="680"/>
      <c r="BL12" s="680"/>
      <c r="BM12" s="680"/>
      <c r="BN12" s="681"/>
      <c r="BO12" s="682">
        <v>60.7</v>
      </c>
      <c r="BP12" s="682"/>
      <c r="BQ12" s="682"/>
      <c r="BR12" s="682"/>
      <c r="BS12" s="688" t="s">
        <v>230</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333968</v>
      </c>
      <c r="CS12" s="680"/>
      <c r="CT12" s="680"/>
      <c r="CU12" s="680"/>
      <c r="CV12" s="680"/>
      <c r="CW12" s="680"/>
      <c r="CX12" s="680"/>
      <c r="CY12" s="681"/>
      <c r="CZ12" s="682">
        <v>9.1</v>
      </c>
      <c r="DA12" s="682"/>
      <c r="DB12" s="682"/>
      <c r="DC12" s="682"/>
      <c r="DD12" s="688">
        <v>52128</v>
      </c>
      <c r="DE12" s="680"/>
      <c r="DF12" s="680"/>
      <c r="DG12" s="680"/>
      <c r="DH12" s="680"/>
      <c r="DI12" s="680"/>
      <c r="DJ12" s="680"/>
      <c r="DK12" s="680"/>
      <c r="DL12" s="680"/>
      <c r="DM12" s="680"/>
      <c r="DN12" s="680"/>
      <c r="DO12" s="680"/>
      <c r="DP12" s="681"/>
      <c r="DQ12" s="688">
        <v>272004</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t="s">
        <v>230</v>
      </c>
      <c r="S13" s="680"/>
      <c r="T13" s="680"/>
      <c r="U13" s="680"/>
      <c r="V13" s="680"/>
      <c r="W13" s="680"/>
      <c r="X13" s="680"/>
      <c r="Y13" s="681"/>
      <c r="Z13" s="682" t="s">
        <v>230</v>
      </c>
      <c r="AA13" s="682"/>
      <c r="AB13" s="682"/>
      <c r="AC13" s="682"/>
      <c r="AD13" s="683" t="s">
        <v>175</v>
      </c>
      <c r="AE13" s="683"/>
      <c r="AF13" s="683"/>
      <c r="AG13" s="683"/>
      <c r="AH13" s="683"/>
      <c r="AI13" s="683"/>
      <c r="AJ13" s="683"/>
      <c r="AK13" s="683"/>
      <c r="AL13" s="684" t="s">
        <v>230</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104812</v>
      </c>
      <c r="BH13" s="680"/>
      <c r="BI13" s="680"/>
      <c r="BJ13" s="680"/>
      <c r="BK13" s="680"/>
      <c r="BL13" s="680"/>
      <c r="BM13" s="680"/>
      <c r="BN13" s="681"/>
      <c r="BO13" s="682">
        <v>58.9</v>
      </c>
      <c r="BP13" s="682"/>
      <c r="BQ13" s="682"/>
      <c r="BR13" s="682"/>
      <c r="BS13" s="688" t="s">
        <v>175</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447371</v>
      </c>
      <c r="CS13" s="680"/>
      <c r="CT13" s="680"/>
      <c r="CU13" s="680"/>
      <c r="CV13" s="680"/>
      <c r="CW13" s="680"/>
      <c r="CX13" s="680"/>
      <c r="CY13" s="681"/>
      <c r="CZ13" s="682">
        <v>12.2</v>
      </c>
      <c r="DA13" s="682"/>
      <c r="DB13" s="682"/>
      <c r="DC13" s="682"/>
      <c r="DD13" s="688">
        <v>231963</v>
      </c>
      <c r="DE13" s="680"/>
      <c r="DF13" s="680"/>
      <c r="DG13" s="680"/>
      <c r="DH13" s="680"/>
      <c r="DI13" s="680"/>
      <c r="DJ13" s="680"/>
      <c r="DK13" s="680"/>
      <c r="DL13" s="680"/>
      <c r="DM13" s="680"/>
      <c r="DN13" s="680"/>
      <c r="DO13" s="680"/>
      <c r="DP13" s="681"/>
      <c r="DQ13" s="688">
        <v>186732</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175</v>
      </c>
      <c r="S14" s="680"/>
      <c r="T14" s="680"/>
      <c r="U14" s="680"/>
      <c r="V14" s="680"/>
      <c r="W14" s="680"/>
      <c r="X14" s="680"/>
      <c r="Y14" s="681"/>
      <c r="Z14" s="682" t="s">
        <v>230</v>
      </c>
      <c r="AA14" s="682"/>
      <c r="AB14" s="682"/>
      <c r="AC14" s="682"/>
      <c r="AD14" s="683" t="s">
        <v>230</v>
      </c>
      <c r="AE14" s="683"/>
      <c r="AF14" s="683"/>
      <c r="AG14" s="683"/>
      <c r="AH14" s="683"/>
      <c r="AI14" s="683"/>
      <c r="AJ14" s="683"/>
      <c r="AK14" s="683"/>
      <c r="AL14" s="684" t="s">
        <v>175</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7177</v>
      </c>
      <c r="BH14" s="680"/>
      <c r="BI14" s="680"/>
      <c r="BJ14" s="680"/>
      <c r="BK14" s="680"/>
      <c r="BL14" s="680"/>
      <c r="BM14" s="680"/>
      <c r="BN14" s="681"/>
      <c r="BO14" s="682">
        <v>4</v>
      </c>
      <c r="BP14" s="682"/>
      <c r="BQ14" s="682"/>
      <c r="BR14" s="682"/>
      <c r="BS14" s="688" t="s">
        <v>230</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144780</v>
      </c>
      <c r="CS14" s="680"/>
      <c r="CT14" s="680"/>
      <c r="CU14" s="680"/>
      <c r="CV14" s="680"/>
      <c r="CW14" s="680"/>
      <c r="CX14" s="680"/>
      <c r="CY14" s="681"/>
      <c r="CZ14" s="682">
        <v>4</v>
      </c>
      <c r="DA14" s="682"/>
      <c r="DB14" s="682"/>
      <c r="DC14" s="682"/>
      <c r="DD14" s="688">
        <v>41826</v>
      </c>
      <c r="DE14" s="680"/>
      <c r="DF14" s="680"/>
      <c r="DG14" s="680"/>
      <c r="DH14" s="680"/>
      <c r="DI14" s="680"/>
      <c r="DJ14" s="680"/>
      <c r="DK14" s="680"/>
      <c r="DL14" s="680"/>
      <c r="DM14" s="680"/>
      <c r="DN14" s="680"/>
      <c r="DO14" s="680"/>
      <c r="DP14" s="681"/>
      <c r="DQ14" s="688">
        <v>92531</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14473</v>
      </c>
      <c r="S15" s="680"/>
      <c r="T15" s="680"/>
      <c r="U15" s="680"/>
      <c r="V15" s="680"/>
      <c r="W15" s="680"/>
      <c r="X15" s="680"/>
      <c r="Y15" s="681"/>
      <c r="Z15" s="682">
        <v>0.4</v>
      </c>
      <c r="AA15" s="682"/>
      <c r="AB15" s="682"/>
      <c r="AC15" s="682"/>
      <c r="AD15" s="683">
        <v>14473</v>
      </c>
      <c r="AE15" s="683"/>
      <c r="AF15" s="683"/>
      <c r="AG15" s="683"/>
      <c r="AH15" s="683"/>
      <c r="AI15" s="683"/>
      <c r="AJ15" s="683"/>
      <c r="AK15" s="683"/>
      <c r="AL15" s="684">
        <v>0.9</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6707</v>
      </c>
      <c r="BH15" s="680"/>
      <c r="BI15" s="680"/>
      <c r="BJ15" s="680"/>
      <c r="BK15" s="680"/>
      <c r="BL15" s="680"/>
      <c r="BM15" s="680"/>
      <c r="BN15" s="681"/>
      <c r="BO15" s="682">
        <v>3.8</v>
      </c>
      <c r="BP15" s="682"/>
      <c r="BQ15" s="682"/>
      <c r="BR15" s="682"/>
      <c r="BS15" s="688" t="s">
        <v>230</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183077</v>
      </c>
      <c r="CS15" s="680"/>
      <c r="CT15" s="680"/>
      <c r="CU15" s="680"/>
      <c r="CV15" s="680"/>
      <c r="CW15" s="680"/>
      <c r="CX15" s="680"/>
      <c r="CY15" s="681"/>
      <c r="CZ15" s="682">
        <v>5</v>
      </c>
      <c r="DA15" s="682"/>
      <c r="DB15" s="682"/>
      <c r="DC15" s="682"/>
      <c r="DD15" s="688">
        <v>3083</v>
      </c>
      <c r="DE15" s="680"/>
      <c r="DF15" s="680"/>
      <c r="DG15" s="680"/>
      <c r="DH15" s="680"/>
      <c r="DI15" s="680"/>
      <c r="DJ15" s="680"/>
      <c r="DK15" s="680"/>
      <c r="DL15" s="680"/>
      <c r="DM15" s="680"/>
      <c r="DN15" s="680"/>
      <c r="DO15" s="680"/>
      <c r="DP15" s="681"/>
      <c r="DQ15" s="688">
        <v>175433</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175</v>
      </c>
      <c r="S16" s="680"/>
      <c r="T16" s="680"/>
      <c r="U16" s="680"/>
      <c r="V16" s="680"/>
      <c r="W16" s="680"/>
      <c r="X16" s="680"/>
      <c r="Y16" s="681"/>
      <c r="Z16" s="682" t="s">
        <v>230</v>
      </c>
      <c r="AA16" s="682"/>
      <c r="AB16" s="682"/>
      <c r="AC16" s="682"/>
      <c r="AD16" s="683" t="s">
        <v>230</v>
      </c>
      <c r="AE16" s="683"/>
      <c r="AF16" s="683"/>
      <c r="AG16" s="683"/>
      <c r="AH16" s="683"/>
      <c r="AI16" s="683"/>
      <c r="AJ16" s="683"/>
      <c r="AK16" s="683"/>
      <c r="AL16" s="684" t="s">
        <v>230</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230</v>
      </c>
      <c r="BH16" s="680"/>
      <c r="BI16" s="680"/>
      <c r="BJ16" s="680"/>
      <c r="BK16" s="680"/>
      <c r="BL16" s="680"/>
      <c r="BM16" s="680"/>
      <c r="BN16" s="681"/>
      <c r="BO16" s="682" t="s">
        <v>230</v>
      </c>
      <c r="BP16" s="682"/>
      <c r="BQ16" s="682"/>
      <c r="BR16" s="682"/>
      <c r="BS16" s="688" t="s">
        <v>230</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124827</v>
      </c>
      <c r="CS16" s="680"/>
      <c r="CT16" s="680"/>
      <c r="CU16" s="680"/>
      <c r="CV16" s="680"/>
      <c r="CW16" s="680"/>
      <c r="CX16" s="680"/>
      <c r="CY16" s="681"/>
      <c r="CZ16" s="682">
        <v>3.4</v>
      </c>
      <c r="DA16" s="682"/>
      <c r="DB16" s="682"/>
      <c r="DC16" s="682"/>
      <c r="DD16" s="688" t="s">
        <v>175</v>
      </c>
      <c r="DE16" s="680"/>
      <c r="DF16" s="680"/>
      <c r="DG16" s="680"/>
      <c r="DH16" s="680"/>
      <c r="DI16" s="680"/>
      <c r="DJ16" s="680"/>
      <c r="DK16" s="680"/>
      <c r="DL16" s="680"/>
      <c r="DM16" s="680"/>
      <c r="DN16" s="680"/>
      <c r="DO16" s="680"/>
      <c r="DP16" s="681"/>
      <c r="DQ16" s="688">
        <v>18982</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338</v>
      </c>
      <c r="S17" s="680"/>
      <c r="T17" s="680"/>
      <c r="U17" s="680"/>
      <c r="V17" s="680"/>
      <c r="W17" s="680"/>
      <c r="X17" s="680"/>
      <c r="Y17" s="681"/>
      <c r="Z17" s="682">
        <v>0</v>
      </c>
      <c r="AA17" s="682"/>
      <c r="AB17" s="682"/>
      <c r="AC17" s="682"/>
      <c r="AD17" s="683">
        <v>338</v>
      </c>
      <c r="AE17" s="683"/>
      <c r="AF17" s="683"/>
      <c r="AG17" s="683"/>
      <c r="AH17" s="683"/>
      <c r="AI17" s="683"/>
      <c r="AJ17" s="683"/>
      <c r="AK17" s="683"/>
      <c r="AL17" s="684">
        <v>0</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230</v>
      </c>
      <c r="BH17" s="680"/>
      <c r="BI17" s="680"/>
      <c r="BJ17" s="680"/>
      <c r="BK17" s="680"/>
      <c r="BL17" s="680"/>
      <c r="BM17" s="680"/>
      <c r="BN17" s="681"/>
      <c r="BO17" s="682" t="s">
        <v>230</v>
      </c>
      <c r="BP17" s="682"/>
      <c r="BQ17" s="682"/>
      <c r="BR17" s="682"/>
      <c r="BS17" s="688" t="s">
        <v>230</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299900</v>
      </c>
      <c r="CS17" s="680"/>
      <c r="CT17" s="680"/>
      <c r="CU17" s="680"/>
      <c r="CV17" s="680"/>
      <c r="CW17" s="680"/>
      <c r="CX17" s="680"/>
      <c r="CY17" s="681"/>
      <c r="CZ17" s="682">
        <v>8.1999999999999993</v>
      </c>
      <c r="DA17" s="682"/>
      <c r="DB17" s="682"/>
      <c r="DC17" s="682"/>
      <c r="DD17" s="688" t="s">
        <v>230</v>
      </c>
      <c r="DE17" s="680"/>
      <c r="DF17" s="680"/>
      <c r="DG17" s="680"/>
      <c r="DH17" s="680"/>
      <c r="DI17" s="680"/>
      <c r="DJ17" s="680"/>
      <c r="DK17" s="680"/>
      <c r="DL17" s="680"/>
      <c r="DM17" s="680"/>
      <c r="DN17" s="680"/>
      <c r="DO17" s="680"/>
      <c r="DP17" s="681"/>
      <c r="DQ17" s="688">
        <v>295674</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1502994</v>
      </c>
      <c r="S18" s="680"/>
      <c r="T18" s="680"/>
      <c r="U18" s="680"/>
      <c r="V18" s="680"/>
      <c r="W18" s="680"/>
      <c r="X18" s="680"/>
      <c r="Y18" s="681"/>
      <c r="Z18" s="682">
        <v>38.5</v>
      </c>
      <c r="AA18" s="682"/>
      <c r="AB18" s="682"/>
      <c r="AC18" s="682"/>
      <c r="AD18" s="683">
        <v>1367044</v>
      </c>
      <c r="AE18" s="683"/>
      <c r="AF18" s="683"/>
      <c r="AG18" s="683"/>
      <c r="AH18" s="683"/>
      <c r="AI18" s="683"/>
      <c r="AJ18" s="683"/>
      <c r="AK18" s="683"/>
      <c r="AL18" s="684">
        <v>81.5</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230</v>
      </c>
      <c r="BH18" s="680"/>
      <c r="BI18" s="680"/>
      <c r="BJ18" s="680"/>
      <c r="BK18" s="680"/>
      <c r="BL18" s="680"/>
      <c r="BM18" s="680"/>
      <c r="BN18" s="681"/>
      <c r="BO18" s="682" t="s">
        <v>230</v>
      </c>
      <c r="BP18" s="682"/>
      <c r="BQ18" s="682"/>
      <c r="BR18" s="682"/>
      <c r="BS18" s="688" t="s">
        <v>175</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230</v>
      </c>
      <c r="CS18" s="680"/>
      <c r="CT18" s="680"/>
      <c r="CU18" s="680"/>
      <c r="CV18" s="680"/>
      <c r="CW18" s="680"/>
      <c r="CX18" s="680"/>
      <c r="CY18" s="681"/>
      <c r="CZ18" s="682" t="s">
        <v>175</v>
      </c>
      <c r="DA18" s="682"/>
      <c r="DB18" s="682"/>
      <c r="DC18" s="682"/>
      <c r="DD18" s="688" t="s">
        <v>230</v>
      </c>
      <c r="DE18" s="680"/>
      <c r="DF18" s="680"/>
      <c r="DG18" s="680"/>
      <c r="DH18" s="680"/>
      <c r="DI18" s="680"/>
      <c r="DJ18" s="680"/>
      <c r="DK18" s="680"/>
      <c r="DL18" s="680"/>
      <c r="DM18" s="680"/>
      <c r="DN18" s="680"/>
      <c r="DO18" s="680"/>
      <c r="DP18" s="681"/>
      <c r="DQ18" s="688" t="s">
        <v>175</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1367044</v>
      </c>
      <c r="S19" s="680"/>
      <c r="T19" s="680"/>
      <c r="U19" s="680"/>
      <c r="V19" s="680"/>
      <c r="W19" s="680"/>
      <c r="X19" s="680"/>
      <c r="Y19" s="681"/>
      <c r="Z19" s="682">
        <v>35.1</v>
      </c>
      <c r="AA19" s="682"/>
      <c r="AB19" s="682"/>
      <c r="AC19" s="682"/>
      <c r="AD19" s="683">
        <v>1367044</v>
      </c>
      <c r="AE19" s="683"/>
      <c r="AF19" s="683"/>
      <c r="AG19" s="683"/>
      <c r="AH19" s="683"/>
      <c r="AI19" s="683"/>
      <c r="AJ19" s="683"/>
      <c r="AK19" s="683"/>
      <c r="AL19" s="684">
        <v>81.5</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2739</v>
      </c>
      <c r="BH19" s="680"/>
      <c r="BI19" s="680"/>
      <c r="BJ19" s="680"/>
      <c r="BK19" s="680"/>
      <c r="BL19" s="680"/>
      <c r="BM19" s="680"/>
      <c r="BN19" s="681"/>
      <c r="BO19" s="682">
        <v>1.5</v>
      </c>
      <c r="BP19" s="682"/>
      <c r="BQ19" s="682"/>
      <c r="BR19" s="682"/>
      <c r="BS19" s="688" t="s">
        <v>175</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175</v>
      </c>
      <c r="CS19" s="680"/>
      <c r="CT19" s="680"/>
      <c r="CU19" s="680"/>
      <c r="CV19" s="680"/>
      <c r="CW19" s="680"/>
      <c r="CX19" s="680"/>
      <c r="CY19" s="681"/>
      <c r="CZ19" s="682" t="s">
        <v>230</v>
      </c>
      <c r="DA19" s="682"/>
      <c r="DB19" s="682"/>
      <c r="DC19" s="682"/>
      <c r="DD19" s="688" t="s">
        <v>230</v>
      </c>
      <c r="DE19" s="680"/>
      <c r="DF19" s="680"/>
      <c r="DG19" s="680"/>
      <c r="DH19" s="680"/>
      <c r="DI19" s="680"/>
      <c r="DJ19" s="680"/>
      <c r="DK19" s="680"/>
      <c r="DL19" s="680"/>
      <c r="DM19" s="680"/>
      <c r="DN19" s="680"/>
      <c r="DO19" s="680"/>
      <c r="DP19" s="681"/>
      <c r="DQ19" s="688" t="s">
        <v>230</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110769</v>
      </c>
      <c r="S20" s="680"/>
      <c r="T20" s="680"/>
      <c r="U20" s="680"/>
      <c r="V20" s="680"/>
      <c r="W20" s="680"/>
      <c r="X20" s="680"/>
      <c r="Y20" s="681"/>
      <c r="Z20" s="682">
        <v>2.8</v>
      </c>
      <c r="AA20" s="682"/>
      <c r="AB20" s="682"/>
      <c r="AC20" s="682"/>
      <c r="AD20" s="683" t="s">
        <v>175</v>
      </c>
      <c r="AE20" s="683"/>
      <c r="AF20" s="683"/>
      <c r="AG20" s="683"/>
      <c r="AH20" s="683"/>
      <c r="AI20" s="683"/>
      <c r="AJ20" s="683"/>
      <c r="AK20" s="683"/>
      <c r="AL20" s="684" t="s">
        <v>230</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2739</v>
      </c>
      <c r="BH20" s="680"/>
      <c r="BI20" s="680"/>
      <c r="BJ20" s="680"/>
      <c r="BK20" s="680"/>
      <c r="BL20" s="680"/>
      <c r="BM20" s="680"/>
      <c r="BN20" s="681"/>
      <c r="BO20" s="682">
        <v>1.5</v>
      </c>
      <c r="BP20" s="682"/>
      <c r="BQ20" s="682"/>
      <c r="BR20" s="682"/>
      <c r="BS20" s="688" t="s">
        <v>230</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3662984</v>
      </c>
      <c r="CS20" s="680"/>
      <c r="CT20" s="680"/>
      <c r="CU20" s="680"/>
      <c r="CV20" s="680"/>
      <c r="CW20" s="680"/>
      <c r="CX20" s="680"/>
      <c r="CY20" s="681"/>
      <c r="CZ20" s="682">
        <v>100</v>
      </c>
      <c r="DA20" s="682"/>
      <c r="DB20" s="682"/>
      <c r="DC20" s="682"/>
      <c r="DD20" s="688">
        <v>486048</v>
      </c>
      <c r="DE20" s="680"/>
      <c r="DF20" s="680"/>
      <c r="DG20" s="680"/>
      <c r="DH20" s="680"/>
      <c r="DI20" s="680"/>
      <c r="DJ20" s="680"/>
      <c r="DK20" s="680"/>
      <c r="DL20" s="680"/>
      <c r="DM20" s="680"/>
      <c r="DN20" s="680"/>
      <c r="DO20" s="680"/>
      <c r="DP20" s="681"/>
      <c r="DQ20" s="688">
        <v>2378148</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v>25181</v>
      </c>
      <c r="S21" s="680"/>
      <c r="T21" s="680"/>
      <c r="U21" s="680"/>
      <c r="V21" s="680"/>
      <c r="W21" s="680"/>
      <c r="X21" s="680"/>
      <c r="Y21" s="681"/>
      <c r="Z21" s="682">
        <v>0.6</v>
      </c>
      <c r="AA21" s="682"/>
      <c r="AB21" s="682"/>
      <c r="AC21" s="682"/>
      <c r="AD21" s="683" t="s">
        <v>230</v>
      </c>
      <c r="AE21" s="683"/>
      <c r="AF21" s="683"/>
      <c r="AG21" s="683"/>
      <c r="AH21" s="683"/>
      <c r="AI21" s="683"/>
      <c r="AJ21" s="683"/>
      <c r="AK21" s="683"/>
      <c r="AL21" s="684" t="s">
        <v>230</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v>2739</v>
      </c>
      <c r="BH21" s="680"/>
      <c r="BI21" s="680"/>
      <c r="BJ21" s="680"/>
      <c r="BK21" s="680"/>
      <c r="BL21" s="680"/>
      <c r="BM21" s="680"/>
      <c r="BN21" s="681"/>
      <c r="BO21" s="682">
        <v>1.5</v>
      </c>
      <c r="BP21" s="682"/>
      <c r="BQ21" s="682"/>
      <c r="BR21" s="682"/>
      <c r="BS21" s="688" t="s">
        <v>175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1795702</v>
      </c>
      <c r="S22" s="680"/>
      <c r="T22" s="680"/>
      <c r="U22" s="680"/>
      <c r="V22" s="680"/>
      <c r="W22" s="680"/>
      <c r="X22" s="680"/>
      <c r="Y22" s="681"/>
      <c r="Z22" s="682">
        <v>46.1</v>
      </c>
      <c r="AA22" s="682"/>
      <c r="AB22" s="682"/>
      <c r="AC22" s="682"/>
      <c r="AD22" s="683">
        <v>1659752</v>
      </c>
      <c r="AE22" s="683"/>
      <c r="AF22" s="683"/>
      <c r="AG22" s="683"/>
      <c r="AH22" s="683"/>
      <c r="AI22" s="683"/>
      <c r="AJ22" s="683"/>
      <c r="AK22" s="683"/>
      <c r="AL22" s="684">
        <v>98.9</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230</v>
      </c>
      <c r="BH22" s="680"/>
      <c r="BI22" s="680"/>
      <c r="BJ22" s="680"/>
      <c r="BK22" s="680"/>
      <c r="BL22" s="680"/>
      <c r="BM22" s="680"/>
      <c r="BN22" s="681"/>
      <c r="BO22" s="682" t="s">
        <v>230</v>
      </c>
      <c r="BP22" s="682"/>
      <c r="BQ22" s="682"/>
      <c r="BR22" s="682"/>
      <c r="BS22" s="688" t="s">
        <v>230</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481</v>
      </c>
      <c r="S23" s="680"/>
      <c r="T23" s="680"/>
      <c r="U23" s="680"/>
      <c r="V23" s="680"/>
      <c r="W23" s="680"/>
      <c r="X23" s="680"/>
      <c r="Y23" s="681"/>
      <c r="Z23" s="682">
        <v>0</v>
      </c>
      <c r="AA23" s="682"/>
      <c r="AB23" s="682"/>
      <c r="AC23" s="682"/>
      <c r="AD23" s="683">
        <v>481</v>
      </c>
      <c r="AE23" s="683"/>
      <c r="AF23" s="683"/>
      <c r="AG23" s="683"/>
      <c r="AH23" s="683"/>
      <c r="AI23" s="683"/>
      <c r="AJ23" s="683"/>
      <c r="AK23" s="683"/>
      <c r="AL23" s="684">
        <v>0</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230</v>
      </c>
      <c r="BH23" s="680"/>
      <c r="BI23" s="680"/>
      <c r="BJ23" s="680"/>
      <c r="BK23" s="680"/>
      <c r="BL23" s="680"/>
      <c r="BM23" s="680"/>
      <c r="BN23" s="681"/>
      <c r="BO23" s="682" t="s">
        <v>175</v>
      </c>
      <c r="BP23" s="682"/>
      <c r="BQ23" s="682"/>
      <c r="BR23" s="682"/>
      <c r="BS23" s="688" t="s">
        <v>175</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9841</v>
      </c>
      <c r="S24" s="680"/>
      <c r="T24" s="680"/>
      <c r="U24" s="680"/>
      <c r="V24" s="680"/>
      <c r="W24" s="680"/>
      <c r="X24" s="680"/>
      <c r="Y24" s="681"/>
      <c r="Z24" s="682">
        <v>0.3</v>
      </c>
      <c r="AA24" s="682"/>
      <c r="AB24" s="682"/>
      <c r="AC24" s="682"/>
      <c r="AD24" s="683" t="s">
        <v>175</v>
      </c>
      <c r="AE24" s="683"/>
      <c r="AF24" s="683"/>
      <c r="AG24" s="683"/>
      <c r="AH24" s="683"/>
      <c r="AI24" s="683"/>
      <c r="AJ24" s="683"/>
      <c r="AK24" s="683"/>
      <c r="AL24" s="684" t="s">
        <v>175</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230</v>
      </c>
      <c r="BH24" s="680"/>
      <c r="BI24" s="680"/>
      <c r="BJ24" s="680"/>
      <c r="BK24" s="680"/>
      <c r="BL24" s="680"/>
      <c r="BM24" s="680"/>
      <c r="BN24" s="681"/>
      <c r="BO24" s="682" t="s">
        <v>230</v>
      </c>
      <c r="BP24" s="682"/>
      <c r="BQ24" s="682"/>
      <c r="BR24" s="682"/>
      <c r="BS24" s="688" t="s">
        <v>230</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918701</v>
      </c>
      <c r="CS24" s="669"/>
      <c r="CT24" s="669"/>
      <c r="CU24" s="669"/>
      <c r="CV24" s="669"/>
      <c r="CW24" s="669"/>
      <c r="CX24" s="669"/>
      <c r="CY24" s="670"/>
      <c r="CZ24" s="673">
        <v>25.1</v>
      </c>
      <c r="DA24" s="674"/>
      <c r="DB24" s="674"/>
      <c r="DC24" s="693"/>
      <c r="DD24" s="712">
        <v>819452</v>
      </c>
      <c r="DE24" s="669"/>
      <c r="DF24" s="669"/>
      <c r="DG24" s="669"/>
      <c r="DH24" s="669"/>
      <c r="DI24" s="669"/>
      <c r="DJ24" s="669"/>
      <c r="DK24" s="670"/>
      <c r="DL24" s="712">
        <v>790162</v>
      </c>
      <c r="DM24" s="669"/>
      <c r="DN24" s="669"/>
      <c r="DO24" s="669"/>
      <c r="DP24" s="669"/>
      <c r="DQ24" s="669"/>
      <c r="DR24" s="669"/>
      <c r="DS24" s="669"/>
      <c r="DT24" s="669"/>
      <c r="DU24" s="669"/>
      <c r="DV24" s="670"/>
      <c r="DW24" s="673">
        <v>45.4</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47024</v>
      </c>
      <c r="S25" s="680"/>
      <c r="T25" s="680"/>
      <c r="U25" s="680"/>
      <c r="V25" s="680"/>
      <c r="W25" s="680"/>
      <c r="X25" s="680"/>
      <c r="Y25" s="681"/>
      <c r="Z25" s="682">
        <v>1.2</v>
      </c>
      <c r="AA25" s="682"/>
      <c r="AB25" s="682"/>
      <c r="AC25" s="682"/>
      <c r="AD25" s="683">
        <v>3257</v>
      </c>
      <c r="AE25" s="683"/>
      <c r="AF25" s="683"/>
      <c r="AG25" s="683"/>
      <c r="AH25" s="683"/>
      <c r="AI25" s="683"/>
      <c r="AJ25" s="683"/>
      <c r="AK25" s="683"/>
      <c r="AL25" s="684">
        <v>0.2</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175</v>
      </c>
      <c r="BH25" s="680"/>
      <c r="BI25" s="680"/>
      <c r="BJ25" s="680"/>
      <c r="BK25" s="680"/>
      <c r="BL25" s="680"/>
      <c r="BM25" s="680"/>
      <c r="BN25" s="681"/>
      <c r="BO25" s="682" t="s">
        <v>175</v>
      </c>
      <c r="BP25" s="682"/>
      <c r="BQ25" s="682"/>
      <c r="BR25" s="682"/>
      <c r="BS25" s="688" t="s">
        <v>230</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544253</v>
      </c>
      <c r="CS25" s="715"/>
      <c r="CT25" s="715"/>
      <c r="CU25" s="715"/>
      <c r="CV25" s="715"/>
      <c r="CW25" s="715"/>
      <c r="CX25" s="715"/>
      <c r="CY25" s="716"/>
      <c r="CZ25" s="684">
        <v>14.9</v>
      </c>
      <c r="DA25" s="713"/>
      <c r="DB25" s="713"/>
      <c r="DC25" s="717"/>
      <c r="DD25" s="688">
        <v>495343</v>
      </c>
      <c r="DE25" s="715"/>
      <c r="DF25" s="715"/>
      <c r="DG25" s="715"/>
      <c r="DH25" s="715"/>
      <c r="DI25" s="715"/>
      <c r="DJ25" s="715"/>
      <c r="DK25" s="716"/>
      <c r="DL25" s="688">
        <v>466055</v>
      </c>
      <c r="DM25" s="715"/>
      <c r="DN25" s="715"/>
      <c r="DO25" s="715"/>
      <c r="DP25" s="715"/>
      <c r="DQ25" s="715"/>
      <c r="DR25" s="715"/>
      <c r="DS25" s="715"/>
      <c r="DT25" s="715"/>
      <c r="DU25" s="715"/>
      <c r="DV25" s="716"/>
      <c r="DW25" s="684">
        <v>26.8</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1329</v>
      </c>
      <c r="S26" s="680"/>
      <c r="T26" s="680"/>
      <c r="U26" s="680"/>
      <c r="V26" s="680"/>
      <c r="W26" s="680"/>
      <c r="X26" s="680"/>
      <c r="Y26" s="681"/>
      <c r="Z26" s="682">
        <v>0</v>
      </c>
      <c r="AA26" s="682"/>
      <c r="AB26" s="682"/>
      <c r="AC26" s="682"/>
      <c r="AD26" s="683" t="s">
        <v>175</v>
      </c>
      <c r="AE26" s="683"/>
      <c r="AF26" s="683"/>
      <c r="AG26" s="683"/>
      <c r="AH26" s="683"/>
      <c r="AI26" s="683"/>
      <c r="AJ26" s="683"/>
      <c r="AK26" s="683"/>
      <c r="AL26" s="684" t="s">
        <v>175</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175</v>
      </c>
      <c r="BH26" s="680"/>
      <c r="BI26" s="680"/>
      <c r="BJ26" s="680"/>
      <c r="BK26" s="680"/>
      <c r="BL26" s="680"/>
      <c r="BM26" s="680"/>
      <c r="BN26" s="681"/>
      <c r="BO26" s="682" t="s">
        <v>175</v>
      </c>
      <c r="BP26" s="682"/>
      <c r="BQ26" s="682"/>
      <c r="BR26" s="682"/>
      <c r="BS26" s="688" t="s">
        <v>175</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319279</v>
      </c>
      <c r="CS26" s="680"/>
      <c r="CT26" s="680"/>
      <c r="CU26" s="680"/>
      <c r="CV26" s="680"/>
      <c r="CW26" s="680"/>
      <c r="CX26" s="680"/>
      <c r="CY26" s="681"/>
      <c r="CZ26" s="684">
        <v>8.6999999999999993</v>
      </c>
      <c r="DA26" s="713"/>
      <c r="DB26" s="713"/>
      <c r="DC26" s="717"/>
      <c r="DD26" s="688">
        <v>291925</v>
      </c>
      <c r="DE26" s="680"/>
      <c r="DF26" s="680"/>
      <c r="DG26" s="680"/>
      <c r="DH26" s="680"/>
      <c r="DI26" s="680"/>
      <c r="DJ26" s="680"/>
      <c r="DK26" s="681"/>
      <c r="DL26" s="688" t="s">
        <v>230</v>
      </c>
      <c r="DM26" s="680"/>
      <c r="DN26" s="680"/>
      <c r="DO26" s="680"/>
      <c r="DP26" s="680"/>
      <c r="DQ26" s="680"/>
      <c r="DR26" s="680"/>
      <c r="DS26" s="680"/>
      <c r="DT26" s="680"/>
      <c r="DU26" s="680"/>
      <c r="DV26" s="681"/>
      <c r="DW26" s="684" t="s">
        <v>175</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225856</v>
      </c>
      <c r="S27" s="680"/>
      <c r="T27" s="680"/>
      <c r="U27" s="680"/>
      <c r="V27" s="680"/>
      <c r="W27" s="680"/>
      <c r="X27" s="680"/>
      <c r="Y27" s="681"/>
      <c r="Z27" s="682">
        <v>5.8</v>
      </c>
      <c r="AA27" s="682"/>
      <c r="AB27" s="682"/>
      <c r="AC27" s="682"/>
      <c r="AD27" s="683" t="s">
        <v>175</v>
      </c>
      <c r="AE27" s="683"/>
      <c r="AF27" s="683"/>
      <c r="AG27" s="683"/>
      <c r="AH27" s="683"/>
      <c r="AI27" s="683"/>
      <c r="AJ27" s="683"/>
      <c r="AK27" s="683"/>
      <c r="AL27" s="684" t="s">
        <v>230</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177799</v>
      </c>
      <c r="BH27" s="680"/>
      <c r="BI27" s="680"/>
      <c r="BJ27" s="680"/>
      <c r="BK27" s="680"/>
      <c r="BL27" s="680"/>
      <c r="BM27" s="680"/>
      <c r="BN27" s="681"/>
      <c r="BO27" s="682">
        <v>100</v>
      </c>
      <c r="BP27" s="682"/>
      <c r="BQ27" s="682"/>
      <c r="BR27" s="682"/>
      <c r="BS27" s="688" t="s">
        <v>175</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74548</v>
      </c>
      <c r="CS27" s="715"/>
      <c r="CT27" s="715"/>
      <c r="CU27" s="715"/>
      <c r="CV27" s="715"/>
      <c r="CW27" s="715"/>
      <c r="CX27" s="715"/>
      <c r="CY27" s="716"/>
      <c r="CZ27" s="684">
        <v>2</v>
      </c>
      <c r="DA27" s="713"/>
      <c r="DB27" s="713"/>
      <c r="DC27" s="717"/>
      <c r="DD27" s="688">
        <v>28435</v>
      </c>
      <c r="DE27" s="715"/>
      <c r="DF27" s="715"/>
      <c r="DG27" s="715"/>
      <c r="DH27" s="715"/>
      <c r="DI27" s="715"/>
      <c r="DJ27" s="715"/>
      <c r="DK27" s="716"/>
      <c r="DL27" s="688">
        <v>28435</v>
      </c>
      <c r="DM27" s="715"/>
      <c r="DN27" s="715"/>
      <c r="DO27" s="715"/>
      <c r="DP27" s="715"/>
      <c r="DQ27" s="715"/>
      <c r="DR27" s="715"/>
      <c r="DS27" s="715"/>
      <c r="DT27" s="715"/>
      <c r="DU27" s="715"/>
      <c r="DV27" s="716"/>
      <c r="DW27" s="684">
        <v>1.6</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230</v>
      </c>
      <c r="S28" s="680"/>
      <c r="T28" s="680"/>
      <c r="U28" s="680"/>
      <c r="V28" s="680"/>
      <c r="W28" s="680"/>
      <c r="X28" s="680"/>
      <c r="Y28" s="681"/>
      <c r="Z28" s="682" t="s">
        <v>230</v>
      </c>
      <c r="AA28" s="682"/>
      <c r="AB28" s="682"/>
      <c r="AC28" s="682"/>
      <c r="AD28" s="683" t="s">
        <v>175</v>
      </c>
      <c r="AE28" s="683"/>
      <c r="AF28" s="683"/>
      <c r="AG28" s="683"/>
      <c r="AH28" s="683"/>
      <c r="AI28" s="683"/>
      <c r="AJ28" s="683"/>
      <c r="AK28" s="683"/>
      <c r="AL28" s="684" t="s">
        <v>230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299900</v>
      </c>
      <c r="CS28" s="680"/>
      <c r="CT28" s="680"/>
      <c r="CU28" s="680"/>
      <c r="CV28" s="680"/>
      <c r="CW28" s="680"/>
      <c r="CX28" s="680"/>
      <c r="CY28" s="681"/>
      <c r="CZ28" s="684">
        <v>8.1999999999999993</v>
      </c>
      <c r="DA28" s="713"/>
      <c r="DB28" s="713"/>
      <c r="DC28" s="717"/>
      <c r="DD28" s="688">
        <v>295674</v>
      </c>
      <c r="DE28" s="680"/>
      <c r="DF28" s="680"/>
      <c r="DG28" s="680"/>
      <c r="DH28" s="680"/>
      <c r="DI28" s="680"/>
      <c r="DJ28" s="680"/>
      <c r="DK28" s="681"/>
      <c r="DL28" s="688">
        <v>295672</v>
      </c>
      <c r="DM28" s="680"/>
      <c r="DN28" s="680"/>
      <c r="DO28" s="680"/>
      <c r="DP28" s="680"/>
      <c r="DQ28" s="680"/>
      <c r="DR28" s="680"/>
      <c r="DS28" s="680"/>
      <c r="DT28" s="680"/>
      <c r="DU28" s="680"/>
      <c r="DV28" s="681"/>
      <c r="DW28" s="684">
        <v>17</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226133</v>
      </c>
      <c r="S29" s="680"/>
      <c r="T29" s="680"/>
      <c r="U29" s="680"/>
      <c r="V29" s="680"/>
      <c r="W29" s="680"/>
      <c r="X29" s="680"/>
      <c r="Y29" s="681"/>
      <c r="Z29" s="682">
        <v>5.8</v>
      </c>
      <c r="AA29" s="682"/>
      <c r="AB29" s="682"/>
      <c r="AC29" s="682"/>
      <c r="AD29" s="683" t="s">
        <v>175</v>
      </c>
      <c r="AE29" s="683"/>
      <c r="AF29" s="683"/>
      <c r="AG29" s="683"/>
      <c r="AH29" s="683"/>
      <c r="AI29" s="683"/>
      <c r="AJ29" s="683"/>
      <c r="AK29" s="683"/>
      <c r="AL29" s="684" t="s">
        <v>230</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299890</v>
      </c>
      <c r="CS29" s="715"/>
      <c r="CT29" s="715"/>
      <c r="CU29" s="715"/>
      <c r="CV29" s="715"/>
      <c r="CW29" s="715"/>
      <c r="CX29" s="715"/>
      <c r="CY29" s="716"/>
      <c r="CZ29" s="684">
        <v>8.1999999999999993</v>
      </c>
      <c r="DA29" s="713"/>
      <c r="DB29" s="713"/>
      <c r="DC29" s="717"/>
      <c r="DD29" s="688">
        <v>295664</v>
      </c>
      <c r="DE29" s="715"/>
      <c r="DF29" s="715"/>
      <c r="DG29" s="715"/>
      <c r="DH29" s="715"/>
      <c r="DI29" s="715"/>
      <c r="DJ29" s="715"/>
      <c r="DK29" s="716"/>
      <c r="DL29" s="688">
        <v>295662</v>
      </c>
      <c r="DM29" s="715"/>
      <c r="DN29" s="715"/>
      <c r="DO29" s="715"/>
      <c r="DP29" s="715"/>
      <c r="DQ29" s="715"/>
      <c r="DR29" s="715"/>
      <c r="DS29" s="715"/>
      <c r="DT29" s="715"/>
      <c r="DU29" s="715"/>
      <c r="DV29" s="716"/>
      <c r="DW29" s="684">
        <v>17</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23212</v>
      </c>
      <c r="S30" s="680"/>
      <c r="T30" s="680"/>
      <c r="U30" s="680"/>
      <c r="V30" s="680"/>
      <c r="W30" s="680"/>
      <c r="X30" s="680"/>
      <c r="Y30" s="681"/>
      <c r="Z30" s="682">
        <v>0.6</v>
      </c>
      <c r="AA30" s="682"/>
      <c r="AB30" s="682"/>
      <c r="AC30" s="682"/>
      <c r="AD30" s="683">
        <v>14127</v>
      </c>
      <c r="AE30" s="683"/>
      <c r="AF30" s="683"/>
      <c r="AG30" s="683"/>
      <c r="AH30" s="683"/>
      <c r="AI30" s="683"/>
      <c r="AJ30" s="683"/>
      <c r="AK30" s="683"/>
      <c r="AL30" s="684">
        <v>0.8</v>
      </c>
      <c r="AM30" s="685"/>
      <c r="AN30" s="685"/>
      <c r="AO30" s="686"/>
      <c r="AP30" s="727" t="s">
        <v>311</v>
      </c>
      <c r="AQ30" s="728"/>
      <c r="AR30" s="728"/>
      <c r="AS30" s="728"/>
      <c r="AT30" s="733" t="s">
        <v>312</v>
      </c>
      <c r="AU30" s="230"/>
      <c r="AV30" s="230"/>
      <c r="AW30" s="230"/>
      <c r="AX30" s="665" t="s">
        <v>188</v>
      </c>
      <c r="AY30" s="666"/>
      <c r="AZ30" s="666"/>
      <c r="BA30" s="666"/>
      <c r="BB30" s="666"/>
      <c r="BC30" s="666"/>
      <c r="BD30" s="666"/>
      <c r="BE30" s="666"/>
      <c r="BF30" s="667"/>
      <c r="BG30" s="739">
        <v>99.4</v>
      </c>
      <c r="BH30" s="740"/>
      <c r="BI30" s="740"/>
      <c r="BJ30" s="740"/>
      <c r="BK30" s="740"/>
      <c r="BL30" s="740"/>
      <c r="BM30" s="674">
        <v>97.1</v>
      </c>
      <c r="BN30" s="740"/>
      <c r="BO30" s="740"/>
      <c r="BP30" s="740"/>
      <c r="BQ30" s="741"/>
      <c r="BR30" s="739">
        <v>99.6</v>
      </c>
      <c r="BS30" s="740"/>
      <c r="BT30" s="740"/>
      <c r="BU30" s="740"/>
      <c r="BV30" s="740"/>
      <c r="BW30" s="740"/>
      <c r="BX30" s="674">
        <v>97.2</v>
      </c>
      <c r="BY30" s="740"/>
      <c r="BZ30" s="740"/>
      <c r="CA30" s="740"/>
      <c r="CB30" s="741"/>
      <c r="CD30" s="744"/>
      <c r="CE30" s="745"/>
      <c r="CF30" s="694" t="s">
        <v>313</v>
      </c>
      <c r="CG30" s="695"/>
      <c r="CH30" s="695"/>
      <c r="CI30" s="695"/>
      <c r="CJ30" s="695"/>
      <c r="CK30" s="695"/>
      <c r="CL30" s="695"/>
      <c r="CM30" s="695"/>
      <c r="CN30" s="695"/>
      <c r="CO30" s="695"/>
      <c r="CP30" s="695"/>
      <c r="CQ30" s="696"/>
      <c r="CR30" s="679">
        <v>288192</v>
      </c>
      <c r="CS30" s="680"/>
      <c r="CT30" s="680"/>
      <c r="CU30" s="680"/>
      <c r="CV30" s="680"/>
      <c r="CW30" s="680"/>
      <c r="CX30" s="680"/>
      <c r="CY30" s="681"/>
      <c r="CZ30" s="684">
        <v>7.9</v>
      </c>
      <c r="DA30" s="713"/>
      <c r="DB30" s="713"/>
      <c r="DC30" s="717"/>
      <c r="DD30" s="688">
        <v>283966</v>
      </c>
      <c r="DE30" s="680"/>
      <c r="DF30" s="680"/>
      <c r="DG30" s="680"/>
      <c r="DH30" s="680"/>
      <c r="DI30" s="680"/>
      <c r="DJ30" s="680"/>
      <c r="DK30" s="681"/>
      <c r="DL30" s="688">
        <v>283966</v>
      </c>
      <c r="DM30" s="680"/>
      <c r="DN30" s="680"/>
      <c r="DO30" s="680"/>
      <c r="DP30" s="680"/>
      <c r="DQ30" s="680"/>
      <c r="DR30" s="680"/>
      <c r="DS30" s="680"/>
      <c r="DT30" s="680"/>
      <c r="DU30" s="680"/>
      <c r="DV30" s="681"/>
      <c r="DW30" s="684">
        <v>16.3</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166410</v>
      </c>
      <c r="S31" s="680"/>
      <c r="T31" s="680"/>
      <c r="U31" s="680"/>
      <c r="V31" s="680"/>
      <c r="W31" s="680"/>
      <c r="X31" s="680"/>
      <c r="Y31" s="681"/>
      <c r="Z31" s="682">
        <v>4.3</v>
      </c>
      <c r="AA31" s="682"/>
      <c r="AB31" s="682"/>
      <c r="AC31" s="682"/>
      <c r="AD31" s="683" t="s">
        <v>230</v>
      </c>
      <c r="AE31" s="683"/>
      <c r="AF31" s="683"/>
      <c r="AG31" s="683"/>
      <c r="AH31" s="683"/>
      <c r="AI31" s="683"/>
      <c r="AJ31" s="683"/>
      <c r="AK31" s="683"/>
      <c r="AL31" s="684" t="s">
        <v>230</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99.3</v>
      </c>
      <c r="BH31" s="715"/>
      <c r="BI31" s="715"/>
      <c r="BJ31" s="715"/>
      <c r="BK31" s="715"/>
      <c r="BL31" s="715"/>
      <c r="BM31" s="685">
        <v>97.6</v>
      </c>
      <c r="BN31" s="737"/>
      <c r="BO31" s="737"/>
      <c r="BP31" s="737"/>
      <c r="BQ31" s="738"/>
      <c r="BR31" s="736">
        <v>99.8</v>
      </c>
      <c r="BS31" s="715"/>
      <c r="BT31" s="715"/>
      <c r="BU31" s="715"/>
      <c r="BV31" s="715"/>
      <c r="BW31" s="715"/>
      <c r="BX31" s="685">
        <v>98.1</v>
      </c>
      <c r="BY31" s="737"/>
      <c r="BZ31" s="737"/>
      <c r="CA31" s="737"/>
      <c r="CB31" s="738"/>
      <c r="CD31" s="744"/>
      <c r="CE31" s="745"/>
      <c r="CF31" s="694" t="s">
        <v>317</v>
      </c>
      <c r="CG31" s="695"/>
      <c r="CH31" s="695"/>
      <c r="CI31" s="695"/>
      <c r="CJ31" s="695"/>
      <c r="CK31" s="695"/>
      <c r="CL31" s="695"/>
      <c r="CM31" s="695"/>
      <c r="CN31" s="695"/>
      <c r="CO31" s="695"/>
      <c r="CP31" s="695"/>
      <c r="CQ31" s="696"/>
      <c r="CR31" s="679">
        <v>11698</v>
      </c>
      <c r="CS31" s="715"/>
      <c r="CT31" s="715"/>
      <c r="CU31" s="715"/>
      <c r="CV31" s="715"/>
      <c r="CW31" s="715"/>
      <c r="CX31" s="715"/>
      <c r="CY31" s="716"/>
      <c r="CZ31" s="684">
        <v>0.3</v>
      </c>
      <c r="DA31" s="713"/>
      <c r="DB31" s="713"/>
      <c r="DC31" s="717"/>
      <c r="DD31" s="688">
        <v>11698</v>
      </c>
      <c r="DE31" s="715"/>
      <c r="DF31" s="715"/>
      <c r="DG31" s="715"/>
      <c r="DH31" s="715"/>
      <c r="DI31" s="715"/>
      <c r="DJ31" s="715"/>
      <c r="DK31" s="716"/>
      <c r="DL31" s="688">
        <v>11696</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910980</v>
      </c>
      <c r="S32" s="680"/>
      <c r="T32" s="680"/>
      <c r="U32" s="680"/>
      <c r="V32" s="680"/>
      <c r="W32" s="680"/>
      <c r="X32" s="680"/>
      <c r="Y32" s="681"/>
      <c r="Z32" s="682">
        <v>23.4</v>
      </c>
      <c r="AA32" s="682"/>
      <c r="AB32" s="682"/>
      <c r="AC32" s="682"/>
      <c r="AD32" s="683" t="s">
        <v>175</v>
      </c>
      <c r="AE32" s="683"/>
      <c r="AF32" s="683"/>
      <c r="AG32" s="683"/>
      <c r="AH32" s="683"/>
      <c r="AI32" s="683"/>
      <c r="AJ32" s="683"/>
      <c r="AK32" s="683"/>
      <c r="AL32" s="684" t="s">
        <v>230</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99.4</v>
      </c>
      <c r="BH32" s="749"/>
      <c r="BI32" s="749"/>
      <c r="BJ32" s="749"/>
      <c r="BK32" s="749"/>
      <c r="BL32" s="749"/>
      <c r="BM32" s="750">
        <v>96.5</v>
      </c>
      <c r="BN32" s="749"/>
      <c r="BO32" s="749"/>
      <c r="BP32" s="749"/>
      <c r="BQ32" s="751"/>
      <c r="BR32" s="748">
        <v>99.5</v>
      </c>
      <c r="BS32" s="749"/>
      <c r="BT32" s="749"/>
      <c r="BU32" s="749"/>
      <c r="BV32" s="749"/>
      <c r="BW32" s="749"/>
      <c r="BX32" s="750">
        <v>96.3</v>
      </c>
      <c r="BY32" s="749"/>
      <c r="BZ32" s="749"/>
      <c r="CA32" s="749"/>
      <c r="CB32" s="751"/>
      <c r="CD32" s="746"/>
      <c r="CE32" s="747"/>
      <c r="CF32" s="694" t="s">
        <v>320</v>
      </c>
      <c r="CG32" s="695"/>
      <c r="CH32" s="695"/>
      <c r="CI32" s="695"/>
      <c r="CJ32" s="695"/>
      <c r="CK32" s="695"/>
      <c r="CL32" s="695"/>
      <c r="CM32" s="695"/>
      <c r="CN32" s="695"/>
      <c r="CO32" s="695"/>
      <c r="CP32" s="695"/>
      <c r="CQ32" s="696"/>
      <c r="CR32" s="679">
        <v>10</v>
      </c>
      <c r="CS32" s="680"/>
      <c r="CT32" s="680"/>
      <c r="CU32" s="680"/>
      <c r="CV32" s="680"/>
      <c r="CW32" s="680"/>
      <c r="CX32" s="680"/>
      <c r="CY32" s="681"/>
      <c r="CZ32" s="684">
        <v>0</v>
      </c>
      <c r="DA32" s="713"/>
      <c r="DB32" s="713"/>
      <c r="DC32" s="717"/>
      <c r="DD32" s="688">
        <v>10</v>
      </c>
      <c r="DE32" s="680"/>
      <c r="DF32" s="680"/>
      <c r="DG32" s="680"/>
      <c r="DH32" s="680"/>
      <c r="DI32" s="680"/>
      <c r="DJ32" s="680"/>
      <c r="DK32" s="681"/>
      <c r="DL32" s="688">
        <v>10</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123557</v>
      </c>
      <c r="S33" s="680"/>
      <c r="T33" s="680"/>
      <c r="U33" s="680"/>
      <c r="V33" s="680"/>
      <c r="W33" s="680"/>
      <c r="X33" s="680"/>
      <c r="Y33" s="681"/>
      <c r="Z33" s="682">
        <v>3.2</v>
      </c>
      <c r="AA33" s="682"/>
      <c r="AB33" s="682"/>
      <c r="AC33" s="682"/>
      <c r="AD33" s="683" t="s">
        <v>175</v>
      </c>
      <c r="AE33" s="683"/>
      <c r="AF33" s="683"/>
      <c r="AG33" s="683"/>
      <c r="AH33" s="683"/>
      <c r="AI33" s="683"/>
      <c r="AJ33" s="683"/>
      <c r="AK33" s="683"/>
      <c r="AL33" s="684" t="s">
        <v>175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2133408</v>
      </c>
      <c r="CS33" s="715"/>
      <c r="CT33" s="715"/>
      <c r="CU33" s="715"/>
      <c r="CV33" s="715"/>
      <c r="CW33" s="715"/>
      <c r="CX33" s="715"/>
      <c r="CY33" s="716"/>
      <c r="CZ33" s="684">
        <v>58.2</v>
      </c>
      <c r="DA33" s="713"/>
      <c r="DB33" s="713"/>
      <c r="DC33" s="717"/>
      <c r="DD33" s="688">
        <v>1443816</v>
      </c>
      <c r="DE33" s="715"/>
      <c r="DF33" s="715"/>
      <c r="DG33" s="715"/>
      <c r="DH33" s="715"/>
      <c r="DI33" s="715"/>
      <c r="DJ33" s="715"/>
      <c r="DK33" s="716"/>
      <c r="DL33" s="688">
        <v>739800</v>
      </c>
      <c r="DM33" s="715"/>
      <c r="DN33" s="715"/>
      <c r="DO33" s="715"/>
      <c r="DP33" s="715"/>
      <c r="DQ33" s="715"/>
      <c r="DR33" s="715"/>
      <c r="DS33" s="715"/>
      <c r="DT33" s="715"/>
      <c r="DU33" s="715"/>
      <c r="DV33" s="716"/>
      <c r="DW33" s="684">
        <v>42.5</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34246</v>
      </c>
      <c r="S34" s="680"/>
      <c r="T34" s="680"/>
      <c r="U34" s="680"/>
      <c r="V34" s="680"/>
      <c r="W34" s="680"/>
      <c r="X34" s="680"/>
      <c r="Y34" s="681"/>
      <c r="Z34" s="682">
        <v>0.9</v>
      </c>
      <c r="AA34" s="682"/>
      <c r="AB34" s="682"/>
      <c r="AC34" s="682"/>
      <c r="AD34" s="683">
        <v>5</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698091</v>
      </c>
      <c r="CS34" s="680"/>
      <c r="CT34" s="680"/>
      <c r="CU34" s="680"/>
      <c r="CV34" s="680"/>
      <c r="CW34" s="680"/>
      <c r="CX34" s="680"/>
      <c r="CY34" s="681"/>
      <c r="CZ34" s="684">
        <v>19.100000000000001</v>
      </c>
      <c r="DA34" s="713"/>
      <c r="DB34" s="713"/>
      <c r="DC34" s="717"/>
      <c r="DD34" s="688">
        <v>426444</v>
      </c>
      <c r="DE34" s="680"/>
      <c r="DF34" s="680"/>
      <c r="DG34" s="680"/>
      <c r="DH34" s="680"/>
      <c r="DI34" s="680"/>
      <c r="DJ34" s="680"/>
      <c r="DK34" s="681"/>
      <c r="DL34" s="688">
        <v>327536</v>
      </c>
      <c r="DM34" s="680"/>
      <c r="DN34" s="680"/>
      <c r="DO34" s="680"/>
      <c r="DP34" s="680"/>
      <c r="DQ34" s="680"/>
      <c r="DR34" s="680"/>
      <c r="DS34" s="680"/>
      <c r="DT34" s="680"/>
      <c r="DU34" s="680"/>
      <c r="DV34" s="681"/>
      <c r="DW34" s="684">
        <v>18.8</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334500</v>
      </c>
      <c r="S35" s="680"/>
      <c r="T35" s="680"/>
      <c r="U35" s="680"/>
      <c r="V35" s="680"/>
      <c r="W35" s="680"/>
      <c r="X35" s="680"/>
      <c r="Y35" s="681"/>
      <c r="Z35" s="682">
        <v>8.6</v>
      </c>
      <c r="AA35" s="682"/>
      <c r="AB35" s="682"/>
      <c r="AC35" s="682"/>
      <c r="AD35" s="683" t="s">
        <v>230</v>
      </c>
      <c r="AE35" s="683"/>
      <c r="AF35" s="683"/>
      <c r="AG35" s="683"/>
      <c r="AH35" s="683"/>
      <c r="AI35" s="683"/>
      <c r="AJ35" s="683"/>
      <c r="AK35" s="683"/>
      <c r="AL35" s="684" t="s">
        <v>175</v>
      </c>
      <c r="AM35" s="685"/>
      <c r="AN35" s="685"/>
      <c r="AO35" s="686"/>
      <c r="AP35" s="234"/>
      <c r="AQ35" s="752" t="s">
        <v>328</v>
      </c>
      <c r="AR35" s="753"/>
      <c r="AS35" s="753"/>
      <c r="AT35" s="753"/>
      <c r="AU35" s="753"/>
      <c r="AV35" s="753"/>
      <c r="AW35" s="753"/>
      <c r="AX35" s="753"/>
      <c r="AY35" s="754"/>
      <c r="AZ35" s="668">
        <v>300726</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11247</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167631</v>
      </c>
      <c r="CS35" s="715"/>
      <c r="CT35" s="715"/>
      <c r="CU35" s="715"/>
      <c r="CV35" s="715"/>
      <c r="CW35" s="715"/>
      <c r="CX35" s="715"/>
      <c r="CY35" s="716"/>
      <c r="CZ35" s="684">
        <v>4.5999999999999996</v>
      </c>
      <c r="DA35" s="713"/>
      <c r="DB35" s="713"/>
      <c r="DC35" s="717"/>
      <c r="DD35" s="688">
        <v>149187</v>
      </c>
      <c r="DE35" s="715"/>
      <c r="DF35" s="715"/>
      <c r="DG35" s="715"/>
      <c r="DH35" s="715"/>
      <c r="DI35" s="715"/>
      <c r="DJ35" s="715"/>
      <c r="DK35" s="716"/>
      <c r="DL35" s="688">
        <v>111243</v>
      </c>
      <c r="DM35" s="715"/>
      <c r="DN35" s="715"/>
      <c r="DO35" s="715"/>
      <c r="DP35" s="715"/>
      <c r="DQ35" s="715"/>
      <c r="DR35" s="715"/>
      <c r="DS35" s="715"/>
      <c r="DT35" s="715"/>
      <c r="DU35" s="715"/>
      <c r="DV35" s="716"/>
      <c r="DW35" s="684">
        <v>6.4</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230</v>
      </c>
      <c r="S36" s="680"/>
      <c r="T36" s="680"/>
      <c r="U36" s="680"/>
      <c r="V36" s="680"/>
      <c r="W36" s="680"/>
      <c r="X36" s="680"/>
      <c r="Y36" s="681"/>
      <c r="Z36" s="682" t="s">
        <v>175</v>
      </c>
      <c r="AA36" s="682"/>
      <c r="AB36" s="682"/>
      <c r="AC36" s="682"/>
      <c r="AD36" s="683" t="s">
        <v>175</v>
      </c>
      <c r="AE36" s="683"/>
      <c r="AF36" s="683"/>
      <c r="AG36" s="683"/>
      <c r="AH36" s="683"/>
      <c r="AI36" s="683"/>
      <c r="AJ36" s="683"/>
      <c r="AK36" s="683"/>
      <c r="AL36" s="684" t="s">
        <v>175</v>
      </c>
      <c r="AM36" s="685"/>
      <c r="AN36" s="685"/>
      <c r="AO36" s="686"/>
      <c r="AQ36" s="756" t="s">
        <v>332</v>
      </c>
      <c r="AR36" s="757"/>
      <c r="AS36" s="757"/>
      <c r="AT36" s="757"/>
      <c r="AU36" s="757"/>
      <c r="AV36" s="757"/>
      <c r="AW36" s="757"/>
      <c r="AX36" s="757"/>
      <c r="AY36" s="758"/>
      <c r="AZ36" s="679">
        <v>72686</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30750</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358128</v>
      </c>
      <c r="CS36" s="680"/>
      <c r="CT36" s="680"/>
      <c r="CU36" s="680"/>
      <c r="CV36" s="680"/>
      <c r="CW36" s="680"/>
      <c r="CX36" s="680"/>
      <c r="CY36" s="681"/>
      <c r="CZ36" s="684">
        <v>9.8000000000000007</v>
      </c>
      <c r="DA36" s="713"/>
      <c r="DB36" s="713"/>
      <c r="DC36" s="717"/>
      <c r="DD36" s="688">
        <v>279712</v>
      </c>
      <c r="DE36" s="680"/>
      <c r="DF36" s="680"/>
      <c r="DG36" s="680"/>
      <c r="DH36" s="680"/>
      <c r="DI36" s="680"/>
      <c r="DJ36" s="680"/>
      <c r="DK36" s="681"/>
      <c r="DL36" s="688">
        <v>173734</v>
      </c>
      <c r="DM36" s="680"/>
      <c r="DN36" s="680"/>
      <c r="DO36" s="680"/>
      <c r="DP36" s="680"/>
      <c r="DQ36" s="680"/>
      <c r="DR36" s="680"/>
      <c r="DS36" s="680"/>
      <c r="DT36" s="680"/>
      <c r="DU36" s="680"/>
      <c r="DV36" s="681"/>
      <c r="DW36" s="684">
        <v>10</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61900</v>
      </c>
      <c r="S37" s="680"/>
      <c r="T37" s="680"/>
      <c r="U37" s="680"/>
      <c r="V37" s="680"/>
      <c r="W37" s="680"/>
      <c r="X37" s="680"/>
      <c r="Y37" s="681"/>
      <c r="Z37" s="682">
        <v>1.6</v>
      </c>
      <c r="AA37" s="682"/>
      <c r="AB37" s="682"/>
      <c r="AC37" s="682"/>
      <c r="AD37" s="683" t="s">
        <v>175</v>
      </c>
      <c r="AE37" s="683"/>
      <c r="AF37" s="683"/>
      <c r="AG37" s="683"/>
      <c r="AH37" s="683"/>
      <c r="AI37" s="683"/>
      <c r="AJ37" s="683"/>
      <c r="AK37" s="683"/>
      <c r="AL37" s="684" t="s">
        <v>175</v>
      </c>
      <c r="AM37" s="685"/>
      <c r="AN37" s="685"/>
      <c r="AO37" s="686"/>
      <c r="AQ37" s="756" t="s">
        <v>336</v>
      </c>
      <c r="AR37" s="757"/>
      <c r="AS37" s="757"/>
      <c r="AT37" s="757"/>
      <c r="AU37" s="757"/>
      <c r="AV37" s="757"/>
      <c r="AW37" s="757"/>
      <c r="AX37" s="757"/>
      <c r="AY37" s="758"/>
      <c r="AZ37" s="679">
        <v>47700</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333</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106788</v>
      </c>
      <c r="CS37" s="715"/>
      <c r="CT37" s="715"/>
      <c r="CU37" s="715"/>
      <c r="CV37" s="715"/>
      <c r="CW37" s="715"/>
      <c r="CX37" s="715"/>
      <c r="CY37" s="716"/>
      <c r="CZ37" s="684">
        <v>2.9</v>
      </c>
      <c r="DA37" s="713"/>
      <c r="DB37" s="713"/>
      <c r="DC37" s="717"/>
      <c r="DD37" s="688">
        <v>103588</v>
      </c>
      <c r="DE37" s="715"/>
      <c r="DF37" s="715"/>
      <c r="DG37" s="715"/>
      <c r="DH37" s="715"/>
      <c r="DI37" s="715"/>
      <c r="DJ37" s="715"/>
      <c r="DK37" s="716"/>
      <c r="DL37" s="688">
        <v>100172</v>
      </c>
      <c r="DM37" s="715"/>
      <c r="DN37" s="715"/>
      <c r="DO37" s="715"/>
      <c r="DP37" s="715"/>
      <c r="DQ37" s="715"/>
      <c r="DR37" s="715"/>
      <c r="DS37" s="715"/>
      <c r="DT37" s="715"/>
      <c r="DU37" s="715"/>
      <c r="DV37" s="716"/>
      <c r="DW37" s="684">
        <v>5.8</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3899271</v>
      </c>
      <c r="S38" s="760"/>
      <c r="T38" s="760"/>
      <c r="U38" s="760"/>
      <c r="V38" s="760"/>
      <c r="W38" s="760"/>
      <c r="X38" s="760"/>
      <c r="Y38" s="761"/>
      <c r="Z38" s="762">
        <v>100</v>
      </c>
      <c r="AA38" s="762"/>
      <c r="AB38" s="762"/>
      <c r="AC38" s="762"/>
      <c r="AD38" s="763">
        <v>1677622</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v>17943</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527</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300726</v>
      </c>
      <c r="CS38" s="680"/>
      <c r="CT38" s="680"/>
      <c r="CU38" s="680"/>
      <c r="CV38" s="680"/>
      <c r="CW38" s="680"/>
      <c r="CX38" s="680"/>
      <c r="CY38" s="681"/>
      <c r="CZ38" s="684">
        <v>8.1999999999999993</v>
      </c>
      <c r="DA38" s="713"/>
      <c r="DB38" s="713"/>
      <c r="DC38" s="717"/>
      <c r="DD38" s="688">
        <v>282690</v>
      </c>
      <c r="DE38" s="680"/>
      <c r="DF38" s="680"/>
      <c r="DG38" s="680"/>
      <c r="DH38" s="680"/>
      <c r="DI38" s="680"/>
      <c r="DJ38" s="680"/>
      <c r="DK38" s="681"/>
      <c r="DL38" s="688">
        <v>127287</v>
      </c>
      <c r="DM38" s="680"/>
      <c r="DN38" s="680"/>
      <c r="DO38" s="680"/>
      <c r="DP38" s="680"/>
      <c r="DQ38" s="680"/>
      <c r="DR38" s="680"/>
      <c r="DS38" s="680"/>
      <c r="DT38" s="680"/>
      <c r="DU38" s="680"/>
      <c r="DV38" s="681"/>
      <c r="DW38" s="684">
        <v>7.3</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230</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73</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608832</v>
      </c>
      <c r="CS39" s="715"/>
      <c r="CT39" s="715"/>
      <c r="CU39" s="715"/>
      <c r="CV39" s="715"/>
      <c r="CW39" s="715"/>
      <c r="CX39" s="715"/>
      <c r="CY39" s="716"/>
      <c r="CZ39" s="684">
        <v>16.600000000000001</v>
      </c>
      <c r="DA39" s="713"/>
      <c r="DB39" s="713"/>
      <c r="DC39" s="717"/>
      <c r="DD39" s="688">
        <v>305783</v>
      </c>
      <c r="DE39" s="715"/>
      <c r="DF39" s="715"/>
      <c r="DG39" s="715"/>
      <c r="DH39" s="715"/>
      <c r="DI39" s="715"/>
      <c r="DJ39" s="715"/>
      <c r="DK39" s="716"/>
      <c r="DL39" s="688" t="s">
        <v>175</v>
      </c>
      <c r="DM39" s="715"/>
      <c r="DN39" s="715"/>
      <c r="DO39" s="715"/>
      <c r="DP39" s="715"/>
      <c r="DQ39" s="715"/>
      <c r="DR39" s="715"/>
      <c r="DS39" s="715"/>
      <c r="DT39" s="715"/>
      <c r="DU39" s="715"/>
      <c r="DV39" s="716"/>
      <c r="DW39" s="684" t="s">
        <v>230</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42635</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230</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t="s">
        <v>230</v>
      </c>
      <c r="CS40" s="680"/>
      <c r="CT40" s="680"/>
      <c r="CU40" s="680"/>
      <c r="CV40" s="680"/>
      <c r="CW40" s="680"/>
      <c r="CX40" s="680"/>
      <c r="CY40" s="681"/>
      <c r="CZ40" s="684" t="s">
        <v>175</v>
      </c>
      <c r="DA40" s="713"/>
      <c r="DB40" s="713"/>
      <c r="DC40" s="717"/>
      <c r="DD40" s="688" t="s">
        <v>230</v>
      </c>
      <c r="DE40" s="680"/>
      <c r="DF40" s="680"/>
      <c r="DG40" s="680"/>
      <c r="DH40" s="680"/>
      <c r="DI40" s="680"/>
      <c r="DJ40" s="680"/>
      <c r="DK40" s="681"/>
      <c r="DL40" s="688" t="s">
        <v>175</v>
      </c>
      <c r="DM40" s="680"/>
      <c r="DN40" s="680"/>
      <c r="DO40" s="680"/>
      <c r="DP40" s="680"/>
      <c r="DQ40" s="680"/>
      <c r="DR40" s="680"/>
      <c r="DS40" s="680"/>
      <c r="DT40" s="680"/>
      <c r="DU40" s="680"/>
      <c r="DV40" s="681"/>
      <c r="DW40" s="684" t="s">
        <v>230</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119762</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333</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230</v>
      </c>
      <c r="CS41" s="715"/>
      <c r="CT41" s="715"/>
      <c r="CU41" s="715"/>
      <c r="CV41" s="715"/>
      <c r="CW41" s="715"/>
      <c r="CX41" s="715"/>
      <c r="CY41" s="716"/>
      <c r="CZ41" s="684" t="s">
        <v>230</v>
      </c>
      <c r="DA41" s="713"/>
      <c r="DB41" s="713"/>
      <c r="DC41" s="717"/>
      <c r="DD41" s="688" t="s">
        <v>175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610875</v>
      </c>
      <c r="CS42" s="680"/>
      <c r="CT42" s="680"/>
      <c r="CU42" s="680"/>
      <c r="CV42" s="680"/>
      <c r="CW42" s="680"/>
      <c r="CX42" s="680"/>
      <c r="CY42" s="681"/>
      <c r="CZ42" s="684">
        <v>16.7</v>
      </c>
      <c r="DA42" s="685"/>
      <c r="DB42" s="685"/>
      <c r="DC42" s="780"/>
      <c r="DD42" s="688">
        <v>114880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6504</v>
      </c>
      <c r="CS43" s="715"/>
      <c r="CT43" s="715"/>
      <c r="CU43" s="715"/>
      <c r="CV43" s="715"/>
      <c r="CW43" s="715"/>
      <c r="CX43" s="715"/>
      <c r="CY43" s="716"/>
      <c r="CZ43" s="684">
        <v>0.2</v>
      </c>
      <c r="DA43" s="713"/>
      <c r="DB43" s="713"/>
      <c r="DC43" s="717"/>
      <c r="DD43" s="688">
        <v>6504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308</v>
      </c>
      <c r="CE44" s="792"/>
      <c r="CF44" s="676" t="s">
        <v>358</v>
      </c>
      <c r="CG44" s="677"/>
      <c r="CH44" s="677"/>
      <c r="CI44" s="677"/>
      <c r="CJ44" s="677"/>
      <c r="CK44" s="677"/>
      <c r="CL44" s="677"/>
      <c r="CM44" s="677"/>
      <c r="CN44" s="677"/>
      <c r="CO44" s="677"/>
      <c r="CP44" s="677"/>
      <c r="CQ44" s="678"/>
      <c r="CR44" s="679">
        <v>486048</v>
      </c>
      <c r="CS44" s="680"/>
      <c r="CT44" s="680"/>
      <c r="CU44" s="680"/>
      <c r="CV44" s="680"/>
      <c r="CW44" s="680"/>
      <c r="CX44" s="680"/>
      <c r="CY44" s="681"/>
      <c r="CZ44" s="684">
        <v>13.3</v>
      </c>
      <c r="DA44" s="685"/>
      <c r="DB44" s="685"/>
      <c r="DC44" s="780"/>
      <c r="DD44" s="688">
        <v>95898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236555</v>
      </c>
      <c r="CS45" s="715"/>
      <c r="CT45" s="715"/>
      <c r="CU45" s="715"/>
      <c r="CV45" s="715"/>
      <c r="CW45" s="715"/>
      <c r="CX45" s="715"/>
      <c r="CY45" s="716"/>
      <c r="CZ45" s="684">
        <v>6.5</v>
      </c>
      <c r="DA45" s="713"/>
      <c r="DB45" s="713"/>
      <c r="DC45" s="717"/>
      <c r="DD45" s="688">
        <v>11430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222444</v>
      </c>
      <c r="CS46" s="680"/>
      <c r="CT46" s="680"/>
      <c r="CU46" s="680"/>
      <c r="CV46" s="680"/>
      <c r="CW46" s="680"/>
      <c r="CX46" s="680"/>
      <c r="CY46" s="681"/>
      <c r="CZ46" s="684">
        <v>6.1</v>
      </c>
      <c r="DA46" s="685"/>
      <c r="DB46" s="685"/>
      <c r="DC46" s="780"/>
      <c r="DD46" s="688">
        <v>82619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124827</v>
      </c>
      <c r="CS47" s="715"/>
      <c r="CT47" s="715"/>
      <c r="CU47" s="715"/>
      <c r="CV47" s="715"/>
      <c r="CW47" s="715"/>
      <c r="CX47" s="715"/>
      <c r="CY47" s="716"/>
      <c r="CZ47" s="684">
        <v>3.4</v>
      </c>
      <c r="DA47" s="713"/>
      <c r="DB47" s="713"/>
      <c r="DC47" s="717"/>
      <c r="DD47" s="688">
        <v>18982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230</v>
      </c>
      <c r="CS48" s="680"/>
      <c r="CT48" s="680"/>
      <c r="CU48" s="680"/>
      <c r="CV48" s="680"/>
      <c r="CW48" s="680"/>
      <c r="CX48" s="680"/>
      <c r="CY48" s="681"/>
      <c r="CZ48" s="684" t="s">
        <v>175</v>
      </c>
      <c r="DA48" s="685"/>
      <c r="DB48" s="685"/>
      <c r="DC48" s="780"/>
      <c r="DD48" s="688" t="s">
        <v>175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3662984</v>
      </c>
      <c r="CS49" s="749"/>
      <c r="CT49" s="749"/>
      <c r="CU49" s="749"/>
      <c r="CV49" s="749"/>
      <c r="CW49" s="749"/>
      <c r="CX49" s="749"/>
      <c r="CY49" s="781"/>
      <c r="CZ49" s="764">
        <v>100</v>
      </c>
      <c r="DA49" s="782"/>
      <c r="DB49" s="782"/>
      <c r="DC49" s="783"/>
      <c r="DD49" s="784">
        <v>2378148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Su48GGh/4EUpQn43S3NVQThNuLzHzmLEfMmpuBMxVwxEFZrB4gin8pzqQfWJChbeyoxYBlUeaYLQdUaCyV4chg==" saltValue="gWjH0MOWqBNVbhXH2O3Xf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3842</v>
      </c>
      <c r="R7" s="815"/>
      <c r="S7" s="815"/>
      <c r="T7" s="815"/>
      <c r="U7" s="815"/>
      <c r="V7" s="815">
        <v>3605</v>
      </c>
      <c r="W7" s="815"/>
      <c r="X7" s="815"/>
      <c r="Y7" s="815"/>
      <c r="Z7" s="815"/>
      <c r="AA7" s="815">
        <v>236</v>
      </c>
      <c r="AB7" s="815"/>
      <c r="AC7" s="815"/>
      <c r="AD7" s="815"/>
      <c r="AE7" s="816"/>
      <c r="AF7" s="817">
        <v>225</v>
      </c>
      <c r="AG7" s="818"/>
      <c r="AH7" s="818"/>
      <c r="AI7" s="818"/>
      <c r="AJ7" s="819"/>
      <c r="AK7" s="854" t="s">
        <v>591</v>
      </c>
      <c r="AL7" s="855"/>
      <c r="AM7" s="855"/>
      <c r="AN7" s="855"/>
      <c r="AO7" s="855"/>
      <c r="AP7" s="855">
        <v>2956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588</v>
      </c>
      <c r="BT7" s="859"/>
      <c r="BU7" s="859"/>
      <c r="BV7" s="859"/>
      <c r="BW7" s="859"/>
      <c r="BX7" s="859"/>
      <c r="BY7" s="859"/>
      <c r="BZ7" s="859"/>
      <c r="CA7" s="859"/>
      <c r="CB7" s="859"/>
      <c r="CC7" s="859"/>
      <c r="CD7" s="859"/>
      <c r="CE7" s="859"/>
      <c r="CF7" s="859"/>
      <c r="CG7" s="860"/>
      <c r="CH7" s="851">
        <v>-31</v>
      </c>
      <c r="CI7" s="852"/>
      <c r="CJ7" s="852"/>
      <c r="CK7" s="852"/>
      <c r="CL7" s="853"/>
      <c r="CM7" s="851">
        <v>56</v>
      </c>
      <c r="CN7" s="852"/>
      <c r="CO7" s="852"/>
      <c r="CP7" s="852"/>
      <c r="CQ7" s="853"/>
      <c r="CR7" s="851">
        <v>80</v>
      </c>
      <c r="CS7" s="852"/>
      <c r="CT7" s="852"/>
      <c r="CU7" s="852"/>
      <c r="CV7" s="853"/>
      <c r="CW7" s="851" t="s">
        <v>591</v>
      </c>
      <c r="CX7" s="852"/>
      <c r="CY7" s="852"/>
      <c r="CZ7" s="852"/>
      <c r="DA7" s="853"/>
      <c r="DB7" s="851" t="s">
        <v>591</v>
      </c>
      <c r="DC7" s="852"/>
      <c r="DD7" s="852"/>
      <c r="DE7" s="852"/>
      <c r="DF7" s="853"/>
      <c r="DG7" s="851" t="s">
        <v>591</v>
      </c>
      <c r="DH7" s="852"/>
      <c r="DI7" s="852"/>
      <c r="DJ7" s="852"/>
      <c r="DK7" s="853"/>
      <c r="DL7" s="851" t="s">
        <v>591</v>
      </c>
      <c r="DM7" s="852"/>
      <c r="DN7" s="852"/>
      <c r="DO7" s="852"/>
      <c r="DP7" s="853"/>
      <c r="DQ7" s="851" t="s">
        <v>591</v>
      </c>
      <c r="DR7" s="852"/>
      <c r="DS7" s="852"/>
      <c r="DT7" s="852"/>
      <c r="DU7" s="853"/>
      <c r="DV7" s="832"/>
      <c r="DW7" s="833"/>
      <c r="DX7" s="833"/>
      <c r="DY7" s="833"/>
      <c r="DZ7" s="834"/>
      <c r="EA7" s="254"/>
    </row>
    <row r="8" spans="1:131" s="255" customFormat="1" ht="26.25" customHeight="1" x14ac:dyDescent="0.15">
      <c r="A8" s="261">
        <v>2</v>
      </c>
      <c r="B8" s="835" t="s">
        <v>387</v>
      </c>
      <c r="C8" s="836"/>
      <c r="D8" s="836"/>
      <c r="E8" s="836"/>
      <c r="F8" s="836"/>
      <c r="G8" s="836"/>
      <c r="H8" s="836"/>
      <c r="I8" s="836"/>
      <c r="J8" s="836"/>
      <c r="K8" s="836"/>
      <c r="L8" s="836"/>
      <c r="M8" s="836"/>
      <c r="N8" s="836"/>
      <c r="O8" s="836"/>
      <c r="P8" s="837"/>
      <c r="Q8" s="838">
        <v>58</v>
      </c>
      <c r="R8" s="839"/>
      <c r="S8" s="839"/>
      <c r="T8" s="839"/>
      <c r="U8" s="839"/>
      <c r="V8" s="839">
        <v>58</v>
      </c>
      <c r="W8" s="839"/>
      <c r="X8" s="839"/>
      <c r="Y8" s="839"/>
      <c r="Z8" s="839"/>
      <c r="AA8" s="839">
        <v>0</v>
      </c>
      <c r="AB8" s="839"/>
      <c r="AC8" s="839"/>
      <c r="AD8" s="839"/>
      <c r="AE8" s="840"/>
      <c r="AF8" s="841">
        <v>-1</v>
      </c>
      <c r="AG8" s="842"/>
      <c r="AH8" s="842"/>
      <c r="AI8" s="842"/>
      <c r="AJ8" s="843"/>
      <c r="AK8" s="844">
        <v>1</v>
      </c>
      <c r="AL8" s="845"/>
      <c r="AM8" s="845"/>
      <c r="AN8" s="845"/>
      <c r="AO8" s="845"/>
      <c r="AP8" s="845">
        <v>55</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589</v>
      </c>
      <c r="BT8" s="849"/>
      <c r="BU8" s="849"/>
      <c r="BV8" s="849"/>
      <c r="BW8" s="849"/>
      <c r="BX8" s="849"/>
      <c r="BY8" s="849"/>
      <c r="BZ8" s="849"/>
      <c r="CA8" s="849"/>
      <c r="CB8" s="849"/>
      <c r="CC8" s="849"/>
      <c r="CD8" s="849"/>
      <c r="CE8" s="849"/>
      <c r="CF8" s="849"/>
      <c r="CG8" s="850"/>
      <c r="CH8" s="861">
        <v>1</v>
      </c>
      <c r="CI8" s="862"/>
      <c r="CJ8" s="862"/>
      <c r="CK8" s="862"/>
      <c r="CL8" s="863"/>
      <c r="CM8" s="861">
        <v>45</v>
      </c>
      <c r="CN8" s="862"/>
      <c r="CO8" s="862"/>
      <c r="CP8" s="862"/>
      <c r="CQ8" s="863"/>
      <c r="CR8" s="861">
        <v>8</v>
      </c>
      <c r="CS8" s="862"/>
      <c r="CT8" s="862"/>
      <c r="CU8" s="862"/>
      <c r="CV8" s="863"/>
      <c r="CW8" s="861" t="s">
        <v>591</v>
      </c>
      <c r="CX8" s="862"/>
      <c r="CY8" s="862"/>
      <c r="CZ8" s="862"/>
      <c r="DA8" s="863"/>
      <c r="DB8" s="861" t="s">
        <v>591</v>
      </c>
      <c r="DC8" s="862"/>
      <c r="DD8" s="862"/>
      <c r="DE8" s="862"/>
      <c r="DF8" s="863"/>
      <c r="DG8" s="861" t="s">
        <v>591</v>
      </c>
      <c r="DH8" s="862"/>
      <c r="DI8" s="862"/>
      <c r="DJ8" s="862"/>
      <c r="DK8" s="863"/>
      <c r="DL8" s="861" t="s">
        <v>591</v>
      </c>
      <c r="DM8" s="862"/>
      <c r="DN8" s="862"/>
      <c r="DO8" s="862"/>
      <c r="DP8" s="863"/>
      <c r="DQ8" s="861" t="s">
        <v>591</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590</v>
      </c>
      <c r="BT9" s="849"/>
      <c r="BU9" s="849"/>
      <c r="BV9" s="849"/>
      <c r="BW9" s="849"/>
      <c r="BX9" s="849"/>
      <c r="BY9" s="849"/>
      <c r="BZ9" s="849"/>
      <c r="CA9" s="849"/>
      <c r="CB9" s="849"/>
      <c r="CC9" s="849"/>
      <c r="CD9" s="849"/>
      <c r="CE9" s="849"/>
      <c r="CF9" s="849"/>
      <c r="CG9" s="850"/>
      <c r="CH9" s="861">
        <v>-3</v>
      </c>
      <c r="CI9" s="862"/>
      <c r="CJ9" s="862"/>
      <c r="CK9" s="862"/>
      <c r="CL9" s="863"/>
      <c r="CM9" s="861">
        <v>12</v>
      </c>
      <c r="CN9" s="862"/>
      <c r="CO9" s="862"/>
      <c r="CP9" s="862"/>
      <c r="CQ9" s="863"/>
      <c r="CR9" s="861">
        <v>5</v>
      </c>
      <c r="CS9" s="862"/>
      <c r="CT9" s="862"/>
      <c r="CU9" s="862"/>
      <c r="CV9" s="863"/>
      <c r="CW9" s="861" t="s">
        <v>591</v>
      </c>
      <c r="CX9" s="862"/>
      <c r="CY9" s="862"/>
      <c r="CZ9" s="862"/>
      <c r="DA9" s="863"/>
      <c r="DB9" s="861" t="s">
        <v>591</v>
      </c>
      <c r="DC9" s="862"/>
      <c r="DD9" s="862"/>
      <c r="DE9" s="862"/>
      <c r="DF9" s="863"/>
      <c r="DG9" s="861" t="s">
        <v>591</v>
      </c>
      <c r="DH9" s="862"/>
      <c r="DI9" s="862"/>
      <c r="DJ9" s="862"/>
      <c r="DK9" s="863"/>
      <c r="DL9" s="861" t="s">
        <v>591</v>
      </c>
      <c r="DM9" s="862"/>
      <c r="DN9" s="862"/>
      <c r="DO9" s="862"/>
      <c r="DP9" s="863"/>
      <c r="DQ9" s="861" t="s">
        <v>591</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389</v>
      </c>
      <c r="B23" s="870" t="s">
        <v>390</v>
      </c>
      <c r="C23" s="871"/>
      <c r="D23" s="871"/>
      <c r="E23" s="871"/>
      <c r="F23" s="871"/>
      <c r="G23" s="871"/>
      <c r="H23" s="871"/>
      <c r="I23" s="871"/>
      <c r="J23" s="871"/>
      <c r="K23" s="871"/>
      <c r="L23" s="871"/>
      <c r="M23" s="871"/>
      <c r="N23" s="871"/>
      <c r="O23" s="871"/>
      <c r="P23" s="872"/>
      <c r="Q23" s="873">
        <v>3899</v>
      </c>
      <c r="R23" s="874"/>
      <c r="S23" s="874"/>
      <c r="T23" s="874"/>
      <c r="U23" s="874"/>
      <c r="V23" s="874">
        <v>663</v>
      </c>
      <c r="W23" s="874"/>
      <c r="X23" s="874"/>
      <c r="Y23" s="874"/>
      <c r="Z23" s="874"/>
      <c r="AA23" s="874">
        <v>236</v>
      </c>
      <c r="AB23" s="874"/>
      <c r="AC23" s="874"/>
      <c r="AD23" s="874"/>
      <c r="AE23" s="875"/>
      <c r="AF23" s="876">
        <v>224</v>
      </c>
      <c r="AG23" s="874"/>
      <c r="AH23" s="874"/>
      <c r="AI23" s="874"/>
      <c r="AJ23" s="877"/>
      <c r="AK23" s="878"/>
      <c r="AL23" s="879"/>
      <c r="AM23" s="879"/>
      <c r="AN23" s="879"/>
      <c r="AO23" s="879"/>
      <c r="AP23" s="874">
        <v>2956</v>
      </c>
      <c r="AQ23" s="874"/>
      <c r="AR23" s="874"/>
      <c r="AS23" s="874"/>
      <c r="AT23" s="874"/>
      <c r="AU23" s="880"/>
      <c r="AV23" s="880"/>
      <c r="AW23" s="880"/>
      <c r="AX23" s="880"/>
      <c r="AY23" s="881"/>
      <c r="AZ23" s="889">
        <v>-12.15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2">
        <v>268</v>
      </c>
      <c r="R28" s="903"/>
      <c r="S28" s="903"/>
      <c r="T28" s="903"/>
      <c r="U28" s="903"/>
      <c r="V28" s="903">
        <v>257</v>
      </c>
      <c r="W28" s="903"/>
      <c r="X28" s="903"/>
      <c r="Y28" s="903"/>
      <c r="Z28" s="903"/>
      <c r="AA28" s="903">
        <v>11</v>
      </c>
      <c r="AB28" s="903"/>
      <c r="AC28" s="903"/>
      <c r="AD28" s="903"/>
      <c r="AE28" s="904"/>
      <c r="AF28" s="905">
        <v>11</v>
      </c>
      <c r="AG28" s="903"/>
      <c r="AH28" s="903"/>
      <c r="AI28" s="903"/>
      <c r="AJ28" s="906"/>
      <c r="AK28" s="907">
        <v>15</v>
      </c>
      <c r="AL28" s="898"/>
      <c r="AM28" s="898"/>
      <c r="AN28" s="898"/>
      <c r="AO28" s="898"/>
      <c r="AP28" s="898" t="s">
        <v>591</v>
      </c>
      <c r="AQ28" s="898"/>
      <c r="AR28" s="898"/>
      <c r="AS28" s="898"/>
      <c r="AT28" s="898"/>
      <c r="AU28" s="898" t="s">
        <v>591</v>
      </c>
      <c r="AV28" s="898"/>
      <c r="AW28" s="898"/>
      <c r="AX28" s="898"/>
      <c r="AY28" s="898"/>
      <c r="AZ28" s="899" t="s">
        <v>591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114</v>
      </c>
      <c r="R29" s="839"/>
      <c r="S29" s="839"/>
      <c r="T29" s="839"/>
      <c r="U29" s="839"/>
      <c r="V29" s="839">
        <v>104</v>
      </c>
      <c r="W29" s="839"/>
      <c r="X29" s="839"/>
      <c r="Y29" s="839"/>
      <c r="Z29" s="839"/>
      <c r="AA29" s="839">
        <v>10</v>
      </c>
      <c r="AB29" s="839"/>
      <c r="AC29" s="839"/>
      <c r="AD29" s="839"/>
      <c r="AE29" s="840"/>
      <c r="AF29" s="841">
        <v>10</v>
      </c>
      <c r="AG29" s="842"/>
      <c r="AH29" s="842"/>
      <c r="AI29" s="842"/>
      <c r="AJ29" s="843"/>
      <c r="AK29" s="910">
        <v>43</v>
      </c>
      <c r="AL29" s="911"/>
      <c r="AM29" s="911"/>
      <c r="AN29" s="911"/>
      <c r="AO29" s="911"/>
      <c r="AP29" s="911">
        <v>19</v>
      </c>
      <c r="AQ29" s="911"/>
      <c r="AR29" s="911"/>
      <c r="AS29" s="911"/>
      <c r="AT29" s="911"/>
      <c r="AU29" s="911" t="s">
        <v>591</v>
      </c>
      <c r="AV29" s="911"/>
      <c r="AW29" s="911"/>
      <c r="AX29" s="911"/>
      <c r="AY29" s="911"/>
      <c r="AZ29" s="912" t="s">
        <v>592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6</v>
      </c>
      <c r="R30" s="839"/>
      <c r="S30" s="839"/>
      <c r="T30" s="839"/>
      <c r="U30" s="839"/>
      <c r="V30" s="839">
        <v>6</v>
      </c>
      <c r="W30" s="839"/>
      <c r="X30" s="839"/>
      <c r="Y30" s="839"/>
      <c r="Z30" s="839"/>
      <c r="AA30" s="839">
        <v>0</v>
      </c>
      <c r="AB30" s="839"/>
      <c r="AC30" s="839"/>
      <c r="AD30" s="839"/>
      <c r="AE30" s="840"/>
      <c r="AF30" s="841">
        <v>0</v>
      </c>
      <c r="AG30" s="842"/>
      <c r="AH30" s="842"/>
      <c r="AI30" s="842"/>
      <c r="AJ30" s="843"/>
      <c r="AK30" s="910" t="s">
        <v>591</v>
      </c>
      <c r="AL30" s="911"/>
      <c r="AM30" s="911"/>
      <c r="AN30" s="911"/>
      <c r="AO30" s="911"/>
      <c r="AP30" s="911" t="s">
        <v>591</v>
      </c>
      <c r="AQ30" s="911"/>
      <c r="AR30" s="911"/>
      <c r="AS30" s="911"/>
      <c r="AT30" s="911"/>
      <c r="AU30" s="911" t="s">
        <v>591</v>
      </c>
      <c r="AV30" s="911"/>
      <c r="AW30" s="911"/>
      <c r="AX30" s="911"/>
      <c r="AY30" s="911"/>
      <c r="AZ30" s="912" t="s">
        <v>591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28</v>
      </c>
      <c r="R31" s="839"/>
      <c r="S31" s="839"/>
      <c r="T31" s="839"/>
      <c r="U31" s="839"/>
      <c r="V31" s="839">
        <v>28</v>
      </c>
      <c r="W31" s="839"/>
      <c r="X31" s="839"/>
      <c r="Y31" s="839"/>
      <c r="Z31" s="839"/>
      <c r="AA31" s="839">
        <v>0</v>
      </c>
      <c r="AB31" s="839"/>
      <c r="AC31" s="839"/>
      <c r="AD31" s="839"/>
      <c r="AE31" s="840"/>
      <c r="AF31" s="841">
        <v>0</v>
      </c>
      <c r="AG31" s="842"/>
      <c r="AH31" s="842"/>
      <c r="AI31" s="842"/>
      <c r="AJ31" s="843"/>
      <c r="AK31" s="910">
        <v>14</v>
      </c>
      <c r="AL31" s="911"/>
      <c r="AM31" s="911"/>
      <c r="AN31" s="911"/>
      <c r="AO31" s="911"/>
      <c r="AP31" s="911" t="s">
        <v>591</v>
      </c>
      <c r="AQ31" s="911"/>
      <c r="AR31" s="911"/>
      <c r="AS31" s="911"/>
      <c r="AT31" s="911"/>
      <c r="AU31" s="911" t="s">
        <v>591</v>
      </c>
      <c r="AV31" s="911"/>
      <c r="AW31" s="911"/>
      <c r="AX31" s="911"/>
      <c r="AY31" s="911"/>
      <c r="AZ31" s="912" t="s">
        <v>591</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405</v>
      </c>
      <c r="C32" s="836"/>
      <c r="D32" s="836"/>
      <c r="E32" s="836"/>
      <c r="F32" s="836"/>
      <c r="G32" s="836"/>
      <c r="H32" s="836"/>
      <c r="I32" s="836"/>
      <c r="J32" s="836"/>
      <c r="K32" s="836"/>
      <c r="L32" s="836"/>
      <c r="M32" s="836"/>
      <c r="N32" s="836"/>
      <c r="O32" s="836"/>
      <c r="P32" s="837"/>
      <c r="Q32" s="838">
        <v>390</v>
      </c>
      <c r="R32" s="839"/>
      <c r="S32" s="839"/>
      <c r="T32" s="839"/>
      <c r="U32" s="839"/>
      <c r="V32" s="839">
        <v>383</v>
      </c>
      <c r="W32" s="839"/>
      <c r="X32" s="839"/>
      <c r="Y32" s="839"/>
      <c r="Z32" s="839"/>
      <c r="AA32" s="839">
        <v>7</v>
      </c>
      <c r="AB32" s="839"/>
      <c r="AC32" s="839"/>
      <c r="AD32" s="839"/>
      <c r="AE32" s="840"/>
      <c r="AF32" s="841">
        <v>7</v>
      </c>
      <c r="AG32" s="842"/>
      <c r="AH32" s="842"/>
      <c r="AI32" s="842"/>
      <c r="AJ32" s="843"/>
      <c r="AK32" s="910">
        <v>71</v>
      </c>
      <c r="AL32" s="911"/>
      <c r="AM32" s="911"/>
      <c r="AN32" s="911"/>
      <c r="AO32" s="911"/>
      <c r="AP32" s="911" t="s">
        <v>591</v>
      </c>
      <c r="AQ32" s="911"/>
      <c r="AR32" s="911"/>
      <c r="AS32" s="911"/>
      <c r="AT32" s="911"/>
      <c r="AU32" s="911" t="s">
        <v>591</v>
      </c>
      <c r="AV32" s="911"/>
      <c r="AW32" s="911"/>
      <c r="AX32" s="911"/>
      <c r="AY32" s="911"/>
      <c r="AZ32" s="912" t="s">
        <v>591</v>
      </c>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406</v>
      </c>
      <c r="C33" s="836"/>
      <c r="D33" s="836"/>
      <c r="E33" s="836"/>
      <c r="F33" s="836"/>
      <c r="G33" s="836"/>
      <c r="H33" s="836"/>
      <c r="I33" s="836"/>
      <c r="J33" s="836"/>
      <c r="K33" s="836"/>
      <c r="L33" s="836"/>
      <c r="M33" s="836"/>
      <c r="N33" s="836"/>
      <c r="O33" s="836"/>
      <c r="P33" s="837"/>
      <c r="Q33" s="838" t="s">
        <v>586</v>
      </c>
      <c r="R33" s="839"/>
      <c r="S33" s="839"/>
      <c r="T33" s="839"/>
      <c r="U33" s="839"/>
      <c r="V33" s="839" t="s">
        <v>586</v>
      </c>
      <c r="W33" s="839"/>
      <c r="X33" s="839"/>
      <c r="Y33" s="839"/>
      <c r="Z33" s="839"/>
      <c r="AA33" s="839" t="s">
        <v>586</v>
      </c>
      <c r="AB33" s="839"/>
      <c r="AC33" s="839"/>
      <c r="AD33" s="839"/>
      <c r="AE33" s="840"/>
      <c r="AF33" s="841" t="s">
        <v>175</v>
      </c>
      <c r="AG33" s="842"/>
      <c r="AH33" s="842"/>
      <c r="AI33" s="842"/>
      <c r="AJ33" s="843"/>
      <c r="AK33" s="910" t="s">
        <v>591</v>
      </c>
      <c r="AL33" s="911"/>
      <c r="AM33" s="911"/>
      <c r="AN33" s="911"/>
      <c r="AO33" s="911"/>
      <c r="AP33" s="911" t="s">
        <v>591</v>
      </c>
      <c r="AQ33" s="911"/>
      <c r="AR33" s="911"/>
      <c r="AS33" s="911"/>
      <c r="AT33" s="911"/>
      <c r="AU33" s="911" t="s">
        <v>591</v>
      </c>
      <c r="AV33" s="911"/>
      <c r="AW33" s="911"/>
      <c r="AX33" s="911"/>
      <c r="AY33" s="911"/>
      <c r="AZ33" s="912" t="s">
        <v>591</v>
      </c>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407</v>
      </c>
      <c r="C34" s="836"/>
      <c r="D34" s="836"/>
      <c r="E34" s="836"/>
      <c r="F34" s="836"/>
      <c r="G34" s="836"/>
      <c r="H34" s="836"/>
      <c r="I34" s="836"/>
      <c r="J34" s="836"/>
      <c r="K34" s="836"/>
      <c r="L34" s="836"/>
      <c r="M34" s="836"/>
      <c r="N34" s="836"/>
      <c r="O34" s="836"/>
      <c r="P34" s="837"/>
      <c r="Q34" s="838">
        <v>150</v>
      </c>
      <c r="R34" s="839"/>
      <c r="S34" s="839"/>
      <c r="T34" s="839"/>
      <c r="U34" s="839"/>
      <c r="V34" s="839">
        <v>148</v>
      </c>
      <c r="W34" s="839"/>
      <c r="X34" s="839"/>
      <c r="Y34" s="839"/>
      <c r="Z34" s="839"/>
      <c r="AA34" s="839">
        <v>2</v>
      </c>
      <c r="AB34" s="839"/>
      <c r="AC34" s="839"/>
      <c r="AD34" s="839"/>
      <c r="AE34" s="840"/>
      <c r="AF34" s="841">
        <v>2</v>
      </c>
      <c r="AG34" s="842"/>
      <c r="AH34" s="842"/>
      <c r="AI34" s="842"/>
      <c r="AJ34" s="843"/>
      <c r="AK34" s="910">
        <v>48</v>
      </c>
      <c r="AL34" s="911"/>
      <c r="AM34" s="911"/>
      <c r="AN34" s="911"/>
      <c r="AO34" s="911"/>
      <c r="AP34" s="911">
        <v>405</v>
      </c>
      <c r="AQ34" s="911"/>
      <c r="AR34" s="911"/>
      <c r="AS34" s="911"/>
      <c r="AT34" s="911"/>
      <c r="AU34" s="911">
        <v>309</v>
      </c>
      <c r="AV34" s="911"/>
      <c r="AW34" s="911"/>
      <c r="AX34" s="911"/>
      <c r="AY34" s="911"/>
      <c r="AZ34" s="912" t="s">
        <v>591</v>
      </c>
      <c r="BA34" s="912"/>
      <c r="BB34" s="912"/>
      <c r="BC34" s="912"/>
      <c r="BD34" s="912"/>
      <c r="BE34" s="908" t="s">
        <v>408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409</v>
      </c>
      <c r="C35" s="836"/>
      <c r="D35" s="836"/>
      <c r="E35" s="836"/>
      <c r="F35" s="836"/>
      <c r="G35" s="836"/>
      <c r="H35" s="836"/>
      <c r="I35" s="836"/>
      <c r="J35" s="836"/>
      <c r="K35" s="836"/>
      <c r="L35" s="836"/>
      <c r="M35" s="836"/>
      <c r="N35" s="836"/>
      <c r="O35" s="836"/>
      <c r="P35" s="837"/>
      <c r="Q35" s="838">
        <v>16</v>
      </c>
      <c r="R35" s="839"/>
      <c r="S35" s="839"/>
      <c r="T35" s="839"/>
      <c r="U35" s="839"/>
      <c r="V35" s="839">
        <v>15</v>
      </c>
      <c r="W35" s="839"/>
      <c r="X35" s="839"/>
      <c r="Y35" s="839"/>
      <c r="Z35" s="839"/>
      <c r="AA35" s="839">
        <v>1</v>
      </c>
      <c r="AB35" s="839"/>
      <c r="AC35" s="839"/>
      <c r="AD35" s="839"/>
      <c r="AE35" s="840"/>
      <c r="AF35" s="841">
        <v>1</v>
      </c>
      <c r="AG35" s="842"/>
      <c r="AH35" s="842"/>
      <c r="AI35" s="842"/>
      <c r="AJ35" s="843"/>
      <c r="AK35" s="910">
        <v>11</v>
      </c>
      <c r="AL35" s="911"/>
      <c r="AM35" s="911"/>
      <c r="AN35" s="911"/>
      <c r="AO35" s="911"/>
      <c r="AP35" s="911">
        <v>78</v>
      </c>
      <c r="AQ35" s="911"/>
      <c r="AR35" s="911"/>
      <c r="AS35" s="911"/>
      <c r="AT35" s="911"/>
      <c r="AU35" s="911">
        <v>56</v>
      </c>
      <c r="AV35" s="911"/>
      <c r="AW35" s="911"/>
      <c r="AX35" s="911"/>
      <c r="AY35" s="911"/>
      <c r="AZ35" s="912" t="s">
        <v>591</v>
      </c>
      <c r="BA35" s="912"/>
      <c r="BB35" s="912"/>
      <c r="BC35" s="912"/>
      <c r="BD35" s="912"/>
      <c r="BE35" s="908" t="s">
        <v>410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411</v>
      </c>
      <c r="C36" s="836"/>
      <c r="D36" s="836"/>
      <c r="E36" s="836"/>
      <c r="F36" s="836"/>
      <c r="G36" s="836"/>
      <c r="H36" s="836"/>
      <c r="I36" s="836"/>
      <c r="J36" s="836"/>
      <c r="K36" s="836"/>
      <c r="L36" s="836"/>
      <c r="M36" s="836"/>
      <c r="N36" s="836"/>
      <c r="O36" s="836"/>
      <c r="P36" s="837"/>
      <c r="Q36" s="838">
        <v>48</v>
      </c>
      <c r="R36" s="839"/>
      <c r="S36" s="839"/>
      <c r="T36" s="839"/>
      <c r="U36" s="839"/>
      <c r="V36" s="839">
        <v>47</v>
      </c>
      <c r="W36" s="839"/>
      <c r="X36" s="839"/>
      <c r="Y36" s="839"/>
      <c r="Z36" s="839"/>
      <c r="AA36" s="839">
        <v>1</v>
      </c>
      <c r="AB36" s="839"/>
      <c r="AC36" s="839"/>
      <c r="AD36" s="839"/>
      <c r="AE36" s="840"/>
      <c r="AF36" s="841">
        <v>1</v>
      </c>
      <c r="AG36" s="842"/>
      <c r="AH36" s="842"/>
      <c r="AI36" s="842"/>
      <c r="AJ36" s="843"/>
      <c r="AK36" s="910">
        <v>7</v>
      </c>
      <c r="AL36" s="911"/>
      <c r="AM36" s="911"/>
      <c r="AN36" s="911"/>
      <c r="AO36" s="911"/>
      <c r="AP36" s="911">
        <v>166</v>
      </c>
      <c r="AQ36" s="911"/>
      <c r="AR36" s="911"/>
      <c r="AS36" s="911"/>
      <c r="AT36" s="911"/>
      <c r="AU36" s="911">
        <v>125</v>
      </c>
      <c r="AV36" s="911"/>
      <c r="AW36" s="911"/>
      <c r="AX36" s="911"/>
      <c r="AY36" s="911"/>
      <c r="AZ36" s="912" t="s">
        <v>591</v>
      </c>
      <c r="BA36" s="912"/>
      <c r="BB36" s="912"/>
      <c r="BC36" s="912"/>
      <c r="BD36" s="912"/>
      <c r="BE36" s="908" t="s">
        <v>408</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412</v>
      </c>
      <c r="C37" s="836"/>
      <c r="D37" s="836"/>
      <c r="E37" s="836"/>
      <c r="F37" s="836"/>
      <c r="G37" s="836"/>
      <c r="H37" s="836"/>
      <c r="I37" s="836"/>
      <c r="J37" s="836"/>
      <c r="K37" s="836"/>
      <c r="L37" s="836"/>
      <c r="M37" s="836"/>
      <c r="N37" s="836"/>
      <c r="O37" s="836"/>
      <c r="P37" s="837"/>
      <c r="Q37" s="838">
        <v>135</v>
      </c>
      <c r="R37" s="839"/>
      <c r="S37" s="839"/>
      <c r="T37" s="839"/>
      <c r="U37" s="839"/>
      <c r="V37" s="839">
        <v>135</v>
      </c>
      <c r="W37" s="839"/>
      <c r="X37" s="839"/>
      <c r="Y37" s="839"/>
      <c r="Z37" s="839"/>
      <c r="AA37" s="839">
        <v>0</v>
      </c>
      <c r="AB37" s="839"/>
      <c r="AC37" s="839"/>
      <c r="AD37" s="839"/>
      <c r="AE37" s="840"/>
      <c r="AF37" s="841">
        <v>0</v>
      </c>
      <c r="AG37" s="842"/>
      <c r="AH37" s="842"/>
      <c r="AI37" s="842"/>
      <c r="AJ37" s="843"/>
      <c r="AK37" s="910">
        <v>73</v>
      </c>
      <c r="AL37" s="911"/>
      <c r="AM37" s="911"/>
      <c r="AN37" s="911"/>
      <c r="AO37" s="911"/>
      <c r="AP37" s="911">
        <v>136</v>
      </c>
      <c r="AQ37" s="911"/>
      <c r="AR37" s="911"/>
      <c r="AS37" s="911"/>
      <c r="AT37" s="911"/>
      <c r="AU37" s="911">
        <v>97</v>
      </c>
      <c r="AV37" s="911"/>
      <c r="AW37" s="911"/>
      <c r="AX37" s="911"/>
      <c r="AY37" s="911"/>
      <c r="AZ37" s="912" t="s">
        <v>591</v>
      </c>
      <c r="BA37" s="912"/>
      <c r="BB37" s="912"/>
      <c r="BC37" s="912"/>
      <c r="BD37" s="912"/>
      <c r="BE37" s="908" t="s">
        <v>413</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389</v>
      </c>
      <c r="B63" s="870" t="s">
        <v>415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33</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v>-13.93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417</v>
      </c>
      <c r="B66" s="821"/>
      <c r="C66" s="821"/>
      <c r="D66" s="821"/>
      <c r="E66" s="821"/>
      <c r="F66" s="821"/>
      <c r="G66" s="821"/>
      <c r="H66" s="821"/>
      <c r="I66" s="821"/>
      <c r="J66" s="821"/>
      <c r="K66" s="821"/>
      <c r="L66" s="821"/>
      <c r="M66" s="821"/>
      <c r="N66" s="821"/>
      <c r="O66" s="821"/>
      <c r="P66" s="822"/>
      <c r="Q66" s="797" t="s">
        <v>418</v>
      </c>
      <c r="R66" s="798"/>
      <c r="S66" s="798"/>
      <c r="T66" s="798"/>
      <c r="U66" s="799"/>
      <c r="V66" s="797" t="s">
        <v>419</v>
      </c>
      <c r="W66" s="798"/>
      <c r="X66" s="798"/>
      <c r="Y66" s="798"/>
      <c r="Z66" s="799"/>
      <c r="AA66" s="797" t="s">
        <v>420</v>
      </c>
      <c r="AB66" s="798"/>
      <c r="AC66" s="798"/>
      <c r="AD66" s="798"/>
      <c r="AE66" s="799"/>
      <c r="AF66" s="932" t="s">
        <v>421</v>
      </c>
      <c r="AG66" s="893"/>
      <c r="AH66" s="893"/>
      <c r="AI66" s="893"/>
      <c r="AJ66" s="933"/>
      <c r="AK66" s="797" t="s">
        <v>422</v>
      </c>
      <c r="AL66" s="821"/>
      <c r="AM66" s="821"/>
      <c r="AN66" s="821"/>
      <c r="AO66" s="822"/>
      <c r="AP66" s="797" t="s">
        <v>398</v>
      </c>
      <c r="AQ66" s="798"/>
      <c r="AR66" s="798"/>
      <c r="AS66" s="798"/>
      <c r="AT66" s="799"/>
      <c r="AU66" s="797" t="s">
        <v>423</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50" t="s">
        <v>601</v>
      </c>
      <c r="C68" s="951"/>
      <c r="D68" s="951"/>
      <c r="E68" s="951"/>
      <c r="F68" s="951"/>
      <c r="G68" s="951"/>
      <c r="H68" s="951"/>
      <c r="I68" s="951"/>
      <c r="J68" s="951"/>
      <c r="K68" s="951"/>
      <c r="L68" s="951"/>
      <c r="M68" s="951"/>
      <c r="N68" s="951"/>
      <c r="O68" s="951"/>
      <c r="P68" s="952"/>
      <c r="Q68" s="953">
        <v>218</v>
      </c>
      <c r="R68" s="954"/>
      <c r="S68" s="954"/>
      <c r="T68" s="954"/>
      <c r="U68" s="955"/>
      <c r="V68" s="956">
        <v>211</v>
      </c>
      <c r="W68" s="954"/>
      <c r="X68" s="954"/>
      <c r="Y68" s="954"/>
      <c r="Z68" s="955"/>
      <c r="AA68" s="956">
        <v>7</v>
      </c>
      <c r="AB68" s="954"/>
      <c r="AC68" s="954"/>
      <c r="AD68" s="954"/>
      <c r="AE68" s="955"/>
      <c r="AF68" s="946">
        <v>5</v>
      </c>
      <c r="AG68" s="947"/>
      <c r="AH68" s="947"/>
      <c r="AI68" s="947"/>
      <c r="AJ68" s="910"/>
      <c r="AK68" s="946">
        <v>45</v>
      </c>
      <c r="AL68" s="947"/>
      <c r="AM68" s="947"/>
      <c r="AN68" s="947"/>
      <c r="AO68" s="910"/>
      <c r="AP68" s="946">
        <v>96</v>
      </c>
      <c r="AQ68" s="947"/>
      <c r="AR68" s="947"/>
      <c r="AS68" s="947"/>
      <c r="AT68" s="910"/>
      <c r="AU68" s="946">
        <v>6</v>
      </c>
      <c r="AV68" s="947"/>
      <c r="AW68" s="947"/>
      <c r="AX68" s="947"/>
      <c r="AY68" s="910"/>
      <c r="AZ68" s="948"/>
      <c r="BA68" s="948"/>
      <c r="BB68" s="948"/>
      <c r="BC68" s="948"/>
      <c r="BD68" s="949"/>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0" t="s">
        <v>602</v>
      </c>
      <c r="C69" s="951"/>
      <c r="D69" s="951"/>
      <c r="E69" s="951"/>
      <c r="F69" s="951"/>
      <c r="G69" s="951"/>
      <c r="H69" s="951"/>
      <c r="I69" s="951"/>
      <c r="J69" s="951"/>
      <c r="K69" s="951"/>
      <c r="L69" s="951"/>
      <c r="M69" s="951"/>
      <c r="N69" s="951"/>
      <c r="O69" s="951"/>
      <c r="P69" s="952"/>
      <c r="Q69" s="957">
        <v>149</v>
      </c>
      <c r="R69" s="947"/>
      <c r="S69" s="947"/>
      <c r="T69" s="947"/>
      <c r="U69" s="910"/>
      <c r="V69" s="946">
        <v>145</v>
      </c>
      <c r="W69" s="947"/>
      <c r="X69" s="947"/>
      <c r="Y69" s="947"/>
      <c r="Z69" s="910"/>
      <c r="AA69" s="946">
        <v>4</v>
      </c>
      <c r="AB69" s="947"/>
      <c r="AC69" s="947"/>
      <c r="AD69" s="947"/>
      <c r="AE69" s="910"/>
      <c r="AF69" s="911">
        <v>7</v>
      </c>
      <c r="AG69" s="911"/>
      <c r="AH69" s="911"/>
      <c r="AI69" s="911"/>
      <c r="AJ69" s="911"/>
      <c r="AK69" s="911">
        <v>59</v>
      </c>
      <c r="AL69" s="911"/>
      <c r="AM69" s="911"/>
      <c r="AN69" s="911"/>
      <c r="AO69" s="911"/>
      <c r="AP69" s="911" t="s">
        <v>586</v>
      </c>
      <c r="AQ69" s="911"/>
      <c r="AR69" s="911"/>
      <c r="AS69" s="911"/>
      <c r="AT69" s="911"/>
      <c r="AU69" s="911" t="s">
        <v>586</v>
      </c>
      <c r="AV69" s="911"/>
      <c r="AW69" s="911"/>
      <c r="AX69" s="911"/>
      <c r="AY69" s="911"/>
      <c r="AZ69" s="948"/>
      <c r="BA69" s="948"/>
      <c r="BB69" s="948"/>
      <c r="BC69" s="948"/>
      <c r="BD69" s="949"/>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0" t="s">
        <v>603</v>
      </c>
      <c r="C70" s="951"/>
      <c r="D70" s="951"/>
      <c r="E70" s="951"/>
      <c r="F70" s="951"/>
      <c r="G70" s="951"/>
      <c r="H70" s="951"/>
      <c r="I70" s="951"/>
      <c r="J70" s="951"/>
      <c r="K70" s="951"/>
      <c r="L70" s="951"/>
      <c r="M70" s="951"/>
      <c r="N70" s="951"/>
      <c r="O70" s="951"/>
      <c r="P70" s="952"/>
      <c r="Q70" s="957">
        <v>117</v>
      </c>
      <c r="R70" s="947"/>
      <c r="S70" s="947"/>
      <c r="T70" s="947"/>
      <c r="U70" s="910"/>
      <c r="V70" s="946">
        <v>110</v>
      </c>
      <c r="W70" s="947"/>
      <c r="X70" s="947"/>
      <c r="Y70" s="947"/>
      <c r="Z70" s="910"/>
      <c r="AA70" s="946">
        <v>7</v>
      </c>
      <c r="AB70" s="947"/>
      <c r="AC70" s="947"/>
      <c r="AD70" s="947"/>
      <c r="AE70" s="910"/>
      <c r="AF70" s="911">
        <v>6</v>
      </c>
      <c r="AG70" s="911"/>
      <c r="AH70" s="911"/>
      <c r="AI70" s="911"/>
      <c r="AJ70" s="911"/>
      <c r="AK70" s="911">
        <v>35</v>
      </c>
      <c r="AL70" s="911"/>
      <c r="AM70" s="911"/>
      <c r="AN70" s="911"/>
      <c r="AO70" s="911"/>
      <c r="AP70" s="911" t="s">
        <v>586</v>
      </c>
      <c r="AQ70" s="911"/>
      <c r="AR70" s="911"/>
      <c r="AS70" s="911"/>
      <c r="AT70" s="911"/>
      <c r="AU70" s="911" t="s">
        <v>586</v>
      </c>
      <c r="AV70" s="911"/>
      <c r="AW70" s="911"/>
      <c r="AX70" s="911"/>
      <c r="AY70" s="911"/>
      <c r="AZ70" s="948"/>
      <c r="BA70" s="948"/>
      <c r="BB70" s="948"/>
      <c r="BC70" s="948"/>
      <c r="BD70" s="949"/>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0" t="s">
        <v>604</v>
      </c>
      <c r="C71" s="951"/>
      <c r="D71" s="951"/>
      <c r="E71" s="951"/>
      <c r="F71" s="951"/>
      <c r="G71" s="951"/>
      <c r="H71" s="951"/>
      <c r="I71" s="951"/>
      <c r="J71" s="951"/>
      <c r="K71" s="951"/>
      <c r="L71" s="951"/>
      <c r="M71" s="951"/>
      <c r="N71" s="951"/>
      <c r="O71" s="951"/>
      <c r="P71" s="952"/>
      <c r="Q71" s="957">
        <v>425</v>
      </c>
      <c r="R71" s="947"/>
      <c r="S71" s="947"/>
      <c r="T71" s="947"/>
      <c r="U71" s="910"/>
      <c r="V71" s="946">
        <v>414</v>
      </c>
      <c r="W71" s="947"/>
      <c r="X71" s="947"/>
      <c r="Y71" s="947"/>
      <c r="Z71" s="910"/>
      <c r="AA71" s="946">
        <v>11</v>
      </c>
      <c r="AB71" s="947"/>
      <c r="AC71" s="947"/>
      <c r="AD71" s="947"/>
      <c r="AE71" s="910"/>
      <c r="AF71" s="911">
        <v>11</v>
      </c>
      <c r="AG71" s="911"/>
      <c r="AH71" s="911"/>
      <c r="AI71" s="911"/>
      <c r="AJ71" s="911"/>
      <c r="AK71" s="911">
        <v>38</v>
      </c>
      <c r="AL71" s="911"/>
      <c r="AM71" s="911"/>
      <c r="AN71" s="911"/>
      <c r="AO71" s="911"/>
      <c r="AP71" s="911" t="s">
        <v>586</v>
      </c>
      <c r="AQ71" s="911"/>
      <c r="AR71" s="911"/>
      <c r="AS71" s="911"/>
      <c r="AT71" s="911"/>
      <c r="AU71" s="911" t="s">
        <v>586</v>
      </c>
      <c r="AV71" s="911"/>
      <c r="AW71" s="911"/>
      <c r="AX71" s="911"/>
      <c r="AY71" s="911"/>
      <c r="AZ71" s="948"/>
      <c r="BA71" s="948"/>
      <c r="BB71" s="948"/>
      <c r="BC71" s="948"/>
      <c r="BD71" s="949"/>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0" t="s">
        <v>605</v>
      </c>
      <c r="C72" s="951"/>
      <c r="D72" s="951"/>
      <c r="E72" s="951"/>
      <c r="F72" s="951"/>
      <c r="G72" s="951"/>
      <c r="H72" s="951"/>
      <c r="I72" s="951"/>
      <c r="J72" s="951"/>
      <c r="K72" s="951"/>
      <c r="L72" s="951"/>
      <c r="M72" s="951"/>
      <c r="N72" s="951"/>
      <c r="O72" s="951"/>
      <c r="P72" s="952"/>
      <c r="Q72" s="957">
        <v>36</v>
      </c>
      <c r="R72" s="947"/>
      <c r="S72" s="947"/>
      <c r="T72" s="947"/>
      <c r="U72" s="910"/>
      <c r="V72" s="946">
        <v>35</v>
      </c>
      <c r="W72" s="947"/>
      <c r="X72" s="947"/>
      <c r="Y72" s="947"/>
      <c r="Z72" s="910"/>
      <c r="AA72" s="946">
        <v>1</v>
      </c>
      <c r="AB72" s="947"/>
      <c r="AC72" s="947"/>
      <c r="AD72" s="947"/>
      <c r="AE72" s="910"/>
      <c r="AF72" s="911">
        <v>1</v>
      </c>
      <c r="AG72" s="911"/>
      <c r="AH72" s="911"/>
      <c r="AI72" s="911"/>
      <c r="AJ72" s="911"/>
      <c r="AK72" s="911">
        <v>32</v>
      </c>
      <c r="AL72" s="911"/>
      <c r="AM72" s="911"/>
      <c r="AN72" s="911"/>
      <c r="AO72" s="911"/>
      <c r="AP72" s="911" t="s">
        <v>586</v>
      </c>
      <c r="AQ72" s="911"/>
      <c r="AR72" s="911"/>
      <c r="AS72" s="911"/>
      <c r="AT72" s="911"/>
      <c r="AU72" s="911" t="s">
        <v>586</v>
      </c>
      <c r="AV72" s="911"/>
      <c r="AW72" s="911"/>
      <c r="AX72" s="911"/>
      <c r="AY72" s="911"/>
      <c r="AZ72" s="948"/>
      <c r="BA72" s="948"/>
      <c r="BB72" s="948"/>
      <c r="BC72" s="948"/>
      <c r="BD72" s="949"/>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0" t="s">
        <v>606</v>
      </c>
      <c r="C73" s="951"/>
      <c r="D73" s="951"/>
      <c r="E73" s="951"/>
      <c r="F73" s="951"/>
      <c r="G73" s="951"/>
      <c r="H73" s="951"/>
      <c r="I73" s="951"/>
      <c r="J73" s="951"/>
      <c r="K73" s="951"/>
      <c r="L73" s="951"/>
      <c r="M73" s="951"/>
      <c r="N73" s="951"/>
      <c r="O73" s="951"/>
      <c r="P73" s="952"/>
      <c r="Q73" s="957">
        <v>310</v>
      </c>
      <c r="R73" s="947"/>
      <c r="S73" s="947"/>
      <c r="T73" s="947"/>
      <c r="U73" s="910"/>
      <c r="V73" s="946">
        <v>301</v>
      </c>
      <c r="W73" s="947"/>
      <c r="X73" s="947"/>
      <c r="Y73" s="947"/>
      <c r="Z73" s="910"/>
      <c r="AA73" s="946">
        <v>9</v>
      </c>
      <c r="AB73" s="947"/>
      <c r="AC73" s="947"/>
      <c r="AD73" s="947"/>
      <c r="AE73" s="910"/>
      <c r="AF73" s="911">
        <v>9</v>
      </c>
      <c r="AG73" s="911"/>
      <c r="AH73" s="911"/>
      <c r="AI73" s="911"/>
      <c r="AJ73" s="911"/>
      <c r="AK73" s="911">
        <v>52</v>
      </c>
      <c r="AL73" s="911"/>
      <c r="AM73" s="911"/>
      <c r="AN73" s="911"/>
      <c r="AO73" s="911"/>
      <c r="AP73" s="911" t="s">
        <v>586</v>
      </c>
      <c r="AQ73" s="911"/>
      <c r="AR73" s="911"/>
      <c r="AS73" s="911"/>
      <c r="AT73" s="911"/>
      <c r="AU73" s="911" t="s">
        <v>586</v>
      </c>
      <c r="AV73" s="911"/>
      <c r="AW73" s="911"/>
      <c r="AX73" s="911"/>
      <c r="AY73" s="911"/>
      <c r="AZ73" s="948"/>
      <c r="BA73" s="948"/>
      <c r="BB73" s="948"/>
      <c r="BC73" s="948"/>
      <c r="BD73" s="949"/>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0" t="s">
        <v>607</v>
      </c>
      <c r="C74" s="951"/>
      <c r="D74" s="951"/>
      <c r="E74" s="951"/>
      <c r="F74" s="951"/>
      <c r="G74" s="951"/>
      <c r="H74" s="951"/>
      <c r="I74" s="951"/>
      <c r="J74" s="951"/>
      <c r="K74" s="951"/>
      <c r="L74" s="951"/>
      <c r="M74" s="951"/>
      <c r="N74" s="951"/>
      <c r="O74" s="951"/>
      <c r="P74" s="952"/>
      <c r="Q74" s="957">
        <v>334</v>
      </c>
      <c r="R74" s="947"/>
      <c r="S74" s="947"/>
      <c r="T74" s="947"/>
      <c r="U74" s="910"/>
      <c r="V74" s="946">
        <v>322</v>
      </c>
      <c r="W74" s="947"/>
      <c r="X74" s="947"/>
      <c r="Y74" s="947"/>
      <c r="Z74" s="910"/>
      <c r="AA74" s="946">
        <v>12</v>
      </c>
      <c r="AB74" s="947"/>
      <c r="AC74" s="947"/>
      <c r="AD74" s="947"/>
      <c r="AE74" s="910"/>
      <c r="AF74" s="911">
        <v>12</v>
      </c>
      <c r="AG74" s="911"/>
      <c r="AH74" s="911"/>
      <c r="AI74" s="911"/>
      <c r="AJ74" s="911"/>
      <c r="AK74" s="911">
        <v>0</v>
      </c>
      <c r="AL74" s="911"/>
      <c r="AM74" s="911"/>
      <c r="AN74" s="911"/>
      <c r="AO74" s="911"/>
      <c r="AP74" s="911" t="s">
        <v>586</v>
      </c>
      <c r="AQ74" s="911"/>
      <c r="AR74" s="911"/>
      <c r="AS74" s="911"/>
      <c r="AT74" s="911"/>
      <c r="AU74" s="911" t="s">
        <v>586</v>
      </c>
      <c r="AV74" s="911"/>
      <c r="AW74" s="911"/>
      <c r="AX74" s="911"/>
      <c r="AY74" s="911"/>
      <c r="AZ74" s="948"/>
      <c r="BA74" s="948"/>
      <c r="BB74" s="948"/>
      <c r="BC74" s="948"/>
      <c r="BD74" s="949"/>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0" t="s">
        <v>608</v>
      </c>
      <c r="C75" s="951"/>
      <c r="D75" s="951"/>
      <c r="E75" s="951"/>
      <c r="F75" s="951"/>
      <c r="G75" s="951"/>
      <c r="H75" s="951"/>
      <c r="I75" s="951"/>
      <c r="J75" s="951"/>
      <c r="K75" s="951"/>
      <c r="L75" s="951"/>
      <c r="M75" s="951"/>
      <c r="N75" s="951"/>
      <c r="O75" s="951"/>
      <c r="P75" s="952"/>
      <c r="Q75" s="957">
        <v>317</v>
      </c>
      <c r="R75" s="947"/>
      <c r="S75" s="947"/>
      <c r="T75" s="947"/>
      <c r="U75" s="910"/>
      <c r="V75" s="946">
        <v>307</v>
      </c>
      <c r="W75" s="947"/>
      <c r="X75" s="947"/>
      <c r="Y75" s="947"/>
      <c r="Z75" s="910"/>
      <c r="AA75" s="946">
        <v>10</v>
      </c>
      <c r="AB75" s="947"/>
      <c r="AC75" s="947"/>
      <c r="AD75" s="947"/>
      <c r="AE75" s="910"/>
      <c r="AF75" s="911">
        <v>10</v>
      </c>
      <c r="AG75" s="911"/>
      <c r="AH75" s="911"/>
      <c r="AI75" s="911"/>
      <c r="AJ75" s="911"/>
      <c r="AK75" s="911">
        <v>34</v>
      </c>
      <c r="AL75" s="911"/>
      <c r="AM75" s="911"/>
      <c r="AN75" s="911"/>
      <c r="AO75" s="911"/>
      <c r="AP75" s="911" t="s">
        <v>586</v>
      </c>
      <c r="AQ75" s="911"/>
      <c r="AR75" s="911"/>
      <c r="AS75" s="911"/>
      <c r="AT75" s="911"/>
      <c r="AU75" s="911" t="s">
        <v>586</v>
      </c>
      <c r="AV75" s="911"/>
      <c r="AW75" s="911"/>
      <c r="AX75" s="911"/>
      <c r="AY75" s="911"/>
      <c r="AZ75" s="948"/>
      <c r="BA75" s="948"/>
      <c r="BB75" s="948"/>
      <c r="BC75" s="948"/>
      <c r="BD75" s="949"/>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0" t="s">
        <v>609</v>
      </c>
      <c r="C76" s="951"/>
      <c r="D76" s="951"/>
      <c r="E76" s="951"/>
      <c r="F76" s="951"/>
      <c r="G76" s="951"/>
      <c r="H76" s="951"/>
      <c r="I76" s="951"/>
      <c r="J76" s="951"/>
      <c r="K76" s="951"/>
      <c r="L76" s="951"/>
      <c r="M76" s="951"/>
      <c r="N76" s="951"/>
      <c r="O76" s="951"/>
      <c r="P76" s="952"/>
      <c r="Q76" s="957">
        <v>348</v>
      </c>
      <c r="R76" s="947"/>
      <c r="S76" s="947"/>
      <c r="T76" s="947"/>
      <c r="U76" s="910"/>
      <c r="V76" s="946">
        <v>339</v>
      </c>
      <c r="W76" s="947"/>
      <c r="X76" s="947"/>
      <c r="Y76" s="947"/>
      <c r="Z76" s="910"/>
      <c r="AA76" s="946">
        <v>9</v>
      </c>
      <c r="AB76" s="947"/>
      <c r="AC76" s="947"/>
      <c r="AD76" s="947"/>
      <c r="AE76" s="910"/>
      <c r="AF76" s="911">
        <v>9</v>
      </c>
      <c r="AG76" s="911"/>
      <c r="AH76" s="911"/>
      <c r="AI76" s="911"/>
      <c r="AJ76" s="911"/>
      <c r="AK76" s="911">
        <v>43</v>
      </c>
      <c r="AL76" s="911"/>
      <c r="AM76" s="911"/>
      <c r="AN76" s="911"/>
      <c r="AO76" s="911"/>
      <c r="AP76" s="911" t="s">
        <v>586</v>
      </c>
      <c r="AQ76" s="911"/>
      <c r="AR76" s="911"/>
      <c r="AS76" s="911"/>
      <c r="AT76" s="911"/>
      <c r="AU76" s="911" t="s">
        <v>586</v>
      </c>
      <c r="AV76" s="911"/>
      <c r="AW76" s="911"/>
      <c r="AX76" s="911"/>
      <c r="AY76" s="911"/>
      <c r="AZ76" s="948"/>
      <c r="BA76" s="948"/>
      <c r="BB76" s="948"/>
      <c r="BC76" s="948"/>
      <c r="BD76" s="949"/>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0" t="s">
        <v>587</v>
      </c>
      <c r="C77" s="951"/>
      <c r="D77" s="951"/>
      <c r="E77" s="951"/>
      <c r="F77" s="951"/>
      <c r="G77" s="951"/>
      <c r="H77" s="951"/>
      <c r="I77" s="951"/>
      <c r="J77" s="951"/>
      <c r="K77" s="951"/>
      <c r="L77" s="951"/>
      <c r="M77" s="951"/>
      <c r="N77" s="951"/>
      <c r="O77" s="951"/>
      <c r="P77" s="952"/>
      <c r="Q77" s="957">
        <v>297</v>
      </c>
      <c r="R77" s="947"/>
      <c r="S77" s="947"/>
      <c r="T77" s="947"/>
      <c r="U77" s="910"/>
      <c r="V77" s="946">
        <v>272</v>
      </c>
      <c r="W77" s="947"/>
      <c r="X77" s="947"/>
      <c r="Y77" s="947"/>
      <c r="Z77" s="910"/>
      <c r="AA77" s="946">
        <v>25</v>
      </c>
      <c r="AB77" s="947"/>
      <c r="AC77" s="947"/>
      <c r="AD77" s="947"/>
      <c r="AE77" s="910"/>
      <c r="AF77" s="946">
        <v>5</v>
      </c>
      <c r="AG77" s="947"/>
      <c r="AH77" s="947"/>
      <c r="AI77" s="947"/>
      <c r="AJ77" s="910"/>
      <c r="AK77" s="946">
        <v>16</v>
      </c>
      <c r="AL77" s="947"/>
      <c r="AM77" s="947"/>
      <c r="AN77" s="947"/>
      <c r="AO77" s="910"/>
      <c r="AP77" s="946" t="s">
        <v>618</v>
      </c>
      <c r="AQ77" s="947"/>
      <c r="AR77" s="947"/>
      <c r="AS77" s="947"/>
      <c r="AT77" s="910"/>
      <c r="AU77" s="946" t="s">
        <v>619</v>
      </c>
      <c r="AV77" s="947"/>
      <c r="AW77" s="947"/>
      <c r="AX77" s="947"/>
      <c r="AY77" s="910"/>
      <c r="AZ77" s="948"/>
      <c r="BA77" s="948"/>
      <c r="BB77" s="948"/>
      <c r="BC77" s="948"/>
      <c r="BD77" s="949"/>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0" t="s">
        <v>611</v>
      </c>
      <c r="C78" s="951"/>
      <c r="D78" s="951"/>
      <c r="E78" s="951"/>
      <c r="F78" s="951"/>
      <c r="G78" s="951"/>
      <c r="H78" s="951"/>
      <c r="I78" s="951"/>
      <c r="J78" s="951"/>
      <c r="K78" s="951"/>
      <c r="L78" s="951"/>
      <c r="M78" s="951"/>
      <c r="N78" s="951"/>
      <c r="O78" s="951"/>
      <c r="P78" s="952"/>
      <c r="Q78" s="958">
        <v>1268</v>
      </c>
      <c r="R78" s="911"/>
      <c r="S78" s="911"/>
      <c r="T78" s="911"/>
      <c r="U78" s="911"/>
      <c r="V78" s="911">
        <v>1133</v>
      </c>
      <c r="W78" s="911"/>
      <c r="X78" s="911"/>
      <c r="Y78" s="911"/>
      <c r="Z78" s="911"/>
      <c r="AA78" s="911">
        <v>135</v>
      </c>
      <c r="AB78" s="911"/>
      <c r="AC78" s="911"/>
      <c r="AD78" s="911"/>
      <c r="AE78" s="911"/>
      <c r="AF78" s="911">
        <v>135</v>
      </c>
      <c r="AG78" s="911"/>
      <c r="AH78" s="911"/>
      <c r="AI78" s="911"/>
      <c r="AJ78" s="911"/>
      <c r="AK78" s="911">
        <v>0</v>
      </c>
      <c r="AL78" s="911"/>
      <c r="AM78" s="911"/>
      <c r="AN78" s="911"/>
      <c r="AO78" s="911"/>
      <c r="AP78" s="911" t="s">
        <v>586</v>
      </c>
      <c r="AQ78" s="911"/>
      <c r="AR78" s="911"/>
      <c r="AS78" s="911"/>
      <c r="AT78" s="911"/>
      <c r="AU78" s="911" t="s">
        <v>586</v>
      </c>
      <c r="AV78" s="911"/>
      <c r="AW78" s="911"/>
      <c r="AX78" s="911"/>
      <c r="AY78" s="911"/>
      <c r="AZ78" s="948"/>
      <c r="BA78" s="948"/>
      <c r="BB78" s="948"/>
      <c r="BC78" s="948"/>
      <c r="BD78" s="949"/>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0" t="s">
        <v>612</v>
      </c>
      <c r="C79" s="951"/>
      <c r="D79" s="951"/>
      <c r="E79" s="951"/>
      <c r="F79" s="951"/>
      <c r="G79" s="951"/>
      <c r="H79" s="951"/>
      <c r="I79" s="951"/>
      <c r="J79" s="951"/>
      <c r="K79" s="951"/>
      <c r="L79" s="951"/>
      <c r="M79" s="951"/>
      <c r="N79" s="951"/>
      <c r="O79" s="951"/>
      <c r="P79" s="952"/>
      <c r="Q79" s="958">
        <v>285242</v>
      </c>
      <c r="R79" s="911"/>
      <c r="S79" s="911"/>
      <c r="T79" s="911"/>
      <c r="U79" s="911"/>
      <c r="V79" s="911">
        <v>271656</v>
      </c>
      <c r="W79" s="911"/>
      <c r="X79" s="911"/>
      <c r="Y79" s="911"/>
      <c r="Z79" s="911"/>
      <c r="AA79" s="911">
        <v>13586</v>
      </c>
      <c r="AB79" s="911"/>
      <c r="AC79" s="911"/>
      <c r="AD79" s="911"/>
      <c r="AE79" s="911"/>
      <c r="AF79" s="911">
        <v>13586</v>
      </c>
      <c r="AG79" s="911"/>
      <c r="AH79" s="911"/>
      <c r="AI79" s="911"/>
      <c r="AJ79" s="911"/>
      <c r="AK79" s="911">
        <v>983</v>
      </c>
      <c r="AL79" s="911"/>
      <c r="AM79" s="911"/>
      <c r="AN79" s="911"/>
      <c r="AO79" s="911"/>
      <c r="AP79" s="911" t="s">
        <v>586</v>
      </c>
      <c r="AQ79" s="911"/>
      <c r="AR79" s="911"/>
      <c r="AS79" s="911"/>
      <c r="AT79" s="911"/>
      <c r="AU79" s="911" t="s">
        <v>586</v>
      </c>
      <c r="AV79" s="911"/>
      <c r="AW79" s="911"/>
      <c r="AX79" s="911"/>
      <c r="AY79" s="911"/>
      <c r="AZ79" s="948"/>
      <c r="BA79" s="948"/>
      <c r="BB79" s="948"/>
      <c r="BC79" s="948"/>
      <c r="BD79" s="949"/>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0" t="s">
        <v>613</v>
      </c>
      <c r="C80" s="951"/>
      <c r="D80" s="951"/>
      <c r="E80" s="951"/>
      <c r="F80" s="951"/>
      <c r="G80" s="951"/>
      <c r="H80" s="951"/>
      <c r="I80" s="951"/>
      <c r="J80" s="951"/>
      <c r="K80" s="951"/>
      <c r="L80" s="951"/>
      <c r="M80" s="951"/>
      <c r="N80" s="951"/>
      <c r="O80" s="951"/>
      <c r="P80" s="952"/>
      <c r="Q80" s="958">
        <v>6381</v>
      </c>
      <c r="R80" s="911"/>
      <c r="S80" s="911"/>
      <c r="T80" s="911"/>
      <c r="U80" s="911"/>
      <c r="V80" s="911">
        <v>6104</v>
      </c>
      <c r="W80" s="911"/>
      <c r="X80" s="911"/>
      <c r="Y80" s="911"/>
      <c r="Z80" s="911"/>
      <c r="AA80" s="911">
        <v>277</v>
      </c>
      <c r="AB80" s="911"/>
      <c r="AC80" s="911"/>
      <c r="AD80" s="911"/>
      <c r="AE80" s="911"/>
      <c r="AF80" s="911">
        <v>277</v>
      </c>
      <c r="AG80" s="911"/>
      <c r="AH80" s="911"/>
      <c r="AI80" s="911"/>
      <c r="AJ80" s="911"/>
      <c r="AK80" s="911">
        <v>80</v>
      </c>
      <c r="AL80" s="911"/>
      <c r="AM80" s="911"/>
      <c r="AN80" s="911"/>
      <c r="AO80" s="911"/>
      <c r="AP80" s="911" t="s">
        <v>614</v>
      </c>
      <c r="AQ80" s="911"/>
      <c r="AR80" s="911"/>
      <c r="AS80" s="911"/>
      <c r="AT80" s="911"/>
      <c r="AU80" s="911" t="s">
        <v>614</v>
      </c>
      <c r="AV80" s="911"/>
      <c r="AW80" s="911"/>
      <c r="AX80" s="911"/>
      <c r="AY80" s="911"/>
      <c r="AZ80" s="948"/>
      <c r="BA80" s="948"/>
      <c r="BB80" s="948"/>
      <c r="BC80" s="948"/>
      <c r="BD80" s="949"/>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0" t="s">
        <v>615</v>
      </c>
      <c r="C81" s="951"/>
      <c r="D81" s="951"/>
      <c r="E81" s="951"/>
      <c r="F81" s="951"/>
      <c r="G81" s="951"/>
      <c r="H81" s="951"/>
      <c r="I81" s="951"/>
      <c r="J81" s="951"/>
      <c r="K81" s="951"/>
      <c r="L81" s="951"/>
      <c r="M81" s="951"/>
      <c r="N81" s="951"/>
      <c r="O81" s="951"/>
      <c r="P81" s="952"/>
      <c r="Q81" s="958">
        <v>36</v>
      </c>
      <c r="R81" s="911"/>
      <c r="S81" s="911"/>
      <c r="T81" s="911"/>
      <c r="U81" s="911"/>
      <c r="V81" s="911">
        <v>33</v>
      </c>
      <c r="W81" s="911"/>
      <c r="X81" s="911"/>
      <c r="Y81" s="911"/>
      <c r="Z81" s="911"/>
      <c r="AA81" s="911">
        <v>3</v>
      </c>
      <c r="AB81" s="911"/>
      <c r="AC81" s="911"/>
      <c r="AD81" s="911"/>
      <c r="AE81" s="911"/>
      <c r="AF81" s="911">
        <v>3</v>
      </c>
      <c r="AG81" s="911"/>
      <c r="AH81" s="911"/>
      <c r="AI81" s="911"/>
      <c r="AJ81" s="911"/>
      <c r="AK81" s="911">
        <v>29</v>
      </c>
      <c r="AL81" s="911"/>
      <c r="AM81" s="911"/>
      <c r="AN81" s="911"/>
      <c r="AO81" s="911"/>
      <c r="AP81" s="911" t="s">
        <v>614</v>
      </c>
      <c r="AQ81" s="911"/>
      <c r="AR81" s="911"/>
      <c r="AS81" s="911"/>
      <c r="AT81" s="911"/>
      <c r="AU81" s="911" t="s">
        <v>614</v>
      </c>
      <c r="AV81" s="911"/>
      <c r="AW81" s="911"/>
      <c r="AX81" s="911"/>
      <c r="AY81" s="911"/>
      <c r="AZ81" s="948"/>
      <c r="BA81" s="948"/>
      <c r="BB81" s="948"/>
      <c r="BC81" s="948"/>
      <c r="BD81" s="949"/>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0" t="s">
        <v>616</v>
      </c>
      <c r="C82" s="951"/>
      <c r="D82" s="951"/>
      <c r="E82" s="951"/>
      <c r="F82" s="951"/>
      <c r="G82" s="951"/>
      <c r="H82" s="951"/>
      <c r="I82" s="951"/>
      <c r="J82" s="951"/>
      <c r="K82" s="951"/>
      <c r="L82" s="951"/>
      <c r="M82" s="951"/>
      <c r="N82" s="951"/>
      <c r="O82" s="951"/>
      <c r="P82" s="952"/>
      <c r="Q82" s="958">
        <v>69</v>
      </c>
      <c r="R82" s="911"/>
      <c r="S82" s="911"/>
      <c r="T82" s="911"/>
      <c r="U82" s="911"/>
      <c r="V82" s="911">
        <v>49</v>
      </c>
      <c r="W82" s="911"/>
      <c r="X82" s="911"/>
      <c r="Y82" s="911"/>
      <c r="Z82" s="911"/>
      <c r="AA82" s="911">
        <v>20</v>
      </c>
      <c r="AB82" s="911"/>
      <c r="AC82" s="911"/>
      <c r="AD82" s="911"/>
      <c r="AE82" s="911"/>
      <c r="AF82" s="911">
        <v>16</v>
      </c>
      <c r="AG82" s="911"/>
      <c r="AH82" s="911"/>
      <c r="AI82" s="911"/>
      <c r="AJ82" s="911"/>
      <c r="AK82" s="911">
        <v>0</v>
      </c>
      <c r="AL82" s="911"/>
      <c r="AM82" s="911"/>
      <c r="AN82" s="911"/>
      <c r="AO82" s="911"/>
      <c r="AP82" s="911" t="s">
        <v>586</v>
      </c>
      <c r="AQ82" s="911"/>
      <c r="AR82" s="911"/>
      <c r="AS82" s="911"/>
      <c r="AT82" s="911"/>
      <c r="AU82" s="911" t="s">
        <v>586</v>
      </c>
      <c r="AV82" s="911"/>
      <c r="AW82" s="911"/>
      <c r="AX82" s="911"/>
      <c r="AY82" s="911"/>
      <c r="AZ82" s="948"/>
      <c r="BA82" s="948"/>
      <c r="BB82" s="948"/>
      <c r="BC82" s="948"/>
      <c r="BD82" s="949"/>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0" t="s">
        <v>600</v>
      </c>
      <c r="C83" s="951"/>
      <c r="D83" s="951"/>
      <c r="E83" s="951"/>
      <c r="F83" s="951"/>
      <c r="G83" s="951"/>
      <c r="H83" s="951"/>
      <c r="I83" s="951"/>
      <c r="J83" s="951"/>
      <c r="K83" s="951"/>
      <c r="L83" s="951"/>
      <c r="M83" s="951"/>
      <c r="N83" s="951"/>
      <c r="O83" s="951"/>
      <c r="P83" s="952"/>
      <c r="Q83" s="957">
        <v>1314</v>
      </c>
      <c r="R83" s="947"/>
      <c r="S83" s="947"/>
      <c r="T83" s="947"/>
      <c r="U83" s="910"/>
      <c r="V83" s="946">
        <v>1291</v>
      </c>
      <c r="W83" s="947"/>
      <c r="X83" s="947"/>
      <c r="Y83" s="947"/>
      <c r="Z83" s="910"/>
      <c r="AA83" s="946">
        <v>23</v>
      </c>
      <c r="AB83" s="947"/>
      <c r="AC83" s="947"/>
      <c r="AD83" s="947"/>
      <c r="AE83" s="910"/>
      <c r="AF83" s="946">
        <v>23</v>
      </c>
      <c r="AG83" s="947"/>
      <c r="AH83" s="947"/>
      <c r="AI83" s="947"/>
      <c r="AJ83" s="910"/>
      <c r="AK83" s="946" t="s">
        <v>586</v>
      </c>
      <c r="AL83" s="947"/>
      <c r="AM83" s="947"/>
      <c r="AN83" s="947"/>
      <c r="AO83" s="910"/>
      <c r="AP83" s="946">
        <v>1747</v>
      </c>
      <c r="AQ83" s="947"/>
      <c r="AR83" s="947"/>
      <c r="AS83" s="947"/>
      <c r="AT83" s="910"/>
      <c r="AU83" s="946">
        <v>262</v>
      </c>
      <c r="AV83" s="947"/>
      <c r="AW83" s="947"/>
      <c r="AX83" s="947"/>
      <c r="AY83" s="910"/>
      <c r="AZ83" s="948"/>
      <c r="BA83" s="948"/>
      <c r="BB83" s="948"/>
      <c r="BC83" s="948"/>
      <c r="BD83" s="949"/>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0" t="s">
        <v>599</v>
      </c>
      <c r="C84" s="951"/>
      <c r="D84" s="951"/>
      <c r="E84" s="951"/>
      <c r="F84" s="951"/>
      <c r="G84" s="951"/>
      <c r="H84" s="951"/>
      <c r="I84" s="951"/>
      <c r="J84" s="951"/>
      <c r="K84" s="951"/>
      <c r="L84" s="951"/>
      <c r="M84" s="951"/>
      <c r="N84" s="951"/>
      <c r="O84" s="951"/>
      <c r="P84" s="952"/>
      <c r="Q84" s="958">
        <v>1048</v>
      </c>
      <c r="R84" s="911"/>
      <c r="S84" s="911"/>
      <c r="T84" s="911"/>
      <c r="U84" s="911"/>
      <c r="V84" s="911">
        <v>1001</v>
      </c>
      <c r="W84" s="911"/>
      <c r="X84" s="911"/>
      <c r="Y84" s="911"/>
      <c r="Z84" s="911"/>
      <c r="AA84" s="911">
        <v>47</v>
      </c>
      <c r="AB84" s="911"/>
      <c r="AC84" s="911"/>
      <c r="AD84" s="911"/>
      <c r="AE84" s="911"/>
      <c r="AF84" s="911">
        <v>47</v>
      </c>
      <c r="AG84" s="911"/>
      <c r="AH84" s="911"/>
      <c r="AI84" s="911"/>
      <c r="AJ84" s="911"/>
      <c r="AK84" s="911">
        <v>42</v>
      </c>
      <c r="AL84" s="911"/>
      <c r="AM84" s="911"/>
      <c r="AN84" s="911"/>
      <c r="AO84" s="911"/>
      <c r="AP84" s="911" t="s">
        <v>586</v>
      </c>
      <c r="AQ84" s="911"/>
      <c r="AR84" s="911"/>
      <c r="AS84" s="911"/>
      <c r="AT84" s="911"/>
      <c r="AU84" s="911" t="s">
        <v>586</v>
      </c>
      <c r="AV84" s="911"/>
      <c r="AW84" s="911"/>
      <c r="AX84" s="911"/>
      <c r="AY84" s="911"/>
      <c r="AZ84" s="948"/>
      <c r="BA84" s="948"/>
      <c r="BB84" s="948"/>
      <c r="BC84" s="948"/>
      <c r="BD84" s="949"/>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0" t="s">
        <v>617</v>
      </c>
      <c r="C85" s="951"/>
      <c r="D85" s="951"/>
      <c r="E85" s="951"/>
      <c r="F85" s="951"/>
      <c r="G85" s="951"/>
      <c r="H85" s="951"/>
      <c r="I85" s="951"/>
      <c r="J85" s="951"/>
      <c r="K85" s="951"/>
      <c r="L85" s="951"/>
      <c r="M85" s="951"/>
      <c r="N85" s="951"/>
      <c r="O85" s="951"/>
      <c r="P85" s="952"/>
      <c r="Q85" s="958">
        <v>191</v>
      </c>
      <c r="R85" s="911"/>
      <c r="S85" s="911"/>
      <c r="T85" s="911"/>
      <c r="U85" s="911"/>
      <c r="V85" s="911">
        <v>182</v>
      </c>
      <c r="W85" s="911"/>
      <c r="X85" s="911"/>
      <c r="Y85" s="911"/>
      <c r="Z85" s="911"/>
      <c r="AA85" s="911">
        <v>9</v>
      </c>
      <c r="AB85" s="911"/>
      <c r="AC85" s="911"/>
      <c r="AD85" s="911"/>
      <c r="AE85" s="911"/>
      <c r="AF85" s="911">
        <v>9</v>
      </c>
      <c r="AG85" s="911"/>
      <c r="AH85" s="911"/>
      <c r="AI85" s="911"/>
      <c r="AJ85" s="911"/>
      <c r="AK85" s="911" t="s">
        <v>586</v>
      </c>
      <c r="AL85" s="911"/>
      <c r="AM85" s="911"/>
      <c r="AN85" s="911"/>
      <c r="AO85" s="911"/>
      <c r="AP85" s="911" t="s">
        <v>586</v>
      </c>
      <c r="AQ85" s="911"/>
      <c r="AR85" s="911"/>
      <c r="AS85" s="911"/>
      <c r="AT85" s="911"/>
      <c r="AU85" s="911" t="s">
        <v>586</v>
      </c>
      <c r="AV85" s="911"/>
      <c r="AW85" s="911"/>
      <c r="AX85" s="911"/>
      <c r="AY85" s="911"/>
      <c r="AZ85" s="948"/>
      <c r="BA85" s="948"/>
      <c r="BB85" s="948"/>
      <c r="BC85" s="948"/>
      <c r="BD85" s="949"/>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0"/>
      <c r="C86" s="951"/>
      <c r="D86" s="951"/>
      <c r="E86" s="951"/>
      <c r="F86" s="951"/>
      <c r="G86" s="951"/>
      <c r="H86" s="951"/>
      <c r="I86" s="951"/>
      <c r="J86" s="951"/>
      <c r="K86" s="951"/>
      <c r="L86" s="951"/>
      <c r="M86" s="951"/>
      <c r="N86" s="951"/>
      <c r="O86" s="951"/>
      <c r="P86" s="952"/>
      <c r="Q86" s="958"/>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48"/>
      <c r="BA86" s="948"/>
      <c r="BB86" s="948"/>
      <c r="BC86" s="948"/>
      <c r="BD86" s="949"/>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389</v>
      </c>
      <c r="B88" s="870" t="s">
        <v>424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425</v>
      </c>
      <c r="BS102" s="871"/>
      <c r="BT102" s="871"/>
      <c r="BU102" s="871"/>
      <c r="BV102" s="871"/>
      <c r="BW102" s="871"/>
      <c r="BX102" s="871"/>
      <c r="BY102" s="871"/>
      <c r="BZ102" s="871"/>
      <c r="CA102" s="871"/>
      <c r="CB102" s="871"/>
      <c r="CC102" s="871"/>
      <c r="CD102" s="871"/>
      <c r="CE102" s="871"/>
      <c r="CF102" s="871"/>
      <c r="CG102" s="872"/>
      <c r="CH102" s="966"/>
      <c r="CI102" s="967"/>
      <c r="CJ102" s="967"/>
      <c r="CK102" s="967"/>
      <c r="CL102" s="968"/>
      <c r="CM102" s="966"/>
      <c r="CN102" s="967"/>
      <c r="CO102" s="967"/>
      <c r="CP102" s="967"/>
      <c r="CQ102" s="968"/>
      <c r="CR102" s="969"/>
      <c r="CS102" s="930"/>
      <c r="CT102" s="930"/>
      <c r="CU102" s="930"/>
      <c r="CV102" s="970"/>
      <c r="CW102" s="969"/>
      <c r="CX102" s="930"/>
      <c r="CY102" s="930"/>
      <c r="CZ102" s="930"/>
      <c r="DA102" s="970"/>
      <c r="DB102" s="969"/>
      <c r="DC102" s="930"/>
      <c r="DD102" s="930"/>
      <c r="DE102" s="930"/>
      <c r="DF102" s="970"/>
      <c r="DG102" s="969"/>
      <c r="DH102" s="930"/>
      <c r="DI102" s="930"/>
      <c r="DJ102" s="930"/>
      <c r="DK102" s="970"/>
      <c r="DL102" s="969"/>
      <c r="DM102" s="930"/>
      <c r="DN102" s="930"/>
      <c r="DO102" s="930"/>
      <c r="DP102" s="970"/>
      <c r="DQ102" s="969"/>
      <c r="DR102" s="930"/>
      <c r="DS102" s="930"/>
      <c r="DT102" s="930"/>
      <c r="DU102" s="970"/>
      <c r="DV102" s="993"/>
      <c r="DW102" s="994"/>
      <c r="DX102" s="994"/>
      <c r="DY102" s="994"/>
      <c r="DZ102" s="995"/>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6" t="s">
        <v>426</v>
      </c>
      <c r="BR103" s="996"/>
      <c r="BS103" s="996"/>
      <c r="BT103" s="996"/>
      <c r="BU103" s="996"/>
      <c r="BV103" s="996"/>
      <c r="BW103" s="996"/>
      <c r="BX103" s="996"/>
      <c r="BY103" s="996"/>
      <c r="BZ103" s="996"/>
      <c r="CA103" s="996"/>
      <c r="CB103" s="996"/>
      <c r="CC103" s="996"/>
      <c r="CD103" s="996"/>
      <c r="CE103" s="996"/>
      <c r="CF103" s="996"/>
      <c r="CG103" s="996"/>
      <c r="CH103" s="996"/>
      <c r="CI103" s="996"/>
      <c r="CJ103" s="996"/>
      <c r="CK103" s="996"/>
      <c r="CL103" s="996"/>
      <c r="CM103" s="996"/>
      <c r="CN103" s="996"/>
      <c r="CO103" s="996"/>
      <c r="CP103" s="996"/>
      <c r="CQ103" s="996"/>
      <c r="CR103" s="996"/>
      <c r="CS103" s="996"/>
      <c r="CT103" s="996"/>
      <c r="CU103" s="996"/>
      <c r="CV103" s="996"/>
      <c r="CW103" s="996"/>
      <c r="CX103" s="996"/>
      <c r="CY103" s="996"/>
      <c r="CZ103" s="996"/>
      <c r="DA103" s="996"/>
      <c r="DB103" s="996"/>
      <c r="DC103" s="996"/>
      <c r="DD103" s="996"/>
      <c r="DE103" s="996"/>
      <c r="DF103" s="996"/>
      <c r="DG103" s="996"/>
      <c r="DH103" s="996"/>
      <c r="DI103" s="996"/>
      <c r="DJ103" s="996"/>
      <c r="DK103" s="996"/>
      <c r="DL103" s="996"/>
      <c r="DM103" s="996"/>
      <c r="DN103" s="996"/>
      <c r="DO103" s="996"/>
      <c r="DP103" s="996"/>
      <c r="DQ103" s="996"/>
      <c r="DR103" s="996"/>
      <c r="DS103" s="996"/>
      <c r="DT103" s="996"/>
      <c r="DU103" s="996"/>
      <c r="DV103" s="996"/>
      <c r="DW103" s="996"/>
      <c r="DX103" s="996"/>
      <c r="DY103" s="996"/>
      <c r="DZ103" s="996"/>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7" t="s">
        <v>427</v>
      </c>
      <c r="BR104" s="997"/>
      <c r="BS104" s="997"/>
      <c r="BT104" s="997"/>
      <c r="BU104" s="997"/>
      <c r="BV104" s="997"/>
      <c r="BW104" s="997"/>
      <c r="BX104" s="997"/>
      <c r="BY104" s="997"/>
      <c r="BZ104" s="997"/>
      <c r="CA104" s="997"/>
      <c r="CB104" s="997"/>
      <c r="CC104" s="997"/>
      <c r="CD104" s="997"/>
      <c r="CE104" s="997"/>
      <c r="CF104" s="997"/>
      <c r="CG104" s="997"/>
      <c r="CH104" s="997"/>
      <c r="CI104" s="997"/>
      <c r="CJ104" s="997"/>
      <c r="CK104" s="997"/>
      <c r="CL104" s="997"/>
      <c r="CM104" s="997"/>
      <c r="CN104" s="997"/>
      <c r="CO104" s="997"/>
      <c r="CP104" s="997"/>
      <c r="CQ104" s="997"/>
      <c r="CR104" s="997"/>
      <c r="CS104" s="997"/>
      <c r="CT104" s="997"/>
      <c r="CU104" s="997"/>
      <c r="CV104" s="997"/>
      <c r="CW104" s="997"/>
      <c r="CX104" s="997"/>
      <c r="CY104" s="997"/>
      <c r="CZ104" s="997"/>
      <c r="DA104" s="997"/>
      <c r="DB104" s="997"/>
      <c r="DC104" s="997"/>
      <c r="DD104" s="997"/>
      <c r="DE104" s="997"/>
      <c r="DF104" s="997"/>
      <c r="DG104" s="997"/>
      <c r="DH104" s="997"/>
      <c r="DI104" s="997"/>
      <c r="DJ104" s="997"/>
      <c r="DK104" s="997"/>
      <c r="DL104" s="997"/>
      <c r="DM104" s="997"/>
      <c r="DN104" s="997"/>
      <c r="DO104" s="997"/>
      <c r="DP104" s="997"/>
      <c r="DQ104" s="997"/>
      <c r="DR104" s="997"/>
      <c r="DS104" s="997"/>
      <c r="DT104" s="997"/>
      <c r="DU104" s="997"/>
      <c r="DV104" s="997"/>
      <c r="DW104" s="997"/>
      <c r="DX104" s="997"/>
      <c r="DY104" s="997"/>
      <c r="DZ104" s="997"/>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8" t="s">
        <v>430</v>
      </c>
      <c r="B108" s="999"/>
      <c r="C108" s="999"/>
      <c r="D108" s="999"/>
      <c r="E108" s="999"/>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1000"/>
      <c r="AU108" s="998" t="s">
        <v>431</v>
      </c>
      <c r="AV108" s="999"/>
      <c r="AW108" s="999"/>
      <c r="AX108" s="999"/>
      <c r="AY108" s="999"/>
      <c r="AZ108" s="999"/>
      <c r="BA108" s="999"/>
      <c r="BB108" s="999"/>
      <c r="BC108" s="999"/>
      <c r="BD108" s="999"/>
      <c r="BE108" s="999"/>
      <c r="BF108" s="999"/>
      <c r="BG108" s="999"/>
      <c r="BH108" s="999"/>
      <c r="BI108" s="999"/>
      <c r="BJ108" s="999"/>
      <c r="BK108" s="999"/>
      <c r="BL108" s="999"/>
      <c r="BM108" s="999"/>
      <c r="BN108" s="999"/>
      <c r="BO108" s="999"/>
      <c r="BP108" s="999"/>
      <c r="BQ108" s="999"/>
      <c r="BR108" s="999"/>
      <c r="BS108" s="999"/>
      <c r="BT108" s="999"/>
      <c r="BU108" s="999"/>
      <c r="BV108" s="999"/>
      <c r="BW108" s="999"/>
      <c r="BX108" s="999"/>
      <c r="BY108" s="999"/>
      <c r="BZ108" s="999"/>
      <c r="CA108" s="999"/>
      <c r="CB108" s="999"/>
      <c r="CC108" s="999"/>
      <c r="CD108" s="999"/>
      <c r="CE108" s="999"/>
      <c r="CF108" s="999"/>
      <c r="CG108" s="999"/>
      <c r="CH108" s="999"/>
      <c r="CI108" s="999"/>
      <c r="CJ108" s="999"/>
      <c r="CK108" s="999"/>
      <c r="CL108" s="999"/>
      <c r="CM108" s="999"/>
      <c r="CN108" s="999"/>
      <c r="CO108" s="999"/>
      <c r="CP108" s="999"/>
      <c r="CQ108" s="999"/>
      <c r="CR108" s="999"/>
      <c r="CS108" s="999"/>
      <c r="CT108" s="999"/>
      <c r="CU108" s="999"/>
      <c r="CV108" s="999"/>
      <c r="CW108" s="999"/>
      <c r="CX108" s="999"/>
      <c r="CY108" s="999"/>
      <c r="CZ108" s="999"/>
      <c r="DA108" s="999"/>
      <c r="DB108" s="999"/>
      <c r="DC108" s="999"/>
      <c r="DD108" s="999"/>
      <c r="DE108" s="999"/>
      <c r="DF108" s="999"/>
      <c r="DG108" s="999"/>
      <c r="DH108" s="999"/>
      <c r="DI108" s="999"/>
      <c r="DJ108" s="999"/>
      <c r="DK108" s="999"/>
      <c r="DL108" s="999"/>
      <c r="DM108" s="999"/>
      <c r="DN108" s="999"/>
      <c r="DO108" s="999"/>
      <c r="DP108" s="999"/>
      <c r="DQ108" s="999"/>
      <c r="DR108" s="999"/>
      <c r="DS108" s="999"/>
      <c r="DT108" s="999"/>
      <c r="DU108" s="999"/>
      <c r="DV108" s="999"/>
      <c r="DW108" s="999"/>
      <c r="DX108" s="999"/>
      <c r="DY108" s="999"/>
      <c r="DZ108" s="1000"/>
    </row>
    <row r="109" spans="1:131" s="246" customFormat="1" ht="26.25" customHeight="1" x14ac:dyDescent="0.15">
      <c r="A109" s="991" t="s">
        <v>432</v>
      </c>
      <c r="B109" s="972"/>
      <c r="C109" s="972"/>
      <c r="D109" s="972"/>
      <c r="E109" s="972"/>
      <c r="F109" s="972"/>
      <c r="G109" s="972"/>
      <c r="H109" s="972"/>
      <c r="I109" s="972"/>
      <c r="J109" s="972"/>
      <c r="K109" s="972"/>
      <c r="L109" s="972"/>
      <c r="M109" s="972"/>
      <c r="N109" s="972"/>
      <c r="O109" s="972"/>
      <c r="P109" s="972"/>
      <c r="Q109" s="972"/>
      <c r="R109" s="972"/>
      <c r="S109" s="972"/>
      <c r="T109" s="972"/>
      <c r="U109" s="972"/>
      <c r="V109" s="972"/>
      <c r="W109" s="972"/>
      <c r="X109" s="972"/>
      <c r="Y109" s="972"/>
      <c r="Z109" s="973"/>
      <c r="AA109" s="971" t="s">
        <v>433</v>
      </c>
      <c r="AB109" s="972"/>
      <c r="AC109" s="972"/>
      <c r="AD109" s="972"/>
      <c r="AE109" s="973"/>
      <c r="AF109" s="971" t="s">
        <v>307</v>
      </c>
      <c r="AG109" s="972"/>
      <c r="AH109" s="972"/>
      <c r="AI109" s="972"/>
      <c r="AJ109" s="973"/>
      <c r="AK109" s="971" t="s">
        <v>306</v>
      </c>
      <c r="AL109" s="972"/>
      <c r="AM109" s="972"/>
      <c r="AN109" s="972"/>
      <c r="AO109" s="973"/>
      <c r="AP109" s="971" t="s">
        <v>434</v>
      </c>
      <c r="AQ109" s="972"/>
      <c r="AR109" s="972"/>
      <c r="AS109" s="972"/>
      <c r="AT109" s="974"/>
      <c r="AU109" s="991" t="s">
        <v>432</v>
      </c>
      <c r="AV109" s="972"/>
      <c r="AW109" s="972"/>
      <c r="AX109" s="972"/>
      <c r="AY109" s="972"/>
      <c r="AZ109" s="972"/>
      <c r="BA109" s="972"/>
      <c r="BB109" s="972"/>
      <c r="BC109" s="972"/>
      <c r="BD109" s="972"/>
      <c r="BE109" s="972"/>
      <c r="BF109" s="972"/>
      <c r="BG109" s="972"/>
      <c r="BH109" s="972"/>
      <c r="BI109" s="972"/>
      <c r="BJ109" s="972"/>
      <c r="BK109" s="972"/>
      <c r="BL109" s="972"/>
      <c r="BM109" s="972"/>
      <c r="BN109" s="972"/>
      <c r="BO109" s="972"/>
      <c r="BP109" s="973"/>
      <c r="BQ109" s="971" t="s">
        <v>433</v>
      </c>
      <c r="BR109" s="972"/>
      <c r="BS109" s="972"/>
      <c r="BT109" s="972"/>
      <c r="BU109" s="973"/>
      <c r="BV109" s="971" t="s">
        <v>307</v>
      </c>
      <c r="BW109" s="972"/>
      <c r="BX109" s="972"/>
      <c r="BY109" s="972"/>
      <c r="BZ109" s="973"/>
      <c r="CA109" s="971" t="s">
        <v>306</v>
      </c>
      <c r="CB109" s="972"/>
      <c r="CC109" s="972"/>
      <c r="CD109" s="972"/>
      <c r="CE109" s="973"/>
      <c r="CF109" s="992" t="s">
        <v>434</v>
      </c>
      <c r="CG109" s="992"/>
      <c r="CH109" s="992"/>
      <c r="CI109" s="992"/>
      <c r="CJ109" s="992"/>
      <c r="CK109" s="971" t="s">
        <v>435</v>
      </c>
      <c r="CL109" s="972"/>
      <c r="CM109" s="972"/>
      <c r="CN109" s="972"/>
      <c r="CO109" s="972"/>
      <c r="CP109" s="972"/>
      <c r="CQ109" s="972"/>
      <c r="CR109" s="972"/>
      <c r="CS109" s="972"/>
      <c r="CT109" s="972"/>
      <c r="CU109" s="972"/>
      <c r="CV109" s="972"/>
      <c r="CW109" s="972"/>
      <c r="CX109" s="972"/>
      <c r="CY109" s="972"/>
      <c r="CZ109" s="972"/>
      <c r="DA109" s="972"/>
      <c r="DB109" s="972"/>
      <c r="DC109" s="972"/>
      <c r="DD109" s="972"/>
      <c r="DE109" s="972"/>
      <c r="DF109" s="973"/>
      <c r="DG109" s="971" t="s">
        <v>433</v>
      </c>
      <c r="DH109" s="972"/>
      <c r="DI109" s="972"/>
      <c r="DJ109" s="972"/>
      <c r="DK109" s="973"/>
      <c r="DL109" s="971" t="s">
        <v>307</v>
      </c>
      <c r="DM109" s="972"/>
      <c r="DN109" s="972"/>
      <c r="DO109" s="972"/>
      <c r="DP109" s="973"/>
      <c r="DQ109" s="971" t="s">
        <v>306</v>
      </c>
      <c r="DR109" s="972"/>
      <c r="DS109" s="972"/>
      <c r="DT109" s="972"/>
      <c r="DU109" s="973"/>
      <c r="DV109" s="971" t="s">
        <v>434</v>
      </c>
      <c r="DW109" s="972"/>
      <c r="DX109" s="972"/>
      <c r="DY109" s="972"/>
      <c r="DZ109" s="974"/>
    </row>
    <row r="110" spans="1:131" s="246" customFormat="1" ht="26.25" customHeight="1" x14ac:dyDescent="0.15">
      <c r="A110" s="975" t="s">
        <v>436</v>
      </c>
      <c r="B110" s="976"/>
      <c r="C110" s="976"/>
      <c r="D110" s="976"/>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7"/>
      <c r="AA110" s="978">
        <v>274908</v>
      </c>
      <c r="AB110" s="979"/>
      <c r="AC110" s="979"/>
      <c r="AD110" s="979"/>
      <c r="AE110" s="980"/>
      <c r="AF110" s="981">
        <v>294923</v>
      </c>
      <c r="AG110" s="979"/>
      <c r="AH110" s="979"/>
      <c r="AI110" s="979"/>
      <c r="AJ110" s="980"/>
      <c r="AK110" s="981">
        <v>299900</v>
      </c>
      <c r="AL110" s="979"/>
      <c r="AM110" s="979"/>
      <c r="AN110" s="979"/>
      <c r="AO110" s="980"/>
      <c r="AP110" s="982">
        <v>19.100000000000001</v>
      </c>
      <c r="AQ110" s="983"/>
      <c r="AR110" s="983"/>
      <c r="AS110" s="983"/>
      <c r="AT110" s="984"/>
      <c r="AU110" s="985" t="s">
        <v>73</v>
      </c>
      <c r="AV110" s="986"/>
      <c r="AW110" s="986"/>
      <c r="AX110" s="986"/>
      <c r="AY110" s="986"/>
      <c r="AZ110" s="1027" t="s">
        <v>437</v>
      </c>
      <c r="BA110" s="976"/>
      <c r="BB110" s="976"/>
      <c r="BC110" s="976"/>
      <c r="BD110" s="976"/>
      <c r="BE110" s="976"/>
      <c r="BF110" s="976"/>
      <c r="BG110" s="976"/>
      <c r="BH110" s="976"/>
      <c r="BI110" s="976"/>
      <c r="BJ110" s="976"/>
      <c r="BK110" s="976"/>
      <c r="BL110" s="976"/>
      <c r="BM110" s="976"/>
      <c r="BN110" s="976"/>
      <c r="BO110" s="976"/>
      <c r="BP110" s="977"/>
      <c r="BQ110" s="1013">
        <v>2917531</v>
      </c>
      <c r="BR110" s="1014"/>
      <c r="BS110" s="1014"/>
      <c r="BT110" s="1014"/>
      <c r="BU110" s="1014"/>
      <c r="BV110" s="1014">
        <v>2896130</v>
      </c>
      <c r="BW110" s="1014"/>
      <c r="BX110" s="1014"/>
      <c r="BY110" s="1014"/>
      <c r="BZ110" s="1014"/>
      <c r="CA110" s="1014">
        <v>2955838</v>
      </c>
      <c r="CB110" s="1014"/>
      <c r="CC110" s="1014"/>
      <c r="CD110" s="1014"/>
      <c r="CE110" s="1014"/>
      <c r="CF110" s="1028">
        <v>188.5</v>
      </c>
      <c r="CG110" s="1029"/>
      <c r="CH110" s="1029"/>
      <c r="CI110" s="1029"/>
      <c r="CJ110" s="1029"/>
      <c r="CK110" s="1030" t="s">
        <v>438</v>
      </c>
      <c r="CL110" s="1031"/>
      <c r="CM110" s="1010" t="s">
        <v>439</v>
      </c>
      <c r="CN110" s="1011"/>
      <c r="CO110" s="1011"/>
      <c r="CP110" s="1011"/>
      <c r="CQ110" s="1011"/>
      <c r="CR110" s="1011"/>
      <c r="CS110" s="1011"/>
      <c r="CT110" s="1011"/>
      <c r="CU110" s="1011"/>
      <c r="CV110" s="1011"/>
      <c r="CW110" s="1011"/>
      <c r="CX110" s="1011"/>
      <c r="CY110" s="1011"/>
      <c r="CZ110" s="1011"/>
      <c r="DA110" s="1011"/>
      <c r="DB110" s="1011"/>
      <c r="DC110" s="1011"/>
      <c r="DD110" s="1011"/>
      <c r="DE110" s="1011"/>
      <c r="DF110" s="1012"/>
      <c r="DG110" s="1013" t="s">
        <v>175</v>
      </c>
      <c r="DH110" s="1014"/>
      <c r="DI110" s="1014"/>
      <c r="DJ110" s="1014"/>
      <c r="DK110" s="1014"/>
      <c r="DL110" s="1014" t="s">
        <v>440</v>
      </c>
      <c r="DM110" s="1014"/>
      <c r="DN110" s="1014"/>
      <c r="DO110" s="1014"/>
      <c r="DP110" s="1014"/>
      <c r="DQ110" s="1014" t="s">
        <v>175</v>
      </c>
      <c r="DR110" s="1014"/>
      <c r="DS110" s="1014"/>
      <c r="DT110" s="1014"/>
      <c r="DU110" s="1014"/>
      <c r="DV110" s="1015" t="s">
        <v>441</v>
      </c>
      <c r="DW110" s="1015"/>
      <c r="DX110" s="1015"/>
      <c r="DY110" s="1015"/>
      <c r="DZ110" s="1016"/>
    </row>
    <row r="111" spans="1:131" s="246" customFormat="1" ht="26.25" customHeight="1" x14ac:dyDescent="0.15">
      <c r="A111" s="1017" t="s">
        <v>442</v>
      </c>
      <c r="B111" s="1018"/>
      <c r="C111" s="1018"/>
      <c r="D111" s="1018"/>
      <c r="E111" s="1018"/>
      <c r="F111" s="1018"/>
      <c r="G111" s="1018"/>
      <c r="H111" s="1018"/>
      <c r="I111" s="1018"/>
      <c r="J111" s="1018"/>
      <c r="K111" s="1018"/>
      <c r="L111" s="1018"/>
      <c r="M111" s="1018"/>
      <c r="N111" s="1018"/>
      <c r="O111" s="1018"/>
      <c r="P111" s="1018"/>
      <c r="Q111" s="1018"/>
      <c r="R111" s="1018"/>
      <c r="S111" s="1018"/>
      <c r="T111" s="1018"/>
      <c r="U111" s="1018"/>
      <c r="V111" s="1018"/>
      <c r="W111" s="1018"/>
      <c r="X111" s="1018"/>
      <c r="Y111" s="1018"/>
      <c r="Z111" s="1019"/>
      <c r="AA111" s="1020" t="s">
        <v>443</v>
      </c>
      <c r="AB111" s="1021"/>
      <c r="AC111" s="1021"/>
      <c r="AD111" s="1021"/>
      <c r="AE111" s="1022"/>
      <c r="AF111" s="1023" t="s">
        <v>175</v>
      </c>
      <c r="AG111" s="1021"/>
      <c r="AH111" s="1021"/>
      <c r="AI111" s="1021"/>
      <c r="AJ111" s="1022"/>
      <c r="AK111" s="1023" t="s">
        <v>441</v>
      </c>
      <c r="AL111" s="1021"/>
      <c r="AM111" s="1021"/>
      <c r="AN111" s="1021"/>
      <c r="AO111" s="1022"/>
      <c r="AP111" s="1024" t="s">
        <v>175</v>
      </c>
      <c r="AQ111" s="1025"/>
      <c r="AR111" s="1025"/>
      <c r="AS111" s="1025"/>
      <c r="AT111" s="1026"/>
      <c r="AU111" s="987"/>
      <c r="AV111" s="988"/>
      <c r="AW111" s="988"/>
      <c r="AX111" s="988"/>
      <c r="AY111" s="988"/>
      <c r="AZ111" s="1036" t="s">
        <v>444</v>
      </c>
      <c r="BA111" s="1037"/>
      <c r="BB111" s="1037"/>
      <c r="BC111" s="1037"/>
      <c r="BD111" s="1037"/>
      <c r="BE111" s="1037"/>
      <c r="BF111" s="1037"/>
      <c r="BG111" s="1037"/>
      <c r="BH111" s="1037"/>
      <c r="BI111" s="1037"/>
      <c r="BJ111" s="1037"/>
      <c r="BK111" s="1037"/>
      <c r="BL111" s="1037"/>
      <c r="BM111" s="1037"/>
      <c r="BN111" s="1037"/>
      <c r="BO111" s="1037"/>
      <c r="BP111" s="1038"/>
      <c r="BQ111" s="1006" t="s">
        <v>175</v>
      </c>
      <c r="BR111" s="1007"/>
      <c r="BS111" s="1007"/>
      <c r="BT111" s="1007"/>
      <c r="BU111" s="1007"/>
      <c r="BV111" s="1007" t="s">
        <v>175</v>
      </c>
      <c r="BW111" s="1007"/>
      <c r="BX111" s="1007"/>
      <c r="BY111" s="1007"/>
      <c r="BZ111" s="1007"/>
      <c r="CA111" s="1007" t="s">
        <v>175</v>
      </c>
      <c r="CB111" s="1007"/>
      <c r="CC111" s="1007"/>
      <c r="CD111" s="1007"/>
      <c r="CE111" s="1007"/>
      <c r="CF111" s="1001" t="s">
        <v>175</v>
      </c>
      <c r="CG111" s="1002"/>
      <c r="CH111" s="1002"/>
      <c r="CI111" s="1002"/>
      <c r="CJ111" s="1002"/>
      <c r="CK111" s="1032"/>
      <c r="CL111" s="1033"/>
      <c r="CM111" s="1003" t="s">
        <v>445</v>
      </c>
      <c r="CN111" s="1004"/>
      <c r="CO111" s="1004"/>
      <c r="CP111" s="1004"/>
      <c r="CQ111" s="1004"/>
      <c r="CR111" s="1004"/>
      <c r="CS111" s="1004"/>
      <c r="CT111" s="1004"/>
      <c r="CU111" s="1004"/>
      <c r="CV111" s="1004"/>
      <c r="CW111" s="1004"/>
      <c r="CX111" s="1004"/>
      <c r="CY111" s="1004"/>
      <c r="CZ111" s="1004"/>
      <c r="DA111" s="1004"/>
      <c r="DB111" s="1004"/>
      <c r="DC111" s="1004"/>
      <c r="DD111" s="1004"/>
      <c r="DE111" s="1004"/>
      <c r="DF111" s="1005"/>
      <c r="DG111" s="1006" t="s">
        <v>443</v>
      </c>
      <c r="DH111" s="1007"/>
      <c r="DI111" s="1007"/>
      <c r="DJ111" s="1007"/>
      <c r="DK111" s="1007"/>
      <c r="DL111" s="1007" t="s">
        <v>175</v>
      </c>
      <c r="DM111" s="1007"/>
      <c r="DN111" s="1007"/>
      <c r="DO111" s="1007"/>
      <c r="DP111" s="1007"/>
      <c r="DQ111" s="1007" t="s">
        <v>446</v>
      </c>
      <c r="DR111" s="1007"/>
      <c r="DS111" s="1007"/>
      <c r="DT111" s="1007"/>
      <c r="DU111" s="1007"/>
      <c r="DV111" s="1008" t="s">
        <v>175</v>
      </c>
      <c r="DW111" s="1008"/>
      <c r="DX111" s="1008"/>
      <c r="DY111" s="1008"/>
      <c r="DZ111" s="1009"/>
    </row>
    <row r="112" spans="1:131" s="246" customFormat="1" ht="26.25" customHeight="1" x14ac:dyDescent="0.15">
      <c r="A112" s="1039" t="s">
        <v>447</v>
      </c>
      <c r="B112" s="1040"/>
      <c r="C112" s="1037" t="s">
        <v>448</v>
      </c>
      <c r="D112" s="1037"/>
      <c r="E112" s="1037"/>
      <c r="F112" s="1037"/>
      <c r="G112" s="1037"/>
      <c r="H112" s="1037"/>
      <c r="I112" s="1037"/>
      <c r="J112" s="1037"/>
      <c r="K112" s="1037"/>
      <c r="L112" s="1037"/>
      <c r="M112" s="1037"/>
      <c r="N112" s="1037"/>
      <c r="O112" s="1037"/>
      <c r="P112" s="1037"/>
      <c r="Q112" s="1037"/>
      <c r="R112" s="1037"/>
      <c r="S112" s="1037"/>
      <c r="T112" s="1037"/>
      <c r="U112" s="1037"/>
      <c r="V112" s="1037"/>
      <c r="W112" s="1037"/>
      <c r="X112" s="1037"/>
      <c r="Y112" s="1037"/>
      <c r="Z112" s="1038"/>
      <c r="AA112" s="1045" t="s">
        <v>440</v>
      </c>
      <c r="AB112" s="1046"/>
      <c r="AC112" s="1046"/>
      <c r="AD112" s="1046"/>
      <c r="AE112" s="1047"/>
      <c r="AF112" s="1048" t="s">
        <v>175</v>
      </c>
      <c r="AG112" s="1046"/>
      <c r="AH112" s="1046"/>
      <c r="AI112" s="1046"/>
      <c r="AJ112" s="1047"/>
      <c r="AK112" s="1048" t="s">
        <v>175</v>
      </c>
      <c r="AL112" s="1046"/>
      <c r="AM112" s="1046"/>
      <c r="AN112" s="1046"/>
      <c r="AO112" s="1047"/>
      <c r="AP112" s="1049" t="s">
        <v>446</v>
      </c>
      <c r="AQ112" s="1050"/>
      <c r="AR112" s="1050"/>
      <c r="AS112" s="1050"/>
      <c r="AT112" s="1051"/>
      <c r="AU112" s="987"/>
      <c r="AV112" s="988"/>
      <c r="AW112" s="988"/>
      <c r="AX112" s="988"/>
      <c r="AY112" s="988"/>
      <c r="AZ112" s="1036" t="s">
        <v>449</v>
      </c>
      <c r="BA112" s="1037"/>
      <c r="BB112" s="1037"/>
      <c r="BC112" s="1037"/>
      <c r="BD112" s="1037"/>
      <c r="BE112" s="1037"/>
      <c r="BF112" s="1037"/>
      <c r="BG112" s="1037"/>
      <c r="BH112" s="1037"/>
      <c r="BI112" s="1037"/>
      <c r="BJ112" s="1037"/>
      <c r="BK112" s="1037"/>
      <c r="BL112" s="1037"/>
      <c r="BM112" s="1037"/>
      <c r="BN112" s="1037"/>
      <c r="BO112" s="1037"/>
      <c r="BP112" s="1038"/>
      <c r="BQ112" s="1006">
        <v>645405</v>
      </c>
      <c r="BR112" s="1007"/>
      <c r="BS112" s="1007"/>
      <c r="BT112" s="1007"/>
      <c r="BU112" s="1007"/>
      <c r="BV112" s="1007">
        <v>579280</v>
      </c>
      <c r="BW112" s="1007"/>
      <c r="BX112" s="1007"/>
      <c r="BY112" s="1007"/>
      <c r="BZ112" s="1007"/>
      <c r="CA112" s="1007">
        <v>586353</v>
      </c>
      <c r="CB112" s="1007"/>
      <c r="CC112" s="1007"/>
      <c r="CD112" s="1007"/>
      <c r="CE112" s="1007"/>
      <c r="CF112" s="1001">
        <v>37.4</v>
      </c>
      <c r="CG112" s="1002"/>
      <c r="CH112" s="1002"/>
      <c r="CI112" s="1002"/>
      <c r="CJ112" s="1002"/>
      <c r="CK112" s="1032"/>
      <c r="CL112" s="1033"/>
      <c r="CM112" s="1003" t="s">
        <v>450</v>
      </c>
      <c r="CN112" s="1004"/>
      <c r="CO112" s="1004"/>
      <c r="CP112" s="1004"/>
      <c r="CQ112" s="1004"/>
      <c r="CR112" s="1004"/>
      <c r="CS112" s="1004"/>
      <c r="CT112" s="1004"/>
      <c r="CU112" s="1004"/>
      <c r="CV112" s="1004"/>
      <c r="CW112" s="1004"/>
      <c r="CX112" s="1004"/>
      <c r="CY112" s="1004"/>
      <c r="CZ112" s="1004"/>
      <c r="DA112" s="1004"/>
      <c r="DB112" s="1004"/>
      <c r="DC112" s="1004"/>
      <c r="DD112" s="1004"/>
      <c r="DE112" s="1004"/>
      <c r="DF112" s="1005"/>
      <c r="DG112" s="1006" t="s">
        <v>175</v>
      </c>
      <c r="DH112" s="1007"/>
      <c r="DI112" s="1007"/>
      <c r="DJ112" s="1007"/>
      <c r="DK112" s="1007"/>
      <c r="DL112" s="1007" t="s">
        <v>175</v>
      </c>
      <c r="DM112" s="1007"/>
      <c r="DN112" s="1007"/>
      <c r="DO112" s="1007"/>
      <c r="DP112" s="1007"/>
      <c r="DQ112" s="1007" t="s">
        <v>175</v>
      </c>
      <c r="DR112" s="1007"/>
      <c r="DS112" s="1007"/>
      <c r="DT112" s="1007"/>
      <c r="DU112" s="1007"/>
      <c r="DV112" s="1008" t="s">
        <v>175</v>
      </c>
      <c r="DW112" s="1008"/>
      <c r="DX112" s="1008"/>
      <c r="DY112" s="1008"/>
      <c r="DZ112" s="1009"/>
    </row>
    <row r="113" spans="1:130" s="246" customFormat="1" ht="26.25" customHeight="1" x14ac:dyDescent="0.15">
      <c r="A113" s="1041"/>
      <c r="B113" s="1042"/>
      <c r="C113" s="1037" t="s">
        <v>451</v>
      </c>
      <c r="D113" s="1037"/>
      <c r="E113" s="1037"/>
      <c r="F113" s="1037"/>
      <c r="G113" s="1037"/>
      <c r="H113" s="1037"/>
      <c r="I113" s="1037"/>
      <c r="J113" s="1037"/>
      <c r="K113" s="1037"/>
      <c r="L113" s="1037"/>
      <c r="M113" s="1037"/>
      <c r="N113" s="1037"/>
      <c r="O113" s="1037"/>
      <c r="P113" s="1037"/>
      <c r="Q113" s="1037"/>
      <c r="R113" s="1037"/>
      <c r="S113" s="1037"/>
      <c r="T113" s="1037"/>
      <c r="U113" s="1037"/>
      <c r="V113" s="1037"/>
      <c r="W113" s="1037"/>
      <c r="X113" s="1037"/>
      <c r="Y113" s="1037"/>
      <c r="Z113" s="1038"/>
      <c r="AA113" s="1020">
        <v>61669</v>
      </c>
      <c r="AB113" s="1021"/>
      <c r="AC113" s="1021"/>
      <c r="AD113" s="1021"/>
      <c r="AE113" s="1022"/>
      <c r="AF113" s="1023">
        <v>59213</v>
      </c>
      <c r="AG113" s="1021"/>
      <c r="AH113" s="1021"/>
      <c r="AI113" s="1021"/>
      <c r="AJ113" s="1022"/>
      <c r="AK113" s="1023">
        <v>66276</v>
      </c>
      <c r="AL113" s="1021"/>
      <c r="AM113" s="1021"/>
      <c r="AN113" s="1021"/>
      <c r="AO113" s="1022"/>
      <c r="AP113" s="1024">
        <v>4.2</v>
      </c>
      <c r="AQ113" s="1025"/>
      <c r="AR113" s="1025"/>
      <c r="AS113" s="1025"/>
      <c r="AT113" s="1026"/>
      <c r="AU113" s="987"/>
      <c r="AV113" s="988"/>
      <c r="AW113" s="988"/>
      <c r="AX113" s="988"/>
      <c r="AY113" s="988"/>
      <c r="AZ113" s="1036" t="s">
        <v>452</v>
      </c>
      <c r="BA113" s="1037"/>
      <c r="BB113" s="1037"/>
      <c r="BC113" s="1037"/>
      <c r="BD113" s="1037"/>
      <c r="BE113" s="1037"/>
      <c r="BF113" s="1037"/>
      <c r="BG113" s="1037"/>
      <c r="BH113" s="1037"/>
      <c r="BI113" s="1037"/>
      <c r="BJ113" s="1037"/>
      <c r="BK113" s="1037"/>
      <c r="BL113" s="1037"/>
      <c r="BM113" s="1037"/>
      <c r="BN113" s="1037"/>
      <c r="BO113" s="1037"/>
      <c r="BP113" s="1038"/>
      <c r="BQ113" s="1006">
        <v>95062</v>
      </c>
      <c r="BR113" s="1007"/>
      <c r="BS113" s="1007"/>
      <c r="BT113" s="1007"/>
      <c r="BU113" s="1007"/>
      <c r="BV113" s="1007">
        <v>84414</v>
      </c>
      <c r="BW113" s="1007"/>
      <c r="BX113" s="1007"/>
      <c r="BY113" s="1007"/>
      <c r="BZ113" s="1007"/>
      <c r="CA113" s="1007">
        <v>74459</v>
      </c>
      <c r="CB113" s="1007"/>
      <c r="CC113" s="1007"/>
      <c r="CD113" s="1007"/>
      <c r="CE113" s="1007"/>
      <c r="CF113" s="1001">
        <v>4.7</v>
      </c>
      <c r="CG113" s="1002"/>
      <c r="CH113" s="1002"/>
      <c r="CI113" s="1002"/>
      <c r="CJ113" s="1002"/>
      <c r="CK113" s="1032"/>
      <c r="CL113" s="1033"/>
      <c r="CM113" s="1003" t="s">
        <v>453</v>
      </c>
      <c r="CN113" s="1004"/>
      <c r="CO113" s="1004"/>
      <c r="CP113" s="1004"/>
      <c r="CQ113" s="1004"/>
      <c r="CR113" s="1004"/>
      <c r="CS113" s="1004"/>
      <c r="CT113" s="1004"/>
      <c r="CU113" s="1004"/>
      <c r="CV113" s="1004"/>
      <c r="CW113" s="1004"/>
      <c r="CX113" s="1004"/>
      <c r="CY113" s="1004"/>
      <c r="CZ113" s="1004"/>
      <c r="DA113" s="1004"/>
      <c r="DB113" s="1004"/>
      <c r="DC113" s="1004"/>
      <c r="DD113" s="1004"/>
      <c r="DE113" s="1004"/>
      <c r="DF113" s="1005"/>
      <c r="DG113" s="1045" t="s">
        <v>175</v>
      </c>
      <c r="DH113" s="1046"/>
      <c r="DI113" s="1046"/>
      <c r="DJ113" s="1046"/>
      <c r="DK113" s="1047"/>
      <c r="DL113" s="1048" t="s">
        <v>175</v>
      </c>
      <c r="DM113" s="1046"/>
      <c r="DN113" s="1046"/>
      <c r="DO113" s="1046"/>
      <c r="DP113" s="1047"/>
      <c r="DQ113" s="1048" t="s">
        <v>175</v>
      </c>
      <c r="DR113" s="1046"/>
      <c r="DS113" s="1046"/>
      <c r="DT113" s="1046"/>
      <c r="DU113" s="1047"/>
      <c r="DV113" s="1049" t="s">
        <v>175</v>
      </c>
      <c r="DW113" s="1050"/>
      <c r="DX113" s="1050"/>
      <c r="DY113" s="1050"/>
      <c r="DZ113" s="1051"/>
    </row>
    <row r="114" spans="1:130" s="246" customFormat="1" ht="26.25" customHeight="1" x14ac:dyDescent="0.15">
      <c r="A114" s="1041"/>
      <c r="B114" s="1042"/>
      <c r="C114" s="1037" t="s">
        <v>454</v>
      </c>
      <c r="D114" s="1037"/>
      <c r="E114" s="1037"/>
      <c r="F114" s="1037"/>
      <c r="G114" s="1037"/>
      <c r="H114" s="1037"/>
      <c r="I114" s="1037"/>
      <c r="J114" s="1037"/>
      <c r="K114" s="1037"/>
      <c r="L114" s="1037"/>
      <c r="M114" s="1037"/>
      <c r="N114" s="1037"/>
      <c r="O114" s="1037"/>
      <c r="P114" s="1037"/>
      <c r="Q114" s="1037"/>
      <c r="R114" s="1037"/>
      <c r="S114" s="1037"/>
      <c r="T114" s="1037"/>
      <c r="U114" s="1037"/>
      <c r="V114" s="1037"/>
      <c r="W114" s="1037"/>
      <c r="X114" s="1037"/>
      <c r="Y114" s="1037"/>
      <c r="Z114" s="1038"/>
      <c r="AA114" s="1045">
        <v>12236</v>
      </c>
      <c r="AB114" s="1046"/>
      <c r="AC114" s="1046"/>
      <c r="AD114" s="1046"/>
      <c r="AE114" s="1047"/>
      <c r="AF114" s="1048">
        <v>15917</v>
      </c>
      <c r="AG114" s="1046"/>
      <c r="AH114" s="1046"/>
      <c r="AI114" s="1046"/>
      <c r="AJ114" s="1047"/>
      <c r="AK114" s="1048">
        <v>16352</v>
      </c>
      <c r="AL114" s="1046"/>
      <c r="AM114" s="1046"/>
      <c r="AN114" s="1046"/>
      <c r="AO114" s="1047"/>
      <c r="AP114" s="1049">
        <v>1</v>
      </c>
      <c r="AQ114" s="1050"/>
      <c r="AR114" s="1050"/>
      <c r="AS114" s="1050"/>
      <c r="AT114" s="1051"/>
      <c r="AU114" s="987"/>
      <c r="AV114" s="988"/>
      <c r="AW114" s="988"/>
      <c r="AX114" s="988"/>
      <c r="AY114" s="988"/>
      <c r="AZ114" s="1036" t="s">
        <v>455</v>
      </c>
      <c r="BA114" s="1037"/>
      <c r="BB114" s="1037"/>
      <c r="BC114" s="1037"/>
      <c r="BD114" s="1037"/>
      <c r="BE114" s="1037"/>
      <c r="BF114" s="1037"/>
      <c r="BG114" s="1037"/>
      <c r="BH114" s="1037"/>
      <c r="BI114" s="1037"/>
      <c r="BJ114" s="1037"/>
      <c r="BK114" s="1037"/>
      <c r="BL114" s="1037"/>
      <c r="BM114" s="1037"/>
      <c r="BN114" s="1037"/>
      <c r="BO114" s="1037"/>
      <c r="BP114" s="1038"/>
      <c r="BQ114" s="1006">
        <v>610280</v>
      </c>
      <c r="BR114" s="1007"/>
      <c r="BS114" s="1007"/>
      <c r="BT114" s="1007"/>
      <c r="BU114" s="1007"/>
      <c r="BV114" s="1007">
        <v>642152</v>
      </c>
      <c r="BW114" s="1007"/>
      <c r="BX114" s="1007"/>
      <c r="BY114" s="1007"/>
      <c r="BZ114" s="1007"/>
      <c r="CA114" s="1007">
        <v>658713</v>
      </c>
      <c r="CB114" s="1007"/>
      <c r="CC114" s="1007"/>
      <c r="CD114" s="1007"/>
      <c r="CE114" s="1007"/>
      <c r="CF114" s="1001">
        <v>42</v>
      </c>
      <c r="CG114" s="1002"/>
      <c r="CH114" s="1002"/>
      <c r="CI114" s="1002"/>
      <c r="CJ114" s="1002"/>
      <c r="CK114" s="1032"/>
      <c r="CL114" s="1033"/>
      <c r="CM114" s="1003" t="s">
        <v>456</v>
      </c>
      <c r="CN114" s="1004"/>
      <c r="CO114" s="1004"/>
      <c r="CP114" s="1004"/>
      <c r="CQ114" s="1004"/>
      <c r="CR114" s="1004"/>
      <c r="CS114" s="1004"/>
      <c r="CT114" s="1004"/>
      <c r="CU114" s="1004"/>
      <c r="CV114" s="1004"/>
      <c r="CW114" s="1004"/>
      <c r="CX114" s="1004"/>
      <c r="CY114" s="1004"/>
      <c r="CZ114" s="1004"/>
      <c r="DA114" s="1004"/>
      <c r="DB114" s="1004"/>
      <c r="DC114" s="1004"/>
      <c r="DD114" s="1004"/>
      <c r="DE114" s="1004"/>
      <c r="DF114" s="1005"/>
      <c r="DG114" s="1045" t="s">
        <v>175</v>
      </c>
      <c r="DH114" s="1046"/>
      <c r="DI114" s="1046"/>
      <c r="DJ114" s="1046"/>
      <c r="DK114" s="1047"/>
      <c r="DL114" s="1048" t="s">
        <v>175</v>
      </c>
      <c r="DM114" s="1046"/>
      <c r="DN114" s="1046"/>
      <c r="DO114" s="1046"/>
      <c r="DP114" s="1047"/>
      <c r="DQ114" s="1048" t="s">
        <v>446</v>
      </c>
      <c r="DR114" s="1046"/>
      <c r="DS114" s="1046"/>
      <c r="DT114" s="1046"/>
      <c r="DU114" s="1047"/>
      <c r="DV114" s="1049" t="s">
        <v>175</v>
      </c>
      <c r="DW114" s="1050"/>
      <c r="DX114" s="1050"/>
      <c r="DY114" s="1050"/>
      <c r="DZ114" s="1051"/>
    </row>
    <row r="115" spans="1:130" s="246" customFormat="1" ht="26.25" customHeight="1" x14ac:dyDescent="0.15">
      <c r="A115" s="1041"/>
      <c r="B115" s="1042"/>
      <c r="C115" s="1037" t="s">
        <v>457</v>
      </c>
      <c r="D115" s="1037"/>
      <c r="E115" s="1037"/>
      <c r="F115" s="1037"/>
      <c r="G115" s="1037"/>
      <c r="H115" s="1037"/>
      <c r="I115" s="1037"/>
      <c r="J115" s="1037"/>
      <c r="K115" s="1037"/>
      <c r="L115" s="1037"/>
      <c r="M115" s="1037"/>
      <c r="N115" s="1037"/>
      <c r="O115" s="1037"/>
      <c r="P115" s="1037"/>
      <c r="Q115" s="1037"/>
      <c r="R115" s="1037"/>
      <c r="S115" s="1037"/>
      <c r="T115" s="1037"/>
      <c r="U115" s="1037"/>
      <c r="V115" s="1037"/>
      <c r="W115" s="1037"/>
      <c r="X115" s="1037"/>
      <c r="Y115" s="1037"/>
      <c r="Z115" s="1038"/>
      <c r="AA115" s="1020" t="s">
        <v>458</v>
      </c>
      <c r="AB115" s="1021"/>
      <c r="AC115" s="1021"/>
      <c r="AD115" s="1021"/>
      <c r="AE115" s="1022"/>
      <c r="AF115" s="1023" t="s">
        <v>175</v>
      </c>
      <c r="AG115" s="1021"/>
      <c r="AH115" s="1021"/>
      <c r="AI115" s="1021"/>
      <c r="AJ115" s="1022"/>
      <c r="AK115" s="1023" t="s">
        <v>175</v>
      </c>
      <c r="AL115" s="1021"/>
      <c r="AM115" s="1021"/>
      <c r="AN115" s="1021"/>
      <c r="AO115" s="1022"/>
      <c r="AP115" s="1024" t="s">
        <v>175</v>
      </c>
      <c r="AQ115" s="1025"/>
      <c r="AR115" s="1025"/>
      <c r="AS115" s="1025"/>
      <c r="AT115" s="1026"/>
      <c r="AU115" s="987"/>
      <c r="AV115" s="988"/>
      <c r="AW115" s="988"/>
      <c r="AX115" s="988"/>
      <c r="AY115" s="988"/>
      <c r="AZ115" s="1036" t="s">
        <v>459</v>
      </c>
      <c r="BA115" s="1037"/>
      <c r="BB115" s="1037"/>
      <c r="BC115" s="1037"/>
      <c r="BD115" s="1037"/>
      <c r="BE115" s="1037"/>
      <c r="BF115" s="1037"/>
      <c r="BG115" s="1037"/>
      <c r="BH115" s="1037"/>
      <c r="BI115" s="1037"/>
      <c r="BJ115" s="1037"/>
      <c r="BK115" s="1037"/>
      <c r="BL115" s="1037"/>
      <c r="BM115" s="1037"/>
      <c r="BN115" s="1037"/>
      <c r="BO115" s="1037"/>
      <c r="BP115" s="1038"/>
      <c r="BQ115" s="1006" t="s">
        <v>175</v>
      </c>
      <c r="BR115" s="1007"/>
      <c r="BS115" s="1007"/>
      <c r="BT115" s="1007"/>
      <c r="BU115" s="1007"/>
      <c r="BV115" s="1007" t="s">
        <v>175</v>
      </c>
      <c r="BW115" s="1007"/>
      <c r="BX115" s="1007"/>
      <c r="BY115" s="1007"/>
      <c r="BZ115" s="1007"/>
      <c r="CA115" s="1007" t="s">
        <v>440</v>
      </c>
      <c r="CB115" s="1007"/>
      <c r="CC115" s="1007"/>
      <c r="CD115" s="1007"/>
      <c r="CE115" s="1007"/>
      <c r="CF115" s="1001" t="s">
        <v>175</v>
      </c>
      <c r="CG115" s="1002"/>
      <c r="CH115" s="1002"/>
      <c r="CI115" s="1002"/>
      <c r="CJ115" s="1002"/>
      <c r="CK115" s="1032"/>
      <c r="CL115" s="1033"/>
      <c r="CM115" s="1036" t="s">
        <v>460</v>
      </c>
      <c r="CN115" s="1057"/>
      <c r="CO115" s="1057"/>
      <c r="CP115" s="1057"/>
      <c r="CQ115" s="1057"/>
      <c r="CR115" s="1057"/>
      <c r="CS115" s="1057"/>
      <c r="CT115" s="1057"/>
      <c r="CU115" s="1057"/>
      <c r="CV115" s="1057"/>
      <c r="CW115" s="1057"/>
      <c r="CX115" s="1057"/>
      <c r="CY115" s="1057"/>
      <c r="CZ115" s="1057"/>
      <c r="DA115" s="1057"/>
      <c r="DB115" s="1057"/>
      <c r="DC115" s="1057"/>
      <c r="DD115" s="1057"/>
      <c r="DE115" s="1057"/>
      <c r="DF115" s="1038"/>
      <c r="DG115" s="1045" t="s">
        <v>175</v>
      </c>
      <c r="DH115" s="1046"/>
      <c r="DI115" s="1046"/>
      <c r="DJ115" s="1046"/>
      <c r="DK115" s="1047"/>
      <c r="DL115" s="1048" t="s">
        <v>175</v>
      </c>
      <c r="DM115" s="1046"/>
      <c r="DN115" s="1046"/>
      <c r="DO115" s="1046"/>
      <c r="DP115" s="1047"/>
      <c r="DQ115" s="1048" t="s">
        <v>440</v>
      </c>
      <c r="DR115" s="1046"/>
      <c r="DS115" s="1046"/>
      <c r="DT115" s="1046"/>
      <c r="DU115" s="1047"/>
      <c r="DV115" s="1049" t="s">
        <v>461</v>
      </c>
      <c r="DW115" s="1050"/>
      <c r="DX115" s="1050"/>
      <c r="DY115" s="1050"/>
      <c r="DZ115" s="1051"/>
    </row>
    <row r="116" spans="1:130" s="246" customFormat="1" ht="26.25" customHeight="1" x14ac:dyDescent="0.15">
      <c r="A116" s="1043"/>
      <c r="B116" s="1044"/>
      <c r="C116" s="1052" t="s">
        <v>462</v>
      </c>
      <c r="D116" s="1052"/>
      <c r="E116" s="1052"/>
      <c r="F116" s="1052"/>
      <c r="G116" s="1052"/>
      <c r="H116" s="1052"/>
      <c r="I116" s="1052"/>
      <c r="J116" s="1052"/>
      <c r="K116" s="1052"/>
      <c r="L116" s="1052"/>
      <c r="M116" s="1052"/>
      <c r="N116" s="1052"/>
      <c r="O116" s="1052"/>
      <c r="P116" s="1052"/>
      <c r="Q116" s="1052"/>
      <c r="R116" s="1052"/>
      <c r="S116" s="1052"/>
      <c r="T116" s="1052"/>
      <c r="U116" s="1052"/>
      <c r="V116" s="1052"/>
      <c r="W116" s="1052"/>
      <c r="X116" s="1052"/>
      <c r="Y116" s="1052"/>
      <c r="Z116" s="1053"/>
      <c r="AA116" s="1045">
        <v>95</v>
      </c>
      <c r="AB116" s="1046"/>
      <c r="AC116" s="1046"/>
      <c r="AD116" s="1046"/>
      <c r="AE116" s="1047"/>
      <c r="AF116" s="1048" t="s">
        <v>175</v>
      </c>
      <c r="AG116" s="1046"/>
      <c r="AH116" s="1046"/>
      <c r="AI116" s="1046"/>
      <c r="AJ116" s="1047"/>
      <c r="AK116" s="1048" t="s">
        <v>175</v>
      </c>
      <c r="AL116" s="1046"/>
      <c r="AM116" s="1046"/>
      <c r="AN116" s="1046"/>
      <c r="AO116" s="1047"/>
      <c r="AP116" s="1049" t="s">
        <v>175</v>
      </c>
      <c r="AQ116" s="1050"/>
      <c r="AR116" s="1050"/>
      <c r="AS116" s="1050"/>
      <c r="AT116" s="1051"/>
      <c r="AU116" s="987"/>
      <c r="AV116" s="988"/>
      <c r="AW116" s="988"/>
      <c r="AX116" s="988"/>
      <c r="AY116" s="988"/>
      <c r="AZ116" s="1054" t="s">
        <v>463</v>
      </c>
      <c r="BA116" s="1055"/>
      <c r="BB116" s="1055"/>
      <c r="BC116" s="1055"/>
      <c r="BD116" s="1055"/>
      <c r="BE116" s="1055"/>
      <c r="BF116" s="1055"/>
      <c r="BG116" s="1055"/>
      <c r="BH116" s="1055"/>
      <c r="BI116" s="1055"/>
      <c r="BJ116" s="1055"/>
      <c r="BK116" s="1055"/>
      <c r="BL116" s="1055"/>
      <c r="BM116" s="1055"/>
      <c r="BN116" s="1055"/>
      <c r="BO116" s="1055"/>
      <c r="BP116" s="1056"/>
      <c r="BQ116" s="1006" t="s">
        <v>175</v>
      </c>
      <c r="BR116" s="1007"/>
      <c r="BS116" s="1007"/>
      <c r="BT116" s="1007"/>
      <c r="BU116" s="1007"/>
      <c r="BV116" s="1007" t="s">
        <v>175</v>
      </c>
      <c r="BW116" s="1007"/>
      <c r="BX116" s="1007"/>
      <c r="BY116" s="1007"/>
      <c r="BZ116" s="1007"/>
      <c r="CA116" s="1007" t="s">
        <v>175</v>
      </c>
      <c r="CB116" s="1007"/>
      <c r="CC116" s="1007"/>
      <c r="CD116" s="1007"/>
      <c r="CE116" s="1007"/>
      <c r="CF116" s="1001" t="s">
        <v>175</v>
      </c>
      <c r="CG116" s="1002"/>
      <c r="CH116" s="1002"/>
      <c r="CI116" s="1002"/>
      <c r="CJ116" s="1002"/>
      <c r="CK116" s="1032"/>
      <c r="CL116" s="1033"/>
      <c r="CM116" s="1003" t="s">
        <v>464</v>
      </c>
      <c r="CN116" s="1004"/>
      <c r="CO116" s="1004"/>
      <c r="CP116" s="1004"/>
      <c r="CQ116" s="1004"/>
      <c r="CR116" s="1004"/>
      <c r="CS116" s="1004"/>
      <c r="CT116" s="1004"/>
      <c r="CU116" s="1004"/>
      <c r="CV116" s="1004"/>
      <c r="CW116" s="1004"/>
      <c r="CX116" s="1004"/>
      <c r="CY116" s="1004"/>
      <c r="CZ116" s="1004"/>
      <c r="DA116" s="1004"/>
      <c r="DB116" s="1004"/>
      <c r="DC116" s="1004"/>
      <c r="DD116" s="1004"/>
      <c r="DE116" s="1004"/>
      <c r="DF116" s="1005"/>
      <c r="DG116" s="1045" t="s">
        <v>175</v>
      </c>
      <c r="DH116" s="1046"/>
      <c r="DI116" s="1046"/>
      <c r="DJ116" s="1046"/>
      <c r="DK116" s="1047"/>
      <c r="DL116" s="1048" t="s">
        <v>175</v>
      </c>
      <c r="DM116" s="1046"/>
      <c r="DN116" s="1046"/>
      <c r="DO116" s="1046"/>
      <c r="DP116" s="1047"/>
      <c r="DQ116" s="1048" t="s">
        <v>175</v>
      </c>
      <c r="DR116" s="1046"/>
      <c r="DS116" s="1046"/>
      <c r="DT116" s="1046"/>
      <c r="DU116" s="1047"/>
      <c r="DV116" s="1049" t="s">
        <v>175</v>
      </c>
      <c r="DW116" s="1050"/>
      <c r="DX116" s="1050"/>
      <c r="DY116" s="1050"/>
      <c r="DZ116" s="1051"/>
    </row>
    <row r="117" spans="1:130" s="246" customFormat="1" ht="26.25" customHeight="1" x14ac:dyDescent="0.15">
      <c r="A117" s="991" t="s">
        <v>188</v>
      </c>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1062" t="s">
        <v>465</v>
      </c>
      <c r="Z117" s="973"/>
      <c r="AA117" s="1063">
        <v>348908</v>
      </c>
      <c r="AB117" s="1064"/>
      <c r="AC117" s="1064"/>
      <c r="AD117" s="1064"/>
      <c r="AE117" s="1065"/>
      <c r="AF117" s="1066">
        <v>370053</v>
      </c>
      <c r="AG117" s="1064"/>
      <c r="AH117" s="1064"/>
      <c r="AI117" s="1064"/>
      <c r="AJ117" s="1065"/>
      <c r="AK117" s="1066">
        <v>382528</v>
      </c>
      <c r="AL117" s="1064"/>
      <c r="AM117" s="1064"/>
      <c r="AN117" s="1064"/>
      <c r="AO117" s="1065"/>
      <c r="AP117" s="1067"/>
      <c r="AQ117" s="1068"/>
      <c r="AR117" s="1068"/>
      <c r="AS117" s="1068"/>
      <c r="AT117" s="1069"/>
      <c r="AU117" s="987"/>
      <c r="AV117" s="988"/>
      <c r="AW117" s="988"/>
      <c r="AX117" s="988"/>
      <c r="AY117" s="988"/>
      <c r="AZ117" s="1054" t="s">
        <v>466</v>
      </c>
      <c r="BA117" s="1055"/>
      <c r="BB117" s="1055"/>
      <c r="BC117" s="1055"/>
      <c r="BD117" s="1055"/>
      <c r="BE117" s="1055"/>
      <c r="BF117" s="1055"/>
      <c r="BG117" s="1055"/>
      <c r="BH117" s="1055"/>
      <c r="BI117" s="1055"/>
      <c r="BJ117" s="1055"/>
      <c r="BK117" s="1055"/>
      <c r="BL117" s="1055"/>
      <c r="BM117" s="1055"/>
      <c r="BN117" s="1055"/>
      <c r="BO117" s="1055"/>
      <c r="BP117" s="1056"/>
      <c r="BQ117" s="1006" t="s">
        <v>446</v>
      </c>
      <c r="BR117" s="1007"/>
      <c r="BS117" s="1007"/>
      <c r="BT117" s="1007"/>
      <c r="BU117" s="1007"/>
      <c r="BV117" s="1007" t="s">
        <v>458</v>
      </c>
      <c r="BW117" s="1007"/>
      <c r="BX117" s="1007"/>
      <c r="BY117" s="1007"/>
      <c r="BZ117" s="1007"/>
      <c r="CA117" s="1007" t="s">
        <v>175</v>
      </c>
      <c r="CB117" s="1007"/>
      <c r="CC117" s="1007"/>
      <c r="CD117" s="1007"/>
      <c r="CE117" s="1007"/>
      <c r="CF117" s="1001" t="s">
        <v>175</v>
      </c>
      <c r="CG117" s="1002"/>
      <c r="CH117" s="1002"/>
      <c r="CI117" s="1002"/>
      <c r="CJ117" s="1002"/>
      <c r="CK117" s="1032"/>
      <c r="CL117" s="1033"/>
      <c r="CM117" s="1003" t="s">
        <v>467</v>
      </c>
      <c r="CN117" s="1004"/>
      <c r="CO117" s="1004"/>
      <c r="CP117" s="1004"/>
      <c r="CQ117" s="1004"/>
      <c r="CR117" s="1004"/>
      <c r="CS117" s="1004"/>
      <c r="CT117" s="1004"/>
      <c r="CU117" s="1004"/>
      <c r="CV117" s="1004"/>
      <c r="CW117" s="1004"/>
      <c r="CX117" s="1004"/>
      <c r="CY117" s="1004"/>
      <c r="CZ117" s="1004"/>
      <c r="DA117" s="1004"/>
      <c r="DB117" s="1004"/>
      <c r="DC117" s="1004"/>
      <c r="DD117" s="1004"/>
      <c r="DE117" s="1004"/>
      <c r="DF117" s="1005"/>
      <c r="DG117" s="1045" t="s">
        <v>175</v>
      </c>
      <c r="DH117" s="1046"/>
      <c r="DI117" s="1046"/>
      <c r="DJ117" s="1046"/>
      <c r="DK117" s="1047"/>
      <c r="DL117" s="1048" t="s">
        <v>175</v>
      </c>
      <c r="DM117" s="1046"/>
      <c r="DN117" s="1046"/>
      <c r="DO117" s="1046"/>
      <c r="DP117" s="1047"/>
      <c r="DQ117" s="1048" t="s">
        <v>446</v>
      </c>
      <c r="DR117" s="1046"/>
      <c r="DS117" s="1046"/>
      <c r="DT117" s="1046"/>
      <c r="DU117" s="1047"/>
      <c r="DV117" s="1049" t="s">
        <v>175</v>
      </c>
      <c r="DW117" s="1050"/>
      <c r="DX117" s="1050"/>
      <c r="DY117" s="1050"/>
      <c r="DZ117" s="1051"/>
    </row>
    <row r="118" spans="1:130" s="246" customFormat="1" ht="26.25" customHeight="1" x14ac:dyDescent="0.15">
      <c r="A118" s="991" t="s">
        <v>435</v>
      </c>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3"/>
      <c r="AA118" s="971" t="s">
        <v>433</v>
      </c>
      <c r="AB118" s="972"/>
      <c r="AC118" s="972"/>
      <c r="AD118" s="972"/>
      <c r="AE118" s="973"/>
      <c r="AF118" s="971" t="s">
        <v>307</v>
      </c>
      <c r="AG118" s="972"/>
      <c r="AH118" s="972"/>
      <c r="AI118" s="972"/>
      <c r="AJ118" s="973"/>
      <c r="AK118" s="971" t="s">
        <v>306</v>
      </c>
      <c r="AL118" s="972"/>
      <c r="AM118" s="972"/>
      <c r="AN118" s="972"/>
      <c r="AO118" s="973"/>
      <c r="AP118" s="1058" t="s">
        <v>434</v>
      </c>
      <c r="AQ118" s="1059"/>
      <c r="AR118" s="1059"/>
      <c r="AS118" s="1059"/>
      <c r="AT118" s="1060"/>
      <c r="AU118" s="987"/>
      <c r="AV118" s="988"/>
      <c r="AW118" s="988"/>
      <c r="AX118" s="988"/>
      <c r="AY118" s="988"/>
      <c r="AZ118" s="1061" t="s">
        <v>468</v>
      </c>
      <c r="BA118" s="1052"/>
      <c r="BB118" s="1052"/>
      <c r="BC118" s="1052"/>
      <c r="BD118" s="1052"/>
      <c r="BE118" s="1052"/>
      <c r="BF118" s="1052"/>
      <c r="BG118" s="1052"/>
      <c r="BH118" s="1052"/>
      <c r="BI118" s="1052"/>
      <c r="BJ118" s="1052"/>
      <c r="BK118" s="1052"/>
      <c r="BL118" s="1052"/>
      <c r="BM118" s="1052"/>
      <c r="BN118" s="1052"/>
      <c r="BO118" s="1052"/>
      <c r="BP118" s="1053"/>
      <c r="BQ118" s="1084" t="s">
        <v>458</v>
      </c>
      <c r="BR118" s="1085"/>
      <c r="BS118" s="1085"/>
      <c r="BT118" s="1085"/>
      <c r="BU118" s="1085"/>
      <c r="BV118" s="1085" t="s">
        <v>446</v>
      </c>
      <c r="BW118" s="1085"/>
      <c r="BX118" s="1085"/>
      <c r="BY118" s="1085"/>
      <c r="BZ118" s="1085"/>
      <c r="CA118" s="1085" t="s">
        <v>446</v>
      </c>
      <c r="CB118" s="1085"/>
      <c r="CC118" s="1085"/>
      <c r="CD118" s="1085"/>
      <c r="CE118" s="1085"/>
      <c r="CF118" s="1001" t="s">
        <v>175</v>
      </c>
      <c r="CG118" s="1002"/>
      <c r="CH118" s="1002"/>
      <c r="CI118" s="1002"/>
      <c r="CJ118" s="1002"/>
      <c r="CK118" s="1032"/>
      <c r="CL118" s="1033"/>
      <c r="CM118" s="1003" t="s">
        <v>469</v>
      </c>
      <c r="CN118" s="1004"/>
      <c r="CO118" s="1004"/>
      <c r="CP118" s="1004"/>
      <c r="CQ118" s="1004"/>
      <c r="CR118" s="1004"/>
      <c r="CS118" s="1004"/>
      <c r="CT118" s="1004"/>
      <c r="CU118" s="1004"/>
      <c r="CV118" s="1004"/>
      <c r="CW118" s="1004"/>
      <c r="CX118" s="1004"/>
      <c r="CY118" s="1004"/>
      <c r="CZ118" s="1004"/>
      <c r="DA118" s="1004"/>
      <c r="DB118" s="1004"/>
      <c r="DC118" s="1004"/>
      <c r="DD118" s="1004"/>
      <c r="DE118" s="1004"/>
      <c r="DF118" s="1005"/>
      <c r="DG118" s="1045" t="s">
        <v>175</v>
      </c>
      <c r="DH118" s="1046"/>
      <c r="DI118" s="1046"/>
      <c r="DJ118" s="1046"/>
      <c r="DK118" s="1047"/>
      <c r="DL118" s="1048" t="s">
        <v>175</v>
      </c>
      <c r="DM118" s="1046"/>
      <c r="DN118" s="1046"/>
      <c r="DO118" s="1046"/>
      <c r="DP118" s="1047"/>
      <c r="DQ118" s="1048" t="s">
        <v>175</v>
      </c>
      <c r="DR118" s="1046"/>
      <c r="DS118" s="1046"/>
      <c r="DT118" s="1046"/>
      <c r="DU118" s="1047"/>
      <c r="DV118" s="1049" t="s">
        <v>458</v>
      </c>
      <c r="DW118" s="1050"/>
      <c r="DX118" s="1050"/>
      <c r="DY118" s="1050"/>
      <c r="DZ118" s="1051"/>
    </row>
    <row r="119" spans="1:130" s="246" customFormat="1" ht="26.25" customHeight="1" x14ac:dyDescent="0.15">
      <c r="A119" s="1145" t="s">
        <v>438</v>
      </c>
      <c r="B119" s="1031"/>
      <c r="C119" s="1010" t="s">
        <v>439</v>
      </c>
      <c r="D119" s="1011"/>
      <c r="E119" s="1011"/>
      <c r="F119" s="1011"/>
      <c r="G119" s="1011"/>
      <c r="H119" s="1011"/>
      <c r="I119" s="1011"/>
      <c r="J119" s="1011"/>
      <c r="K119" s="1011"/>
      <c r="L119" s="1011"/>
      <c r="M119" s="1011"/>
      <c r="N119" s="1011"/>
      <c r="O119" s="1011"/>
      <c r="P119" s="1011"/>
      <c r="Q119" s="1011"/>
      <c r="R119" s="1011"/>
      <c r="S119" s="1011"/>
      <c r="T119" s="1011"/>
      <c r="U119" s="1011"/>
      <c r="V119" s="1011"/>
      <c r="W119" s="1011"/>
      <c r="X119" s="1011"/>
      <c r="Y119" s="1011"/>
      <c r="Z119" s="1012"/>
      <c r="AA119" s="978" t="s">
        <v>175</v>
      </c>
      <c r="AB119" s="979"/>
      <c r="AC119" s="979"/>
      <c r="AD119" s="979"/>
      <c r="AE119" s="980"/>
      <c r="AF119" s="981" t="s">
        <v>175</v>
      </c>
      <c r="AG119" s="979"/>
      <c r="AH119" s="979"/>
      <c r="AI119" s="979"/>
      <c r="AJ119" s="980"/>
      <c r="AK119" s="981" t="s">
        <v>458</v>
      </c>
      <c r="AL119" s="979"/>
      <c r="AM119" s="979"/>
      <c r="AN119" s="979"/>
      <c r="AO119" s="980"/>
      <c r="AP119" s="982" t="s">
        <v>175</v>
      </c>
      <c r="AQ119" s="983"/>
      <c r="AR119" s="983"/>
      <c r="AS119" s="983"/>
      <c r="AT119" s="984"/>
      <c r="AU119" s="989"/>
      <c r="AV119" s="990"/>
      <c r="AW119" s="990"/>
      <c r="AX119" s="990"/>
      <c r="AY119" s="990"/>
      <c r="AZ119" s="277" t="s">
        <v>188</v>
      </c>
      <c r="BA119" s="277"/>
      <c r="BB119" s="277"/>
      <c r="BC119" s="277"/>
      <c r="BD119" s="277"/>
      <c r="BE119" s="277"/>
      <c r="BF119" s="277"/>
      <c r="BG119" s="277"/>
      <c r="BH119" s="277"/>
      <c r="BI119" s="277"/>
      <c r="BJ119" s="277"/>
      <c r="BK119" s="277"/>
      <c r="BL119" s="277"/>
      <c r="BM119" s="277"/>
      <c r="BN119" s="277"/>
      <c r="BO119" s="1062" t="s">
        <v>470</v>
      </c>
      <c r="BP119" s="1093"/>
      <c r="BQ119" s="1084">
        <v>4268278</v>
      </c>
      <c r="BR119" s="1085"/>
      <c r="BS119" s="1085"/>
      <c r="BT119" s="1085"/>
      <c r="BU119" s="1085"/>
      <c r="BV119" s="1085">
        <v>4201976</v>
      </c>
      <c r="BW119" s="1085"/>
      <c r="BX119" s="1085"/>
      <c r="BY119" s="1085"/>
      <c r="BZ119" s="1085"/>
      <c r="CA119" s="1085">
        <v>4275363</v>
      </c>
      <c r="CB119" s="1085"/>
      <c r="CC119" s="1085"/>
      <c r="CD119" s="1085"/>
      <c r="CE119" s="1085"/>
      <c r="CF119" s="1086"/>
      <c r="CG119" s="1087"/>
      <c r="CH119" s="1087"/>
      <c r="CI119" s="1087"/>
      <c r="CJ119" s="1088"/>
      <c r="CK119" s="1034"/>
      <c r="CL119" s="1035"/>
      <c r="CM119" s="1089" t="s">
        <v>471</v>
      </c>
      <c r="CN119" s="1090"/>
      <c r="CO119" s="1090"/>
      <c r="CP119" s="1090"/>
      <c r="CQ119" s="1090"/>
      <c r="CR119" s="1090"/>
      <c r="CS119" s="1090"/>
      <c r="CT119" s="1090"/>
      <c r="CU119" s="1090"/>
      <c r="CV119" s="1090"/>
      <c r="CW119" s="1090"/>
      <c r="CX119" s="1090"/>
      <c r="CY119" s="1090"/>
      <c r="CZ119" s="1090"/>
      <c r="DA119" s="1090"/>
      <c r="DB119" s="1090"/>
      <c r="DC119" s="1090"/>
      <c r="DD119" s="1090"/>
      <c r="DE119" s="1090"/>
      <c r="DF119" s="1091"/>
      <c r="DG119" s="1092" t="s">
        <v>175</v>
      </c>
      <c r="DH119" s="1071"/>
      <c r="DI119" s="1071"/>
      <c r="DJ119" s="1071"/>
      <c r="DK119" s="1072"/>
      <c r="DL119" s="1070" t="s">
        <v>446</v>
      </c>
      <c r="DM119" s="1071"/>
      <c r="DN119" s="1071"/>
      <c r="DO119" s="1071"/>
      <c r="DP119" s="1072"/>
      <c r="DQ119" s="1070" t="s">
        <v>175</v>
      </c>
      <c r="DR119" s="1071"/>
      <c r="DS119" s="1071"/>
      <c r="DT119" s="1071"/>
      <c r="DU119" s="1072"/>
      <c r="DV119" s="1073" t="s">
        <v>175</v>
      </c>
      <c r="DW119" s="1074"/>
      <c r="DX119" s="1074"/>
      <c r="DY119" s="1074"/>
      <c r="DZ119" s="1075"/>
    </row>
    <row r="120" spans="1:130" s="246" customFormat="1" ht="26.25" customHeight="1" x14ac:dyDescent="0.15">
      <c r="A120" s="1146"/>
      <c r="B120" s="1033"/>
      <c r="C120" s="1003" t="s">
        <v>445</v>
      </c>
      <c r="D120" s="1004"/>
      <c r="E120" s="1004"/>
      <c r="F120" s="1004"/>
      <c r="G120" s="1004"/>
      <c r="H120" s="1004"/>
      <c r="I120" s="1004"/>
      <c r="J120" s="1004"/>
      <c r="K120" s="1004"/>
      <c r="L120" s="1004"/>
      <c r="M120" s="1004"/>
      <c r="N120" s="1004"/>
      <c r="O120" s="1004"/>
      <c r="P120" s="1004"/>
      <c r="Q120" s="1004"/>
      <c r="R120" s="1004"/>
      <c r="S120" s="1004"/>
      <c r="T120" s="1004"/>
      <c r="U120" s="1004"/>
      <c r="V120" s="1004"/>
      <c r="W120" s="1004"/>
      <c r="X120" s="1004"/>
      <c r="Y120" s="1004"/>
      <c r="Z120" s="1005"/>
      <c r="AA120" s="1045" t="s">
        <v>175</v>
      </c>
      <c r="AB120" s="1046"/>
      <c r="AC120" s="1046"/>
      <c r="AD120" s="1046"/>
      <c r="AE120" s="1047"/>
      <c r="AF120" s="1048" t="s">
        <v>175</v>
      </c>
      <c r="AG120" s="1046"/>
      <c r="AH120" s="1046"/>
      <c r="AI120" s="1046"/>
      <c r="AJ120" s="1047"/>
      <c r="AK120" s="1048" t="s">
        <v>175</v>
      </c>
      <c r="AL120" s="1046"/>
      <c r="AM120" s="1046"/>
      <c r="AN120" s="1046"/>
      <c r="AO120" s="1047"/>
      <c r="AP120" s="1049" t="s">
        <v>461</v>
      </c>
      <c r="AQ120" s="1050"/>
      <c r="AR120" s="1050"/>
      <c r="AS120" s="1050"/>
      <c r="AT120" s="1051"/>
      <c r="AU120" s="1076" t="s">
        <v>472</v>
      </c>
      <c r="AV120" s="1077"/>
      <c r="AW120" s="1077"/>
      <c r="AX120" s="1077"/>
      <c r="AY120" s="1078"/>
      <c r="AZ120" s="1027" t="s">
        <v>473</v>
      </c>
      <c r="BA120" s="976"/>
      <c r="BB120" s="976"/>
      <c r="BC120" s="976"/>
      <c r="BD120" s="976"/>
      <c r="BE120" s="976"/>
      <c r="BF120" s="976"/>
      <c r="BG120" s="976"/>
      <c r="BH120" s="976"/>
      <c r="BI120" s="976"/>
      <c r="BJ120" s="976"/>
      <c r="BK120" s="976"/>
      <c r="BL120" s="976"/>
      <c r="BM120" s="976"/>
      <c r="BN120" s="976"/>
      <c r="BO120" s="976"/>
      <c r="BP120" s="977"/>
      <c r="BQ120" s="1013">
        <v>1875331</v>
      </c>
      <c r="BR120" s="1014"/>
      <c r="BS120" s="1014"/>
      <c r="BT120" s="1014"/>
      <c r="BU120" s="1014"/>
      <c r="BV120" s="1014">
        <v>2585558</v>
      </c>
      <c r="BW120" s="1014"/>
      <c r="BX120" s="1014"/>
      <c r="BY120" s="1014"/>
      <c r="BZ120" s="1014"/>
      <c r="CA120" s="1014">
        <v>2305242</v>
      </c>
      <c r="CB120" s="1014"/>
      <c r="CC120" s="1014"/>
      <c r="CD120" s="1014"/>
      <c r="CE120" s="1014"/>
      <c r="CF120" s="1028">
        <v>147</v>
      </c>
      <c r="CG120" s="1029"/>
      <c r="CH120" s="1029"/>
      <c r="CI120" s="1029"/>
      <c r="CJ120" s="1029"/>
      <c r="CK120" s="1094" t="s">
        <v>474</v>
      </c>
      <c r="CL120" s="1095"/>
      <c r="CM120" s="1095"/>
      <c r="CN120" s="1095"/>
      <c r="CO120" s="1096"/>
      <c r="CP120" s="1102" t="s">
        <v>475</v>
      </c>
      <c r="CQ120" s="1103"/>
      <c r="CR120" s="1103"/>
      <c r="CS120" s="1103"/>
      <c r="CT120" s="1103"/>
      <c r="CU120" s="1103"/>
      <c r="CV120" s="1103"/>
      <c r="CW120" s="1103"/>
      <c r="CX120" s="1103"/>
      <c r="CY120" s="1103"/>
      <c r="CZ120" s="1103"/>
      <c r="DA120" s="1103"/>
      <c r="DB120" s="1103"/>
      <c r="DC120" s="1103"/>
      <c r="DD120" s="1103"/>
      <c r="DE120" s="1103"/>
      <c r="DF120" s="1104"/>
      <c r="DG120" s="1013">
        <v>315064</v>
      </c>
      <c r="DH120" s="1014"/>
      <c r="DI120" s="1014"/>
      <c r="DJ120" s="1014"/>
      <c r="DK120" s="1014"/>
      <c r="DL120" s="1014">
        <v>330004</v>
      </c>
      <c r="DM120" s="1014"/>
      <c r="DN120" s="1014"/>
      <c r="DO120" s="1014"/>
      <c r="DP120" s="1014"/>
      <c r="DQ120" s="1014">
        <v>308670</v>
      </c>
      <c r="DR120" s="1014"/>
      <c r="DS120" s="1014"/>
      <c r="DT120" s="1014"/>
      <c r="DU120" s="1014"/>
      <c r="DV120" s="1015">
        <v>19.7</v>
      </c>
      <c r="DW120" s="1015"/>
      <c r="DX120" s="1015"/>
      <c r="DY120" s="1015"/>
      <c r="DZ120" s="1016"/>
    </row>
    <row r="121" spans="1:130" s="246" customFormat="1" ht="26.25" customHeight="1" x14ac:dyDescent="0.15">
      <c r="A121" s="1146"/>
      <c r="B121" s="1033"/>
      <c r="C121" s="1054" t="s">
        <v>476</v>
      </c>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6"/>
      <c r="AA121" s="1045" t="s">
        <v>458</v>
      </c>
      <c r="AB121" s="1046"/>
      <c r="AC121" s="1046"/>
      <c r="AD121" s="1046"/>
      <c r="AE121" s="1047"/>
      <c r="AF121" s="1048" t="s">
        <v>175</v>
      </c>
      <c r="AG121" s="1046"/>
      <c r="AH121" s="1046"/>
      <c r="AI121" s="1046"/>
      <c r="AJ121" s="1047"/>
      <c r="AK121" s="1048" t="s">
        <v>175</v>
      </c>
      <c r="AL121" s="1046"/>
      <c r="AM121" s="1046"/>
      <c r="AN121" s="1046"/>
      <c r="AO121" s="1047"/>
      <c r="AP121" s="1049" t="s">
        <v>175</v>
      </c>
      <c r="AQ121" s="1050"/>
      <c r="AR121" s="1050"/>
      <c r="AS121" s="1050"/>
      <c r="AT121" s="1051"/>
      <c r="AU121" s="1079"/>
      <c r="AV121" s="1080"/>
      <c r="AW121" s="1080"/>
      <c r="AX121" s="1080"/>
      <c r="AY121" s="1081"/>
      <c r="AZ121" s="1036" t="s">
        <v>477</v>
      </c>
      <c r="BA121" s="1037"/>
      <c r="BB121" s="1037"/>
      <c r="BC121" s="1037"/>
      <c r="BD121" s="1037"/>
      <c r="BE121" s="1037"/>
      <c r="BF121" s="1037"/>
      <c r="BG121" s="1037"/>
      <c r="BH121" s="1037"/>
      <c r="BI121" s="1037"/>
      <c r="BJ121" s="1037"/>
      <c r="BK121" s="1037"/>
      <c r="BL121" s="1037"/>
      <c r="BM121" s="1037"/>
      <c r="BN121" s="1037"/>
      <c r="BO121" s="1037"/>
      <c r="BP121" s="1038"/>
      <c r="BQ121" s="1006" t="s">
        <v>446</v>
      </c>
      <c r="BR121" s="1007"/>
      <c r="BS121" s="1007"/>
      <c r="BT121" s="1007"/>
      <c r="BU121" s="1007"/>
      <c r="BV121" s="1007" t="s">
        <v>458</v>
      </c>
      <c r="BW121" s="1007"/>
      <c r="BX121" s="1007"/>
      <c r="BY121" s="1007"/>
      <c r="BZ121" s="1007"/>
      <c r="CA121" s="1007" t="s">
        <v>175</v>
      </c>
      <c r="CB121" s="1007"/>
      <c r="CC121" s="1007"/>
      <c r="CD121" s="1007"/>
      <c r="CE121" s="1007"/>
      <c r="CF121" s="1001" t="s">
        <v>175</v>
      </c>
      <c r="CG121" s="1002"/>
      <c r="CH121" s="1002"/>
      <c r="CI121" s="1002"/>
      <c r="CJ121" s="1002"/>
      <c r="CK121" s="1097"/>
      <c r="CL121" s="1098"/>
      <c r="CM121" s="1098"/>
      <c r="CN121" s="1098"/>
      <c r="CO121" s="1099"/>
      <c r="CP121" s="1107" t="s">
        <v>411</v>
      </c>
      <c r="CQ121" s="1108"/>
      <c r="CR121" s="1108"/>
      <c r="CS121" s="1108"/>
      <c r="CT121" s="1108"/>
      <c r="CU121" s="1108"/>
      <c r="CV121" s="1108"/>
      <c r="CW121" s="1108"/>
      <c r="CX121" s="1108"/>
      <c r="CY121" s="1108"/>
      <c r="CZ121" s="1108"/>
      <c r="DA121" s="1108"/>
      <c r="DB121" s="1108"/>
      <c r="DC121" s="1108"/>
      <c r="DD121" s="1108"/>
      <c r="DE121" s="1108"/>
      <c r="DF121" s="1109"/>
      <c r="DG121" s="1006">
        <v>162780</v>
      </c>
      <c r="DH121" s="1007"/>
      <c r="DI121" s="1007"/>
      <c r="DJ121" s="1007"/>
      <c r="DK121" s="1007"/>
      <c r="DL121" s="1007">
        <v>135427</v>
      </c>
      <c r="DM121" s="1007"/>
      <c r="DN121" s="1007"/>
      <c r="DO121" s="1007"/>
      <c r="DP121" s="1007"/>
      <c r="DQ121" s="1007">
        <v>124588</v>
      </c>
      <c r="DR121" s="1007"/>
      <c r="DS121" s="1007"/>
      <c r="DT121" s="1007"/>
      <c r="DU121" s="1007"/>
      <c r="DV121" s="1008">
        <v>7.9</v>
      </c>
      <c r="DW121" s="1008"/>
      <c r="DX121" s="1008"/>
      <c r="DY121" s="1008"/>
      <c r="DZ121" s="1009"/>
    </row>
    <row r="122" spans="1:130" s="246" customFormat="1" ht="26.25" customHeight="1" x14ac:dyDescent="0.15">
      <c r="A122" s="1146"/>
      <c r="B122" s="1033"/>
      <c r="C122" s="1003" t="s">
        <v>456</v>
      </c>
      <c r="D122" s="1004"/>
      <c r="E122" s="1004"/>
      <c r="F122" s="1004"/>
      <c r="G122" s="1004"/>
      <c r="H122" s="1004"/>
      <c r="I122" s="1004"/>
      <c r="J122" s="1004"/>
      <c r="K122" s="1004"/>
      <c r="L122" s="1004"/>
      <c r="M122" s="1004"/>
      <c r="N122" s="1004"/>
      <c r="O122" s="1004"/>
      <c r="P122" s="1004"/>
      <c r="Q122" s="1004"/>
      <c r="R122" s="1004"/>
      <c r="S122" s="1004"/>
      <c r="T122" s="1004"/>
      <c r="U122" s="1004"/>
      <c r="V122" s="1004"/>
      <c r="W122" s="1004"/>
      <c r="X122" s="1004"/>
      <c r="Y122" s="1004"/>
      <c r="Z122" s="1005"/>
      <c r="AA122" s="1045" t="s">
        <v>175</v>
      </c>
      <c r="AB122" s="1046"/>
      <c r="AC122" s="1046"/>
      <c r="AD122" s="1046"/>
      <c r="AE122" s="1047"/>
      <c r="AF122" s="1048" t="s">
        <v>175</v>
      </c>
      <c r="AG122" s="1046"/>
      <c r="AH122" s="1046"/>
      <c r="AI122" s="1046"/>
      <c r="AJ122" s="1047"/>
      <c r="AK122" s="1048" t="s">
        <v>461</v>
      </c>
      <c r="AL122" s="1046"/>
      <c r="AM122" s="1046"/>
      <c r="AN122" s="1046"/>
      <c r="AO122" s="1047"/>
      <c r="AP122" s="1049" t="s">
        <v>461</v>
      </c>
      <c r="AQ122" s="1050"/>
      <c r="AR122" s="1050"/>
      <c r="AS122" s="1050"/>
      <c r="AT122" s="1051"/>
      <c r="AU122" s="1079"/>
      <c r="AV122" s="1080"/>
      <c r="AW122" s="1080"/>
      <c r="AX122" s="1080"/>
      <c r="AY122" s="1081"/>
      <c r="AZ122" s="1061" t="s">
        <v>478</v>
      </c>
      <c r="BA122" s="1052"/>
      <c r="BB122" s="1052"/>
      <c r="BC122" s="1052"/>
      <c r="BD122" s="1052"/>
      <c r="BE122" s="1052"/>
      <c r="BF122" s="1052"/>
      <c r="BG122" s="1052"/>
      <c r="BH122" s="1052"/>
      <c r="BI122" s="1052"/>
      <c r="BJ122" s="1052"/>
      <c r="BK122" s="1052"/>
      <c r="BL122" s="1052"/>
      <c r="BM122" s="1052"/>
      <c r="BN122" s="1052"/>
      <c r="BO122" s="1052"/>
      <c r="BP122" s="1053"/>
      <c r="BQ122" s="1084">
        <v>2934943</v>
      </c>
      <c r="BR122" s="1085"/>
      <c r="BS122" s="1085"/>
      <c r="BT122" s="1085"/>
      <c r="BU122" s="1085"/>
      <c r="BV122" s="1085">
        <v>2742126</v>
      </c>
      <c r="BW122" s="1085"/>
      <c r="BX122" s="1085"/>
      <c r="BY122" s="1085"/>
      <c r="BZ122" s="1085"/>
      <c r="CA122" s="1085">
        <v>2793213</v>
      </c>
      <c r="CB122" s="1085"/>
      <c r="CC122" s="1085"/>
      <c r="CD122" s="1085"/>
      <c r="CE122" s="1085"/>
      <c r="CF122" s="1105">
        <v>178.2</v>
      </c>
      <c r="CG122" s="1106"/>
      <c r="CH122" s="1106"/>
      <c r="CI122" s="1106"/>
      <c r="CJ122" s="1106"/>
      <c r="CK122" s="1097"/>
      <c r="CL122" s="1098"/>
      <c r="CM122" s="1098"/>
      <c r="CN122" s="1098"/>
      <c r="CO122" s="1099"/>
      <c r="CP122" s="1107" t="s">
        <v>479</v>
      </c>
      <c r="CQ122" s="1108"/>
      <c r="CR122" s="1108"/>
      <c r="CS122" s="1108"/>
      <c r="CT122" s="1108"/>
      <c r="CU122" s="1108"/>
      <c r="CV122" s="1108"/>
      <c r="CW122" s="1108"/>
      <c r="CX122" s="1108"/>
      <c r="CY122" s="1108"/>
      <c r="CZ122" s="1108"/>
      <c r="DA122" s="1108"/>
      <c r="DB122" s="1108"/>
      <c r="DC122" s="1108"/>
      <c r="DD122" s="1108"/>
      <c r="DE122" s="1108"/>
      <c r="DF122" s="1109"/>
      <c r="DG122" s="1006">
        <v>93425</v>
      </c>
      <c r="DH122" s="1007"/>
      <c r="DI122" s="1007"/>
      <c r="DJ122" s="1007"/>
      <c r="DK122" s="1007"/>
      <c r="DL122" s="1007">
        <v>86982</v>
      </c>
      <c r="DM122" s="1007"/>
      <c r="DN122" s="1007"/>
      <c r="DO122" s="1007"/>
      <c r="DP122" s="1007"/>
      <c r="DQ122" s="1007">
        <v>96813</v>
      </c>
      <c r="DR122" s="1007"/>
      <c r="DS122" s="1007"/>
      <c r="DT122" s="1007"/>
      <c r="DU122" s="1007"/>
      <c r="DV122" s="1008">
        <v>6.2</v>
      </c>
      <c r="DW122" s="1008"/>
      <c r="DX122" s="1008"/>
      <c r="DY122" s="1008"/>
      <c r="DZ122" s="1009"/>
    </row>
    <row r="123" spans="1:130" s="246" customFormat="1" ht="26.25" customHeight="1" x14ac:dyDescent="0.15">
      <c r="A123" s="1146"/>
      <c r="B123" s="1033"/>
      <c r="C123" s="1003" t="s">
        <v>464</v>
      </c>
      <c r="D123" s="1004"/>
      <c r="E123" s="1004"/>
      <c r="F123" s="1004"/>
      <c r="G123" s="1004"/>
      <c r="H123" s="1004"/>
      <c r="I123" s="1004"/>
      <c r="J123" s="1004"/>
      <c r="K123" s="1004"/>
      <c r="L123" s="1004"/>
      <c r="M123" s="1004"/>
      <c r="N123" s="1004"/>
      <c r="O123" s="1004"/>
      <c r="P123" s="1004"/>
      <c r="Q123" s="1004"/>
      <c r="R123" s="1004"/>
      <c r="S123" s="1004"/>
      <c r="T123" s="1004"/>
      <c r="U123" s="1004"/>
      <c r="V123" s="1004"/>
      <c r="W123" s="1004"/>
      <c r="X123" s="1004"/>
      <c r="Y123" s="1004"/>
      <c r="Z123" s="1005"/>
      <c r="AA123" s="1045" t="s">
        <v>175</v>
      </c>
      <c r="AB123" s="1046"/>
      <c r="AC123" s="1046"/>
      <c r="AD123" s="1046"/>
      <c r="AE123" s="1047"/>
      <c r="AF123" s="1048" t="s">
        <v>175</v>
      </c>
      <c r="AG123" s="1046"/>
      <c r="AH123" s="1046"/>
      <c r="AI123" s="1046"/>
      <c r="AJ123" s="1047"/>
      <c r="AK123" s="1048" t="s">
        <v>175</v>
      </c>
      <c r="AL123" s="1046"/>
      <c r="AM123" s="1046"/>
      <c r="AN123" s="1046"/>
      <c r="AO123" s="1047"/>
      <c r="AP123" s="1049" t="s">
        <v>175</v>
      </c>
      <c r="AQ123" s="1050"/>
      <c r="AR123" s="1050"/>
      <c r="AS123" s="1050"/>
      <c r="AT123" s="1051"/>
      <c r="AU123" s="1082"/>
      <c r="AV123" s="1083"/>
      <c r="AW123" s="1083"/>
      <c r="AX123" s="1083"/>
      <c r="AY123" s="1083"/>
      <c r="AZ123" s="277" t="s">
        <v>188</v>
      </c>
      <c r="BA123" s="277"/>
      <c r="BB123" s="277"/>
      <c r="BC123" s="277"/>
      <c r="BD123" s="277"/>
      <c r="BE123" s="277"/>
      <c r="BF123" s="277"/>
      <c r="BG123" s="277"/>
      <c r="BH123" s="277"/>
      <c r="BI123" s="277"/>
      <c r="BJ123" s="277"/>
      <c r="BK123" s="277"/>
      <c r="BL123" s="277"/>
      <c r="BM123" s="277"/>
      <c r="BN123" s="277"/>
      <c r="BO123" s="1062" t="s">
        <v>480</v>
      </c>
      <c r="BP123" s="1093"/>
      <c r="BQ123" s="1152">
        <v>4810274</v>
      </c>
      <c r="BR123" s="1153"/>
      <c r="BS123" s="1153"/>
      <c r="BT123" s="1153"/>
      <c r="BU123" s="1153"/>
      <c r="BV123" s="1153">
        <v>5327684</v>
      </c>
      <c r="BW123" s="1153"/>
      <c r="BX123" s="1153"/>
      <c r="BY123" s="1153"/>
      <c r="BZ123" s="1153"/>
      <c r="CA123" s="1153">
        <v>5098455</v>
      </c>
      <c r="CB123" s="1153"/>
      <c r="CC123" s="1153"/>
      <c r="CD123" s="1153"/>
      <c r="CE123" s="1153"/>
      <c r="CF123" s="1086"/>
      <c r="CG123" s="1087"/>
      <c r="CH123" s="1087"/>
      <c r="CI123" s="1087"/>
      <c r="CJ123" s="1088"/>
      <c r="CK123" s="1097"/>
      <c r="CL123" s="1098"/>
      <c r="CM123" s="1098"/>
      <c r="CN123" s="1098"/>
      <c r="CO123" s="1099"/>
      <c r="CP123" s="1107" t="s">
        <v>481</v>
      </c>
      <c r="CQ123" s="1108"/>
      <c r="CR123" s="1108"/>
      <c r="CS123" s="1108"/>
      <c r="CT123" s="1108"/>
      <c r="CU123" s="1108"/>
      <c r="CV123" s="1108"/>
      <c r="CW123" s="1108"/>
      <c r="CX123" s="1108"/>
      <c r="CY123" s="1108"/>
      <c r="CZ123" s="1108"/>
      <c r="DA123" s="1108"/>
      <c r="DB123" s="1108"/>
      <c r="DC123" s="1108"/>
      <c r="DD123" s="1108"/>
      <c r="DE123" s="1108"/>
      <c r="DF123" s="1109"/>
      <c r="DG123" s="1045">
        <v>74136</v>
      </c>
      <c r="DH123" s="1046"/>
      <c r="DI123" s="1046"/>
      <c r="DJ123" s="1046"/>
      <c r="DK123" s="1047"/>
      <c r="DL123" s="1048">
        <v>26867</v>
      </c>
      <c r="DM123" s="1046"/>
      <c r="DN123" s="1046"/>
      <c r="DO123" s="1046"/>
      <c r="DP123" s="1047"/>
      <c r="DQ123" s="1048">
        <v>56282</v>
      </c>
      <c r="DR123" s="1046"/>
      <c r="DS123" s="1046"/>
      <c r="DT123" s="1046"/>
      <c r="DU123" s="1047"/>
      <c r="DV123" s="1049">
        <v>3.6</v>
      </c>
      <c r="DW123" s="1050"/>
      <c r="DX123" s="1050"/>
      <c r="DY123" s="1050"/>
      <c r="DZ123" s="1051"/>
    </row>
    <row r="124" spans="1:130" s="246" customFormat="1" ht="26.25" customHeight="1" thickBot="1" x14ac:dyDescent="0.2">
      <c r="A124" s="1146"/>
      <c r="B124" s="1033"/>
      <c r="C124" s="1003" t="s">
        <v>467</v>
      </c>
      <c r="D124" s="1004"/>
      <c r="E124" s="1004"/>
      <c r="F124" s="1004"/>
      <c r="G124" s="1004"/>
      <c r="H124" s="1004"/>
      <c r="I124" s="1004"/>
      <c r="J124" s="1004"/>
      <c r="K124" s="1004"/>
      <c r="L124" s="1004"/>
      <c r="M124" s="1004"/>
      <c r="N124" s="1004"/>
      <c r="O124" s="1004"/>
      <c r="P124" s="1004"/>
      <c r="Q124" s="1004"/>
      <c r="R124" s="1004"/>
      <c r="S124" s="1004"/>
      <c r="T124" s="1004"/>
      <c r="U124" s="1004"/>
      <c r="V124" s="1004"/>
      <c r="W124" s="1004"/>
      <c r="X124" s="1004"/>
      <c r="Y124" s="1004"/>
      <c r="Z124" s="1005"/>
      <c r="AA124" s="1045" t="s">
        <v>175</v>
      </c>
      <c r="AB124" s="1046"/>
      <c r="AC124" s="1046"/>
      <c r="AD124" s="1046"/>
      <c r="AE124" s="1047"/>
      <c r="AF124" s="1048" t="s">
        <v>175</v>
      </c>
      <c r="AG124" s="1046"/>
      <c r="AH124" s="1046"/>
      <c r="AI124" s="1046"/>
      <c r="AJ124" s="1047"/>
      <c r="AK124" s="1048" t="s">
        <v>175</v>
      </c>
      <c r="AL124" s="1046"/>
      <c r="AM124" s="1046"/>
      <c r="AN124" s="1046"/>
      <c r="AO124" s="1047"/>
      <c r="AP124" s="1049" t="s">
        <v>458</v>
      </c>
      <c r="AQ124" s="1050"/>
      <c r="AR124" s="1050"/>
      <c r="AS124" s="1050"/>
      <c r="AT124" s="1051"/>
      <c r="AU124" s="1148" t="s">
        <v>482</v>
      </c>
      <c r="AV124" s="1149"/>
      <c r="AW124" s="1149"/>
      <c r="AX124" s="1149"/>
      <c r="AY124" s="1149"/>
      <c r="AZ124" s="1149"/>
      <c r="BA124" s="1149"/>
      <c r="BB124" s="1149"/>
      <c r="BC124" s="1149"/>
      <c r="BD124" s="1149"/>
      <c r="BE124" s="1149"/>
      <c r="BF124" s="1149"/>
      <c r="BG124" s="1149"/>
      <c r="BH124" s="1149"/>
      <c r="BI124" s="1149"/>
      <c r="BJ124" s="1149"/>
      <c r="BK124" s="1149"/>
      <c r="BL124" s="1149"/>
      <c r="BM124" s="1149"/>
      <c r="BN124" s="1149"/>
      <c r="BO124" s="1149"/>
      <c r="BP124" s="1150"/>
      <c r="BQ124" s="1151" t="s">
        <v>175</v>
      </c>
      <c r="BR124" s="1115"/>
      <c r="BS124" s="1115"/>
      <c r="BT124" s="1115"/>
      <c r="BU124" s="1115"/>
      <c r="BV124" s="1115" t="s">
        <v>461</v>
      </c>
      <c r="BW124" s="1115"/>
      <c r="BX124" s="1115"/>
      <c r="BY124" s="1115"/>
      <c r="BZ124" s="1115"/>
      <c r="CA124" s="1115" t="s">
        <v>175</v>
      </c>
      <c r="CB124" s="1115"/>
      <c r="CC124" s="1115"/>
      <c r="CD124" s="1115"/>
      <c r="CE124" s="1115"/>
      <c r="CF124" s="1116"/>
      <c r="CG124" s="1117"/>
      <c r="CH124" s="1117"/>
      <c r="CI124" s="1117"/>
      <c r="CJ124" s="1118"/>
      <c r="CK124" s="1100"/>
      <c r="CL124" s="1100"/>
      <c r="CM124" s="1100"/>
      <c r="CN124" s="1100"/>
      <c r="CO124" s="1101"/>
      <c r="CP124" s="1107" t="s">
        <v>483</v>
      </c>
      <c r="CQ124" s="1108"/>
      <c r="CR124" s="1108"/>
      <c r="CS124" s="1108"/>
      <c r="CT124" s="1108"/>
      <c r="CU124" s="1108"/>
      <c r="CV124" s="1108"/>
      <c r="CW124" s="1108"/>
      <c r="CX124" s="1108"/>
      <c r="CY124" s="1108"/>
      <c r="CZ124" s="1108"/>
      <c r="DA124" s="1108"/>
      <c r="DB124" s="1108"/>
      <c r="DC124" s="1108"/>
      <c r="DD124" s="1108"/>
      <c r="DE124" s="1108"/>
      <c r="DF124" s="1109"/>
      <c r="DG124" s="1092" t="s">
        <v>440</v>
      </c>
      <c r="DH124" s="1071"/>
      <c r="DI124" s="1071"/>
      <c r="DJ124" s="1071"/>
      <c r="DK124" s="1072"/>
      <c r="DL124" s="1070" t="s">
        <v>175</v>
      </c>
      <c r="DM124" s="1071"/>
      <c r="DN124" s="1071"/>
      <c r="DO124" s="1071"/>
      <c r="DP124" s="1072"/>
      <c r="DQ124" s="1070" t="s">
        <v>461</v>
      </c>
      <c r="DR124" s="1071"/>
      <c r="DS124" s="1071"/>
      <c r="DT124" s="1071"/>
      <c r="DU124" s="1072"/>
      <c r="DV124" s="1073" t="s">
        <v>461</v>
      </c>
      <c r="DW124" s="1074"/>
      <c r="DX124" s="1074"/>
      <c r="DY124" s="1074"/>
      <c r="DZ124" s="1075"/>
    </row>
    <row r="125" spans="1:130" s="246" customFormat="1" ht="26.25" customHeight="1" x14ac:dyDescent="0.15">
      <c r="A125" s="1146"/>
      <c r="B125" s="1033"/>
      <c r="C125" s="1003" t="s">
        <v>469</v>
      </c>
      <c r="D125" s="1004"/>
      <c r="E125" s="1004"/>
      <c r="F125" s="1004"/>
      <c r="G125" s="1004"/>
      <c r="H125" s="1004"/>
      <c r="I125" s="1004"/>
      <c r="J125" s="1004"/>
      <c r="K125" s="1004"/>
      <c r="L125" s="1004"/>
      <c r="M125" s="1004"/>
      <c r="N125" s="1004"/>
      <c r="O125" s="1004"/>
      <c r="P125" s="1004"/>
      <c r="Q125" s="1004"/>
      <c r="R125" s="1004"/>
      <c r="S125" s="1004"/>
      <c r="T125" s="1004"/>
      <c r="U125" s="1004"/>
      <c r="V125" s="1004"/>
      <c r="W125" s="1004"/>
      <c r="X125" s="1004"/>
      <c r="Y125" s="1004"/>
      <c r="Z125" s="1005"/>
      <c r="AA125" s="1045" t="s">
        <v>175</v>
      </c>
      <c r="AB125" s="1046"/>
      <c r="AC125" s="1046"/>
      <c r="AD125" s="1046"/>
      <c r="AE125" s="1047"/>
      <c r="AF125" s="1048" t="s">
        <v>175</v>
      </c>
      <c r="AG125" s="1046"/>
      <c r="AH125" s="1046"/>
      <c r="AI125" s="1046"/>
      <c r="AJ125" s="1047"/>
      <c r="AK125" s="1048" t="s">
        <v>443</v>
      </c>
      <c r="AL125" s="1046"/>
      <c r="AM125" s="1046"/>
      <c r="AN125" s="1046"/>
      <c r="AO125" s="1047"/>
      <c r="AP125" s="1049" t="s">
        <v>175</v>
      </c>
      <c r="AQ125" s="1050"/>
      <c r="AR125" s="1050"/>
      <c r="AS125" s="1050"/>
      <c r="AT125" s="105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0" t="s">
        <v>484</v>
      </c>
      <c r="CL125" s="1095"/>
      <c r="CM125" s="1095"/>
      <c r="CN125" s="1095"/>
      <c r="CO125" s="1096"/>
      <c r="CP125" s="1027" t="s">
        <v>485</v>
      </c>
      <c r="CQ125" s="976"/>
      <c r="CR125" s="976"/>
      <c r="CS125" s="976"/>
      <c r="CT125" s="976"/>
      <c r="CU125" s="976"/>
      <c r="CV125" s="976"/>
      <c r="CW125" s="976"/>
      <c r="CX125" s="976"/>
      <c r="CY125" s="976"/>
      <c r="CZ125" s="976"/>
      <c r="DA125" s="976"/>
      <c r="DB125" s="976"/>
      <c r="DC125" s="976"/>
      <c r="DD125" s="976"/>
      <c r="DE125" s="976"/>
      <c r="DF125" s="977"/>
      <c r="DG125" s="1013" t="s">
        <v>440</v>
      </c>
      <c r="DH125" s="1014"/>
      <c r="DI125" s="1014"/>
      <c r="DJ125" s="1014"/>
      <c r="DK125" s="1014"/>
      <c r="DL125" s="1014" t="s">
        <v>175</v>
      </c>
      <c r="DM125" s="1014"/>
      <c r="DN125" s="1014"/>
      <c r="DO125" s="1014"/>
      <c r="DP125" s="1014"/>
      <c r="DQ125" s="1014" t="s">
        <v>175</v>
      </c>
      <c r="DR125" s="1014"/>
      <c r="DS125" s="1014"/>
      <c r="DT125" s="1014"/>
      <c r="DU125" s="1014"/>
      <c r="DV125" s="1015" t="s">
        <v>175</v>
      </c>
      <c r="DW125" s="1015"/>
      <c r="DX125" s="1015"/>
      <c r="DY125" s="1015"/>
      <c r="DZ125" s="1016"/>
    </row>
    <row r="126" spans="1:130" s="246" customFormat="1" ht="26.25" customHeight="1" thickBot="1" x14ac:dyDescent="0.2">
      <c r="A126" s="1146"/>
      <c r="B126" s="1033"/>
      <c r="C126" s="1003" t="s">
        <v>471</v>
      </c>
      <c r="D126" s="1004"/>
      <c r="E126" s="1004"/>
      <c r="F126" s="1004"/>
      <c r="G126" s="1004"/>
      <c r="H126" s="1004"/>
      <c r="I126" s="1004"/>
      <c r="J126" s="1004"/>
      <c r="K126" s="1004"/>
      <c r="L126" s="1004"/>
      <c r="M126" s="1004"/>
      <c r="N126" s="1004"/>
      <c r="O126" s="1004"/>
      <c r="P126" s="1004"/>
      <c r="Q126" s="1004"/>
      <c r="R126" s="1004"/>
      <c r="S126" s="1004"/>
      <c r="T126" s="1004"/>
      <c r="U126" s="1004"/>
      <c r="V126" s="1004"/>
      <c r="W126" s="1004"/>
      <c r="X126" s="1004"/>
      <c r="Y126" s="1004"/>
      <c r="Z126" s="1005"/>
      <c r="AA126" s="1045" t="s">
        <v>461</v>
      </c>
      <c r="AB126" s="1046"/>
      <c r="AC126" s="1046"/>
      <c r="AD126" s="1046"/>
      <c r="AE126" s="1047"/>
      <c r="AF126" s="1048" t="s">
        <v>461</v>
      </c>
      <c r="AG126" s="1046"/>
      <c r="AH126" s="1046"/>
      <c r="AI126" s="1046"/>
      <c r="AJ126" s="1047"/>
      <c r="AK126" s="1048" t="s">
        <v>175</v>
      </c>
      <c r="AL126" s="1046"/>
      <c r="AM126" s="1046"/>
      <c r="AN126" s="1046"/>
      <c r="AO126" s="1047"/>
      <c r="AP126" s="1049" t="s">
        <v>175</v>
      </c>
      <c r="AQ126" s="1050"/>
      <c r="AR126" s="1050"/>
      <c r="AS126" s="1050"/>
      <c r="AT126" s="105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1"/>
      <c r="CL126" s="1098"/>
      <c r="CM126" s="1098"/>
      <c r="CN126" s="1098"/>
      <c r="CO126" s="1099"/>
      <c r="CP126" s="1036" t="s">
        <v>486</v>
      </c>
      <c r="CQ126" s="1037"/>
      <c r="CR126" s="1037"/>
      <c r="CS126" s="1037"/>
      <c r="CT126" s="1037"/>
      <c r="CU126" s="1037"/>
      <c r="CV126" s="1037"/>
      <c r="CW126" s="1037"/>
      <c r="CX126" s="1037"/>
      <c r="CY126" s="1037"/>
      <c r="CZ126" s="1037"/>
      <c r="DA126" s="1037"/>
      <c r="DB126" s="1037"/>
      <c r="DC126" s="1037"/>
      <c r="DD126" s="1037"/>
      <c r="DE126" s="1037"/>
      <c r="DF126" s="1038"/>
      <c r="DG126" s="1006" t="s">
        <v>175</v>
      </c>
      <c r="DH126" s="1007"/>
      <c r="DI126" s="1007"/>
      <c r="DJ126" s="1007"/>
      <c r="DK126" s="1007"/>
      <c r="DL126" s="1007" t="s">
        <v>446</v>
      </c>
      <c r="DM126" s="1007"/>
      <c r="DN126" s="1007"/>
      <c r="DO126" s="1007"/>
      <c r="DP126" s="1007"/>
      <c r="DQ126" s="1007" t="s">
        <v>461</v>
      </c>
      <c r="DR126" s="1007"/>
      <c r="DS126" s="1007"/>
      <c r="DT126" s="1007"/>
      <c r="DU126" s="1007"/>
      <c r="DV126" s="1008" t="s">
        <v>175</v>
      </c>
      <c r="DW126" s="1008"/>
      <c r="DX126" s="1008"/>
      <c r="DY126" s="1008"/>
      <c r="DZ126" s="1009"/>
    </row>
    <row r="127" spans="1:130" s="246" customFormat="1" ht="26.25" customHeight="1" x14ac:dyDescent="0.15">
      <c r="A127" s="1147"/>
      <c r="B127" s="1035"/>
      <c r="C127" s="1089" t="s">
        <v>487</v>
      </c>
      <c r="D127" s="1090"/>
      <c r="E127" s="1090"/>
      <c r="F127" s="1090"/>
      <c r="G127" s="1090"/>
      <c r="H127" s="1090"/>
      <c r="I127" s="1090"/>
      <c r="J127" s="1090"/>
      <c r="K127" s="1090"/>
      <c r="L127" s="1090"/>
      <c r="M127" s="1090"/>
      <c r="N127" s="1090"/>
      <c r="O127" s="1090"/>
      <c r="P127" s="1090"/>
      <c r="Q127" s="1090"/>
      <c r="R127" s="1090"/>
      <c r="S127" s="1090"/>
      <c r="T127" s="1090"/>
      <c r="U127" s="1090"/>
      <c r="V127" s="1090"/>
      <c r="W127" s="1090"/>
      <c r="X127" s="1090"/>
      <c r="Y127" s="1090"/>
      <c r="Z127" s="1091"/>
      <c r="AA127" s="1045" t="s">
        <v>175</v>
      </c>
      <c r="AB127" s="1046"/>
      <c r="AC127" s="1046"/>
      <c r="AD127" s="1046"/>
      <c r="AE127" s="1047"/>
      <c r="AF127" s="1048" t="s">
        <v>175</v>
      </c>
      <c r="AG127" s="1046"/>
      <c r="AH127" s="1046"/>
      <c r="AI127" s="1046"/>
      <c r="AJ127" s="1047"/>
      <c r="AK127" s="1048" t="s">
        <v>175</v>
      </c>
      <c r="AL127" s="1046"/>
      <c r="AM127" s="1046"/>
      <c r="AN127" s="1046"/>
      <c r="AO127" s="1047"/>
      <c r="AP127" s="1049" t="s">
        <v>461</v>
      </c>
      <c r="AQ127" s="1050"/>
      <c r="AR127" s="1050"/>
      <c r="AS127" s="1050"/>
      <c r="AT127" s="1051"/>
      <c r="AU127" s="282"/>
      <c r="AV127" s="282"/>
      <c r="AW127" s="282"/>
      <c r="AX127" s="1119" t="s">
        <v>488</v>
      </c>
      <c r="AY127" s="1120"/>
      <c r="AZ127" s="1120"/>
      <c r="BA127" s="1120"/>
      <c r="BB127" s="1120"/>
      <c r="BC127" s="1120"/>
      <c r="BD127" s="1120"/>
      <c r="BE127" s="1121"/>
      <c r="BF127" s="1122" t="s">
        <v>489</v>
      </c>
      <c r="BG127" s="1120"/>
      <c r="BH127" s="1120"/>
      <c r="BI127" s="1120"/>
      <c r="BJ127" s="1120"/>
      <c r="BK127" s="1120"/>
      <c r="BL127" s="1121"/>
      <c r="BM127" s="1122" t="s">
        <v>490</v>
      </c>
      <c r="BN127" s="1120"/>
      <c r="BO127" s="1120"/>
      <c r="BP127" s="1120"/>
      <c r="BQ127" s="1120"/>
      <c r="BR127" s="1120"/>
      <c r="BS127" s="1121"/>
      <c r="BT127" s="1122" t="s">
        <v>491</v>
      </c>
      <c r="BU127" s="1120"/>
      <c r="BV127" s="1120"/>
      <c r="BW127" s="1120"/>
      <c r="BX127" s="1120"/>
      <c r="BY127" s="1120"/>
      <c r="BZ127" s="1144"/>
      <c r="CA127" s="282"/>
      <c r="CB127" s="282"/>
      <c r="CC127" s="282"/>
      <c r="CD127" s="283"/>
      <c r="CE127" s="283"/>
      <c r="CF127" s="283"/>
      <c r="CG127" s="280"/>
      <c r="CH127" s="280"/>
      <c r="CI127" s="280"/>
      <c r="CJ127" s="281"/>
      <c r="CK127" s="1111"/>
      <c r="CL127" s="1098"/>
      <c r="CM127" s="1098"/>
      <c r="CN127" s="1098"/>
      <c r="CO127" s="1099"/>
      <c r="CP127" s="1036" t="s">
        <v>492</v>
      </c>
      <c r="CQ127" s="1037"/>
      <c r="CR127" s="1037"/>
      <c r="CS127" s="1037"/>
      <c r="CT127" s="1037"/>
      <c r="CU127" s="1037"/>
      <c r="CV127" s="1037"/>
      <c r="CW127" s="1037"/>
      <c r="CX127" s="1037"/>
      <c r="CY127" s="1037"/>
      <c r="CZ127" s="1037"/>
      <c r="DA127" s="1037"/>
      <c r="DB127" s="1037"/>
      <c r="DC127" s="1037"/>
      <c r="DD127" s="1037"/>
      <c r="DE127" s="1037"/>
      <c r="DF127" s="1038"/>
      <c r="DG127" s="1006" t="s">
        <v>461</v>
      </c>
      <c r="DH127" s="1007"/>
      <c r="DI127" s="1007"/>
      <c r="DJ127" s="1007"/>
      <c r="DK127" s="1007"/>
      <c r="DL127" s="1007" t="s">
        <v>443</v>
      </c>
      <c r="DM127" s="1007"/>
      <c r="DN127" s="1007"/>
      <c r="DO127" s="1007"/>
      <c r="DP127" s="1007"/>
      <c r="DQ127" s="1007" t="s">
        <v>175</v>
      </c>
      <c r="DR127" s="1007"/>
      <c r="DS127" s="1007"/>
      <c r="DT127" s="1007"/>
      <c r="DU127" s="1007"/>
      <c r="DV127" s="1008" t="s">
        <v>175</v>
      </c>
      <c r="DW127" s="1008"/>
      <c r="DX127" s="1008"/>
      <c r="DY127" s="1008"/>
      <c r="DZ127" s="1009"/>
    </row>
    <row r="128" spans="1:130" s="246" customFormat="1" ht="26.25" customHeight="1" thickBot="1" x14ac:dyDescent="0.2">
      <c r="A128" s="1130" t="s">
        <v>493</v>
      </c>
      <c r="B128" s="1131"/>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2" t="s">
        <v>494</v>
      </c>
      <c r="X128" s="1132"/>
      <c r="Y128" s="1132"/>
      <c r="Z128" s="1133"/>
      <c r="AA128" s="1134">
        <v>3837</v>
      </c>
      <c r="AB128" s="1135"/>
      <c r="AC128" s="1135"/>
      <c r="AD128" s="1135"/>
      <c r="AE128" s="1136"/>
      <c r="AF128" s="1137">
        <v>3837</v>
      </c>
      <c r="AG128" s="1135"/>
      <c r="AH128" s="1135"/>
      <c r="AI128" s="1135"/>
      <c r="AJ128" s="1136"/>
      <c r="AK128" s="1137">
        <v>3836</v>
      </c>
      <c r="AL128" s="1135"/>
      <c r="AM128" s="1135"/>
      <c r="AN128" s="1135"/>
      <c r="AO128" s="1136"/>
      <c r="AP128" s="1138"/>
      <c r="AQ128" s="1139"/>
      <c r="AR128" s="1139"/>
      <c r="AS128" s="1139"/>
      <c r="AT128" s="1140"/>
      <c r="AU128" s="282"/>
      <c r="AV128" s="282"/>
      <c r="AW128" s="282"/>
      <c r="AX128" s="975" t="s">
        <v>495</v>
      </c>
      <c r="AY128" s="976"/>
      <c r="AZ128" s="976"/>
      <c r="BA128" s="976"/>
      <c r="BB128" s="976"/>
      <c r="BC128" s="976"/>
      <c r="BD128" s="976"/>
      <c r="BE128" s="977"/>
      <c r="BF128" s="1141" t="s">
        <v>175</v>
      </c>
      <c r="BG128" s="1142"/>
      <c r="BH128" s="1142"/>
      <c r="BI128" s="1142"/>
      <c r="BJ128" s="1142"/>
      <c r="BK128" s="1142"/>
      <c r="BL128" s="1143"/>
      <c r="BM128" s="1141">
        <v>15</v>
      </c>
      <c r="BN128" s="1142"/>
      <c r="BO128" s="1142"/>
      <c r="BP128" s="1142"/>
      <c r="BQ128" s="1142"/>
      <c r="BR128" s="1142"/>
      <c r="BS128" s="1143"/>
      <c r="BT128" s="1141">
        <v>20</v>
      </c>
      <c r="BU128" s="1142"/>
      <c r="BV128" s="1142"/>
      <c r="BW128" s="1142"/>
      <c r="BX128" s="1142"/>
      <c r="BY128" s="1142"/>
      <c r="BZ128" s="1166"/>
      <c r="CA128" s="283"/>
      <c r="CB128" s="283"/>
      <c r="CC128" s="283"/>
      <c r="CD128" s="283"/>
      <c r="CE128" s="283"/>
      <c r="CF128" s="283"/>
      <c r="CG128" s="280"/>
      <c r="CH128" s="280"/>
      <c r="CI128" s="280"/>
      <c r="CJ128" s="281"/>
      <c r="CK128" s="1112"/>
      <c r="CL128" s="1113"/>
      <c r="CM128" s="1113"/>
      <c r="CN128" s="1113"/>
      <c r="CO128" s="1114"/>
      <c r="CP128" s="1123" t="s">
        <v>496</v>
      </c>
      <c r="CQ128" s="1124"/>
      <c r="CR128" s="1124"/>
      <c r="CS128" s="1124"/>
      <c r="CT128" s="1124"/>
      <c r="CU128" s="1124"/>
      <c r="CV128" s="1124"/>
      <c r="CW128" s="1124"/>
      <c r="CX128" s="1124"/>
      <c r="CY128" s="1124"/>
      <c r="CZ128" s="1124"/>
      <c r="DA128" s="1124"/>
      <c r="DB128" s="1124"/>
      <c r="DC128" s="1124"/>
      <c r="DD128" s="1124"/>
      <c r="DE128" s="1124"/>
      <c r="DF128" s="1125"/>
      <c r="DG128" s="1126" t="s">
        <v>461</v>
      </c>
      <c r="DH128" s="1127"/>
      <c r="DI128" s="1127"/>
      <c r="DJ128" s="1127"/>
      <c r="DK128" s="1127"/>
      <c r="DL128" s="1127" t="s">
        <v>175</v>
      </c>
      <c r="DM128" s="1127"/>
      <c r="DN128" s="1127"/>
      <c r="DO128" s="1127"/>
      <c r="DP128" s="1127"/>
      <c r="DQ128" s="1127" t="s">
        <v>175</v>
      </c>
      <c r="DR128" s="1127"/>
      <c r="DS128" s="1127"/>
      <c r="DT128" s="1127"/>
      <c r="DU128" s="1127"/>
      <c r="DV128" s="1128" t="s">
        <v>461</v>
      </c>
      <c r="DW128" s="1128"/>
      <c r="DX128" s="1128"/>
      <c r="DY128" s="1128"/>
      <c r="DZ128" s="1129"/>
    </row>
    <row r="129" spans="1:131" s="246" customFormat="1" ht="26.25" customHeight="1" x14ac:dyDescent="0.15">
      <c r="A129" s="1017" t="s">
        <v>107</v>
      </c>
      <c r="B129" s="1018"/>
      <c r="C129" s="1018"/>
      <c r="D129" s="1018"/>
      <c r="E129" s="1018"/>
      <c r="F129" s="1018"/>
      <c r="G129" s="1018"/>
      <c r="H129" s="1018"/>
      <c r="I129" s="1018"/>
      <c r="J129" s="1018"/>
      <c r="K129" s="1018"/>
      <c r="L129" s="1018"/>
      <c r="M129" s="1018"/>
      <c r="N129" s="1018"/>
      <c r="O129" s="1018"/>
      <c r="P129" s="1018"/>
      <c r="Q129" s="1018"/>
      <c r="R129" s="1018"/>
      <c r="S129" s="1018"/>
      <c r="T129" s="1018"/>
      <c r="U129" s="1018"/>
      <c r="V129" s="1018"/>
      <c r="W129" s="1160" t="s">
        <v>497</v>
      </c>
      <c r="X129" s="1161"/>
      <c r="Y129" s="1161"/>
      <c r="Z129" s="1162"/>
      <c r="AA129" s="1045">
        <v>1968311</v>
      </c>
      <c r="AB129" s="1046"/>
      <c r="AC129" s="1046"/>
      <c r="AD129" s="1046"/>
      <c r="AE129" s="1047"/>
      <c r="AF129" s="1048">
        <v>1931960</v>
      </c>
      <c r="AG129" s="1046"/>
      <c r="AH129" s="1046"/>
      <c r="AI129" s="1046"/>
      <c r="AJ129" s="1047"/>
      <c r="AK129" s="1048">
        <v>1841044</v>
      </c>
      <c r="AL129" s="1046"/>
      <c r="AM129" s="1046"/>
      <c r="AN129" s="1046"/>
      <c r="AO129" s="1047"/>
      <c r="AP129" s="1163"/>
      <c r="AQ129" s="1164"/>
      <c r="AR129" s="1164"/>
      <c r="AS129" s="1164"/>
      <c r="AT129" s="1165"/>
      <c r="AU129" s="284"/>
      <c r="AV129" s="284"/>
      <c r="AW129" s="284"/>
      <c r="AX129" s="1154" t="s">
        <v>498</v>
      </c>
      <c r="AY129" s="1037"/>
      <c r="AZ129" s="1037"/>
      <c r="BA129" s="1037"/>
      <c r="BB129" s="1037"/>
      <c r="BC129" s="1037"/>
      <c r="BD129" s="1037"/>
      <c r="BE129" s="1038"/>
      <c r="BF129" s="1155" t="s">
        <v>175</v>
      </c>
      <c r="BG129" s="1156"/>
      <c r="BH129" s="1156"/>
      <c r="BI129" s="1156"/>
      <c r="BJ129" s="1156"/>
      <c r="BK129" s="1156"/>
      <c r="BL129" s="1157"/>
      <c r="BM129" s="1155">
        <v>20</v>
      </c>
      <c r="BN129" s="1156"/>
      <c r="BO129" s="1156"/>
      <c r="BP129" s="1156"/>
      <c r="BQ129" s="1156"/>
      <c r="BR129" s="1156"/>
      <c r="BS129" s="1157"/>
      <c r="BT129" s="1155">
        <v>30</v>
      </c>
      <c r="BU129" s="1158"/>
      <c r="BV129" s="1158"/>
      <c r="BW129" s="1158"/>
      <c r="BX129" s="1158"/>
      <c r="BY129" s="1158"/>
      <c r="BZ129" s="115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17" t="s">
        <v>499</v>
      </c>
      <c r="B130" s="1018"/>
      <c r="C130" s="1018"/>
      <c r="D130" s="1018"/>
      <c r="E130" s="1018"/>
      <c r="F130" s="1018"/>
      <c r="G130" s="1018"/>
      <c r="H130" s="1018"/>
      <c r="I130" s="1018"/>
      <c r="J130" s="1018"/>
      <c r="K130" s="1018"/>
      <c r="L130" s="1018"/>
      <c r="M130" s="1018"/>
      <c r="N130" s="1018"/>
      <c r="O130" s="1018"/>
      <c r="P130" s="1018"/>
      <c r="Q130" s="1018"/>
      <c r="R130" s="1018"/>
      <c r="S130" s="1018"/>
      <c r="T130" s="1018"/>
      <c r="U130" s="1018"/>
      <c r="V130" s="1018"/>
      <c r="W130" s="1160" t="s">
        <v>500</v>
      </c>
      <c r="X130" s="1161"/>
      <c r="Y130" s="1161"/>
      <c r="Z130" s="1162"/>
      <c r="AA130" s="1045">
        <v>242678</v>
      </c>
      <c r="AB130" s="1046"/>
      <c r="AC130" s="1046"/>
      <c r="AD130" s="1046"/>
      <c r="AE130" s="1047"/>
      <c r="AF130" s="1048">
        <v>272324</v>
      </c>
      <c r="AG130" s="1046"/>
      <c r="AH130" s="1046"/>
      <c r="AI130" s="1046"/>
      <c r="AJ130" s="1047"/>
      <c r="AK130" s="1048">
        <v>273191</v>
      </c>
      <c r="AL130" s="1046"/>
      <c r="AM130" s="1046"/>
      <c r="AN130" s="1046"/>
      <c r="AO130" s="1047"/>
      <c r="AP130" s="1163"/>
      <c r="AQ130" s="1164"/>
      <c r="AR130" s="1164"/>
      <c r="AS130" s="1164"/>
      <c r="AT130" s="1165"/>
      <c r="AU130" s="284"/>
      <c r="AV130" s="284"/>
      <c r="AW130" s="284"/>
      <c r="AX130" s="1154" t="s">
        <v>501</v>
      </c>
      <c r="AY130" s="1037"/>
      <c r="AZ130" s="1037"/>
      <c r="BA130" s="1037"/>
      <c r="BB130" s="1037"/>
      <c r="BC130" s="1037"/>
      <c r="BD130" s="1037"/>
      <c r="BE130" s="1038"/>
      <c r="BF130" s="1191">
        <v>6.1</v>
      </c>
      <c r="BG130" s="1192"/>
      <c r="BH130" s="1192"/>
      <c r="BI130" s="1192"/>
      <c r="BJ130" s="1192"/>
      <c r="BK130" s="1192"/>
      <c r="BL130" s="1193"/>
      <c r="BM130" s="1191">
        <v>25</v>
      </c>
      <c r="BN130" s="1192"/>
      <c r="BO130" s="1192"/>
      <c r="BP130" s="1192"/>
      <c r="BQ130" s="1192"/>
      <c r="BR130" s="1192"/>
      <c r="BS130" s="1193"/>
      <c r="BT130" s="1191">
        <v>35</v>
      </c>
      <c r="BU130" s="1194"/>
      <c r="BV130" s="1194"/>
      <c r="BW130" s="1194"/>
      <c r="BX130" s="1194"/>
      <c r="BY130" s="1194"/>
      <c r="BZ130" s="119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6"/>
      <c r="B131" s="1197"/>
      <c r="C131" s="1197"/>
      <c r="D131" s="1197"/>
      <c r="E131" s="1197"/>
      <c r="F131" s="1197"/>
      <c r="G131" s="1197"/>
      <c r="H131" s="1197"/>
      <c r="I131" s="1197"/>
      <c r="J131" s="1197"/>
      <c r="K131" s="1197"/>
      <c r="L131" s="1197"/>
      <c r="M131" s="1197"/>
      <c r="N131" s="1197"/>
      <c r="O131" s="1197"/>
      <c r="P131" s="1197"/>
      <c r="Q131" s="1197"/>
      <c r="R131" s="1197"/>
      <c r="S131" s="1197"/>
      <c r="T131" s="1197"/>
      <c r="U131" s="1197"/>
      <c r="V131" s="1197"/>
      <c r="W131" s="1198" t="s">
        <v>502</v>
      </c>
      <c r="X131" s="1199"/>
      <c r="Y131" s="1199"/>
      <c r="Z131" s="1200"/>
      <c r="AA131" s="1092">
        <v>1725633</v>
      </c>
      <c r="AB131" s="1071"/>
      <c r="AC131" s="1071"/>
      <c r="AD131" s="1071"/>
      <c r="AE131" s="1072"/>
      <c r="AF131" s="1070">
        <v>1659636</v>
      </c>
      <c r="AG131" s="1071"/>
      <c r="AH131" s="1071"/>
      <c r="AI131" s="1071"/>
      <c r="AJ131" s="1072"/>
      <c r="AK131" s="1070">
        <v>1567853</v>
      </c>
      <c r="AL131" s="1071"/>
      <c r="AM131" s="1071"/>
      <c r="AN131" s="1071"/>
      <c r="AO131" s="1072"/>
      <c r="AP131" s="1201"/>
      <c r="AQ131" s="1202"/>
      <c r="AR131" s="1202"/>
      <c r="AS131" s="1202"/>
      <c r="AT131" s="1203"/>
      <c r="AU131" s="284"/>
      <c r="AV131" s="284"/>
      <c r="AW131" s="284"/>
      <c r="AX131" s="1173" t="s">
        <v>503</v>
      </c>
      <c r="AY131" s="1124"/>
      <c r="AZ131" s="1124"/>
      <c r="BA131" s="1124"/>
      <c r="BB131" s="1124"/>
      <c r="BC131" s="1124"/>
      <c r="BD131" s="1124"/>
      <c r="BE131" s="1125"/>
      <c r="BF131" s="1174" t="s">
        <v>175</v>
      </c>
      <c r="BG131" s="1175"/>
      <c r="BH131" s="1175"/>
      <c r="BI131" s="1175"/>
      <c r="BJ131" s="1175"/>
      <c r="BK131" s="1175"/>
      <c r="BL131" s="1176"/>
      <c r="BM131" s="1174">
        <v>350</v>
      </c>
      <c r="BN131" s="1175"/>
      <c r="BO131" s="1175"/>
      <c r="BP131" s="1175"/>
      <c r="BQ131" s="1175"/>
      <c r="BR131" s="1175"/>
      <c r="BS131" s="1176"/>
      <c r="BT131" s="1177"/>
      <c r="BU131" s="1178"/>
      <c r="BV131" s="1178"/>
      <c r="BW131" s="1178"/>
      <c r="BX131" s="1178"/>
      <c r="BY131" s="1178"/>
      <c r="BZ131" s="117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0" t="s">
        <v>504</v>
      </c>
      <c r="B132" s="1181"/>
      <c r="C132" s="1181"/>
      <c r="D132" s="1181"/>
      <c r="E132" s="1181"/>
      <c r="F132" s="1181"/>
      <c r="G132" s="1181"/>
      <c r="H132" s="1181"/>
      <c r="I132" s="1181"/>
      <c r="J132" s="1181"/>
      <c r="K132" s="1181"/>
      <c r="L132" s="1181"/>
      <c r="M132" s="1181"/>
      <c r="N132" s="1181"/>
      <c r="O132" s="1181"/>
      <c r="P132" s="1181"/>
      <c r="Q132" s="1181"/>
      <c r="R132" s="1181"/>
      <c r="S132" s="1181"/>
      <c r="T132" s="1181"/>
      <c r="U132" s="1181"/>
      <c r="V132" s="1184" t="s">
        <v>505</v>
      </c>
      <c r="W132" s="1184"/>
      <c r="X132" s="1184"/>
      <c r="Y132" s="1184"/>
      <c r="Z132" s="1185"/>
      <c r="AA132" s="1186">
        <v>5.9336486959999997</v>
      </c>
      <c r="AB132" s="1187"/>
      <c r="AC132" s="1187"/>
      <c r="AD132" s="1187"/>
      <c r="AE132" s="1188"/>
      <c r="AF132" s="1189">
        <v>5.6573851130000001</v>
      </c>
      <c r="AG132" s="1187"/>
      <c r="AH132" s="1187"/>
      <c r="AI132" s="1187"/>
      <c r="AJ132" s="1188"/>
      <c r="AK132" s="1189">
        <v>6.7290109469999999</v>
      </c>
      <c r="AL132" s="1187"/>
      <c r="AM132" s="1187"/>
      <c r="AN132" s="1187"/>
      <c r="AO132" s="1188"/>
      <c r="AP132" s="1086"/>
      <c r="AQ132" s="1087"/>
      <c r="AR132" s="1087"/>
      <c r="AS132" s="1087"/>
      <c r="AT132" s="119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2"/>
      <c r="B133" s="1183"/>
      <c r="C133" s="1183"/>
      <c r="D133" s="1183"/>
      <c r="E133" s="1183"/>
      <c r="F133" s="1183"/>
      <c r="G133" s="1183"/>
      <c r="H133" s="1183"/>
      <c r="I133" s="1183"/>
      <c r="J133" s="1183"/>
      <c r="K133" s="1183"/>
      <c r="L133" s="1183"/>
      <c r="M133" s="1183"/>
      <c r="N133" s="1183"/>
      <c r="O133" s="1183"/>
      <c r="P133" s="1183"/>
      <c r="Q133" s="1183"/>
      <c r="R133" s="1183"/>
      <c r="S133" s="1183"/>
      <c r="T133" s="1183"/>
      <c r="U133" s="1183"/>
      <c r="V133" s="1167" t="s">
        <v>506</v>
      </c>
      <c r="W133" s="1167"/>
      <c r="X133" s="1167"/>
      <c r="Y133" s="1167"/>
      <c r="Z133" s="1168"/>
      <c r="AA133" s="1169">
        <v>5.4</v>
      </c>
      <c r="AB133" s="1170"/>
      <c r="AC133" s="1170"/>
      <c r="AD133" s="1170"/>
      <c r="AE133" s="1171"/>
      <c r="AF133" s="1169">
        <v>5.9</v>
      </c>
      <c r="AG133" s="1170"/>
      <c r="AH133" s="1170"/>
      <c r="AI133" s="1170"/>
      <c r="AJ133" s="1171"/>
      <c r="AK133" s="1169">
        <v>6.1</v>
      </c>
      <c r="AL133" s="1170"/>
      <c r="AM133" s="1170"/>
      <c r="AN133" s="1170"/>
      <c r="AO133" s="1171"/>
      <c r="AP133" s="1116"/>
      <c r="AQ133" s="1117"/>
      <c r="AR133" s="1117"/>
      <c r="AS133" s="1117"/>
      <c r="AT133" s="117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2QWi83cWU+jJujmcBWOCC+n0oniiKYdLXwrN7dTv/cCesIWpoDNUzRmVEJfeED4i+ZBA6XIHt0oisn4w4c+Dug==" saltValue="qQlWKN0JfQCAJAfITzYbS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IEMIa3wB0EL4ZwbYLBH87CeZRSVw7cPj/17+9vSkWmXLcIYyYj3+wH9YKTJ2Q2SVHKz4DuH7CKXd18WCnuXFA==" saltValue="kjAJrDnifYnlJ2rAReaB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hWHldAngwCxHI/dqUs9wGEI/V8epBvIMoNCUCCPY0P59rOEtQY5GXlKel7lW/tIkUWQ3j7ngMvN1jggibQXUA==" saltValue="McdIY9jPsUhW01VhK+2UX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7"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8"/>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09" t="s">
        <v>515</v>
      </c>
      <c r="AL9" s="1210"/>
      <c r="AM9" s="1210"/>
      <c r="AN9" s="1211"/>
      <c r="AO9" s="312">
        <v>544253</v>
      </c>
      <c r="AP9" s="312">
        <v>293556</v>
      </c>
      <c r="AQ9" s="313">
        <v>190701</v>
      </c>
      <c r="AR9" s="314">
        <v>53.9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09" t="s">
        <v>516</v>
      </c>
      <c r="AL10" s="1210"/>
      <c r="AM10" s="1210"/>
      <c r="AN10" s="1211"/>
      <c r="AO10" s="315">
        <v>85485</v>
      </c>
      <c r="AP10" s="315">
        <v>46108</v>
      </c>
      <c r="AQ10" s="316">
        <v>22807</v>
      </c>
      <c r="AR10" s="317">
        <v>102.2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09" t="s">
        <v>517</v>
      </c>
      <c r="AL11" s="1210"/>
      <c r="AM11" s="1210"/>
      <c r="AN11" s="1211"/>
      <c r="AO11" s="315">
        <v>37754</v>
      </c>
      <c r="AP11" s="315">
        <v>20364</v>
      </c>
      <c r="AQ11" s="316">
        <v>29822</v>
      </c>
      <c r="AR11" s="317">
        <v>-31.7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09" t="s">
        <v>518</v>
      </c>
      <c r="AL12" s="1210"/>
      <c r="AM12" s="1210"/>
      <c r="AN12" s="1211"/>
      <c r="AO12" s="315" t="s">
        <v>519</v>
      </c>
      <c r="AP12" s="315" t="s">
        <v>519</v>
      </c>
      <c r="AQ12" s="316">
        <v>3258</v>
      </c>
      <c r="AR12" s="317" t="s">
        <v>519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09" t="s">
        <v>520</v>
      </c>
      <c r="AL13" s="1210"/>
      <c r="AM13" s="1210"/>
      <c r="AN13" s="1211"/>
      <c r="AO13" s="315" t="s">
        <v>519</v>
      </c>
      <c r="AP13" s="315" t="s">
        <v>519</v>
      </c>
      <c r="AQ13" s="316">
        <v>24</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09" t="s">
        <v>521</v>
      </c>
      <c r="AL14" s="1210"/>
      <c r="AM14" s="1210"/>
      <c r="AN14" s="1211"/>
      <c r="AO14" s="315">
        <v>23096</v>
      </c>
      <c r="AP14" s="315">
        <v>12457</v>
      </c>
      <c r="AQ14" s="316">
        <v>10094</v>
      </c>
      <c r="AR14" s="317">
        <v>23.4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09" t="s">
        <v>522</v>
      </c>
      <c r="AL15" s="1210"/>
      <c r="AM15" s="1210"/>
      <c r="AN15" s="1211"/>
      <c r="AO15" s="315">
        <v>6504</v>
      </c>
      <c r="AP15" s="315">
        <v>3508</v>
      </c>
      <c r="AQ15" s="316">
        <v>4017</v>
      </c>
      <c r="AR15" s="317">
        <v>-12.7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2" t="s">
        <v>523</v>
      </c>
      <c r="AL16" s="1213"/>
      <c r="AM16" s="1213"/>
      <c r="AN16" s="1214"/>
      <c r="AO16" s="315">
        <v>-41631</v>
      </c>
      <c r="AP16" s="315">
        <v>-22455</v>
      </c>
      <c r="AQ16" s="316">
        <v>-17771</v>
      </c>
      <c r="AR16" s="317">
        <v>26.4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2" t="s">
        <v>188</v>
      </c>
      <c r="AL17" s="1213"/>
      <c r="AM17" s="1213"/>
      <c r="AN17" s="1214"/>
      <c r="AO17" s="315">
        <v>655461</v>
      </c>
      <c r="AP17" s="315">
        <v>353539</v>
      </c>
      <c r="AQ17" s="316">
        <v>242952</v>
      </c>
      <c r="AR17" s="317">
        <v>45.5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4" t="s">
        <v>528</v>
      </c>
      <c r="AL21" s="1205"/>
      <c r="AM21" s="1205"/>
      <c r="AN21" s="1206"/>
      <c r="AO21" s="327">
        <v>32.36</v>
      </c>
      <c r="AP21" s="328">
        <v>21.84</v>
      </c>
      <c r="AQ21" s="329">
        <v>10.52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4" t="s">
        <v>529</v>
      </c>
      <c r="AL22" s="1205"/>
      <c r="AM22" s="1205"/>
      <c r="AN22" s="1206"/>
      <c r="AO22" s="332">
        <v>94.1</v>
      </c>
      <c r="AP22" s="333">
        <v>95.6</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7"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8"/>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0" t="s">
        <v>533</v>
      </c>
      <c r="AL32" s="1221"/>
      <c r="AM32" s="1221"/>
      <c r="AN32" s="1222"/>
      <c r="AO32" s="342">
        <v>299900</v>
      </c>
      <c r="AP32" s="342">
        <v>161758</v>
      </c>
      <c r="AQ32" s="343">
        <v>136235</v>
      </c>
      <c r="AR32" s="344">
        <v>18.7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0" t="s">
        <v>534</v>
      </c>
      <c r="AL33" s="1221"/>
      <c r="AM33" s="1221"/>
      <c r="AN33" s="1222"/>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0" t="s">
        <v>535</v>
      </c>
      <c r="AL34" s="1221"/>
      <c r="AM34" s="1221"/>
      <c r="AN34" s="1222"/>
      <c r="AO34" s="342" t="s">
        <v>519</v>
      </c>
      <c r="AP34" s="342" t="s">
        <v>519</v>
      </c>
      <c r="AQ34" s="343">
        <v>5</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0" t="s">
        <v>536</v>
      </c>
      <c r="AL35" s="1221"/>
      <c r="AM35" s="1221"/>
      <c r="AN35" s="1222"/>
      <c r="AO35" s="342">
        <v>66276</v>
      </c>
      <c r="AP35" s="342">
        <v>35748</v>
      </c>
      <c r="AQ35" s="343">
        <v>32688</v>
      </c>
      <c r="AR35" s="344">
        <v>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0" t="s">
        <v>537</v>
      </c>
      <c r="AL36" s="1221"/>
      <c r="AM36" s="1221"/>
      <c r="AN36" s="1222"/>
      <c r="AO36" s="342">
        <v>16352</v>
      </c>
      <c r="AP36" s="342">
        <v>8820</v>
      </c>
      <c r="AQ36" s="343">
        <v>4188</v>
      </c>
      <c r="AR36" s="344">
        <v>110.6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0" t="s">
        <v>538</v>
      </c>
      <c r="AL37" s="1221"/>
      <c r="AM37" s="1221"/>
      <c r="AN37" s="1222"/>
      <c r="AO37" s="342" t="s">
        <v>519</v>
      </c>
      <c r="AP37" s="342" t="s">
        <v>519</v>
      </c>
      <c r="AQ37" s="343">
        <v>1212</v>
      </c>
      <c r="AR37" s="344"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3" t="s">
        <v>539</v>
      </c>
      <c r="AL38" s="1224"/>
      <c r="AM38" s="1224"/>
      <c r="AN38" s="1225"/>
      <c r="AO38" s="345" t="s">
        <v>519</v>
      </c>
      <c r="AP38" s="345" t="s">
        <v>519</v>
      </c>
      <c r="AQ38" s="346">
        <v>25</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3" t="s">
        <v>540</v>
      </c>
      <c r="AL39" s="1224"/>
      <c r="AM39" s="1224"/>
      <c r="AN39" s="1225"/>
      <c r="AO39" s="342">
        <v>-3836</v>
      </c>
      <c r="AP39" s="342">
        <v>-2069</v>
      </c>
      <c r="AQ39" s="343">
        <v>-7598</v>
      </c>
      <c r="AR39" s="344">
        <v>-72.8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0" t="s">
        <v>541</v>
      </c>
      <c r="AL40" s="1221"/>
      <c r="AM40" s="1221"/>
      <c r="AN40" s="1222"/>
      <c r="AO40" s="342">
        <v>-273191</v>
      </c>
      <c r="AP40" s="342">
        <v>-147352</v>
      </c>
      <c r="AQ40" s="343">
        <v>-123844</v>
      </c>
      <c r="AR40" s="344">
        <v>19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6" t="s">
        <v>301</v>
      </c>
      <c r="AL41" s="1227"/>
      <c r="AM41" s="1227"/>
      <c r="AN41" s="1228"/>
      <c r="AO41" s="342">
        <v>105501</v>
      </c>
      <c r="AP41" s="342">
        <v>56905</v>
      </c>
      <c r="AQ41" s="343">
        <v>42911</v>
      </c>
      <c r="AR41" s="344">
        <v>32.6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5" t="s">
        <v>510</v>
      </c>
      <c r="AN49" s="1217" t="s">
        <v>545</v>
      </c>
      <c r="AO49" s="1218"/>
      <c r="AP49" s="1218"/>
      <c r="AQ49" s="1218"/>
      <c r="AR49" s="121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6"/>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1565478</v>
      </c>
      <c r="AN51" s="364">
        <v>741933</v>
      </c>
      <c r="AO51" s="365">
        <v>110.1</v>
      </c>
      <c r="AP51" s="366">
        <v>333013</v>
      </c>
      <c r="AQ51" s="367">
        <v>5.3</v>
      </c>
      <c r="AR51" s="368">
        <v>104.8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800525</v>
      </c>
      <c r="AN52" s="372">
        <v>379396</v>
      </c>
      <c r="AO52" s="373">
        <v>264.10000000000002</v>
      </c>
      <c r="AP52" s="374">
        <v>126732</v>
      </c>
      <c r="AQ52" s="375">
        <v>19.100000000000001</v>
      </c>
      <c r="AR52" s="376">
        <v>245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1112186</v>
      </c>
      <c r="AN53" s="364">
        <v>542795</v>
      </c>
      <c r="AO53" s="365">
        <v>-26.8</v>
      </c>
      <c r="AP53" s="366">
        <v>280458</v>
      </c>
      <c r="AQ53" s="367">
        <v>-15.8</v>
      </c>
      <c r="AR53" s="368">
        <v>-11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490420</v>
      </c>
      <c r="AN54" s="372">
        <v>239346</v>
      </c>
      <c r="AO54" s="373">
        <v>-36.9</v>
      </c>
      <c r="AP54" s="374">
        <v>127286</v>
      </c>
      <c r="AQ54" s="375">
        <v>0.4</v>
      </c>
      <c r="AR54" s="376">
        <v>-37.299999999999997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782998</v>
      </c>
      <c r="AN55" s="364">
        <v>389551</v>
      </c>
      <c r="AO55" s="365">
        <v>-28.2</v>
      </c>
      <c r="AP55" s="366">
        <v>291945</v>
      </c>
      <c r="AQ55" s="367">
        <v>4.0999999999999996</v>
      </c>
      <c r="AR55" s="368">
        <v>-32.299999999999997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459863</v>
      </c>
      <c r="AN56" s="372">
        <v>228788</v>
      </c>
      <c r="AO56" s="373">
        <v>-4.4000000000000004</v>
      </c>
      <c r="AP56" s="374">
        <v>127651</v>
      </c>
      <c r="AQ56" s="375">
        <v>0.3</v>
      </c>
      <c r="AR56" s="376">
        <v>-4.7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416611</v>
      </c>
      <c r="AN57" s="364">
        <v>215749</v>
      </c>
      <c r="AO57" s="365">
        <v>-44.6</v>
      </c>
      <c r="AP57" s="366">
        <v>291173</v>
      </c>
      <c r="AQ57" s="367">
        <v>-0.3</v>
      </c>
      <c r="AR57" s="368">
        <v>-44.3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209529</v>
      </c>
      <c r="AN58" s="372">
        <v>108508</v>
      </c>
      <c r="AO58" s="373">
        <v>-52.6</v>
      </c>
      <c r="AP58" s="374">
        <v>119071</v>
      </c>
      <c r="AQ58" s="375">
        <v>-6.7</v>
      </c>
      <c r="AR58" s="376">
        <v>-45.9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486048</v>
      </c>
      <c r="AN59" s="364">
        <v>262162</v>
      </c>
      <c r="AO59" s="365">
        <v>21.5</v>
      </c>
      <c r="AP59" s="366">
        <v>271581</v>
      </c>
      <c r="AQ59" s="367">
        <v>-6.7</v>
      </c>
      <c r="AR59" s="368">
        <v>28.2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222444</v>
      </c>
      <c r="AN60" s="372">
        <v>119981</v>
      </c>
      <c r="AO60" s="373">
        <v>10.6</v>
      </c>
      <c r="AP60" s="374">
        <v>117844</v>
      </c>
      <c r="AQ60" s="375">
        <v>-1</v>
      </c>
      <c r="AR60" s="376">
        <v>11.6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872664</v>
      </c>
      <c r="AN61" s="379">
        <v>430438</v>
      </c>
      <c r="AO61" s="380">
        <v>6.4</v>
      </c>
      <c r="AP61" s="381">
        <v>293634</v>
      </c>
      <c r="AQ61" s="382">
        <v>-2.7</v>
      </c>
      <c r="AR61" s="368">
        <v>9.1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436556</v>
      </c>
      <c r="AN62" s="372">
        <v>215204</v>
      </c>
      <c r="AO62" s="373">
        <v>36.200000000000003</v>
      </c>
      <c r="AP62" s="374">
        <v>123717</v>
      </c>
      <c r="AQ62" s="375">
        <v>2.4</v>
      </c>
      <c r="AR62" s="376">
        <v>33.799999999999997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JIn3bmcI5XiquSYB22VGxIJorKU+VpebB944QBVXoPjitJIS9OPaNlVCinhMuNFhqZwSNZ6XQy0Jk+rTrro8A==" saltValue="bjg/jX5Ol6AVWS7qsM2b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vSbe8U7KseIFrrey9kL+YPWWraWzBIHJLT/85nnnSAqiXQHugDc1HCFUNNUdqz9R0ySVbMweMUSqwxQwiuDjQ==" saltValue="ZSnbHNK5b7BPll1fqfIy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bDFh6kd9z+6XJnGimyXWUs2aElkFT+h7i0/86QHT5NZLKwdMqcmR6iDlDIMMFCyDqzf8gUqZgtpCYb6hi1+/Q==" saltValue="U+nimyJ5HOZAZeKnbbfD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29" t="s">
        <v>3</v>
      </c>
      <c r="D47" s="1229"/>
      <c r="E47" s="1230"/>
      <c r="F47" s="11">
        <v>57.41</v>
      </c>
      <c r="G47" s="12">
        <v>60.08</v>
      </c>
      <c r="H47" s="12">
        <v>67.959999999999994</v>
      </c>
      <c r="I47" s="12">
        <v>69.599999999999994</v>
      </c>
      <c r="J47" s="13">
        <v>50.97</v>
      </c>
    </row>
    <row r="48" spans="2:10" ht="57.75" customHeight="1" x14ac:dyDescent="0.15">
      <c r="B48" s="14"/>
      <c r="C48" s="1231" t="s">
        <v>4</v>
      </c>
      <c r="D48" s="1231"/>
      <c r="E48" s="1232"/>
      <c r="F48" s="15">
        <v>14.39</v>
      </c>
      <c r="G48" s="16">
        <v>18.420000000000002</v>
      </c>
      <c r="H48" s="16">
        <v>21.7</v>
      </c>
      <c r="I48" s="16">
        <v>8.93</v>
      </c>
      <c r="J48" s="17">
        <v>12.16</v>
      </c>
    </row>
    <row r="49" spans="2:10" ht="57.75" customHeight="1" thickBot="1" x14ac:dyDescent="0.2">
      <c r="B49" s="18"/>
      <c r="C49" s="1233" t="s">
        <v>5</v>
      </c>
      <c r="D49" s="1233"/>
      <c r="E49" s="1234"/>
      <c r="F49" s="19" t="s">
        <v>566</v>
      </c>
      <c r="G49" s="20">
        <v>1.06</v>
      </c>
      <c r="H49" s="20" t="s">
        <v>567</v>
      </c>
      <c r="I49" s="20" t="s">
        <v>568</v>
      </c>
      <c r="J49" s="21" t="s">
        <v>569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IXl3MuVF+ziKFu1whSF1kf7hHjlkaqjt144ZU682ye2cKUYAN1tW/csGzPs00zPAr2cP8RWZ4d7ubOfHrMZzg==" saltValue="xx92SUbcbFdEmpBpblpt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2020-09-23T07:19:03Z</cp:lastPrinted>
  <dcterms:created xsi:type="dcterms:W3CDTF">2020-02-10T04:03:58Z</dcterms:created>
  <dcterms:modified xsi:type="dcterms:W3CDTF">2020-09-30T02:09:43Z</dcterms:modified>
  <cp:category/>
</cp:coreProperties>
</file>