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Filesrvmain\22企画財政係\LG009ドキュメント\201_決算統計\令和04年度決算\001一般会計\002調査照会\R5.09.29【依頼10.16まで】令和３年度財政状況資料集の作成について（決算統計・地方公会計関係）\"/>
    </mc:Choice>
  </mc:AlternateContent>
  <xr:revisionPtr revIDLastSave="0" documentId="13_ncr:1_{2A8ECE44-E3B8-43CD-B814-10FCBB4D499D}" xr6:coauthVersionLast="40" xr6:coauthVersionMax="47" xr10:uidLastSave="{00000000-0000-0000-0000-000000000000}"/>
  <bookViews>
    <workbookView xWindow="-120" yWindow="-120" windowWidth="20730" windowHeight="11310" firstSheet="14" activeTab="1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G35" i="10"/>
  <c r="BE35" i="10"/>
  <c r="AO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<sst xmlns="http://schemas.openxmlformats.org/spreadsheetml/2006/main" count="1181" uniqueCount="620">
  <si>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</si>
  <si>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</si>
  <si>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</si>
  <si>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</si>
  <si>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</si>
  <si>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</si>
  <si>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</si>
  <si>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</si>
  <si>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</si>
  <si>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</si>
  <si>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</si>
  <si>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</si>
  <si>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</si>
  <si>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</si>
  <si>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</si>
  <si>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</si>
  <si>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</si>
  <si>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</si>
  <si>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</si>
  <si>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</si>
  <si>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</si>
  <si>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</si>
  <si>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</si>
  <si>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</si>
  <si>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</si>
  <si>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</si>
  <si>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</si>
  <si>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</si>
  <si>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</si>
  <si>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</si>
  <si>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</si>
  <si>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</si>
  <si>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</si>
  <si>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</si>
  <si>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</si>
  <si>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</si>
  <si>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</si>
  <si>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</si>
  <si>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</si>
  <si>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</si>
  <si>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</si>
  <si>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</si>
  <si>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</si>
  <si>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</si>
  <si>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</si>
  <si>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</si>
  <si>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</si>
  <si>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</si>
  <si>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</si>
  <si>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</si>
  <si>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</si>
  <si>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</si>
  <si>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</si>
  <si>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</si>
  <si>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</si>
  <si>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</si>
  <si>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</si>
  <si>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</si>
  <si>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</si>
  <si>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</si>
  <si>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</si>
  <si>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</si>
  <si>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</si>
  <si>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</si>
  <si>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</si>
  <si>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</si>
  <si>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</si>
  <si>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</si>
  <si>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</si>
  <si>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</si>
  <si>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</si>
  <si>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</si>
  <si>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</si>
  <si>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</si>
  <si>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</si>
  <si>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</si>
  <si>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</si>
  <si>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</si>
  <si>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</si>
  <si>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</si>
  <si>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</si>
  <si>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</si>
  <si>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</si>
  <si>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</si>
  <si>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</si>
  <si>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</si>
  <si>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</si>
  <si>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</si>
  <si>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</si>
  <si>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</si>
  <si>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</si>
  <si>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</si>
  <si>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</si>
  <si>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</si>
  <si>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</si>
  <si>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</si>
  <si>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</si>
  <si>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</si>
  <si>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野沢温泉村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</si>
  <si>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</si>
  <si>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</si>
  <si>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</si>
  <si>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</si>
  <si>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</si>
  <si>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</si>
  <si>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</si>
  <si>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</si>
  <si>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</si>
  <si>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</si>
  <si>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</si>
  <si>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</si>
  <si>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</si>
  <si>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</si>
  <si>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</si>
  <si>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</si>
  <si>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</si>
  <si>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</si>
  <si>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</si>
  <si>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</si>
  <si>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</si>
  <si>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</si>
  <si>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</si>
  <si>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</si>
  <si>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</si>
  <si>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</si>
  <si>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</si>
  <si>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</si>
  <si>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</si>
  <si>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</si>
  <si>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</si>
  <si>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</si>
  <si>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</si>
  <si>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</si>
  <si>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</si>
  <si>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</si>
  <si>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</si>
  <si>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</si>
  <si>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</si>
  <si>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</si>
  <si>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</si>
  <si>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</si>
  <si>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</si>
  <si>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</si>
  <si>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</si>
  <si>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</si>
  <si>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</si>
  <si>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</si>
  <si>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</si>
  <si>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</si>
  <si>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</si>
  <si>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</si>
  <si>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</si>
  <si>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</si>
  <si>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</si>
  <si>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</si>
  <si>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</si>
  <si>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</si>
  <si>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</si>
  <si>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</si>
  <si>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</si>
  <si>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</si>
  <si>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</si>
  <si>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</si>
  <si>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</si>
  <si>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</si>
  <si>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</si>
  <si>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</si>
  <si>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</si>
  <si>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</si>
  <si>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</si>
  <si>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</si>
  <si>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</si>
  <si>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</si>
  <si>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</si>
  <si>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</si>
  <si>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</si>
  <si>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</si>
  <si>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</si>
  <si>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</si>
  <si>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</si>
  <si>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</si>
  <si>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</si>
  <si>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</si>
  <si>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</si>
  <si>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</si>
  <si>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</si>
  <si>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</si>
  <si>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</si>
  <si>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</si>
  <si>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</si>
  <si>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</si>
  <si>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</si>
  <si>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</si>
  <si>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</si>
  <si>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</si>
  <si>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</si>
  <si>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</si>
  <si>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</si>
  <si>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</si>
  <si>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</si>
  <si>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</si>
  <si>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</si>
  <si>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</si>
  <si>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</si>
  <si>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</si>
  <si>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</si>
  <si>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</si>
  <si>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</si>
  <si>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</si>
  <si>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</si>
  <si>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</si>
  <si>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</si>
  <si>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</si>
  <si>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</si>
  <si>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</si>
  <si>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</si>
  <si>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</si>
  <si>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長野県野沢温泉村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</si>
  <si>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</si>
  <si>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</si>
  <si>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</si>
  <si>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</si>
  <si>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</si>
  <si>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</si>
  <si>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</si>
  <si>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</si>
  <si>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</si>
  <si>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</si>
  <si>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</si>
  <si>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</si>
  <si>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</si>
  <si>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</si>
  <si>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</si>
  <si>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</si>
  <si>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</si>
  <si>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</si>
  <si>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</si>
  <si>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</si>
  <si>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</si>
  <si>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</si>
  <si>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</si>
  <si>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</si>
  <si>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</si>
  <si>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</si>
  <si>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</si>
  <si>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</si>
  <si>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</si>
  <si>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</si>
  <si>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</si>
  <si>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</si>
  <si>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</si>
  <si>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</si>
  <si>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</si>
  <si>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</si>
  <si>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</si>
  <si>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</si>
  <si>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</si>
  <si>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</si>
  <si>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</si>
  <si>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</si>
  <si>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</si>
  <si>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</si>
  <si>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</si>
  <si>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</si>
  <si>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</si>
  <si>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</si>
  <si>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</si>
  <si>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</si>
  <si>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</si>
  <si>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</si>
  <si>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</si>
  <si>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</si>
  <si>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</si>
  <si>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</si>
  <si>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</si>
  <si>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</si>
  <si>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</si>
  <si>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</si>
  <si>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</si>
  <si>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</si>
  <si>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</si>
  <si>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</si>
  <si>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</si>
  <si>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</si>
  <si>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</si>
  <si>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</si>
  <si>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</si>
  <si>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</si>
  <si>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</si>
  <si>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</si>
  <si>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</si>
  <si>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</si>
  <si>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</si>
  <si>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</si>
  <si>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</si>
  <si>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</si>
  <si>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</si>
  <si>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</si>
  <si>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</si>
  <si>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</si>
  <si>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</si>
  <si>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</si>
  <si>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</si>
  <si>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</si>
  <si>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</si>
  <si>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</si>
  <si>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</si>
  <si>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</si>
  <si>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</si>
  <si>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</si>
  <si>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</si>
  <si>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</si>
  <si>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</si>
  <si>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</si>
  <si>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</si>
  <si>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</si>
  <si>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</si>
  <si>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</si>
  <si>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</si>
  <si>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</si>
  <si>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</si>
  <si>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</si>
  <si>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</si>
  <si>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</si>
  <si>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</si>
  <si>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</si>
  <si>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</si>
  <si>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</si>
  <si>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</si>
  <si>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</si>
  <si>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</si>
  <si>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</si>
  <si>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</si>
  <si>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</si>
  <si>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</si>
  <si>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</si>
  <si>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</si>
  <si>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観光施設</t>
    <phoneticPr fontId="5"/>
  </si>
  <si>
    <t>加入世帯数(世帯)</t>
  </si>
  <si>
    <t>　繰出金</t>
    <phoneticPr fontId="5"/>
  </si>
  <si>
    <t>諸収入</t>
  </si>
  <si>
    <t>その他</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</si>
  <si>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</si>
  <si>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</si>
  <si>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</si>
  <si>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</si>
  <si>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</si>
  <si>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</si>
  <si>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</si>
  <si>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</si>
  <si>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</si>
  <si>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</si>
  <si>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</si>
  <si>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</si>
  <si>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</si>
  <si>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</si>
  <si>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</si>
  <si>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</si>
  <si>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</si>
  <si>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</si>
  <si>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</si>
  <si>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</si>
  <si>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</si>
  <si>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</si>
  <si>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</si>
  <si>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</si>
  <si>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</si>
  <si>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</si>
  <si>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</si>
  <si>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</si>
  <si>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長野県野沢温泉村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</si>
  <si>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</si>
  <si>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</si>
  <si>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</si>
  <si>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</si>
  <si>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</si>
  <si>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</si>
  <si>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</si>
  <si>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</si>
  <si>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</si>
  <si>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</si>
  <si>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</si>
  <si>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</si>
  <si>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</si>
  <si>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</si>
  <si>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</si>
  <si>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</si>
  <si>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</si>
  <si>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</si>
  <si>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</si>
  <si>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</si>
  <si>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</si>
  <si>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</si>
  <si>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</si>
  <si>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</si>
  <si>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</si>
  <si>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</si>
  <si>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</si>
  <si>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</si>
  <si>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</si>
  <si>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</si>
  <si>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</si>
  <si>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</si>
  <si>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</si>
  <si>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</si>
  <si>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</si>
  <si>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</si>
  <si>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</si>
  <si>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</si>
  <si>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</si>
  <si>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観光施設事業会計</t>
    <phoneticPr fontId="5"/>
  </si>
  <si>
    <t>法適用企業</t>
    <phoneticPr fontId="5"/>
  </si>
  <si>
    <t>小水力発電事業特別会計</t>
    <phoneticPr fontId="5"/>
  </si>
  <si>
    <t>-</t>
    <phoneticPr fontId="5"/>
  </si>
  <si>
    <t>法非適用企業</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</si>
  <si>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</si>
  <si>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</si>
  <si>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</si>
  <si>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</si>
  <si>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</si>
  <si>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</si>
  <si>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</si>
  <si>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</si>
  <si>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</si>
  <si>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</si>
  <si>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</si>
  <si>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</si>
  <si>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</si>
  <si>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</si>
  <si>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</si>
  <si>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</si>
  <si>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</si>
  <si>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</si>
  <si>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</si>
  <si>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</si>
  <si>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</si>
  <si>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</si>
  <si>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</si>
  <si>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</si>
  <si>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</si>
  <si>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</si>
  <si>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</si>
  <si>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</si>
  <si>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</si>
  <si>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</si>
  <si>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</si>
  <si>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</si>
  <si>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</si>
  <si>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</si>
  <si>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</si>
  <si>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</si>
  <si>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</si>
  <si>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</si>
  <si>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</si>
  <si>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</si>
  <si>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</si>
  <si>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</si>
  <si>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</si>
  <si>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</si>
  <si>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</si>
  <si>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</si>
  <si>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</si>
  <si>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</si>
  <si>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</si>
  <si>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</si>
  <si>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</si>
  <si>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</si>
  <si>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</si>
  <si>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</si>
  <si>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</si>
  <si>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</si>
  <si>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</si>
  <si>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</si>
  <si>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</si>
  <si>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</si>
  <si>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</si>
  <si>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</si>
  <si>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</si>
  <si>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</si>
  <si>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観光施設事業会計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</si>
  <si>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</si>
  <si>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</si>
  <si>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</si>
  <si>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</si>
  <si>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</si>
  <si>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</si>
  <si>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</si>
  <si>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</si>
  <si>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</si>
  <si>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</si>
  <si>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</si>
  <si>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</si>
  <si>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</si>
  <si>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</si>
  <si>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</si>
  <si>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</si>
  <si>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</si>
  <si>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</si>
  <si>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</si>
  <si>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</si>
  <si>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</si>
  <si>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</si>
  <si>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</si>
  <si>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</si>
  <si>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</si>
  <si>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</si>
  <si>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</si>
  <si>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</si>
  <si>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</si>
  <si>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</si>
  <si>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</si>
  <si>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</si>
  <si>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</si>
  <si>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</si>
  <si>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</si>
  <si>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</si>
  <si>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</si>
  <si>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</si>
  <si>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</si>
  <si>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</si>
  <si>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</si>
  <si>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</si>
  <si>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</si>
  <si>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</si>
  <si>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</si>
  <si>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</si>
  <si>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</si>
  <si>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</si>
  <si>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</si>
  <si>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</si>
  <si>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</si>
  <si>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</si>
  <si>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</si>
  <si>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</si>
  <si>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</si>
  <si>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</si>
  <si>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</si>
  <si>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</si>
  <si>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</si>
  <si>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</si>
  <si>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</si>
  <si>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</si>
  <si>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</si>
  <si>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</si>
  <si>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</si>
  <si>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</si>
  <si>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</si>
  <si>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</si>
  <si>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</si>
  <si>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</si>
  <si>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</si>
  <si>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</si>
  <si>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</si>
  <si>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</si>
  <si>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</si>
  <si>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</si>
  <si>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</si>
  <si>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</si>
  <si>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</si>
  <si>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</si>
  <si>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</si>
  <si>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</si>
  <si>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</si>
  <si>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</si>
  <si>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</si>
  <si>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</si>
  <si>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6.16</t>
  </si>
  <si>
    <t>▲ 3.23</t>
  </si>
  <si>
    <t>▲ 3.20</t>
  </si>
  <si>
    <t>▲ 4.05</t>
  </si>
  <si>
    <t>観光施設事業会計</t>
  </si>
  <si>
    <t>一般会計</t>
  </si>
  <si>
    <t>水道事業会計</t>
  </si>
  <si>
    <t>下水道特別会計</t>
  </si>
  <si>
    <t>介護保険特別会計</t>
  </si>
  <si>
    <t>国民健康保険特別会計</t>
  </si>
  <si>
    <t>後期高齢者医療特別会計</t>
  </si>
  <si>
    <t>小水力発電事業特別会計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</si>
  <si>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</si>
  <si>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</si>
  <si>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</si>
  <si>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</si>
  <si>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</si>
  <si>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</si>
  <si>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</si>
  <si>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</si>
  <si>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北信広域連合（一般会計）</t>
    <rPh sb="0" eb="2">
      <t>ホクシン</t>
    </rPh>
    <rPh sb="2" eb="4">
      <t>コウイキ</t>
    </rPh>
    <rPh sb="4" eb="6">
      <t>レンゴウ</t>
    </rPh>
    <rPh sb="7" eb="9">
      <t>イッパン</t>
    </rPh>
    <rPh sb="9" eb="11">
      <t>カイケイ</t>
    </rPh>
    <phoneticPr fontId="2"/>
  </si>
  <si>
    <t>北信広域連合（養護老人ホーム特別会計）</t>
    <rPh sb="0" eb="2">
      <t>ホクシン</t>
    </rPh>
    <rPh sb="2" eb="4">
      <t>コウイキ</t>
    </rPh>
    <rPh sb="4" eb="6">
      <t>レンゴウ</t>
    </rPh>
    <rPh sb="7" eb="9">
      <t>ヨウゴ</t>
    </rPh>
    <rPh sb="9" eb="11">
      <t>ロウジン</t>
    </rPh>
    <rPh sb="14" eb="16">
      <t>トクベツ</t>
    </rPh>
    <rPh sb="16" eb="18">
      <t>カイケイ</t>
    </rPh>
    <phoneticPr fontId="2"/>
  </si>
  <si>
    <t>北信広域連合（特別養護老人ホーム特別会計）</t>
    <rPh sb="7" eb="9">
      <t>トクベツ</t>
    </rPh>
    <phoneticPr fontId="2"/>
  </si>
  <si>
    <t>岳北広域行政組合</t>
    <rPh sb="0" eb="2">
      <t>ガクホク</t>
    </rPh>
    <rPh sb="2" eb="4">
      <t>コウイキ</t>
    </rPh>
    <rPh sb="4" eb="6">
      <t>ギョウセイ</t>
    </rPh>
    <rPh sb="6" eb="8">
      <t>クミアイ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</si>
  <si>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</si>
  <si>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</si>
  <si>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東北信市町村交通災害共済事務組合</t>
    <rPh sb="0" eb="2">
      <t>トウホク</t>
    </rPh>
    <rPh sb="2" eb="3">
      <t>シン</t>
    </rPh>
    <rPh sb="3" eb="6">
      <t>シチョウソン</t>
    </rPh>
    <rPh sb="6" eb="8">
      <t>コウツウ</t>
    </rPh>
    <rPh sb="8" eb="10">
      <t>サイガイ</t>
    </rPh>
    <rPh sb="10" eb="12">
      <t>キョウサイ</t>
    </rPh>
    <rPh sb="12" eb="14">
      <t>ジム</t>
    </rPh>
    <rPh sb="14" eb="16">
      <t>クミアイ</t>
    </rPh>
    <phoneticPr fontId="2"/>
  </si>
  <si>
    <t>長野県市町村自治振興組合</t>
    <rPh sb="0" eb="3">
      <t>ナガノケン</t>
    </rPh>
    <rPh sb="3" eb="6">
      <t>シチョウソン</t>
    </rPh>
    <rPh sb="6" eb="8">
      <t>ジチ</t>
    </rPh>
    <rPh sb="8" eb="10">
      <t>シンコウ</t>
    </rPh>
    <rPh sb="10" eb="12">
      <t>クミアイ</t>
    </rPh>
    <phoneticPr fontId="2"/>
  </si>
  <si>
    <t>長野県地方税滞納整理機構</t>
    <rPh sb="0" eb="3">
      <t>ナガノケン</t>
    </rPh>
    <rPh sb="3" eb="6">
      <t>チホウゼイ</t>
    </rPh>
    <rPh sb="6" eb="8">
      <t>タイノウ</t>
    </rPh>
    <rPh sb="8" eb="10">
      <t>セイリ</t>
    </rPh>
    <rPh sb="10" eb="12">
      <t>キコウ</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</si>
  <si>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</si>
  <si>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13" eb="16">
      <t>ヒジョウキン</t>
    </rPh>
    <rPh sb="16" eb="18">
      <t>ショクイン</t>
    </rPh>
    <rPh sb="18" eb="20">
      <t>コウム</t>
    </rPh>
    <rPh sb="20" eb="22">
      <t>サイガイ</t>
    </rPh>
    <rPh sb="22" eb="24">
      <t>ホショウ</t>
    </rPh>
    <rPh sb="24" eb="26">
      <t>トクベツ</t>
    </rPh>
    <rPh sb="26" eb="28">
      <t>カイケイ</t>
    </rPh>
    <phoneticPr fontId="2"/>
  </si>
  <si>
    <t>株式会社　野沢温泉</t>
    <rPh sb="0" eb="4">
      <t>カブシキガイシャ</t>
    </rPh>
    <rPh sb="5" eb="9">
      <t>ノザワオンセン</t>
    </rPh>
    <phoneticPr fontId="2"/>
  </si>
  <si>
    <t>一般社団法人　野沢温泉観光協会</t>
    <rPh sb="0" eb="2">
      <t>イッパン</t>
    </rPh>
    <rPh sb="2" eb="4">
      <t>シャダン</t>
    </rPh>
    <rPh sb="4" eb="6">
      <t>ホウジン</t>
    </rPh>
    <rPh sb="7" eb="11">
      <t>ノザワオンセン</t>
    </rPh>
    <rPh sb="11" eb="13">
      <t>カンコウ</t>
    </rPh>
    <rPh sb="13" eb="15">
      <t>キョウカイ</t>
    </rPh>
    <phoneticPr fontId="2"/>
  </si>
  <si>
    <t>○</t>
    <phoneticPr fontId="2"/>
  </si>
  <si>
    <t>-</t>
    <phoneticPr fontId="2"/>
  </si>
  <si>
    <t>-</t>
    <phoneticPr fontId="2"/>
  </si>
  <si>
    <t>-</t>
    <phoneticPr fontId="2"/>
  </si>
  <si>
    <t>ふるさと納税基金</t>
    <rPh sb="4" eb="6">
      <t>ノウゼイ</t>
    </rPh>
    <rPh sb="6" eb="8">
      <t>キキン</t>
    </rPh>
    <phoneticPr fontId="5"/>
  </si>
  <si>
    <t>公共施設等整備基金</t>
    <rPh sb="0" eb="2">
      <t>コウキョウ</t>
    </rPh>
    <rPh sb="2" eb="4">
      <t>シセツ</t>
    </rPh>
    <rPh sb="4" eb="5">
      <t>トウ</t>
    </rPh>
    <rPh sb="5" eb="7">
      <t>セイビ</t>
    </rPh>
    <rPh sb="7" eb="9">
      <t>キキン</t>
    </rPh>
    <phoneticPr fontId="5"/>
  </si>
  <si>
    <t>地域福祉基金</t>
    <rPh sb="0" eb="2">
      <t>チイキ</t>
    </rPh>
    <rPh sb="2" eb="4">
      <t>フクシ</t>
    </rPh>
    <rPh sb="4" eb="6">
      <t>キキン</t>
    </rPh>
    <phoneticPr fontId="5"/>
  </si>
  <si>
    <t>消防賞じゅつ金基金</t>
    <rPh sb="0" eb="2">
      <t>ショウボウ</t>
    </rPh>
    <rPh sb="2" eb="3">
      <t>ショウ</t>
    </rPh>
    <rPh sb="6" eb="7">
      <t>キン</t>
    </rPh>
    <rPh sb="7" eb="9">
      <t>キキン</t>
    </rPh>
    <phoneticPr fontId="5"/>
  </si>
  <si>
    <t>観光振興基金</t>
    <rPh sb="0" eb="2">
      <t>カンコウ</t>
    </rPh>
    <rPh sb="2" eb="4">
      <t>シンコウ</t>
    </rPh>
    <rPh sb="4" eb="6">
      <t>キキン</t>
    </rPh>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</si>
  <si>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</si>
  <si>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</si>
  <si>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</si>
  <si>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</si>
  <si>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</si>
  <si>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</si>
  <si>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</si>
  <si>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</si>
  <si>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</si>
  <si>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</si>
  <si>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当村の将来負担比率は、令和元年度から発生している。令和３年度は、充当可能財源等額が前年度から１千万円程度減少したが、将来負担額が前年度から４億６千万円程度減少したため、将来負担額と充当可能財源等額の差が前年度から４億５千万円程度減少し１億４千万円程度となり将来負担比率が7.2％となった。
　観光振興基金を財源とした観光施設事業会計への貸付金を令和元年度で２億円、令和２年度で４億円行ったことが将来負担比率の発生につながったと考えられる。貸し付けた６億円については、償還計画に基づき償還されるものであるため、将来負担比率の算定上、充当可能財源等に含むことはできないが、将来的には解消される見込みとなっている。</t>
    <phoneticPr fontId="5"/>
  </si>
  <si>
    <t>　当村の実質公債費比率は、過疎対策事業債や辺地対策事業債等を財源として、若者住宅や観光施設、村道の拡幅改良、無散水消雪設備など公共施設の整備を進めてきたことにより、実質公債費比率は年々増加傾向であったが、令和３年度は減少した。
　類似団体内平均値と比べると、平成28年度まで同程度で推移していたが、平成29年度からそれぞれの数値に差が発生している。過疎対策事業債を中心とした大型施設整備が令和２年度までとなっており、数値については改善傾向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</si>
</sst>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A5AA29B3-8499-4892-B735-946F6BF707BE}"/>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317319</c:v>
                </c:pt>
                <c:pt idx="1">
                  <c:v>289738</c:v>
                </c:pt>
                <c:pt idx="2">
                  <c:v>316937</c:v>
                </c:pt>
                <c:pt idx="3">
                  <c:v>332350</c:v>
                </c:pt>
                <c:pt idx="4">
                  <c:v>362690</c:v>
                </c:pt>
              </c:numCache>
            </c:numRef>
          </c:val>
          <c:smooth val="0"/>
          <c:extLst>
            <c:ext xmlns:c16="http://schemas.microsoft.com/office/drawing/2014/chart" uri="{C3380CC4-5D6E-409C-BE32-E72D297353CC}">
              <c16:uniqueId val="{00000000-282A-4E03-9770-48ED5E05FB8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216144</c:v>
                </c:pt>
                <c:pt idx="1">
                  <c:v>139361</c:v>
                </c:pt>
                <c:pt idx="2">
                  <c:v>337479</c:v>
                </c:pt>
                <c:pt idx="3">
                  <c:v>293134</c:v>
                </c:pt>
                <c:pt idx="4">
                  <c:v>70828</c:v>
                </c:pt>
              </c:numCache>
            </c:numRef>
          </c:val>
          <c:smooth val="0"/>
          <c:extLst>
            <c:ext xmlns:c16="http://schemas.microsoft.com/office/drawing/2014/chart" uri="{C3380CC4-5D6E-409C-BE32-E72D297353CC}">
              <c16:uniqueId val="{00000001-282A-4E03-9770-48ED5E05FB8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6.76</c:v>
                </c:pt>
                <c:pt idx="1">
                  <c:v>6.23</c:v>
                </c:pt>
                <c:pt idx="2">
                  <c:v>6.88</c:v>
                </c:pt>
                <c:pt idx="3">
                  <c:v>5.65</c:v>
                </c:pt>
                <c:pt idx="4">
                  <c:v>6.43</c:v>
                </c:pt>
              </c:numCache>
            </c:numRef>
          </c:val>
          <c:extLst>
            <c:ext xmlns:c16="http://schemas.microsoft.com/office/drawing/2014/chart" uri="{C3380CC4-5D6E-409C-BE32-E72D297353CC}">
              <c16:uniqueId val="{00000000-FAD8-4F20-B0DB-7664C47F5EB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29.67</c:v>
                </c:pt>
                <c:pt idx="1">
                  <c:v>30.72</c:v>
                </c:pt>
                <c:pt idx="2">
                  <c:v>28.07</c:v>
                </c:pt>
                <c:pt idx="3">
                  <c:v>26.47</c:v>
                </c:pt>
                <c:pt idx="4">
                  <c:v>34.69</c:v>
                </c:pt>
              </c:numCache>
            </c:numRef>
          </c:val>
          <c:extLst>
            <c:ext xmlns:c16="http://schemas.microsoft.com/office/drawing/2014/chart" uri="{C3380CC4-5D6E-409C-BE32-E72D297353CC}">
              <c16:uniqueId val="{00000001-FAD8-4F20-B0DB-7664C47F5EB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-6.16</c:v>
                </c:pt>
                <c:pt idx="1">
                  <c:v>-3.23</c:v>
                </c:pt>
                <c:pt idx="2">
                  <c:v>-3.2</c:v>
                </c:pt>
                <c:pt idx="3">
                  <c:v>-4.05</c:v>
                </c:pt>
                <c:pt idx="4">
                  <c:v>8.98</c:v>
                </c:pt>
              </c:numCache>
            </c:numRef>
          </c:val>
          <c:smooth val="0"/>
          <c:extLst>
            <c:ext xmlns:c16="http://schemas.microsoft.com/office/drawing/2014/chart" uri="{C3380CC4-5D6E-409C-BE32-E72D297353CC}">
              <c16:uniqueId val="{00000002-FAD8-4F20-B0DB-7664C47F5EB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48E-44AF-B71C-1D396543688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48E-44AF-B71C-1D3965436883}"/>
            </c:ext>
          </c:extLst>
        </c:ser>
        <c:ser>
          <c:idx val="2"/>
          <c:order val="2"/>
          <c:tx>
            <c:strRef>
              <c:f>データシート!$A$29</c:f>
              <c:strCache>
                <c:ptCount val="1"/>
                <c:pt idx="0">
                  <c:v>小水力発電事業特別会計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48E-44AF-B71C-1D3965436883}"/>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3-E48E-44AF-B71C-1D3965436883}"/>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2.46</c:v>
                </c:pt>
                <c:pt idx="2">
                  <c:v>#N/A</c:v>
                </c:pt>
                <c:pt idx="3">
                  <c:v>0.5</c:v>
                </c:pt>
                <c:pt idx="4">
                  <c:v>#N/A</c:v>
                </c:pt>
                <c:pt idx="5">
                  <c:v>0.22</c:v>
                </c:pt>
                <c:pt idx="6">
                  <c:v>#N/A</c:v>
                </c:pt>
                <c:pt idx="7">
                  <c:v>0.09</c:v>
                </c:pt>
                <c:pt idx="8">
                  <c:v>#N/A</c:v>
                </c:pt>
                <c:pt idx="9">
                  <c:v>7.0000000000000007E-2</c:v>
                </c:pt>
              </c:numCache>
            </c:numRef>
          </c:val>
          <c:extLst>
            <c:ext xmlns:c16="http://schemas.microsoft.com/office/drawing/2014/chart" uri="{C3380CC4-5D6E-409C-BE32-E72D297353CC}">
              <c16:uniqueId val="{00000004-E48E-44AF-B71C-1D3965436883}"/>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0.23</c:v>
                </c:pt>
                <c:pt idx="2">
                  <c:v>#N/A</c:v>
                </c:pt>
                <c:pt idx="3">
                  <c:v>0.16</c:v>
                </c:pt>
                <c:pt idx="4">
                  <c:v>#N/A</c:v>
                </c:pt>
                <c:pt idx="5">
                  <c:v>0.13</c:v>
                </c:pt>
                <c:pt idx="6">
                  <c:v>#N/A</c:v>
                </c:pt>
                <c:pt idx="7">
                  <c:v>0.13</c:v>
                </c:pt>
                <c:pt idx="8">
                  <c:v>#N/A</c:v>
                </c:pt>
                <c:pt idx="9">
                  <c:v>0.1</c:v>
                </c:pt>
              </c:numCache>
            </c:numRef>
          </c:val>
          <c:extLst>
            <c:ext xmlns:c16="http://schemas.microsoft.com/office/drawing/2014/chart" uri="{C3380CC4-5D6E-409C-BE32-E72D297353CC}">
              <c16:uniqueId val="{00000005-E48E-44AF-B71C-1D3965436883}"/>
            </c:ext>
          </c:extLst>
        </c:ser>
        <c:ser>
          <c:idx val="6"/>
          <c:order val="6"/>
          <c:tx>
            <c:strRef>
              <c:f>データシート!$A$33</c:f>
              <c:strCache>
                <c:ptCount val="1"/>
                <c:pt idx="0">
                  <c:v>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1.53</c:v>
                </c:pt>
                <c:pt idx="2">
                  <c:v>#N/A</c:v>
                </c:pt>
                <c:pt idx="3">
                  <c:v>1.32</c:v>
                </c:pt>
                <c:pt idx="4">
                  <c:v>#N/A</c:v>
                </c:pt>
                <c:pt idx="5">
                  <c:v>0.98</c:v>
                </c:pt>
                <c:pt idx="6">
                  <c:v>#N/A</c:v>
                </c:pt>
                <c:pt idx="7">
                  <c:v>1.17</c:v>
                </c:pt>
                <c:pt idx="8">
                  <c:v>#N/A</c:v>
                </c:pt>
                <c:pt idx="9">
                  <c:v>0.49</c:v>
                </c:pt>
              </c:numCache>
            </c:numRef>
          </c:val>
          <c:extLst>
            <c:ext xmlns:c16="http://schemas.microsoft.com/office/drawing/2014/chart" uri="{C3380CC4-5D6E-409C-BE32-E72D297353CC}">
              <c16:uniqueId val="{00000006-E48E-44AF-B71C-1D3965436883}"/>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4.12</c:v>
                </c:pt>
                <c:pt idx="2">
                  <c:v>#N/A</c:v>
                </c:pt>
                <c:pt idx="3">
                  <c:v>4.18</c:v>
                </c:pt>
                <c:pt idx="4">
                  <c:v>#N/A</c:v>
                </c:pt>
                <c:pt idx="5">
                  <c:v>3.3</c:v>
                </c:pt>
                <c:pt idx="6">
                  <c:v>#N/A</c:v>
                </c:pt>
                <c:pt idx="7">
                  <c:v>3.46</c:v>
                </c:pt>
                <c:pt idx="8">
                  <c:v>#N/A</c:v>
                </c:pt>
                <c:pt idx="9">
                  <c:v>3.05</c:v>
                </c:pt>
              </c:numCache>
            </c:numRef>
          </c:val>
          <c:extLst>
            <c:ext xmlns:c16="http://schemas.microsoft.com/office/drawing/2014/chart" uri="{C3380CC4-5D6E-409C-BE32-E72D297353CC}">
              <c16:uniqueId val="{00000007-E48E-44AF-B71C-1D396543688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6.76</c:v>
                </c:pt>
                <c:pt idx="2">
                  <c:v>#N/A</c:v>
                </c:pt>
                <c:pt idx="3">
                  <c:v>6.22</c:v>
                </c:pt>
                <c:pt idx="4">
                  <c:v>#N/A</c:v>
                </c:pt>
                <c:pt idx="5">
                  <c:v>6.88</c:v>
                </c:pt>
                <c:pt idx="6">
                  <c:v>#N/A</c:v>
                </c:pt>
                <c:pt idx="7">
                  <c:v>5.64</c:v>
                </c:pt>
                <c:pt idx="8">
                  <c:v>#N/A</c:v>
                </c:pt>
                <c:pt idx="9">
                  <c:v>6.43</c:v>
                </c:pt>
              </c:numCache>
            </c:numRef>
          </c:val>
          <c:extLst>
            <c:ext xmlns:c16="http://schemas.microsoft.com/office/drawing/2014/chart" uri="{C3380CC4-5D6E-409C-BE32-E72D297353CC}">
              <c16:uniqueId val="{00000008-E48E-44AF-B71C-1D3965436883}"/>
            </c:ext>
          </c:extLst>
        </c:ser>
        <c:ser>
          <c:idx val="9"/>
          <c:order val="9"/>
          <c:tx>
            <c:strRef>
              <c:f>データシート!$A$36</c:f>
              <c:strCache>
                <c:ptCount val="1"/>
                <c:pt idx="0">
                  <c:v>観光施設事業会計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68.61</c:v>
                </c:pt>
                <c:pt idx="2">
                  <c:v>#N/A</c:v>
                </c:pt>
                <c:pt idx="3">
                  <c:v>76.77</c:v>
                </c:pt>
                <c:pt idx="4">
                  <c:v>#N/A</c:v>
                </c:pt>
                <c:pt idx="5">
                  <c:v>69.989999999999995</c:v>
                </c:pt>
                <c:pt idx="6">
                  <c:v>#N/A</c:v>
                </c:pt>
                <c:pt idx="7">
                  <c:v>26.31</c:v>
                </c:pt>
                <c:pt idx="8">
                  <c:v>#N/A</c:v>
                </c:pt>
                <c:pt idx="9">
                  <c:v>24.64</c:v>
                </c:pt>
              </c:numCache>
            </c:numRef>
          </c:val>
          <c:extLst>
            <c:ext xmlns:c16="http://schemas.microsoft.com/office/drawing/2014/chart" uri="{C3380CC4-5D6E-409C-BE32-E72D297353CC}">
              <c16:uniqueId val="{00000009-E48E-44AF-B71C-1D396543688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473</c:v>
                </c:pt>
                <c:pt idx="5">
                  <c:v>463</c:v>
                </c:pt>
                <c:pt idx="8">
                  <c:v>574</c:v>
                </c:pt>
                <c:pt idx="11">
                  <c:v>554</c:v>
                </c:pt>
                <c:pt idx="14">
                  <c:v>604</c:v>
                </c:pt>
              </c:numCache>
            </c:numRef>
          </c:val>
          <c:extLst>
            <c:ext xmlns:c16="http://schemas.microsoft.com/office/drawing/2014/chart" uri="{C3380CC4-5D6E-409C-BE32-E72D297353CC}">
              <c16:uniqueId val="{00000000-1724-4209-8F99-3D262862A57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724-4209-8F99-3D262862A57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724-4209-8F99-3D262862A57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44</c:v>
                </c:pt>
                <c:pt idx="3">
                  <c:v>45</c:v>
                </c:pt>
                <c:pt idx="6">
                  <c:v>45</c:v>
                </c:pt>
                <c:pt idx="9">
                  <c:v>43</c:v>
                </c:pt>
                <c:pt idx="12">
                  <c:v>41</c:v>
                </c:pt>
              </c:numCache>
            </c:numRef>
          </c:val>
          <c:extLst>
            <c:ext xmlns:c16="http://schemas.microsoft.com/office/drawing/2014/chart" uri="{C3380CC4-5D6E-409C-BE32-E72D297353CC}">
              <c16:uniqueId val="{00000003-1724-4209-8F99-3D262862A57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117</c:v>
                </c:pt>
                <c:pt idx="3">
                  <c:v>113</c:v>
                </c:pt>
                <c:pt idx="6">
                  <c:v>114</c:v>
                </c:pt>
                <c:pt idx="9">
                  <c:v>104</c:v>
                </c:pt>
                <c:pt idx="12">
                  <c:v>90</c:v>
                </c:pt>
              </c:numCache>
            </c:numRef>
          </c:val>
          <c:extLst>
            <c:ext xmlns:c16="http://schemas.microsoft.com/office/drawing/2014/chart" uri="{C3380CC4-5D6E-409C-BE32-E72D297353CC}">
              <c16:uniqueId val="{00000004-1724-4209-8F99-3D262862A57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724-4209-8F99-3D262862A57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724-4209-8F99-3D262862A57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461</c:v>
                </c:pt>
                <c:pt idx="3">
                  <c:v>533</c:v>
                </c:pt>
                <c:pt idx="6">
                  <c:v>606</c:v>
                </c:pt>
                <c:pt idx="9">
                  <c:v>551</c:v>
                </c:pt>
                <c:pt idx="12">
                  <c:v>623</c:v>
                </c:pt>
              </c:numCache>
            </c:numRef>
          </c:val>
          <c:extLst>
            <c:ext xmlns:c16="http://schemas.microsoft.com/office/drawing/2014/chart" uri="{C3380CC4-5D6E-409C-BE32-E72D297353CC}">
              <c16:uniqueId val="{00000007-1724-4209-8F99-3D262862A57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149</c:v>
                </c:pt>
                <c:pt idx="2">
                  <c:v>#N/A</c:v>
                </c:pt>
                <c:pt idx="3">
                  <c:v>#N/A</c:v>
                </c:pt>
                <c:pt idx="4">
                  <c:v>228</c:v>
                </c:pt>
                <c:pt idx="5">
                  <c:v>#N/A</c:v>
                </c:pt>
                <c:pt idx="6">
                  <c:v>#N/A</c:v>
                </c:pt>
                <c:pt idx="7">
                  <c:v>191</c:v>
                </c:pt>
                <c:pt idx="8">
                  <c:v>#N/A</c:v>
                </c:pt>
                <c:pt idx="9">
                  <c:v>#N/A</c:v>
                </c:pt>
                <c:pt idx="10">
                  <c:v>144</c:v>
                </c:pt>
                <c:pt idx="11">
                  <c:v>#N/A</c:v>
                </c:pt>
                <c:pt idx="12">
                  <c:v>#N/A</c:v>
                </c:pt>
                <c:pt idx="13">
                  <c:v>150</c:v>
                </c:pt>
                <c:pt idx="14">
                  <c:v>#N/A</c:v>
                </c:pt>
              </c:numCache>
            </c:numRef>
          </c:val>
          <c:smooth val="0"/>
          <c:extLst>
            <c:ext xmlns:c16="http://schemas.microsoft.com/office/drawing/2014/chart" uri="{C3380CC4-5D6E-409C-BE32-E72D297353CC}">
              <c16:uniqueId val="{00000008-1724-4209-8F99-3D262862A57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4291</c:v>
                </c:pt>
                <c:pt idx="5">
                  <c:v>4119</c:v>
                </c:pt>
                <c:pt idx="8">
                  <c:v>4356</c:v>
                </c:pt>
                <c:pt idx="11">
                  <c:v>4717</c:v>
                </c:pt>
                <c:pt idx="14">
                  <c:v>4412</c:v>
                </c:pt>
              </c:numCache>
            </c:numRef>
          </c:val>
          <c:extLst>
            <c:ext xmlns:c16="http://schemas.microsoft.com/office/drawing/2014/chart" uri="{C3380CC4-5D6E-409C-BE32-E72D297353CC}">
              <c16:uniqueId val="{00000000-FF07-47FB-B2BD-A19DF368B49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c:v>
                </c:pt>
                <c:pt idx="5">
                  <c:v>0</c:v>
                </c:pt>
                <c:pt idx="8">
                  <c:v>0</c:v>
                </c:pt>
                <c:pt idx="11">
                  <c:v>0</c:v>
                </c:pt>
                <c:pt idx="14">
                  <c:v>0</c:v>
                </c:pt>
              </c:numCache>
            </c:numRef>
          </c:val>
          <c:extLst>
            <c:ext xmlns:c16="http://schemas.microsoft.com/office/drawing/2014/chart" uri="{C3380CC4-5D6E-409C-BE32-E72D297353CC}">
              <c16:uniqueId val="{00000001-FF07-47FB-B2BD-A19DF368B49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2629</c:v>
                </c:pt>
                <c:pt idx="5">
                  <c:v>2681</c:v>
                </c:pt>
                <c:pt idx="8">
                  <c:v>2282</c:v>
                </c:pt>
                <c:pt idx="11">
                  <c:v>2031</c:v>
                </c:pt>
                <c:pt idx="14">
                  <c:v>2326</c:v>
                </c:pt>
              </c:numCache>
            </c:numRef>
          </c:val>
          <c:extLst>
            <c:ext xmlns:c16="http://schemas.microsoft.com/office/drawing/2014/chart" uri="{C3380CC4-5D6E-409C-BE32-E72D297353CC}">
              <c16:uniqueId val="{00000002-FF07-47FB-B2BD-A19DF368B49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F07-47FB-B2BD-A19DF368B49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F07-47FB-B2BD-A19DF368B49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16</c:v>
                </c:pt>
                <c:pt idx="3">
                  <c:v>11</c:v>
                </c:pt>
                <c:pt idx="6">
                  <c:v>7</c:v>
                </c:pt>
                <c:pt idx="9">
                  <c:v>3</c:v>
                </c:pt>
                <c:pt idx="12">
                  <c:v>8</c:v>
                </c:pt>
              </c:numCache>
            </c:numRef>
          </c:val>
          <c:extLst>
            <c:ext xmlns:c16="http://schemas.microsoft.com/office/drawing/2014/chart" uri="{C3380CC4-5D6E-409C-BE32-E72D297353CC}">
              <c16:uniqueId val="{00000005-FF07-47FB-B2BD-A19DF368B49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1102</c:v>
                </c:pt>
                <c:pt idx="3">
                  <c:v>1091</c:v>
                </c:pt>
                <c:pt idx="6">
                  <c:v>1108</c:v>
                </c:pt>
                <c:pt idx="9">
                  <c:v>1126</c:v>
                </c:pt>
                <c:pt idx="12">
                  <c:v>1130</c:v>
                </c:pt>
              </c:numCache>
            </c:numRef>
          </c:val>
          <c:extLst>
            <c:ext xmlns:c16="http://schemas.microsoft.com/office/drawing/2014/chart" uri="{C3380CC4-5D6E-409C-BE32-E72D297353CC}">
              <c16:uniqueId val="{00000006-FF07-47FB-B2BD-A19DF368B49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299</c:v>
                </c:pt>
                <c:pt idx="3">
                  <c:v>257</c:v>
                </c:pt>
                <c:pt idx="6">
                  <c:v>213</c:v>
                </c:pt>
                <c:pt idx="9">
                  <c:v>166</c:v>
                </c:pt>
                <c:pt idx="12">
                  <c:v>130</c:v>
                </c:pt>
              </c:numCache>
            </c:numRef>
          </c:val>
          <c:extLst>
            <c:ext xmlns:c16="http://schemas.microsoft.com/office/drawing/2014/chart" uri="{C3380CC4-5D6E-409C-BE32-E72D297353CC}">
              <c16:uniqueId val="{00000007-FF07-47FB-B2BD-A19DF368B49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1003</c:v>
                </c:pt>
                <c:pt idx="3">
                  <c:v>953</c:v>
                </c:pt>
                <c:pt idx="6">
                  <c:v>864</c:v>
                </c:pt>
                <c:pt idx="9">
                  <c:v>1001</c:v>
                </c:pt>
                <c:pt idx="12">
                  <c:v>912</c:v>
                </c:pt>
              </c:numCache>
            </c:numRef>
          </c:val>
          <c:extLst>
            <c:ext xmlns:c16="http://schemas.microsoft.com/office/drawing/2014/chart" uri="{C3380CC4-5D6E-409C-BE32-E72D297353CC}">
              <c16:uniqueId val="{00000008-FF07-47FB-B2BD-A19DF368B49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F07-47FB-B2BD-A19DF368B49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4207</c:v>
                </c:pt>
                <c:pt idx="3">
                  <c:v>4159</c:v>
                </c:pt>
                <c:pt idx="6">
                  <c:v>4476</c:v>
                </c:pt>
                <c:pt idx="9">
                  <c:v>5053</c:v>
                </c:pt>
                <c:pt idx="12">
                  <c:v>4697</c:v>
                </c:pt>
              </c:numCache>
            </c:numRef>
          </c:val>
          <c:extLst>
            <c:ext xmlns:c16="http://schemas.microsoft.com/office/drawing/2014/chart" uri="{C3380CC4-5D6E-409C-BE32-E72D297353CC}">
              <c16:uniqueId val="{0000000A-FF07-47FB-B2BD-A19DF368B49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29</c:v>
                </c:pt>
                <c:pt idx="8">
                  <c:v>#N/A</c:v>
                </c:pt>
                <c:pt idx="9">
                  <c:v>#N/A</c:v>
                </c:pt>
                <c:pt idx="10">
                  <c:v>600</c:v>
                </c:pt>
                <c:pt idx="11">
                  <c:v>#N/A</c:v>
                </c:pt>
                <c:pt idx="12">
                  <c:v>#N/A</c:v>
                </c:pt>
                <c:pt idx="13">
                  <c:v>139</c:v>
                </c:pt>
                <c:pt idx="14">
                  <c:v>#N/A</c:v>
                </c:pt>
              </c:numCache>
            </c:numRef>
          </c:val>
          <c:smooth val="0"/>
          <c:extLst>
            <c:ext xmlns:c16="http://schemas.microsoft.com/office/drawing/2014/chart" uri="{C3380CC4-5D6E-409C-BE32-E72D297353CC}">
              <c16:uniqueId val="{0000000B-FF07-47FB-B2BD-A19DF368B49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612</c:v>
                </c:pt>
                <c:pt idx="1">
                  <c:v>613</c:v>
                </c:pt>
                <c:pt idx="2">
                  <c:v>874</c:v>
                </c:pt>
              </c:numCache>
            </c:numRef>
          </c:val>
          <c:extLst>
            <c:ext xmlns:c16="http://schemas.microsoft.com/office/drawing/2014/chart" uri="{C3380CC4-5D6E-409C-BE32-E72D297353CC}">
              <c16:uniqueId val="{00000000-B1DB-4AFA-B9F4-829BCDE338C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230</c:v>
                </c:pt>
                <c:pt idx="1">
                  <c:v>309</c:v>
                </c:pt>
                <c:pt idx="2">
                  <c:v>333</c:v>
                </c:pt>
              </c:numCache>
            </c:numRef>
          </c:val>
          <c:extLst>
            <c:ext xmlns:c16="http://schemas.microsoft.com/office/drawing/2014/chart" uri="{C3380CC4-5D6E-409C-BE32-E72D297353CC}">
              <c16:uniqueId val="{00000001-B1DB-4AFA-B9F4-829BCDE338C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1157</c:v>
                </c:pt>
                <c:pt idx="1">
                  <c:v>801</c:v>
                </c:pt>
                <c:pt idx="2">
                  <c:v>799</c:v>
                </c:pt>
              </c:numCache>
            </c:numRef>
          </c:val>
          <c:extLst>
            <c:ext xmlns:c16="http://schemas.microsoft.com/office/drawing/2014/chart" uri="{C3380CC4-5D6E-409C-BE32-E72D297353CC}">
              <c16:uniqueId val="{00000002-B1DB-4AFA-B9F4-829BCDE338C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{F8B4EF46-871F-4942-A340-6D1185FB553D}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349-4946-9925-1DB12B50467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{6B6AF405-C04B-4217-BCA1-AE42F4C0B8BA}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349-4946-9925-1DB12B50467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{4E337B03-12B7-4A48-850C-F02354F3FA72}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349-4946-9925-1DB12B50467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{3C7B4D43-CFE4-4F0A-87D6-416E746E9394}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349-4946-9925-1DB12B50467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{9E338F42-4F67-42AE-B7E8-67568C3B1F97}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349-4946-9925-1DB12B50467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{1380BA81-8D0C-41EA-BDE5-624155C08679}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349-4946-9925-1DB12B50467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{D80E2E6A-BBF8-42A9-A299-10F0CDF50560}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349-4946-9925-1DB12B50467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{FC586502-90D9-462D-B796-5441C4D3D465}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349-4946-9925-1DB12B50467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{B635FD09-7EF1-4D24-B48C-CED8F5BB0C4A}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349-4946-9925-1DB12B50467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59.9</c:v>
                </c:pt>
                <c:pt idx="8">
                  <c:v>61.6</c:v>
                </c:pt>
                <c:pt idx="16">
                  <c:v>61.8</c:v>
                </c:pt>
                <c:pt idx="24">
                  <c:v>62.6</c:v>
                </c:pt>
                <c:pt idx="32">
                  <c:v>64.599999999999994</c:v>
                </c:pt>
              </c:numCache>
            </c:numRef>
          </c:xVal>
          <c:yVal>
            <c:numRef>
              <c:f>公会計指標分析・財政指標組合せ分析表!$BP$51:$DC$51</c:f>
              <c:numCache>
                <c:formatCode>#,##0.0;"▲ "#,##0.0</c:formatCode>
                <c:ptCount val="40"/>
                <c:pt idx="16">
                  <c:v>1.8</c:v>
                </c:pt>
                <c:pt idx="24">
                  <c:v>34</c:v>
                </c:pt>
                <c:pt idx="32">
                  <c:v>7.2</c:v>
                </c:pt>
              </c:numCache>
            </c:numRef>
          </c:yVal>
          <c:smooth val="0"/>
          <c:extLst>
            <c:ext xmlns:c16="http://schemas.microsoft.com/office/drawing/2014/chart" uri="{C3380CC4-5D6E-409C-BE32-E72D297353CC}">
              <c16:uniqueId val="{00000009-8349-4946-9925-1DB12B50467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{2473886C-5491-4493-A693-9A018302603C}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349-4946-9925-1DB12B50467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{03A6E5B0-3F8C-4BE2-8BBC-0CB57B813BD5}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349-4946-9925-1DB12B50467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{2DAAE116-EDA5-41D6-9D51-BBC9C9990A76}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349-4946-9925-1DB12B50467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{AE0187C2-6D3E-41E5-BF32-DA6127A277AA}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349-4946-9925-1DB12B50467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{1A108235-6A77-4056-9634-EA9510718DC1}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349-4946-9925-1DB12B50467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{068C300B-45F6-4FD8-A5BF-699253A95A0A}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349-4946-9925-1DB12B50467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{4BA8852F-5E8F-4BBD-A9BB-B5860F1A839A}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349-4946-9925-1DB12B50467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{62E8085C-B945-4A3C-BD73-74A83FE6664E}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349-4946-9925-1DB12B50467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{424ACA3A-E08B-4079-B070-C232A0F6D921}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349-4946-9925-1DB12B50467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59.4</c:v>
                </c:pt>
                <c:pt idx="16">
                  <c:v>60.4</c:v>
                </c:pt>
                <c:pt idx="24">
                  <c:v>61.5</c:v>
                </c:pt>
                <c:pt idx="32">
                  <c:v>61</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349-4946-9925-1DB12B50467B}"/>
            </c:ext>
          </c:extLst>
        </c:ser>
        <c:dLbls>
          <c:showLegendKey val="0"/>
          <c:showVal val="1"/>
          <c:showCatName val="0"/>
          <c:showSerName val="0"/>
          <c:showPercent val="0"/>
          <c:showBubbleSize val="0"/>
        </c:dLbls>
        <c:axId val="46179840"/>
        <c:axId val="46181760"/>
      </c:scatterChart>
      <c:valAx>
        <c:axId val="46179840"/>
        <c:scaling>
          <c:orientation val="maxMin"/>
          <c:max val="65"/>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{FD950F9C-31B4-4853-8439-0EAE77853924}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BCAF-42FD-B3F0-06A17A2D2F9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{8B19A670-DACA-470B-885C-25D22B3567F8}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CAF-42FD-B3F0-06A17A2D2F9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{E606790A-CBF1-4BB3-843B-B8382AB0516B}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CAF-42FD-B3F0-06A17A2D2F9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{9F4B85F5-D944-479A-AB96-DA4489D93AB8}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CAF-42FD-B3F0-06A17A2D2F9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{5F450E3D-2C1A-4CA0-867A-F06230E46949}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CAF-42FD-B3F0-06A17A2D2F9F}"/>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{CF97C5CB-E283-4D50-BD05-009FA68A8D41}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BCAF-42FD-B3F0-06A17A2D2F9F}"/>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{3E825F33-F403-4089-AFB8-4349C74FAC1B}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BCAF-42FD-B3F0-06A17A2D2F9F}"/>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{4F714ACE-5911-4AD0-B6A2-21EFE3FE75EE}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BCAF-42FD-B3F0-06A17A2D2F9F}"/>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{B74C034F-4269-4F5C-B83E-63EAE5D30FA6}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BCAF-42FD-B3F0-06A17A2D2F9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8.4</c:v>
                </c:pt>
                <c:pt idx="8">
                  <c:v>10.7</c:v>
                </c:pt>
                <c:pt idx="16">
                  <c:v>11.7</c:v>
                </c:pt>
                <c:pt idx="24">
                  <c:v>11.4</c:v>
                </c:pt>
                <c:pt idx="32">
                  <c:v>9.3000000000000007</c:v>
                </c:pt>
              </c:numCache>
            </c:numRef>
          </c:xVal>
          <c:yVal>
            <c:numRef>
              <c:f>公会計指標分析・財政指標組合せ分析表!$BP$73:$DC$73</c:f>
              <c:numCache>
                <c:formatCode>#,##0.0;"▲ "#,##0.0</c:formatCode>
                <c:ptCount val="40"/>
                <c:pt idx="16">
                  <c:v>1.8</c:v>
                </c:pt>
                <c:pt idx="24">
                  <c:v>34</c:v>
                </c:pt>
                <c:pt idx="32">
                  <c:v>7.2</c:v>
                </c:pt>
              </c:numCache>
            </c:numRef>
          </c:yVal>
          <c:smooth val="0"/>
          <c:extLst>
            <c:ext xmlns:c16="http://schemas.microsoft.com/office/drawing/2014/chart" uri="{C3380CC4-5D6E-409C-BE32-E72D297353CC}">
              <c16:uniqueId val="{00000009-BCAF-42FD-B3F0-06A17A2D2F9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{E2DB9CD3-3C9F-4731-97D3-C83736F53827}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BCAF-42FD-B3F0-06A17A2D2F9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{C5B8F7E9-AC56-429F-82C0-B61CE0E8150A}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CAF-42FD-B3F0-06A17A2D2F9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{9DF4F964-91C6-476A-952B-2AC886C1CC31}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CAF-42FD-B3F0-06A17A2D2F9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{E834FAA4-1896-409C-BEAD-6107203B5D56}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CAF-42FD-B3F0-06A17A2D2F9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{047C892A-4A86-46A0-BEA4-09428972771E}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CAF-42FD-B3F0-06A17A2D2F9F}"/>
                </c:ext>
              </c:extLst>
            </c:dLbl>
            <c:dLbl>
              <c:idx val="8"/>
              <c:layout>
                <c:manualLayout>
                  <c:x val="-4.5096530706953748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{F67A9342-0CE1-4D4F-BF3E-78FA0AE56F66}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BCAF-42FD-B3F0-06A17A2D2F9F}"/>
                </c:ext>
              </c:extLst>
            </c:dLbl>
            <c:dLbl>
              <c:idx val="16"/>
              <c:layout>
                <c:manualLayout>
                  <c:x val="-1.8171803637232468E-2"/>
                  <c:y val="-4.349592131553587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{120BCBBE-AB1D-4EE0-8DA2-F0494DD715AE}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BCAF-42FD-B3F0-06A17A2D2F9F}"/>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{3458219D-AD7B-49C7-8E4C-1EDDDF21A2C6}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BCAF-42FD-B3F0-06A17A2D2F9F}"/>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{2CC6EB29-A22D-48AC-B1E7-FF6BBC356E3A}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BCAF-42FD-B3F0-06A17A2D2F9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7.4</c:v>
                </c:pt>
                <c:pt idx="16">
                  <c:v>7.4</c:v>
                </c:pt>
                <c:pt idx="24">
                  <c:v>8</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CAF-42FD-B3F0-06A17A2D2F9F}"/>
            </c:ext>
          </c:extLst>
        </c:ser>
        <c:dLbls>
          <c:showLegendKey val="0"/>
          <c:showVal val="1"/>
          <c:showCatName val="0"/>
          <c:showSerName val="0"/>
          <c:showPercent val="0"/>
          <c:showBubbleSize val="0"/>
        </c:dLbls>
        <c:axId val="84219776"/>
        <c:axId val="84234240"/>
      </c:scatterChart>
      <c:valAx>
        <c:axId val="84219776"/>
        <c:scaling>
          <c:orientation val="maxMin"/>
          <c:max val="12"/>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C36EFE39-3297-459C-B308-0697E61B346F}"/>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22A02C3A-006B-48CD-AD90-13F3F0E44B26}"/>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長野県野沢温泉村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令和３年度の元利償還金は、前年度から</a:t>
          </a:r>
          <a:r>
            <a:rPr kumimoji="1" lang="en-US" altLang="ja-JP" sz="1400">
              <a:latin typeface="ＭＳ ゴシック" pitchFamily="49" charset="-128"/>
              <a:ea typeface="ＭＳ ゴシック" pitchFamily="49" charset="-128"/>
            </a:rPr>
            <a:t>72</a:t>
          </a:r>
          <a:r>
            <a:rPr kumimoji="1" lang="ja-JP" altLang="en-US" sz="1400">
              <a:latin typeface="ＭＳ ゴシック" pitchFamily="49" charset="-128"/>
              <a:ea typeface="ＭＳ ゴシック" pitchFamily="49" charset="-128"/>
            </a:rPr>
            <a:t>百万円増加し</a:t>
          </a:r>
          <a:r>
            <a:rPr kumimoji="1" lang="en-US" altLang="ja-JP" sz="1400">
              <a:latin typeface="ＭＳ ゴシック" pitchFamily="49" charset="-128"/>
              <a:ea typeface="ＭＳ ゴシック" pitchFamily="49" charset="-128"/>
            </a:rPr>
            <a:t>623</a:t>
          </a:r>
          <a:r>
            <a:rPr kumimoji="1" lang="ja-JP" altLang="en-US" sz="1400">
              <a:latin typeface="ＭＳ ゴシック" pitchFamily="49" charset="-128"/>
              <a:ea typeface="ＭＳ ゴシック" pitchFamily="49" charset="-128"/>
            </a:rPr>
            <a:t>百万円、公営企業債の元利償還金に対する繰入金は、前年度から</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百万円減少し</a:t>
          </a:r>
          <a:r>
            <a:rPr kumimoji="1" lang="en-US" altLang="ja-JP" sz="1400">
              <a:latin typeface="ＭＳ ゴシック" pitchFamily="49" charset="-128"/>
              <a:ea typeface="ＭＳ ゴシック" pitchFamily="49" charset="-128"/>
            </a:rPr>
            <a:t>90</a:t>
          </a:r>
          <a:r>
            <a:rPr kumimoji="1" lang="ja-JP" altLang="en-US" sz="1400">
              <a:latin typeface="ＭＳ ゴシック" pitchFamily="49" charset="-128"/>
              <a:ea typeface="ＭＳ ゴシック" pitchFamily="49" charset="-128"/>
            </a:rPr>
            <a:t>百万円、組合等が起こした地方債の元利償還金に対する負担金等は、前年度から２百万円減少し</a:t>
          </a:r>
          <a:r>
            <a:rPr kumimoji="1" lang="en-US" altLang="ja-JP" sz="1400">
              <a:latin typeface="ＭＳ ゴシック" pitchFamily="49" charset="-128"/>
              <a:ea typeface="ＭＳ ゴシック" pitchFamily="49" charset="-128"/>
            </a:rPr>
            <a:t>41</a:t>
          </a:r>
          <a:r>
            <a:rPr kumimoji="1" lang="ja-JP" altLang="en-US" sz="1400">
              <a:latin typeface="ＭＳ ゴシック" pitchFamily="49" charset="-128"/>
              <a:ea typeface="ＭＳ ゴシック" pitchFamily="49" charset="-128"/>
            </a:rPr>
            <a:t>百万円、算入公債費等は、前年度から</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百万円増加し</a:t>
          </a:r>
          <a:r>
            <a:rPr kumimoji="1" lang="en-US" altLang="ja-JP" sz="1400">
              <a:latin typeface="ＭＳ ゴシック" pitchFamily="49" charset="-128"/>
              <a:ea typeface="ＭＳ ゴシック" pitchFamily="49" charset="-128"/>
            </a:rPr>
            <a:t>604</a:t>
          </a:r>
          <a:r>
            <a:rPr kumimoji="1" lang="ja-JP" altLang="en-US" sz="1400">
              <a:latin typeface="ＭＳ ゴシック" pitchFamily="49" charset="-128"/>
              <a:ea typeface="ＭＳ ゴシック" pitchFamily="49" charset="-128"/>
            </a:rPr>
            <a:t>百万円、実質公債費比率の分子は、前年度から６百万円増加し</a:t>
          </a:r>
          <a:r>
            <a:rPr kumimoji="1" lang="en-US" altLang="ja-JP" sz="1400">
              <a:latin typeface="ＭＳ ゴシック" pitchFamily="49" charset="-128"/>
              <a:ea typeface="ＭＳ ゴシック" pitchFamily="49" charset="-128"/>
            </a:rPr>
            <a:t>150</a:t>
          </a:r>
          <a:r>
            <a:rPr kumimoji="1" lang="ja-JP" altLang="en-US" sz="1400">
              <a:latin typeface="ＭＳ ゴシック" pitchFamily="49" charset="-128"/>
              <a:ea typeface="ＭＳ ゴシック" pitchFamily="49" charset="-128"/>
            </a:rPr>
            <a:t>百万円となった。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年度から令和２年度に借り入れた地方債の元金償還により増加傾向が予想されるが、起債及び償還については、実質公債費比率の悪化を抑制するため計画的に取り組むよう努めていく。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aseline="0">
              <a:latin typeface="ＭＳ ゴシック" pitchFamily="49" charset="-128"/>
              <a:ea typeface="ＭＳ ゴシック" pitchFamily="49" charset="-128"/>
            </a:rPr>
            <a:t> 満期一括償還地方債の償還の財源として積立は行っていない。</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長野県野沢温泉村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令和２年度末の地方債現在高は、前年度から</a:t>
          </a:r>
          <a:r>
            <a:rPr kumimoji="1" lang="en-US" altLang="ja-JP" sz="1400" baseline="0">
              <a:latin typeface="ＭＳ ゴシック" pitchFamily="49" charset="-128"/>
              <a:ea typeface="ＭＳ ゴシック" pitchFamily="49" charset="-128"/>
            </a:rPr>
            <a:t>356</a:t>
          </a:r>
          <a:r>
            <a:rPr kumimoji="1" lang="ja-JP" altLang="en-US" sz="1400" baseline="0">
              <a:latin typeface="ＭＳ ゴシック" pitchFamily="49" charset="-128"/>
              <a:ea typeface="ＭＳ ゴシック" pitchFamily="49" charset="-128"/>
            </a:rPr>
            <a:t>百万円減少し</a:t>
          </a:r>
          <a:r>
            <a:rPr kumimoji="1" lang="en-US" altLang="ja-JP" sz="1400" baseline="0">
              <a:latin typeface="ＭＳ ゴシック" pitchFamily="49" charset="-128"/>
              <a:ea typeface="ＭＳ ゴシック" pitchFamily="49" charset="-128"/>
            </a:rPr>
            <a:t>4,697</a:t>
          </a:r>
          <a:r>
            <a:rPr kumimoji="1" lang="ja-JP" altLang="en-US" sz="1400" baseline="0">
              <a:latin typeface="ＭＳ ゴシック" pitchFamily="49" charset="-128"/>
              <a:ea typeface="ＭＳ ゴシック" pitchFamily="49" charset="-128"/>
            </a:rPr>
            <a:t>百万円となり、基準財政需要額見込額も前年度から</a:t>
          </a:r>
          <a:r>
            <a:rPr kumimoji="1" lang="en-US" altLang="ja-JP" sz="1400" baseline="0">
              <a:latin typeface="ＭＳ ゴシック" pitchFamily="49" charset="-128"/>
              <a:ea typeface="ＭＳ ゴシック" pitchFamily="49" charset="-128"/>
            </a:rPr>
            <a:t>305</a:t>
          </a:r>
          <a:r>
            <a:rPr kumimoji="1" lang="ja-JP" altLang="en-US" sz="1400" baseline="0">
              <a:latin typeface="ＭＳ ゴシック" pitchFamily="49" charset="-128"/>
              <a:ea typeface="ＭＳ ゴシック" pitchFamily="49" charset="-128"/>
            </a:rPr>
            <a:t>百万円減少し</a:t>
          </a:r>
          <a:r>
            <a:rPr kumimoji="1" lang="en-US" altLang="ja-JP" sz="1400" baseline="0">
              <a:latin typeface="ＭＳ ゴシック" pitchFamily="49" charset="-128"/>
              <a:ea typeface="ＭＳ ゴシック" pitchFamily="49" charset="-128"/>
            </a:rPr>
            <a:t>4,412</a:t>
          </a:r>
          <a:r>
            <a:rPr kumimoji="1" lang="ja-JP" altLang="en-US" sz="1400" baseline="0">
              <a:latin typeface="ＭＳ ゴシック" pitchFamily="49" charset="-128"/>
              <a:ea typeface="ＭＳ ゴシック" pitchFamily="49" charset="-128"/>
            </a:rPr>
            <a:t>百万円となったことから、実質負担額は</a:t>
          </a:r>
          <a:r>
            <a:rPr kumimoji="1" lang="en-US" altLang="ja-JP" sz="1400" baseline="0">
              <a:latin typeface="ＭＳ ゴシック" pitchFamily="49" charset="-128"/>
              <a:ea typeface="ＭＳ ゴシック" pitchFamily="49" charset="-128"/>
            </a:rPr>
            <a:t>285</a:t>
          </a:r>
          <a:r>
            <a:rPr kumimoji="1" lang="ja-JP" altLang="en-US" sz="1400" baseline="0">
              <a:latin typeface="ＭＳ ゴシック" pitchFamily="49" charset="-128"/>
              <a:ea typeface="ＭＳ ゴシック" pitchFamily="49" charset="-128"/>
            </a:rPr>
            <a:t>百万円となった。公営企業債等繰入見込額は、前年度から</a:t>
          </a:r>
          <a:r>
            <a:rPr kumimoji="1" lang="en-US" altLang="ja-JP" sz="1400" baseline="0">
              <a:latin typeface="ＭＳ ゴシック" pitchFamily="49" charset="-128"/>
              <a:ea typeface="ＭＳ ゴシック" pitchFamily="49" charset="-128"/>
            </a:rPr>
            <a:t>89</a:t>
          </a:r>
          <a:r>
            <a:rPr kumimoji="1" lang="ja-JP" altLang="en-US" sz="1400" baseline="0">
              <a:latin typeface="ＭＳ ゴシック" pitchFamily="49" charset="-128"/>
              <a:ea typeface="ＭＳ ゴシック" pitchFamily="49" charset="-128"/>
            </a:rPr>
            <a:t>百万円減少し</a:t>
          </a:r>
          <a:r>
            <a:rPr kumimoji="1" lang="en-US" altLang="ja-JP" sz="1400" baseline="0">
              <a:latin typeface="ＭＳ ゴシック" pitchFamily="49" charset="-128"/>
              <a:ea typeface="ＭＳ ゴシック" pitchFamily="49" charset="-128"/>
            </a:rPr>
            <a:t>912</a:t>
          </a:r>
          <a:r>
            <a:rPr kumimoji="1" lang="ja-JP" altLang="en-US" sz="1400" baseline="0">
              <a:latin typeface="ＭＳ ゴシック" pitchFamily="49" charset="-128"/>
              <a:ea typeface="ＭＳ ゴシック" pitchFamily="49" charset="-128"/>
            </a:rPr>
            <a:t>百万円となった。充当可能基金は、前年度から</a:t>
          </a:r>
          <a:r>
            <a:rPr kumimoji="1" lang="en-US" altLang="ja-JP" sz="1400" baseline="0">
              <a:latin typeface="ＭＳ ゴシック" pitchFamily="49" charset="-128"/>
              <a:ea typeface="ＭＳ ゴシック" pitchFamily="49" charset="-128"/>
            </a:rPr>
            <a:t>295</a:t>
          </a:r>
          <a:r>
            <a:rPr kumimoji="1" lang="ja-JP" altLang="en-US" sz="1400" baseline="0">
              <a:latin typeface="ＭＳ ゴシック" pitchFamily="49" charset="-128"/>
              <a:ea typeface="ＭＳ ゴシック" pitchFamily="49" charset="-128"/>
            </a:rPr>
            <a:t>百万円増加し</a:t>
          </a:r>
          <a:r>
            <a:rPr kumimoji="1" lang="en-US" altLang="ja-JP" sz="1400" baseline="0">
              <a:latin typeface="ＭＳ ゴシック" pitchFamily="49" charset="-128"/>
              <a:ea typeface="ＭＳ ゴシック" pitchFamily="49" charset="-128"/>
            </a:rPr>
            <a:t>2,326</a:t>
          </a:r>
          <a:r>
            <a:rPr kumimoji="1" lang="ja-JP" altLang="en-US" sz="1400" baseline="0">
              <a:latin typeface="ＭＳ ゴシック" pitchFamily="49" charset="-128"/>
              <a:ea typeface="ＭＳ ゴシック" pitchFamily="49" charset="-128"/>
            </a:rPr>
            <a:t>百万円となった。このことにより将来負担比率の分子は、前年度から</a:t>
          </a:r>
          <a:r>
            <a:rPr kumimoji="1" lang="en-US" altLang="ja-JP" sz="1400" baseline="0">
              <a:latin typeface="ＭＳ ゴシック" pitchFamily="49" charset="-128"/>
              <a:ea typeface="ＭＳ ゴシック" pitchFamily="49" charset="-128"/>
            </a:rPr>
            <a:t>461</a:t>
          </a:r>
          <a:r>
            <a:rPr kumimoji="1" lang="ja-JP" altLang="en-US" sz="1400" baseline="0">
              <a:latin typeface="ＭＳ ゴシック" pitchFamily="49" charset="-128"/>
              <a:ea typeface="ＭＳ ゴシック" pitchFamily="49" charset="-128"/>
            </a:rPr>
            <a:t>百万円減少し</a:t>
          </a:r>
          <a:r>
            <a:rPr kumimoji="1" lang="en-US" altLang="ja-JP" sz="1400" baseline="0">
              <a:latin typeface="ＭＳ ゴシック" pitchFamily="49" charset="-128"/>
              <a:ea typeface="ＭＳ ゴシック" pitchFamily="49" charset="-128"/>
            </a:rPr>
            <a:t>139</a:t>
          </a:r>
          <a:r>
            <a:rPr kumimoji="1" lang="ja-JP" altLang="en-US" sz="1400" baseline="0">
              <a:latin typeface="ＭＳ ゴシック" pitchFamily="49" charset="-128"/>
              <a:ea typeface="ＭＳ ゴシック" pitchFamily="49" charset="-128"/>
            </a:rPr>
            <a:t>百万円となった。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地方債現在高は令和２年度がピークであり徐々に減少していく見込みだが、今後大型事業を予定しており再度上昇していく見込みである。これに伴い将来負担比率も増減する見込みなので注視していく。ふ</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長野県野沢温泉村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令和３年度末の基金残高は、前年度から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金額が大きいものでは、財政調整基金で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百万円、ふるさと納税基金で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百万円、村債減債基金で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百万円の積立てを行い、ふるさと納税基金で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百万円、公共施設等整備基金で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債減債基金は、公債費の一般財源負担の平準化を図るため、今後も取崩しを予定している。また、物価高・原油高に関わる一般財源の負担に対して財政調整基金の取崩しを考える一方、一般財源に余裕がある場合は今後の償還額の増加を見据えて積立てを行う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返礼品のほか、５つの事業（世界に通ずるスノーリゾートづくり、魅力ある温泉地づくり、観光と連携したブランド農産物づくり、未来創造のための人材づくり、がんばる村長プロジェクト）に要する経費の財源として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公共施設等整備基金：公共施設等の整備及び災害復旧事業等に要する経費の財源として充てる。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地域福祉基金：地域福祉増進対策のために要する経費の財源として充てる。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消防賞じゅつ金基金：消防賞じゅつ金を授与する場合に要する経費の財源として充てる。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観光振興基金：観光施設の整備改修、観光振興事業、観光施設事業会計貸付金等に要する経費の財源として充てる。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ふるさと納税基金：寄付金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百万円を積み立て、返礼品や５つの事業の財源として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公共施設等整備基金：分譲地整備事業等の財源として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地域福祉基金：利子相当額を取崩し、積立てているため増減はない。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消防賞じゅつ金基金：取崩しはなく、利子等を積立てているが、少額のため増減はない。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観光振興基金：取崩しはなく、利子等を積立てた。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ふるさと納税基金：５つの事業の財源として、取崩しを予定している。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公共施設等整備基金：今後整備を予定している施設の財源として、取崩しを予定している。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地域福祉基金：利子相当額を積立てるとともに、福祉医療給付事業の財源として取崩している。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消防賞じゅつ金基金：事由が発生しない限り取崩す予定はない。利子分を積立てている。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観光振興基金：令和５年度以降、観光施設事業会計に貸し付けた金額の元金償還が始まるため、それを財源に積立てを予定している。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令和３年度末の基金残高は、前年度から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令和３年度は基金の取崩しを取止めるとともに、今後を見据えて積立てを行った。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歳計剰余金処分額が発生した場合は、積立てることとする。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令和３年度末の基金残高は、前年度から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令和３年度は基金の取崩しを取止めるとともに、今後を見据えて積立てを行った。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公債費が増加傾向にあるため、長期的な償還計画と基金残高を鑑み取崩額の調整を行い、一般財源の負担軽減を図るように努める。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2DBDF41-6C4C-43B7-8619-91610D5BFA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ED819B2-E532-415B-A7ED-3ABA87A986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15C4B9F1-EEF7-49FD-8C33-E6AAB679AF99}"/>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C57AF02D-9156-4B47-B0BF-F0EB070AC8C1}"/>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138F9CEA-819A-4607-8904-C23755D792F2}"/>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994136C8-0B46-4712-9D49-B9F3EB30084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861113F3-7C71-481D-9698-FF8FC13C04D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DE0F6C3C-2E93-42BD-B636-D18A3C26375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DCE582A3-3478-4614-A50A-F140B9BCB49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F1851EC3-2AEA-480D-AD25-399A36EB5FAC}"/>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長野県野沢温泉村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25C0B634-DE1C-46A5-9547-37B7BDF89EE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135E94C0-65F0-4A32-8C29-A93F1A9B32E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B5044786-2F97-4E63-AF8E-4DB57A049DF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B2C07EC2-0EE1-47A0-936E-4F751398F87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89A97193-7270-45DE-8FDB-5D9E01F62A91}"/>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488081F3-43ED-42DC-B576-700CFDA468E8}"/>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3,454
3,368
57.96
4,028,641
3,858,777
162,069
2,519,685
4,696,566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A7E18D89-36FE-46C8-AB53-7962BEDA15A4}"/>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C84A8B2D-3C2D-4E6C-96F4-C4966C89FCA6}"/>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3D317D42-C970-4B47-AE1D-E76C143DD66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730C9E5E-609B-48A1-92B1-3A4B73521C7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40B0128F-4677-40DF-A2E0-7AB4FE19A84F}"/>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B03A3048-BF82-4363-A68F-06248E9B614D}"/>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351BD6DE-B8FF-4539-A220-38F6BE21682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E29E101B-3A9D-4DE1-A3C3-9A63BE88142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78FC6949-23EC-4A7B-BF14-EE21DE98735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9FB7DE38-F6A5-4C7F-B989-19C708896E9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198CF202-EF10-49EB-8F2A-3834AC9847B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3810E952-1C80-4B26-BF04-D0B765CE941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99470AA4-4988-4155-9F70-FFCD17DF440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D89903A0-03D0-4C02-8F3F-E37C9EF4CF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FBF48A8E-AFE4-467F-B307-92085D12093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64823A38-E0B7-4AB0-AB75-0681DA7AA4B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03C6BC91-BCA8-4945-A577-FE5806582D5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1AE7D415-4661-46A9-8878-E2904D1548D6}"/>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E4582558-E60A-44F5-BD3F-6B9DBB9CDA99}"/>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a:extLst>
            <a:ext uri="{FF2B5EF4-FFF2-40B4-BE49-F238E27FC236}">
              <a16:creationId xmlns:a16="http://schemas.microsoft.com/office/drawing/2014/main" id="{D3ACED54-5771-4EDC-8AF4-79EE700A966C}"/>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A17CB47C-A02E-4FE4-8ABD-F424EA08C4AA}"/>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FF977C02-ADFD-4FC9-9FEE-13765818D75C}"/>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D6D23865-82EF-4A14-8FEE-2617C129C40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FC231680-4449-4A4D-B9E0-FEDEE9474F5F}"/>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BB6E6B58-6F3B-4B21-BB5C-3B7F5B670FC1}"/>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15DCB904-1A84-4E56-BD38-3F95883E6FB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2EB6D04D-BACA-481A-855E-CF890BC06B0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BF2B75EB-0AED-4003-B8B8-889808D03259}"/>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E0F9C3AA-DC91-48A6-9917-06B4C9F7F18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3214965B-0F4D-414E-A317-E2B74E21799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92DB6A3A-CB1F-4C93-8A0A-DA93C585A299}"/>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794B6938-6B7A-492A-84CD-3EDB5E4C59C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B931DC86-93D8-4DBF-AF22-B234F7A2F253}"/>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D882AC95-071F-4E1E-BB97-A590F0301FC6}"/>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D700239D-0722-45CD-948E-F93EF6EF94E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当村の有形固定資産減価償却率は、減価償却が進んでいることから年々増加している。</a:t>
          </a:r>
          <a:endParaRPr lang="ja-JP" altLang="ja-JP">
            <a:effectLst/>
          </a:endParaRPr>
        </a:p>
        <a:p>
          <a:r>
            <a:rPr kumimoji="1" lang="ja-JP" altLang="ja-JP" sz="1100">
              <a:solidFill>
                <a:schemeClr val="dk1"/>
              </a:solidFill>
              <a:effectLst/>
              <a:latin typeface="+mn-lt"/>
              <a:ea typeface="+mn-ea"/>
              <a:cs typeface="+mn-cs"/>
            </a:rPr>
            <a:t>　類似団体内平均値と比べると推移については同様の変動をしているが、値については若干上回っている。それぞれの公共施設等については、個別施設計画を策定済みであり、当該計画に基づいた施設の維持管理を進めるとともに、施設機能の集約等の検討も進めている。また、一部の施設については移設事業が進んで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B26A47BC-55AD-4DD0-B4E0-21F070AE4F4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D72F5C70-B907-432A-B1EF-D97460981F8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5" name="テキスト ボックス 54">
          <a:extLst>
            <a:ext uri="{FF2B5EF4-FFF2-40B4-BE49-F238E27FC236}">
              <a16:creationId xmlns:a16="http://schemas.microsoft.com/office/drawing/2014/main" id="{6F69A9D8-C64C-4B12-AA8E-B3BAB029C7AE}"/>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6" name="直線コネクタ 55">
          <a:extLst>
            <a:ext uri="{FF2B5EF4-FFF2-40B4-BE49-F238E27FC236}">
              <a16:creationId xmlns:a16="http://schemas.microsoft.com/office/drawing/2014/main" id="{A87CA548-BAB0-4B45-BE8F-D102F5DEF678}"/>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7" name="テキスト ボックス 56">
          <a:extLst>
            <a:ext uri="{FF2B5EF4-FFF2-40B4-BE49-F238E27FC236}">
              <a16:creationId xmlns:a16="http://schemas.microsoft.com/office/drawing/2014/main" id="{867FEB9E-598D-4C50-B33F-7A97BED687E2}"/>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8" name="直線コネクタ 57">
          <a:extLst>
            <a:ext uri="{FF2B5EF4-FFF2-40B4-BE49-F238E27FC236}">
              <a16:creationId xmlns:a16="http://schemas.microsoft.com/office/drawing/2014/main" id="{48F59D85-FEBA-417D-9CDC-56EA57749E6F}"/>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9" name="テキスト ボックス 58">
          <a:extLst>
            <a:ext uri="{FF2B5EF4-FFF2-40B4-BE49-F238E27FC236}">
              <a16:creationId xmlns:a16="http://schemas.microsoft.com/office/drawing/2014/main" id="{EFC8B8CC-1904-426C-9913-C2BB84D6A0B4}"/>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0" name="直線コネクタ 59">
          <a:extLst>
            <a:ext uri="{FF2B5EF4-FFF2-40B4-BE49-F238E27FC236}">
              <a16:creationId xmlns:a16="http://schemas.microsoft.com/office/drawing/2014/main" id="{66A77475-0B89-4FA7-93FE-556200BF2B26}"/>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1" name="テキスト ボックス 60">
          <a:extLst>
            <a:ext uri="{FF2B5EF4-FFF2-40B4-BE49-F238E27FC236}">
              <a16:creationId xmlns:a16="http://schemas.microsoft.com/office/drawing/2014/main" id="{634932B7-9697-41FD-955F-A08B50A0F924}"/>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2" name="直線コネクタ 61">
          <a:extLst>
            <a:ext uri="{FF2B5EF4-FFF2-40B4-BE49-F238E27FC236}">
              <a16:creationId xmlns:a16="http://schemas.microsoft.com/office/drawing/2014/main" id="{5FA4DFEB-5C23-4EB9-AC5E-8E894F420BEC}"/>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3" name="テキスト ボックス 62">
          <a:extLst>
            <a:ext uri="{FF2B5EF4-FFF2-40B4-BE49-F238E27FC236}">
              <a16:creationId xmlns:a16="http://schemas.microsoft.com/office/drawing/2014/main" id="{3FE244A6-7E4A-418C-9188-37DCD9580A6D}"/>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4" name="直線コネクタ 63">
          <a:extLst>
            <a:ext uri="{FF2B5EF4-FFF2-40B4-BE49-F238E27FC236}">
              <a16:creationId xmlns:a16="http://schemas.microsoft.com/office/drawing/2014/main" id="{BA12D69D-ABED-4BBE-8CA2-EE9F7DB0D3AD}"/>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5" name="テキスト ボックス 64">
          <a:extLst>
            <a:ext uri="{FF2B5EF4-FFF2-40B4-BE49-F238E27FC236}">
              <a16:creationId xmlns:a16="http://schemas.microsoft.com/office/drawing/2014/main" id="{DBE5519B-1BF3-4567-A1D9-4C13F16A88C8}"/>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6" name="直線コネクタ 65">
          <a:extLst>
            <a:ext uri="{FF2B5EF4-FFF2-40B4-BE49-F238E27FC236}">
              <a16:creationId xmlns:a16="http://schemas.microsoft.com/office/drawing/2014/main" id="{2C4FB2C3-4817-40F7-A65C-7CEED6822F9B}"/>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7" name="テキスト ボックス 66">
          <a:extLst>
            <a:ext uri="{FF2B5EF4-FFF2-40B4-BE49-F238E27FC236}">
              <a16:creationId xmlns:a16="http://schemas.microsoft.com/office/drawing/2014/main" id="{E8B9A337-8231-4536-9566-D5E14E3CB9F2}"/>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56CF36BA-5F7A-4520-8463-C3834A2E3C1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765C8D1E-D348-482E-8013-F8FC98EFC15C}"/>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F82FE5BE-9384-4C3A-84C5-B7FB6B66667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34</xdr:row>
      <xdr:rowOff>97881</xdr:rowOff>
    </xdr:to>
    <xdr:cxnSp macro="">
      <xdr:nvCxnSpPr>
        <xdr:cNvPr id="71" name="直線コネクタ 70">
          <a:extLst>
            <a:ext uri="{FF2B5EF4-FFF2-40B4-BE49-F238E27FC236}">
              <a16:creationId xmlns:a16="http://schemas.microsoft.com/office/drawing/2014/main" id="{BE425127-5745-4925-9C9A-62ED8B3948D2}"/>
            </a:ext>
          </a:extLst>
        </xdr:cNvPr>
        <xdr:cNvCxnSpPr/>
      </xdr:nvCxnSpPr>
      <xdr:spPr>
        <a:xfrm flipV="1">
          <a:off x="4760595" y="5249092"/>
          <a:ext cx="1270" cy="14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101708</xdr:rowOff>
    </xdr:from>
    <xdr:ext cx="405111" cy="259045"/>
    <xdr:sp macro="" textlink="">
      <xdr:nvSpPr>
        <xdr:cNvPr id="72" name="有形固定資産減価償却率最小値テキスト">
          <a:extLst>
            <a:ext uri="{FF2B5EF4-FFF2-40B4-BE49-F238E27FC236}">
              <a16:creationId xmlns:a16="http://schemas.microsoft.com/office/drawing/2014/main" id="{742B905C-FFA2-452E-BB7E-C4C54984345C}"/>
            </a:ext>
          </a:extLst>
        </xdr:cNvPr>
        <xdr:cNvSpPr txBox="1"/>
      </xdr:nvSpPr>
      <xdr:spPr>
        <a:xfrm>
          <a:off x="4813300" y="670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97881</xdr:rowOff>
    </xdr:from>
    <xdr:to>
      <xdr:col>23</xdr:col>
      <xdr:colOff>174625</xdr:colOff>
      <xdr:row>34</xdr:row>
      <xdr:rowOff>97881</xdr:rowOff>
    </xdr:to>
    <xdr:cxnSp macro="">
      <xdr:nvCxnSpPr>
        <xdr:cNvPr id="73" name="直線コネクタ 72">
          <a:extLst>
            <a:ext uri="{FF2B5EF4-FFF2-40B4-BE49-F238E27FC236}">
              <a16:creationId xmlns:a16="http://schemas.microsoft.com/office/drawing/2014/main" id="{F3788889-43E0-4F6C-BF0D-D63C3A74F824}"/>
            </a:ext>
          </a:extLst>
        </xdr:cNvPr>
        <xdr:cNvCxnSpPr/>
      </xdr:nvCxnSpPr>
      <xdr:spPr>
        <a:xfrm>
          <a:off x="4673600" y="669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74" name="有形固定資産減価償却率最大値テキスト">
          <a:extLst>
            <a:ext uri="{FF2B5EF4-FFF2-40B4-BE49-F238E27FC236}">
              <a16:creationId xmlns:a16="http://schemas.microsoft.com/office/drawing/2014/main" id="{DC8D43EA-FD68-4373-97DD-609D3F5D1378}"/>
            </a:ext>
          </a:extLst>
        </xdr:cNvPr>
        <xdr:cNvSpPr txBox="1"/>
      </xdr:nvSpPr>
      <xdr:spPr>
        <a:xfrm>
          <a:off x="48133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75" name="直線コネクタ 74">
          <a:extLst>
            <a:ext uri="{FF2B5EF4-FFF2-40B4-BE49-F238E27FC236}">
              <a16:creationId xmlns:a16="http://schemas.microsoft.com/office/drawing/2014/main" id="{2A3C134A-9DC0-4284-A0A8-28BC0F38550B}"/>
            </a:ext>
          </a:extLst>
        </xdr:cNvPr>
        <xdr:cNvCxnSpPr/>
      </xdr:nvCxnSpPr>
      <xdr:spPr>
        <a:xfrm>
          <a:off x="4673600" y="52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76" name="有形固定資産減価償却率平均値テキスト">
          <a:extLst>
            <a:ext uri="{FF2B5EF4-FFF2-40B4-BE49-F238E27FC236}">
              <a16:creationId xmlns:a16="http://schemas.microsoft.com/office/drawing/2014/main" id="{E0A51F3C-A3E0-40BD-A799-75359721D1B4}"/>
            </a:ext>
          </a:extLst>
        </xdr:cNvPr>
        <xdr:cNvSpPr txBox="1"/>
      </xdr:nvSpPr>
      <xdr:spPr>
        <a:xfrm>
          <a:off x="4813300" y="5709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77" name="フローチャート: 判断 76">
          <a:extLst>
            <a:ext uri="{FF2B5EF4-FFF2-40B4-BE49-F238E27FC236}">
              <a16:creationId xmlns:a16="http://schemas.microsoft.com/office/drawing/2014/main" id="{30E80162-EDFB-439B-BC9A-5681BDCCAF4E}"/>
            </a:ext>
          </a:extLst>
        </xdr:cNvPr>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8" name="フローチャート: 判断 77">
          <a:extLst>
            <a:ext uri="{FF2B5EF4-FFF2-40B4-BE49-F238E27FC236}">
              <a16:creationId xmlns:a16="http://schemas.microsoft.com/office/drawing/2014/main" id="{B196520D-55DD-4CBE-8DA3-971C92EF7488}"/>
            </a:ext>
          </a:extLst>
        </xdr:cNvPr>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96248</xdr:rowOff>
    </xdr:from>
    <xdr:to>
      <xdr:col>15</xdr:col>
      <xdr:colOff>187325</xdr:colOff>
      <xdr:row>30</xdr:row>
      <xdr:rowOff>26398</xdr:rowOff>
    </xdr:to>
    <xdr:sp macro="" textlink="">
      <xdr:nvSpPr>
        <xdr:cNvPr id="79" name="フローチャート: 判断 78">
          <a:extLst>
            <a:ext uri="{FF2B5EF4-FFF2-40B4-BE49-F238E27FC236}">
              <a16:creationId xmlns:a16="http://schemas.microsoft.com/office/drawing/2014/main" id="{B2897B77-5BA0-4843-B4D5-1EF1551D7D56}"/>
            </a:ext>
          </a:extLst>
        </xdr:cNvPr>
        <xdr:cNvSpPr/>
      </xdr:nvSpPr>
      <xdr:spPr>
        <a:xfrm>
          <a:off x="3238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65405</xdr:rowOff>
    </xdr:from>
    <xdr:to>
      <xdr:col>11</xdr:col>
      <xdr:colOff>187325</xdr:colOff>
      <xdr:row>29</xdr:row>
      <xdr:rowOff>167005</xdr:rowOff>
    </xdr:to>
    <xdr:sp macro="" textlink="">
      <xdr:nvSpPr>
        <xdr:cNvPr id="80" name="フローチャート: 判断 79">
          <a:extLst>
            <a:ext uri="{FF2B5EF4-FFF2-40B4-BE49-F238E27FC236}">
              <a16:creationId xmlns:a16="http://schemas.microsoft.com/office/drawing/2014/main" id="{5A791E5A-9391-4EF6-952C-6D9001A2D83D}"/>
            </a:ext>
          </a:extLst>
        </xdr:cNvPr>
        <xdr:cNvSpPr/>
      </xdr:nvSpPr>
      <xdr:spPr>
        <a:xfrm>
          <a:off x="2476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28394</xdr:rowOff>
    </xdr:from>
    <xdr:to>
      <xdr:col>7</xdr:col>
      <xdr:colOff>187325</xdr:colOff>
      <xdr:row>29</xdr:row>
      <xdr:rowOff>129994</xdr:rowOff>
    </xdr:to>
    <xdr:sp macro="" textlink="">
      <xdr:nvSpPr>
        <xdr:cNvPr id="81" name="フローチャート: 判断 80">
          <a:extLst>
            <a:ext uri="{FF2B5EF4-FFF2-40B4-BE49-F238E27FC236}">
              <a16:creationId xmlns:a16="http://schemas.microsoft.com/office/drawing/2014/main" id="{544566AE-86D6-4627-8E52-E51E463B3115}"/>
            </a:ext>
          </a:extLst>
        </xdr:cNvPr>
        <xdr:cNvSpPr/>
      </xdr:nvSpPr>
      <xdr:spPr>
        <a:xfrm>
          <a:off x="1714500" y="577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C368BEC-D02F-4B1C-A17A-73A03DA31A6F}"/>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F749FE50-C2B7-434C-9DB8-670FE3C5D1E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E8E80602-CC1A-465F-909C-8A608EDAD50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CC28FDCE-F89F-4253-B772-78941366ED2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B91C6C74-BEAB-4087-A95D-5C94358D2BA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54338</xdr:rowOff>
    </xdr:from>
    <xdr:to>
      <xdr:col>23</xdr:col>
      <xdr:colOff>136525</xdr:colOff>
      <xdr:row>30</xdr:row>
      <xdr:rowOff>155938</xdr:rowOff>
    </xdr:to>
    <xdr:sp macro="" textlink="">
      <xdr:nvSpPr>
        <xdr:cNvPr id="87" name="楕円 86">
          <a:extLst>
            <a:ext uri="{FF2B5EF4-FFF2-40B4-BE49-F238E27FC236}">
              <a16:creationId xmlns:a16="http://schemas.microsoft.com/office/drawing/2014/main" id="{7E518427-D21A-4D57-B5B8-8560F2CF7FC7}"/>
            </a:ext>
          </a:extLst>
        </xdr:cNvPr>
        <xdr:cNvSpPr/>
      </xdr:nvSpPr>
      <xdr:spPr>
        <a:xfrm>
          <a:off x="4711700" y="59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32765</xdr:rowOff>
    </xdr:from>
    <xdr:ext cx="405111" cy="259045"/>
    <xdr:sp macro="" textlink="">
      <xdr:nvSpPr>
        <xdr:cNvPr id="88" name="有形固定資産減価償却率該当値テキスト">
          <a:extLst>
            <a:ext uri="{FF2B5EF4-FFF2-40B4-BE49-F238E27FC236}">
              <a16:creationId xmlns:a16="http://schemas.microsoft.com/office/drawing/2014/main" id="{7A9E8CC4-9232-49FF-AA8C-681B6CB7C508}"/>
            </a:ext>
          </a:extLst>
        </xdr:cNvPr>
        <xdr:cNvSpPr txBox="1"/>
      </xdr:nvSpPr>
      <xdr:spPr>
        <a:xfrm>
          <a:off x="4813300" y="594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164102</xdr:rowOff>
    </xdr:from>
    <xdr:to>
      <xdr:col>19</xdr:col>
      <xdr:colOff>187325</xdr:colOff>
      <xdr:row>30</xdr:row>
      <xdr:rowOff>94252</xdr:rowOff>
    </xdr:to>
    <xdr:sp macro="" textlink="">
      <xdr:nvSpPr>
        <xdr:cNvPr id="89" name="楕円 88">
          <a:extLst>
            <a:ext uri="{FF2B5EF4-FFF2-40B4-BE49-F238E27FC236}">
              <a16:creationId xmlns:a16="http://schemas.microsoft.com/office/drawing/2014/main" id="{6DB4E609-547E-4C50-87FA-B6F7C0028F80}"/>
            </a:ext>
          </a:extLst>
        </xdr:cNvPr>
        <xdr:cNvSpPr/>
      </xdr:nvSpPr>
      <xdr:spPr>
        <a:xfrm>
          <a:off x="4000500" y="590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43452</xdr:rowOff>
    </xdr:from>
    <xdr:to>
      <xdr:col>23</xdr:col>
      <xdr:colOff>85725</xdr:colOff>
      <xdr:row>30</xdr:row>
      <xdr:rowOff>105138</xdr:rowOff>
    </xdr:to>
    <xdr:cxnSp macro="">
      <xdr:nvCxnSpPr>
        <xdr:cNvPr id="90" name="直線コネクタ 89">
          <a:extLst>
            <a:ext uri="{FF2B5EF4-FFF2-40B4-BE49-F238E27FC236}">
              <a16:creationId xmlns:a16="http://schemas.microsoft.com/office/drawing/2014/main" id="{68806A50-F359-45D8-8A0D-67B232F35794}"/>
            </a:ext>
          </a:extLst>
        </xdr:cNvPr>
        <xdr:cNvCxnSpPr/>
      </xdr:nvCxnSpPr>
      <xdr:spPr>
        <a:xfrm>
          <a:off x="4051300" y="5958477"/>
          <a:ext cx="7112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139428</xdr:rowOff>
    </xdr:from>
    <xdr:to>
      <xdr:col>15</xdr:col>
      <xdr:colOff>187325</xdr:colOff>
      <xdr:row>30</xdr:row>
      <xdr:rowOff>69578</xdr:rowOff>
    </xdr:to>
    <xdr:sp macro="" textlink="">
      <xdr:nvSpPr>
        <xdr:cNvPr id="91" name="楕円 90">
          <a:extLst>
            <a:ext uri="{FF2B5EF4-FFF2-40B4-BE49-F238E27FC236}">
              <a16:creationId xmlns:a16="http://schemas.microsoft.com/office/drawing/2014/main" id="{0C82E453-71EB-4F61-8F57-5048DC66108A}"/>
            </a:ext>
          </a:extLst>
        </xdr:cNvPr>
        <xdr:cNvSpPr/>
      </xdr:nvSpPr>
      <xdr:spPr>
        <a:xfrm>
          <a:off x="3238500" y="588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18778</xdr:rowOff>
    </xdr:from>
    <xdr:to>
      <xdr:col>19</xdr:col>
      <xdr:colOff>136525</xdr:colOff>
      <xdr:row>30</xdr:row>
      <xdr:rowOff>43452</xdr:rowOff>
    </xdr:to>
    <xdr:cxnSp macro="">
      <xdr:nvCxnSpPr>
        <xdr:cNvPr id="92" name="直線コネクタ 91">
          <a:extLst>
            <a:ext uri="{FF2B5EF4-FFF2-40B4-BE49-F238E27FC236}">
              <a16:creationId xmlns:a16="http://schemas.microsoft.com/office/drawing/2014/main" id="{2D8F7374-B19E-4F37-9171-4E3ABC14E7EE}"/>
            </a:ext>
          </a:extLst>
        </xdr:cNvPr>
        <xdr:cNvCxnSpPr/>
      </xdr:nvCxnSpPr>
      <xdr:spPr>
        <a:xfrm>
          <a:off x="3289300" y="5933803"/>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133259</xdr:rowOff>
    </xdr:from>
    <xdr:to>
      <xdr:col>11</xdr:col>
      <xdr:colOff>187325</xdr:colOff>
      <xdr:row>30</xdr:row>
      <xdr:rowOff>63409</xdr:rowOff>
    </xdr:to>
    <xdr:sp macro="" textlink="">
      <xdr:nvSpPr>
        <xdr:cNvPr id="93" name="楕円 92">
          <a:extLst>
            <a:ext uri="{FF2B5EF4-FFF2-40B4-BE49-F238E27FC236}">
              <a16:creationId xmlns:a16="http://schemas.microsoft.com/office/drawing/2014/main" id="{A203C4A7-D042-42EC-BEF4-5000344EB71E}"/>
            </a:ext>
          </a:extLst>
        </xdr:cNvPr>
        <xdr:cNvSpPr/>
      </xdr:nvSpPr>
      <xdr:spPr>
        <a:xfrm>
          <a:off x="2476500" y="587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12609</xdr:rowOff>
    </xdr:from>
    <xdr:to>
      <xdr:col>15</xdr:col>
      <xdr:colOff>136525</xdr:colOff>
      <xdr:row>30</xdr:row>
      <xdr:rowOff>18778</xdr:rowOff>
    </xdr:to>
    <xdr:cxnSp macro="">
      <xdr:nvCxnSpPr>
        <xdr:cNvPr id="94" name="直線コネクタ 93">
          <a:extLst>
            <a:ext uri="{FF2B5EF4-FFF2-40B4-BE49-F238E27FC236}">
              <a16:creationId xmlns:a16="http://schemas.microsoft.com/office/drawing/2014/main" id="{A8AC19DA-E103-4DE0-B65F-E5EE3FE383E6}"/>
            </a:ext>
          </a:extLst>
        </xdr:cNvPr>
        <xdr:cNvCxnSpPr/>
      </xdr:nvCxnSpPr>
      <xdr:spPr>
        <a:xfrm>
          <a:off x="2527300" y="5927634"/>
          <a:ext cx="7620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80826</xdr:rowOff>
    </xdr:from>
    <xdr:to>
      <xdr:col>7</xdr:col>
      <xdr:colOff>187325</xdr:colOff>
      <xdr:row>30</xdr:row>
      <xdr:rowOff>10976</xdr:rowOff>
    </xdr:to>
    <xdr:sp macro="" textlink="">
      <xdr:nvSpPr>
        <xdr:cNvPr id="95" name="楕円 94">
          <a:extLst>
            <a:ext uri="{FF2B5EF4-FFF2-40B4-BE49-F238E27FC236}">
              <a16:creationId xmlns:a16="http://schemas.microsoft.com/office/drawing/2014/main" id="{4C294BA4-4AF2-4E94-B571-EF55987107B1}"/>
            </a:ext>
          </a:extLst>
        </xdr:cNvPr>
        <xdr:cNvSpPr/>
      </xdr:nvSpPr>
      <xdr:spPr>
        <a:xfrm>
          <a:off x="1714500" y="582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131626</xdr:rowOff>
    </xdr:from>
    <xdr:to>
      <xdr:col>11</xdr:col>
      <xdr:colOff>136525</xdr:colOff>
      <xdr:row>30</xdr:row>
      <xdr:rowOff>12609</xdr:rowOff>
    </xdr:to>
    <xdr:cxnSp macro="">
      <xdr:nvCxnSpPr>
        <xdr:cNvPr id="96" name="直線コネクタ 95">
          <a:extLst>
            <a:ext uri="{FF2B5EF4-FFF2-40B4-BE49-F238E27FC236}">
              <a16:creationId xmlns:a16="http://schemas.microsoft.com/office/drawing/2014/main" id="{B8B171F9-2FB6-47CA-AD25-E28C3E4C16D1}"/>
            </a:ext>
          </a:extLst>
        </xdr:cNvPr>
        <xdr:cNvCxnSpPr/>
      </xdr:nvCxnSpPr>
      <xdr:spPr>
        <a:xfrm>
          <a:off x="1765300" y="5875201"/>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97" name="n_1aveValue有形固定資産減価償却率">
          <a:extLst>
            <a:ext uri="{FF2B5EF4-FFF2-40B4-BE49-F238E27FC236}">
              <a16:creationId xmlns:a16="http://schemas.microsoft.com/office/drawing/2014/main" id="{43A80CCE-F48E-48A2-A70B-A1DA7572F923}"/>
            </a:ext>
          </a:extLst>
        </xdr:cNvPr>
        <xdr:cNvSpPr txBox="1"/>
      </xdr:nvSpPr>
      <xdr:spPr>
        <a:xfrm>
          <a:off x="383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42925</xdr:rowOff>
    </xdr:from>
    <xdr:ext cx="405111" cy="259045"/>
    <xdr:sp macro="" textlink="">
      <xdr:nvSpPr>
        <xdr:cNvPr id="98" name="n_2aveValue有形固定資産減価償却率">
          <a:extLst>
            <a:ext uri="{FF2B5EF4-FFF2-40B4-BE49-F238E27FC236}">
              <a16:creationId xmlns:a16="http://schemas.microsoft.com/office/drawing/2014/main" id="{0D0164BD-E5BF-4F3F-AD27-0F7B325AAFC2}"/>
            </a:ext>
          </a:extLst>
        </xdr:cNvPr>
        <xdr:cNvSpPr txBox="1"/>
      </xdr:nvSpPr>
      <xdr:spPr>
        <a:xfrm>
          <a:off x="3086744" y="5615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12082</xdr:rowOff>
    </xdr:from>
    <xdr:ext cx="405111" cy="259045"/>
    <xdr:sp macro="" textlink="">
      <xdr:nvSpPr>
        <xdr:cNvPr id="99" name="n_3aveValue有形固定資産減価償却率">
          <a:extLst>
            <a:ext uri="{FF2B5EF4-FFF2-40B4-BE49-F238E27FC236}">
              <a16:creationId xmlns:a16="http://schemas.microsoft.com/office/drawing/2014/main" id="{DBDABB3A-5162-46AB-9045-D89B8690AD06}"/>
            </a:ext>
          </a:extLst>
        </xdr:cNvPr>
        <xdr:cNvSpPr txBox="1"/>
      </xdr:nvSpPr>
      <xdr:spPr>
        <a:xfrm>
          <a:off x="2324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146521</xdr:rowOff>
    </xdr:from>
    <xdr:ext cx="405111" cy="259045"/>
    <xdr:sp macro="" textlink="">
      <xdr:nvSpPr>
        <xdr:cNvPr id="100" name="n_4aveValue有形固定資産減価償却率">
          <a:extLst>
            <a:ext uri="{FF2B5EF4-FFF2-40B4-BE49-F238E27FC236}">
              <a16:creationId xmlns:a16="http://schemas.microsoft.com/office/drawing/2014/main" id="{7A4C7BCE-5A05-4209-9ECE-22A85FFEE639}"/>
            </a:ext>
          </a:extLst>
        </xdr:cNvPr>
        <xdr:cNvSpPr txBox="1"/>
      </xdr:nvSpPr>
      <xdr:spPr>
        <a:xfrm>
          <a:off x="1562744" y="5547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85379</xdr:rowOff>
    </xdr:from>
    <xdr:ext cx="405111" cy="259045"/>
    <xdr:sp macro="" textlink="">
      <xdr:nvSpPr>
        <xdr:cNvPr id="101" name="n_1mainValue有形固定資産減価償却率">
          <a:extLst>
            <a:ext uri="{FF2B5EF4-FFF2-40B4-BE49-F238E27FC236}">
              <a16:creationId xmlns:a16="http://schemas.microsoft.com/office/drawing/2014/main" id="{CF794459-BDB0-4441-A304-E0B1A006E5BC}"/>
            </a:ext>
          </a:extLst>
        </xdr:cNvPr>
        <xdr:cNvSpPr txBox="1"/>
      </xdr:nvSpPr>
      <xdr:spPr>
        <a:xfrm>
          <a:off x="3836044" y="6000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60705</xdr:rowOff>
    </xdr:from>
    <xdr:ext cx="405111" cy="259045"/>
    <xdr:sp macro="" textlink="">
      <xdr:nvSpPr>
        <xdr:cNvPr id="102" name="n_2mainValue有形固定資産減価償却率">
          <a:extLst>
            <a:ext uri="{FF2B5EF4-FFF2-40B4-BE49-F238E27FC236}">
              <a16:creationId xmlns:a16="http://schemas.microsoft.com/office/drawing/2014/main" id="{AF0FFF93-8A48-49B8-9DB3-193F0CA6C9FD}"/>
            </a:ext>
          </a:extLst>
        </xdr:cNvPr>
        <xdr:cNvSpPr txBox="1"/>
      </xdr:nvSpPr>
      <xdr:spPr>
        <a:xfrm>
          <a:off x="3086744" y="5975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54536</xdr:rowOff>
    </xdr:from>
    <xdr:ext cx="405111" cy="259045"/>
    <xdr:sp macro="" textlink="">
      <xdr:nvSpPr>
        <xdr:cNvPr id="103" name="n_3mainValue有形固定資産減価償却率">
          <a:extLst>
            <a:ext uri="{FF2B5EF4-FFF2-40B4-BE49-F238E27FC236}">
              <a16:creationId xmlns:a16="http://schemas.microsoft.com/office/drawing/2014/main" id="{726E177A-DDA4-41D9-854A-955D882D6AD2}"/>
            </a:ext>
          </a:extLst>
        </xdr:cNvPr>
        <xdr:cNvSpPr txBox="1"/>
      </xdr:nvSpPr>
      <xdr:spPr>
        <a:xfrm>
          <a:off x="2324744"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2103</xdr:rowOff>
    </xdr:from>
    <xdr:ext cx="405111" cy="259045"/>
    <xdr:sp macro="" textlink="">
      <xdr:nvSpPr>
        <xdr:cNvPr id="104" name="n_4mainValue有形固定資産減価償却率">
          <a:extLst>
            <a:ext uri="{FF2B5EF4-FFF2-40B4-BE49-F238E27FC236}">
              <a16:creationId xmlns:a16="http://schemas.microsoft.com/office/drawing/2014/main" id="{BD3741AD-7FC6-466A-98DD-6AAEF0019C67}"/>
            </a:ext>
          </a:extLst>
        </xdr:cNvPr>
        <xdr:cNvSpPr txBox="1"/>
      </xdr:nvSpPr>
      <xdr:spPr>
        <a:xfrm>
          <a:off x="1562744" y="5917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0DC61158-800F-40D4-B1A5-18FDDF83A08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CB5BE125-151B-42F5-8D8D-A65E4ECACEF8}"/>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ACBB9CA9-A0C0-4039-BF3F-4D81097AC9BC}"/>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A099A451-29C3-4739-8345-7D0F9F405FC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AFC8A19B-05C9-4A8E-8BB9-5A2978BC05B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17B1B18B-91C4-4FDD-B5D3-2C21AA2CB1C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BC780FAD-00AB-45AF-8C29-486513F771B3}"/>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6297E0BF-0613-4467-85A7-99E59A8B8ABA}"/>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4A16A751-B5CC-40FF-974F-3AA7F0D7F37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5D06BC79-BF78-4AC0-BEE5-8D658FEA58B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9F5756A8-45D1-405F-948F-D001A1FEDF1A}"/>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D9394462-1E30-42B5-9C5C-8C3242C6AA6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F2CF5D76-A2EC-4117-BD36-C0DADBFB471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当村の債務償還費比率は、若者住宅や観光施設の整備にあたり、事業の財源として過疎対策事業債を発行しており年々増加傾向にあったが、令和３年度においては、大型事業を控えたため、減少したと考えられる。</a:t>
          </a:r>
          <a:r>
            <a:rPr kumimoji="1" lang="ja-JP" altLang="en-US" sz="1100">
              <a:solidFill>
                <a:schemeClr val="dk1"/>
              </a:solidFill>
              <a:effectLst/>
              <a:latin typeface="+mn-lt"/>
              <a:ea typeface="+mn-ea"/>
              <a:cs typeface="+mn-cs"/>
            </a:rPr>
            <a:t>しかし、類似団体内平均値も激減しているため、当村の数値が</a:t>
          </a:r>
          <a:r>
            <a:rPr kumimoji="1" lang="ja-JP" altLang="ja-JP" sz="1100">
              <a:solidFill>
                <a:schemeClr val="dk1"/>
              </a:solidFill>
              <a:effectLst/>
              <a:latin typeface="+mn-lt"/>
              <a:ea typeface="+mn-ea"/>
              <a:cs typeface="+mn-cs"/>
            </a:rPr>
            <a:t>類似団体内平均値</a:t>
          </a:r>
          <a:r>
            <a:rPr kumimoji="1" lang="ja-JP" altLang="en-US" sz="1100">
              <a:solidFill>
                <a:schemeClr val="dk1"/>
              </a:solidFill>
              <a:effectLst/>
              <a:latin typeface="+mn-lt"/>
              <a:ea typeface="+mn-ea"/>
              <a:cs typeface="+mn-cs"/>
            </a:rPr>
            <a:t>を上回っていることに変わりはない。</a:t>
          </a:r>
          <a:r>
            <a:rPr kumimoji="1" lang="ja-JP" altLang="ja-JP" sz="1100">
              <a:solidFill>
                <a:schemeClr val="dk1"/>
              </a:solidFill>
              <a:effectLst/>
              <a:latin typeface="+mn-lt"/>
              <a:ea typeface="+mn-ea"/>
              <a:cs typeface="+mn-cs"/>
            </a:rPr>
            <a:t>また、整備した施設の維持管理費も発生するため、経常的経費については増えている。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243BBB61-5E59-41C1-81C1-233FBF46DBAD}"/>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F4CBB275-D6A1-4B93-A6B8-1323ABA0246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D3DD90F1-F0A3-449C-B3E9-6316044E27FF}"/>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a:extLst>
            <a:ext uri="{FF2B5EF4-FFF2-40B4-BE49-F238E27FC236}">
              <a16:creationId xmlns:a16="http://schemas.microsoft.com/office/drawing/2014/main" id="{922C7C4E-5BA5-4B13-8443-CCC2D65571F5}"/>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2" name="テキスト ボックス 121">
          <a:extLst>
            <a:ext uri="{FF2B5EF4-FFF2-40B4-BE49-F238E27FC236}">
              <a16:creationId xmlns:a16="http://schemas.microsoft.com/office/drawing/2014/main" id="{3ACACC04-AAD6-429F-8DBA-82F8CF494903}"/>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a:extLst>
            <a:ext uri="{FF2B5EF4-FFF2-40B4-BE49-F238E27FC236}">
              <a16:creationId xmlns:a16="http://schemas.microsoft.com/office/drawing/2014/main" id="{F774A1CB-FF30-4F69-9101-AEFC3A234811}"/>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a:extLst>
            <a:ext uri="{FF2B5EF4-FFF2-40B4-BE49-F238E27FC236}">
              <a16:creationId xmlns:a16="http://schemas.microsoft.com/office/drawing/2014/main" id="{3DC6A4D3-88A1-4DAC-8DD6-57E23C9A892C}"/>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a:extLst>
            <a:ext uri="{FF2B5EF4-FFF2-40B4-BE49-F238E27FC236}">
              <a16:creationId xmlns:a16="http://schemas.microsoft.com/office/drawing/2014/main" id="{BABEB970-9EAE-4AA2-8079-77B28E813144}"/>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a:extLst>
            <a:ext uri="{FF2B5EF4-FFF2-40B4-BE49-F238E27FC236}">
              <a16:creationId xmlns:a16="http://schemas.microsoft.com/office/drawing/2014/main" id="{7FDB2F7E-937D-4095-A866-F5934683C937}"/>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a:extLst>
            <a:ext uri="{FF2B5EF4-FFF2-40B4-BE49-F238E27FC236}">
              <a16:creationId xmlns:a16="http://schemas.microsoft.com/office/drawing/2014/main" id="{14599CB5-2FB4-4F9B-9C0B-31B4D99399FD}"/>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a:extLst>
            <a:ext uri="{FF2B5EF4-FFF2-40B4-BE49-F238E27FC236}">
              <a16:creationId xmlns:a16="http://schemas.microsoft.com/office/drawing/2014/main" id="{6393B255-335C-4B52-889C-99627070FD3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a:extLst>
            <a:ext uri="{FF2B5EF4-FFF2-40B4-BE49-F238E27FC236}">
              <a16:creationId xmlns:a16="http://schemas.microsoft.com/office/drawing/2014/main" id="{A09F1DA4-CDA2-4080-A934-529A76030B34}"/>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a:extLst>
            <a:ext uri="{FF2B5EF4-FFF2-40B4-BE49-F238E27FC236}">
              <a16:creationId xmlns:a16="http://schemas.microsoft.com/office/drawing/2014/main" id="{17D03911-3E42-4A34-BCEB-40F202FFB69D}"/>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A9DB9F82-8DDC-47AE-A936-EC28D9FC250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4DA24957-F7AA-4129-9F87-F47A5A6E9D3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49688</xdr:rowOff>
    </xdr:to>
    <xdr:cxnSp macro="">
      <xdr:nvCxnSpPr>
        <xdr:cNvPr id="133" name="直線コネクタ 132">
          <a:extLst>
            <a:ext uri="{FF2B5EF4-FFF2-40B4-BE49-F238E27FC236}">
              <a16:creationId xmlns:a16="http://schemas.microsoft.com/office/drawing/2014/main" id="{9CC7F1F1-D9CB-41E3-AFCF-E02CAAD5CA22}"/>
            </a:ext>
          </a:extLst>
        </xdr:cNvPr>
        <xdr:cNvCxnSpPr/>
      </xdr:nvCxnSpPr>
      <xdr:spPr>
        <a:xfrm flipV="1">
          <a:off x="14793595" y="5312833"/>
          <a:ext cx="1269" cy="1337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53515</xdr:rowOff>
    </xdr:from>
    <xdr:ext cx="469744" cy="259045"/>
    <xdr:sp macro="" textlink="">
      <xdr:nvSpPr>
        <xdr:cNvPr id="134" name="債務償還比率最小値テキスト">
          <a:extLst>
            <a:ext uri="{FF2B5EF4-FFF2-40B4-BE49-F238E27FC236}">
              <a16:creationId xmlns:a16="http://schemas.microsoft.com/office/drawing/2014/main" id="{5E884871-0E21-44EB-87F3-9AD8C01E988C}"/>
            </a:ext>
          </a:extLst>
        </xdr:cNvPr>
        <xdr:cNvSpPr txBox="1"/>
      </xdr:nvSpPr>
      <xdr:spPr>
        <a:xfrm>
          <a:off x="14846300" y="665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49688</xdr:rowOff>
    </xdr:from>
    <xdr:to>
      <xdr:col>76</xdr:col>
      <xdr:colOff>111125</xdr:colOff>
      <xdr:row>34</xdr:row>
      <xdr:rowOff>49688</xdr:rowOff>
    </xdr:to>
    <xdr:cxnSp macro="">
      <xdr:nvCxnSpPr>
        <xdr:cNvPr id="135" name="直線コネクタ 134">
          <a:extLst>
            <a:ext uri="{FF2B5EF4-FFF2-40B4-BE49-F238E27FC236}">
              <a16:creationId xmlns:a16="http://schemas.microsoft.com/office/drawing/2014/main" id="{7DC58A1F-F465-408D-97A3-D99224845868}"/>
            </a:ext>
          </a:extLst>
        </xdr:cNvPr>
        <xdr:cNvCxnSpPr/>
      </xdr:nvCxnSpPr>
      <xdr:spPr>
        <a:xfrm>
          <a:off x="14706600" y="665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a:extLst>
            <a:ext uri="{FF2B5EF4-FFF2-40B4-BE49-F238E27FC236}">
              <a16:creationId xmlns:a16="http://schemas.microsoft.com/office/drawing/2014/main" id="{A3681198-915D-427F-95CC-E084CAE87335}"/>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a:extLst>
            <a:ext uri="{FF2B5EF4-FFF2-40B4-BE49-F238E27FC236}">
              <a16:creationId xmlns:a16="http://schemas.microsoft.com/office/drawing/2014/main" id="{B36709EB-1F06-4D88-AD42-C61EF2EEA0CC}"/>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132880</xdr:rowOff>
    </xdr:from>
    <xdr:ext cx="469744" cy="259045"/>
    <xdr:sp macro="" textlink="">
      <xdr:nvSpPr>
        <xdr:cNvPr id="138" name="債務償還比率平均値テキスト">
          <a:extLst>
            <a:ext uri="{FF2B5EF4-FFF2-40B4-BE49-F238E27FC236}">
              <a16:creationId xmlns:a16="http://schemas.microsoft.com/office/drawing/2014/main" id="{9BC07CFE-FC7F-4FF2-8183-FCFAB04B3D44}"/>
            </a:ext>
          </a:extLst>
        </xdr:cNvPr>
        <xdr:cNvSpPr txBox="1"/>
      </xdr:nvSpPr>
      <xdr:spPr>
        <a:xfrm>
          <a:off x="14846300" y="5362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110003</xdr:rowOff>
    </xdr:from>
    <xdr:to>
      <xdr:col>76</xdr:col>
      <xdr:colOff>73025</xdr:colOff>
      <xdr:row>28</xdr:row>
      <xdr:rowOff>40153</xdr:rowOff>
    </xdr:to>
    <xdr:sp macro="" textlink="">
      <xdr:nvSpPr>
        <xdr:cNvPr id="139" name="フローチャート: 判断 138">
          <a:extLst>
            <a:ext uri="{FF2B5EF4-FFF2-40B4-BE49-F238E27FC236}">
              <a16:creationId xmlns:a16="http://schemas.microsoft.com/office/drawing/2014/main" id="{FC7E15B7-5606-47E6-9FE9-6C8E4D29D881}"/>
            </a:ext>
          </a:extLst>
        </xdr:cNvPr>
        <xdr:cNvSpPr/>
      </xdr:nvSpPr>
      <xdr:spPr>
        <a:xfrm>
          <a:off x="14744700" y="551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170656</xdr:rowOff>
    </xdr:from>
    <xdr:to>
      <xdr:col>72</xdr:col>
      <xdr:colOff>123825</xdr:colOff>
      <xdr:row>30</xdr:row>
      <xdr:rowOff>100806</xdr:rowOff>
    </xdr:to>
    <xdr:sp macro="" textlink="">
      <xdr:nvSpPr>
        <xdr:cNvPr id="140" name="フローチャート: 判断 139">
          <a:extLst>
            <a:ext uri="{FF2B5EF4-FFF2-40B4-BE49-F238E27FC236}">
              <a16:creationId xmlns:a16="http://schemas.microsoft.com/office/drawing/2014/main" id="{4797098D-F2EF-43DB-BC63-4029E063A908}"/>
            </a:ext>
          </a:extLst>
        </xdr:cNvPr>
        <xdr:cNvSpPr/>
      </xdr:nvSpPr>
      <xdr:spPr>
        <a:xfrm>
          <a:off x="14033500" y="59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5143</xdr:rowOff>
    </xdr:from>
    <xdr:to>
      <xdr:col>68</xdr:col>
      <xdr:colOff>123825</xdr:colOff>
      <xdr:row>30</xdr:row>
      <xdr:rowOff>106743</xdr:rowOff>
    </xdr:to>
    <xdr:sp macro="" textlink="">
      <xdr:nvSpPr>
        <xdr:cNvPr id="141" name="フローチャート: 判断 140">
          <a:extLst>
            <a:ext uri="{FF2B5EF4-FFF2-40B4-BE49-F238E27FC236}">
              <a16:creationId xmlns:a16="http://schemas.microsoft.com/office/drawing/2014/main" id="{62AF8A4B-C582-4135-AB27-09200F78FEE6}"/>
            </a:ext>
          </a:extLst>
        </xdr:cNvPr>
        <xdr:cNvSpPr/>
      </xdr:nvSpPr>
      <xdr:spPr>
        <a:xfrm>
          <a:off x="13271500" y="592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79269</xdr:rowOff>
    </xdr:from>
    <xdr:to>
      <xdr:col>64</xdr:col>
      <xdr:colOff>123825</xdr:colOff>
      <xdr:row>31</xdr:row>
      <xdr:rowOff>9419</xdr:rowOff>
    </xdr:to>
    <xdr:sp macro="" textlink="">
      <xdr:nvSpPr>
        <xdr:cNvPr id="142" name="フローチャート: 判断 141">
          <a:extLst>
            <a:ext uri="{FF2B5EF4-FFF2-40B4-BE49-F238E27FC236}">
              <a16:creationId xmlns:a16="http://schemas.microsoft.com/office/drawing/2014/main" id="{1FAC4AC8-B399-4967-92C4-C106B97FD43D}"/>
            </a:ext>
          </a:extLst>
        </xdr:cNvPr>
        <xdr:cNvSpPr/>
      </xdr:nvSpPr>
      <xdr:spPr>
        <a:xfrm>
          <a:off x="12509500" y="599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92223</xdr:rowOff>
    </xdr:from>
    <xdr:to>
      <xdr:col>60</xdr:col>
      <xdr:colOff>123825</xdr:colOff>
      <xdr:row>31</xdr:row>
      <xdr:rowOff>22373</xdr:rowOff>
    </xdr:to>
    <xdr:sp macro="" textlink="">
      <xdr:nvSpPr>
        <xdr:cNvPr id="143" name="フローチャート: 判断 142">
          <a:extLst>
            <a:ext uri="{FF2B5EF4-FFF2-40B4-BE49-F238E27FC236}">
              <a16:creationId xmlns:a16="http://schemas.microsoft.com/office/drawing/2014/main" id="{C096E181-2BA2-40A2-A203-C7294926C1F9}"/>
            </a:ext>
          </a:extLst>
        </xdr:cNvPr>
        <xdr:cNvSpPr/>
      </xdr:nvSpPr>
      <xdr:spPr>
        <a:xfrm>
          <a:off x="11747500" y="600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C09140C4-1190-42FB-B169-C8B3A3879D2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CF7D1ED9-03FD-4AA7-817F-D7D74F094CC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AD4B305B-D1CF-4DCD-B556-748E421C7F79}"/>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D7428A35-1102-4C8C-A1CA-9395E8189F6B}"/>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D73BCB1B-3AF2-4D6B-AC37-A17CA714A8E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18278</xdr:rowOff>
    </xdr:from>
    <xdr:to>
      <xdr:col>76</xdr:col>
      <xdr:colOff>73025</xdr:colOff>
      <xdr:row>30</xdr:row>
      <xdr:rowOff>119878</xdr:rowOff>
    </xdr:to>
    <xdr:sp macro="" textlink="">
      <xdr:nvSpPr>
        <xdr:cNvPr id="149" name="楕円 148">
          <a:extLst>
            <a:ext uri="{FF2B5EF4-FFF2-40B4-BE49-F238E27FC236}">
              <a16:creationId xmlns:a16="http://schemas.microsoft.com/office/drawing/2014/main" id="{A6670E12-AB92-4563-9591-A0345DE3CD00}"/>
            </a:ext>
          </a:extLst>
        </xdr:cNvPr>
        <xdr:cNvSpPr/>
      </xdr:nvSpPr>
      <xdr:spPr>
        <a:xfrm>
          <a:off x="14744700" y="593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168155</xdr:rowOff>
    </xdr:from>
    <xdr:ext cx="469744" cy="259045"/>
    <xdr:sp macro="" textlink="">
      <xdr:nvSpPr>
        <xdr:cNvPr id="150" name="債務償還比率該当値テキスト">
          <a:extLst>
            <a:ext uri="{FF2B5EF4-FFF2-40B4-BE49-F238E27FC236}">
              <a16:creationId xmlns:a16="http://schemas.microsoft.com/office/drawing/2014/main" id="{E9E6A69D-FD11-4954-8B16-B31EEFD81586}"/>
            </a:ext>
          </a:extLst>
        </xdr:cNvPr>
        <xdr:cNvSpPr txBox="1"/>
      </xdr:nvSpPr>
      <xdr:spPr>
        <a:xfrm>
          <a:off x="14846300" y="591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76581</xdr:rowOff>
    </xdr:from>
    <xdr:to>
      <xdr:col>72</xdr:col>
      <xdr:colOff>123825</xdr:colOff>
      <xdr:row>32</xdr:row>
      <xdr:rowOff>6731</xdr:rowOff>
    </xdr:to>
    <xdr:sp macro="" textlink="">
      <xdr:nvSpPr>
        <xdr:cNvPr id="151" name="楕円 150">
          <a:extLst>
            <a:ext uri="{FF2B5EF4-FFF2-40B4-BE49-F238E27FC236}">
              <a16:creationId xmlns:a16="http://schemas.microsoft.com/office/drawing/2014/main" id="{D491844F-5652-4059-9F29-35E314E43CE5}"/>
            </a:ext>
          </a:extLst>
        </xdr:cNvPr>
        <xdr:cNvSpPr/>
      </xdr:nvSpPr>
      <xdr:spPr>
        <a:xfrm>
          <a:off x="14033500" y="616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69078</xdr:rowOff>
    </xdr:from>
    <xdr:to>
      <xdr:col>76</xdr:col>
      <xdr:colOff>22225</xdr:colOff>
      <xdr:row>31</xdr:row>
      <xdr:rowOff>127381</xdr:rowOff>
    </xdr:to>
    <xdr:cxnSp macro="">
      <xdr:nvCxnSpPr>
        <xdr:cNvPr id="152" name="直線コネクタ 151">
          <a:extLst>
            <a:ext uri="{FF2B5EF4-FFF2-40B4-BE49-F238E27FC236}">
              <a16:creationId xmlns:a16="http://schemas.microsoft.com/office/drawing/2014/main" id="{D0FEC793-9D46-4DA5-A81F-FECBFBE7E21A}"/>
            </a:ext>
          </a:extLst>
        </xdr:cNvPr>
        <xdr:cNvCxnSpPr/>
      </xdr:nvCxnSpPr>
      <xdr:spPr>
        <a:xfrm flipV="1">
          <a:off x="14084300" y="5984103"/>
          <a:ext cx="711200" cy="22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104458</xdr:rowOff>
    </xdr:from>
    <xdr:to>
      <xdr:col>68</xdr:col>
      <xdr:colOff>123825</xdr:colOff>
      <xdr:row>31</xdr:row>
      <xdr:rowOff>34608</xdr:rowOff>
    </xdr:to>
    <xdr:sp macro="" textlink="">
      <xdr:nvSpPr>
        <xdr:cNvPr id="153" name="楕円 152">
          <a:extLst>
            <a:ext uri="{FF2B5EF4-FFF2-40B4-BE49-F238E27FC236}">
              <a16:creationId xmlns:a16="http://schemas.microsoft.com/office/drawing/2014/main" id="{82118ACA-2EA9-4782-AF94-DB051EB5824D}"/>
            </a:ext>
          </a:extLst>
        </xdr:cNvPr>
        <xdr:cNvSpPr/>
      </xdr:nvSpPr>
      <xdr:spPr>
        <a:xfrm>
          <a:off x="13271500" y="601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155258</xdr:rowOff>
    </xdr:from>
    <xdr:to>
      <xdr:col>72</xdr:col>
      <xdr:colOff>73025</xdr:colOff>
      <xdr:row>31</xdr:row>
      <xdr:rowOff>127381</xdr:rowOff>
    </xdr:to>
    <xdr:cxnSp macro="">
      <xdr:nvCxnSpPr>
        <xdr:cNvPr id="154" name="直線コネクタ 153">
          <a:extLst>
            <a:ext uri="{FF2B5EF4-FFF2-40B4-BE49-F238E27FC236}">
              <a16:creationId xmlns:a16="http://schemas.microsoft.com/office/drawing/2014/main" id="{A2FF7786-410E-4681-9C19-BADDF526D7C4}"/>
            </a:ext>
          </a:extLst>
        </xdr:cNvPr>
        <xdr:cNvCxnSpPr/>
      </xdr:nvCxnSpPr>
      <xdr:spPr>
        <a:xfrm>
          <a:off x="13322300" y="6070283"/>
          <a:ext cx="762000" cy="14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86646</xdr:rowOff>
    </xdr:from>
    <xdr:to>
      <xdr:col>64</xdr:col>
      <xdr:colOff>123825</xdr:colOff>
      <xdr:row>31</xdr:row>
      <xdr:rowOff>16796</xdr:rowOff>
    </xdr:to>
    <xdr:sp macro="" textlink="">
      <xdr:nvSpPr>
        <xdr:cNvPr id="155" name="楕円 154">
          <a:extLst>
            <a:ext uri="{FF2B5EF4-FFF2-40B4-BE49-F238E27FC236}">
              <a16:creationId xmlns:a16="http://schemas.microsoft.com/office/drawing/2014/main" id="{3040E682-EEBC-445D-AC29-BC56CC12068B}"/>
            </a:ext>
          </a:extLst>
        </xdr:cNvPr>
        <xdr:cNvSpPr/>
      </xdr:nvSpPr>
      <xdr:spPr>
        <a:xfrm>
          <a:off x="12509500" y="600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137446</xdr:rowOff>
    </xdr:from>
    <xdr:to>
      <xdr:col>68</xdr:col>
      <xdr:colOff>73025</xdr:colOff>
      <xdr:row>30</xdr:row>
      <xdr:rowOff>155258</xdr:rowOff>
    </xdr:to>
    <xdr:cxnSp macro="">
      <xdr:nvCxnSpPr>
        <xdr:cNvPr id="156" name="直線コネクタ 155">
          <a:extLst>
            <a:ext uri="{FF2B5EF4-FFF2-40B4-BE49-F238E27FC236}">
              <a16:creationId xmlns:a16="http://schemas.microsoft.com/office/drawing/2014/main" id="{E7778097-CE07-4313-BD7E-EDA585DB84D3}"/>
            </a:ext>
          </a:extLst>
        </xdr:cNvPr>
        <xdr:cNvCxnSpPr/>
      </xdr:nvCxnSpPr>
      <xdr:spPr>
        <a:xfrm>
          <a:off x="12560300" y="6052471"/>
          <a:ext cx="762000" cy="1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92403</xdr:rowOff>
    </xdr:from>
    <xdr:to>
      <xdr:col>60</xdr:col>
      <xdr:colOff>123825</xdr:colOff>
      <xdr:row>31</xdr:row>
      <xdr:rowOff>22553</xdr:rowOff>
    </xdr:to>
    <xdr:sp macro="" textlink="">
      <xdr:nvSpPr>
        <xdr:cNvPr id="157" name="楕円 156">
          <a:extLst>
            <a:ext uri="{FF2B5EF4-FFF2-40B4-BE49-F238E27FC236}">
              <a16:creationId xmlns:a16="http://schemas.microsoft.com/office/drawing/2014/main" id="{D77AAD4E-F316-4A6D-9D62-6595C9809802}"/>
            </a:ext>
          </a:extLst>
        </xdr:cNvPr>
        <xdr:cNvSpPr/>
      </xdr:nvSpPr>
      <xdr:spPr>
        <a:xfrm>
          <a:off x="11747500" y="600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137446</xdr:rowOff>
    </xdr:from>
    <xdr:to>
      <xdr:col>64</xdr:col>
      <xdr:colOff>73025</xdr:colOff>
      <xdr:row>30</xdr:row>
      <xdr:rowOff>143203</xdr:rowOff>
    </xdr:to>
    <xdr:cxnSp macro="">
      <xdr:nvCxnSpPr>
        <xdr:cNvPr id="158" name="直線コネクタ 157">
          <a:extLst>
            <a:ext uri="{FF2B5EF4-FFF2-40B4-BE49-F238E27FC236}">
              <a16:creationId xmlns:a16="http://schemas.microsoft.com/office/drawing/2014/main" id="{BF4C74F3-4470-4DED-BECD-5C6FA5B5061F}"/>
            </a:ext>
          </a:extLst>
        </xdr:cNvPr>
        <xdr:cNvCxnSpPr/>
      </xdr:nvCxnSpPr>
      <xdr:spPr>
        <a:xfrm flipV="1">
          <a:off x="11798300" y="6052471"/>
          <a:ext cx="762000" cy="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117333</xdr:rowOff>
    </xdr:from>
    <xdr:ext cx="469744" cy="259045"/>
    <xdr:sp macro="" textlink="">
      <xdr:nvSpPr>
        <xdr:cNvPr id="159" name="n_1aveValue債務償還比率">
          <a:extLst>
            <a:ext uri="{FF2B5EF4-FFF2-40B4-BE49-F238E27FC236}">
              <a16:creationId xmlns:a16="http://schemas.microsoft.com/office/drawing/2014/main" id="{CAFBE7D8-12FA-43E3-B667-3B5FCC733BA8}"/>
            </a:ext>
          </a:extLst>
        </xdr:cNvPr>
        <xdr:cNvSpPr txBox="1"/>
      </xdr:nvSpPr>
      <xdr:spPr>
        <a:xfrm>
          <a:off x="13836727" y="568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123270</xdr:rowOff>
    </xdr:from>
    <xdr:ext cx="469744" cy="259045"/>
    <xdr:sp macro="" textlink="">
      <xdr:nvSpPr>
        <xdr:cNvPr id="160" name="n_2aveValue債務償還比率">
          <a:extLst>
            <a:ext uri="{FF2B5EF4-FFF2-40B4-BE49-F238E27FC236}">
              <a16:creationId xmlns:a16="http://schemas.microsoft.com/office/drawing/2014/main" id="{562C46E0-69A3-4B79-9AF3-C4BC4ED6BE5E}"/>
            </a:ext>
          </a:extLst>
        </xdr:cNvPr>
        <xdr:cNvSpPr txBox="1"/>
      </xdr:nvSpPr>
      <xdr:spPr>
        <a:xfrm>
          <a:off x="13087427" y="569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25946</xdr:rowOff>
    </xdr:from>
    <xdr:ext cx="469744" cy="259045"/>
    <xdr:sp macro="" textlink="">
      <xdr:nvSpPr>
        <xdr:cNvPr id="161" name="n_3aveValue債務償還比率">
          <a:extLst>
            <a:ext uri="{FF2B5EF4-FFF2-40B4-BE49-F238E27FC236}">
              <a16:creationId xmlns:a16="http://schemas.microsoft.com/office/drawing/2014/main" id="{1C2664BB-DDBD-4D8D-A41A-68114B983A25}"/>
            </a:ext>
          </a:extLst>
        </xdr:cNvPr>
        <xdr:cNvSpPr txBox="1"/>
      </xdr:nvSpPr>
      <xdr:spPr>
        <a:xfrm>
          <a:off x="12325427" y="576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38900</xdr:rowOff>
    </xdr:from>
    <xdr:ext cx="469744" cy="259045"/>
    <xdr:sp macro="" textlink="">
      <xdr:nvSpPr>
        <xdr:cNvPr id="162" name="n_4aveValue債務償還比率">
          <a:extLst>
            <a:ext uri="{FF2B5EF4-FFF2-40B4-BE49-F238E27FC236}">
              <a16:creationId xmlns:a16="http://schemas.microsoft.com/office/drawing/2014/main" id="{BDB93F6A-7DA2-4709-964A-526E52C78CE5}"/>
            </a:ext>
          </a:extLst>
        </xdr:cNvPr>
        <xdr:cNvSpPr txBox="1"/>
      </xdr:nvSpPr>
      <xdr:spPr>
        <a:xfrm>
          <a:off x="11563427" y="578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169308</xdr:rowOff>
    </xdr:from>
    <xdr:ext cx="469744" cy="259045"/>
    <xdr:sp macro="" textlink="">
      <xdr:nvSpPr>
        <xdr:cNvPr id="163" name="n_1mainValue債務償還比率">
          <a:extLst>
            <a:ext uri="{FF2B5EF4-FFF2-40B4-BE49-F238E27FC236}">
              <a16:creationId xmlns:a16="http://schemas.microsoft.com/office/drawing/2014/main" id="{3AB62148-74A3-4770-8F0B-C551A090AE31}"/>
            </a:ext>
          </a:extLst>
        </xdr:cNvPr>
        <xdr:cNvSpPr txBox="1"/>
      </xdr:nvSpPr>
      <xdr:spPr>
        <a:xfrm>
          <a:off x="13836727" y="625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25735</xdr:rowOff>
    </xdr:from>
    <xdr:ext cx="469744" cy="259045"/>
    <xdr:sp macro="" textlink="">
      <xdr:nvSpPr>
        <xdr:cNvPr id="164" name="n_2mainValue債務償還比率">
          <a:extLst>
            <a:ext uri="{FF2B5EF4-FFF2-40B4-BE49-F238E27FC236}">
              <a16:creationId xmlns:a16="http://schemas.microsoft.com/office/drawing/2014/main" id="{9B04BA04-7DA9-4AF7-B9E9-F3822FFE0BDF}"/>
            </a:ext>
          </a:extLst>
        </xdr:cNvPr>
        <xdr:cNvSpPr txBox="1"/>
      </xdr:nvSpPr>
      <xdr:spPr>
        <a:xfrm>
          <a:off x="13087427" y="611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7923</xdr:rowOff>
    </xdr:from>
    <xdr:ext cx="469744" cy="259045"/>
    <xdr:sp macro="" textlink="">
      <xdr:nvSpPr>
        <xdr:cNvPr id="165" name="n_3mainValue債務償還比率">
          <a:extLst>
            <a:ext uri="{FF2B5EF4-FFF2-40B4-BE49-F238E27FC236}">
              <a16:creationId xmlns:a16="http://schemas.microsoft.com/office/drawing/2014/main" id="{6EDF84AB-335B-4A1F-BE4D-0102C4862A13}"/>
            </a:ext>
          </a:extLst>
        </xdr:cNvPr>
        <xdr:cNvSpPr txBox="1"/>
      </xdr:nvSpPr>
      <xdr:spPr>
        <a:xfrm>
          <a:off x="12325427" y="6094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13680</xdr:rowOff>
    </xdr:from>
    <xdr:ext cx="469744" cy="259045"/>
    <xdr:sp macro="" textlink="">
      <xdr:nvSpPr>
        <xdr:cNvPr id="166" name="n_4mainValue債務償還比率">
          <a:extLst>
            <a:ext uri="{FF2B5EF4-FFF2-40B4-BE49-F238E27FC236}">
              <a16:creationId xmlns:a16="http://schemas.microsoft.com/office/drawing/2014/main" id="{C23AD399-37E7-4BBC-B190-A792351B14BA}"/>
            </a:ext>
          </a:extLst>
        </xdr:cNvPr>
        <xdr:cNvSpPr txBox="1"/>
      </xdr:nvSpPr>
      <xdr:spPr>
        <a:xfrm>
          <a:off x="11563427" y="610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5539953D-C093-46B1-A7C3-414B360FAC2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C6D7172D-6C7D-4D22-81F6-CF3DC75E0B67}"/>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450ECEB0-3520-42EC-AB96-4BC330DEA7DD}"/>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BC0E732E-0BFC-464A-BD65-1835990ED984}"/>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8B9BCC3E-6AAA-49DC-BA1E-2D2B2ED553E4}"/>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8B6EDBFF-6609-4C6E-AB16-2E165CFE4CEE}"/>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944B4B0-EC59-4200-9C7A-1C1764AEBD2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AE369A2-D69E-44B7-B235-29244983121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5E77D19-BC2A-41AD-84C4-C4970785374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F20FF80-281E-4F58-8411-0104B33EBC7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長野県野沢温泉村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67C89C1-FE0E-4FDA-BF27-0E4503377BB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11C6766-B522-4AEC-B584-607969F80B8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4267707-0983-413A-B709-06B2ABC84CC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5BB2470-7A2A-404A-BF5B-CC962BE934E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26F7DB2-FB38-4F6C-83CB-3904CC1A153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EA21266-D2EA-4D7B-8B38-97043C1764E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3,454
3,368
57.96
4,028,641
3,858,777
162,069
2,519,685
4,696,566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0607A14-6720-4922-BCEA-8B5BF9092D6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93D511F-4B99-464E-BF41-57EC7F0C2A5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CA9D807-63EF-42EE-B3BE-C3533F08E1C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3624C26-FCC3-4B8F-9C87-F60146B0127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CAB0C7D-EB7C-4BC9-9F07-2216CDA2BDD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27B9CA8-14E0-4685-8109-4A99DEDACEA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80CA2B2-2592-4D1C-ADDD-B228E03CE04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FCCE524-7B96-4C49-92ED-3A89AEF717C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1F11689-8ADC-4F73-9F59-026D63AFE03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CB6983F-4F00-4911-BAC2-37C63742BA2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4C65A24-0E58-4BFF-90B3-3E82D63F240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1F7FADC-FB48-4D63-8680-D55DCBEF7BC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79B639C-6565-4087-AD88-88DF4EE5E0E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BB2962E-BFF2-42CE-85D9-E2CABCBA72F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FA2A9D3-C1E6-4658-8218-208E89CD9B0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7792905-D12B-4F96-9A7E-C149288B3B6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B4A1F89-3197-40C9-B6CE-81138DC673B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4EDA3F3-53A8-4FEC-8992-225E89207CC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99ABC27-AC39-40B3-A81D-1BEA1A4E6A9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B01AD2B-E460-4293-BDD3-76E82B05C41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D90F45E-0623-4680-96B0-3075C426134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3572DB5-A4EF-4577-B0E5-C0EE3808CB0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0A6D8CC-7D68-4DDC-BA4F-78EA2617A78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7DA580D-9CCA-4F25-9AF7-40FEE6CE76C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4CF6D8D-87A0-47F4-BF45-6B40BE80676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BCCD117-AA16-4048-B062-3DB02ED0CC0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E78BC4B-9C66-4901-995E-F8EF89BE106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B14E1F6-0D9E-4793-9B6D-8AF6C363023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8EB143D-93FD-43EE-A241-8740992B5C7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8FAAE72-9554-4D6B-B9CC-C318040E2F0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6738A17-7590-4910-A089-57342DEA768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D6F2745-6C40-4C61-9AA8-54495D0C718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9597516D-A3C1-478D-A557-6F19601F7454}"/>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13E946BA-941E-4E6D-8669-005B16E8CE75}"/>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E92D928F-EB86-49F8-A427-5F06BEE4D86C}"/>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1569A40E-7BE2-4DE9-A2E2-70780C49F6C9}"/>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E5D771FD-A59E-49F1-BDE0-B551E4B3BB04}"/>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8F0D55D9-4B0D-4466-A742-000D60A6E29B}"/>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D6C1409F-D757-415E-80E2-30E584859549}"/>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C98B799D-E737-48A9-9606-4F4CE337DC8A}"/>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21CB12E9-6000-48CD-9C28-25402D925F44}"/>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F066478C-8552-404D-BF22-AB25C7D18115}"/>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E7B90B00-9A9B-4949-AED6-A6871B04BB5E}"/>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E0988BF6-29CC-4A4A-9641-203949C8994B}"/>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6994C6-68E1-44B6-B9C2-058882256E2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70F7C285-F97B-460D-9875-C30D87A35A5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B8BD006C-0379-4CBB-ACEA-6852160695C7}"/>
            </a:ext>
          </a:extLst>
        </xdr:cNvPr>
        <xdr:cNvCxnSpPr/>
      </xdr:nvCxnSpPr>
      <xdr:spPr>
        <a:xfrm flipV="1">
          <a:off x="4634865" y="5752011"/>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3F19F1D8-A645-4A67-BA0F-E26BA4FE4C2A}"/>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6BEF5650-AD3B-4723-B180-7C104A45839A}"/>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a:extLst>
            <a:ext uri="{FF2B5EF4-FFF2-40B4-BE49-F238E27FC236}">
              <a16:creationId xmlns:a16="http://schemas.microsoft.com/office/drawing/2014/main" id="{266719F9-7B35-4FCC-B500-7AA842B008DB}"/>
            </a:ext>
          </a:extLst>
        </xdr:cNvPr>
        <xdr:cNvSpPr txBox="1"/>
      </xdr:nvSpPr>
      <xdr:spPr>
        <a:xfrm>
          <a:off x="4673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a:extLst>
            <a:ext uri="{FF2B5EF4-FFF2-40B4-BE49-F238E27FC236}">
              <a16:creationId xmlns:a16="http://schemas.microsoft.com/office/drawing/2014/main" id="{02D293FB-168C-41CD-93C4-864365B229CB}"/>
            </a:ext>
          </a:extLst>
        </xdr:cNvPr>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126292</xdr:rowOff>
    </xdr:from>
    <xdr:ext cx="405111" cy="259045"/>
    <xdr:sp macro="" textlink="">
      <xdr:nvSpPr>
        <xdr:cNvPr id="63" name="【道路】&#10;有形固定資産減価償却率平均値テキスト">
          <a:extLst>
            <a:ext uri="{FF2B5EF4-FFF2-40B4-BE49-F238E27FC236}">
              <a16:creationId xmlns:a16="http://schemas.microsoft.com/office/drawing/2014/main" id="{920FD9DF-80A8-4A36-B23E-1D5AD8E77920}"/>
            </a:ext>
          </a:extLst>
        </xdr:cNvPr>
        <xdr:cNvSpPr txBox="1"/>
      </xdr:nvSpPr>
      <xdr:spPr>
        <a:xfrm>
          <a:off x="4673600" y="6641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a:extLst>
            <a:ext uri="{FF2B5EF4-FFF2-40B4-BE49-F238E27FC236}">
              <a16:creationId xmlns:a16="http://schemas.microsoft.com/office/drawing/2014/main" id="{570D081C-FBD0-45F7-B71E-E70A48034631}"/>
            </a:ext>
          </a:extLst>
        </xdr:cNvPr>
        <xdr:cNvSpPr/>
      </xdr:nvSpPr>
      <xdr:spPr>
        <a:xfrm>
          <a:off x="45847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4173</xdr:rowOff>
    </xdr:from>
    <xdr:to>
      <xdr:col>20</xdr:col>
      <xdr:colOff>38100</xdr:colOff>
      <xdr:row>39</xdr:row>
      <xdr:rowOff>105773</xdr:rowOff>
    </xdr:to>
    <xdr:sp macro="" textlink="">
      <xdr:nvSpPr>
        <xdr:cNvPr id="65" name="フローチャート: 判断 64">
          <a:extLst>
            <a:ext uri="{FF2B5EF4-FFF2-40B4-BE49-F238E27FC236}">
              <a16:creationId xmlns:a16="http://schemas.microsoft.com/office/drawing/2014/main" id="{96B1818B-FC3C-42EC-9FB5-2CEC87FB8C9C}"/>
            </a:ext>
          </a:extLst>
        </xdr:cNvPr>
        <xdr:cNvSpPr/>
      </xdr:nvSpPr>
      <xdr:spPr>
        <a:xfrm>
          <a:off x="3746500" y="669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71EF193D-9172-46F1-A3E3-04A475540E02}"/>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77651</xdr:rowOff>
    </xdr:from>
    <xdr:to>
      <xdr:col>10</xdr:col>
      <xdr:colOff>165100</xdr:colOff>
      <xdr:row>39</xdr:row>
      <xdr:rowOff>7801</xdr:rowOff>
    </xdr:to>
    <xdr:sp macro="" textlink="">
      <xdr:nvSpPr>
        <xdr:cNvPr id="67" name="フローチャート: 判断 66">
          <a:extLst>
            <a:ext uri="{FF2B5EF4-FFF2-40B4-BE49-F238E27FC236}">
              <a16:creationId xmlns:a16="http://schemas.microsoft.com/office/drawing/2014/main" id="{A9C6F85A-33E1-4578-9B0C-50FC5268E625}"/>
            </a:ext>
          </a:extLst>
        </xdr:cNvPr>
        <xdr:cNvSpPr/>
      </xdr:nvSpPr>
      <xdr:spPr>
        <a:xfrm>
          <a:off x="1968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69487</xdr:rowOff>
    </xdr:from>
    <xdr:to>
      <xdr:col>6</xdr:col>
      <xdr:colOff>38100</xdr:colOff>
      <xdr:row>38</xdr:row>
      <xdr:rowOff>171087</xdr:rowOff>
    </xdr:to>
    <xdr:sp macro="" textlink="">
      <xdr:nvSpPr>
        <xdr:cNvPr id="68" name="フローチャート: 判断 67">
          <a:extLst>
            <a:ext uri="{FF2B5EF4-FFF2-40B4-BE49-F238E27FC236}">
              <a16:creationId xmlns:a16="http://schemas.microsoft.com/office/drawing/2014/main" id="{43921DD3-D9FB-44FE-B1AD-1FB41B8F15D6}"/>
            </a:ext>
          </a:extLst>
        </xdr:cNvPr>
        <xdr:cNvSpPr/>
      </xdr:nvSpPr>
      <xdr:spPr>
        <a:xfrm>
          <a:off x="107950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4302A60-7330-4D85-A67A-2185B879634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A6D4448-F4D5-4480-88E4-959964627FA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AD22E45-91F9-456D-9775-B2CB88F0D5D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6CFE04B-AA0B-47F3-96EE-C9DD296A894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19980EB7-78BA-4365-9B29-BAEEF807B6D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77651</xdr:rowOff>
    </xdr:from>
    <xdr:to>
      <xdr:col>24</xdr:col>
      <xdr:colOff>114300</xdr:colOff>
      <xdr:row>39</xdr:row>
      <xdr:rowOff>7801</xdr:rowOff>
    </xdr:to>
    <xdr:sp macro="" textlink="">
      <xdr:nvSpPr>
        <xdr:cNvPr id="74" name="楕円 73">
          <a:extLst>
            <a:ext uri="{FF2B5EF4-FFF2-40B4-BE49-F238E27FC236}">
              <a16:creationId xmlns:a16="http://schemas.microsoft.com/office/drawing/2014/main" id="{4331B906-4CDB-49C6-AF53-E153656E68B1}"/>
            </a:ext>
          </a:extLst>
        </xdr:cNvPr>
        <xdr:cNvSpPr/>
      </xdr:nvSpPr>
      <xdr:spPr>
        <a:xfrm>
          <a:off x="45847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100528</xdr:rowOff>
    </xdr:from>
    <xdr:ext cx="405111" cy="259045"/>
    <xdr:sp macro="" textlink="">
      <xdr:nvSpPr>
        <xdr:cNvPr id="75" name="【道路】&#10;有形固定資産減価償却率該当値テキスト">
          <a:extLst>
            <a:ext uri="{FF2B5EF4-FFF2-40B4-BE49-F238E27FC236}">
              <a16:creationId xmlns:a16="http://schemas.microsoft.com/office/drawing/2014/main" id="{05C2E1EF-A909-42F9-8A59-F6A035A57CA7}"/>
            </a:ext>
          </a:extLst>
        </xdr:cNvPr>
        <xdr:cNvSpPr txBox="1"/>
      </xdr:nvSpPr>
      <xdr:spPr>
        <a:xfrm>
          <a:off x="4673600" y="6444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49893</xdr:rowOff>
    </xdr:from>
    <xdr:to>
      <xdr:col>20</xdr:col>
      <xdr:colOff>38100</xdr:colOff>
      <xdr:row>38</xdr:row>
      <xdr:rowOff>151493</xdr:rowOff>
    </xdr:to>
    <xdr:sp macro="" textlink="">
      <xdr:nvSpPr>
        <xdr:cNvPr id="76" name="楕円 75">
          <a:extLst>
            <a:ext uri="{FF2B5EF4-FFF2-40B4-BE49-F238E27FC236}">
              <a16:creationId xmlns:a16="http://schemas.microsoft.com/office/drawing/2014/main" id="{E73964E7-62FB-4ADD-96D2-D6FCEA3560FE}"/>
            </a:ext>
          </a:extLst>
        </xdr:cNvPr>
        <xdr:cNvSpPr/>
      </xdr:nvSpPr>
      <xdr:spPr>
        <a:xfrm>
          <a:off x="3746500" y="656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100693</xdr:rowOff>
    </xdr:from>
    <xdr:to>
      <xdr:col>24</xdr:col>
      <xdr:colOff>63500</xdr:colOff>
      <xdr:row>38</xdr:row>
      <xdr:rowOff>128451</xdr:rowOff>
    </xdr:to>
    <xdr:cxnSp macro="">
      <xdr:nvCxnSpPr>
        <xdr:cNvPr id="77" name="直線コネクタ 76">
          <a:extLst>
            <a:ext uri="{FF2B5EF4-FFF2-40B4-BE49-F238E27FC236}">
              <a16:creationId xmlns:a16="http://schemas.microsoft.com/office/drawing/2014/main" id="{7D55DABE-FB79-4CBE-8FD0-B3E7B0588844}"/>
            </a:ext>
          </a:extLst>
        </xdr:cNvPr>
        <xdr:cNvCxnSpPr/>
      </xdr:nvCxnSpPr>
      <xdr:spPr>
        <a:xfrm>
          <a:off x="3797300" y="661579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44994</xdr:rowOff>
    </xdr:from>
    <xdr:to>
      <xdr:col>15</xdr:col>
      <xdr:colOff>101600</xdr:colOff>
      <xdr:row>38</xdr:row>
      <xdr:rowOff>146594</xdr:rowOff>
    </xdr:to>
    <xdr:sp macro="" textlink="">
      <xdr:nvSpPr>
        <xdr:cNvPr id="78" name="楕円 77">
          <a:extLst>
            <a:ext uri="{FF2B5EF4-FFF2-40B4-BE49-F238E27FC236}">
              <a16:creationId xmlns:a16="http://schemas.microsoft.com/office/drawing/2014/main" id="{0C1D7460-CEDF-4DE3-8B1C-49048E02C3D9}"/>
            </a:ext>
          </a:extLst>
        </xdr:cNvPr>
        <xdr:cNvSpPr/>
      </xdr:nvSpPr>
      <xdr:spPr>
        <a:xfrm>
          <a:off x="28575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95794</xdr:rowOff>
    </xdr:from>
    <xdr:to>
      <xdr:col>19</xdr:col>
      <xdr:colOff>177800</xdr:colOff>
      <xdr:row>38</xdr:row>
      <xdr:rowOff>100693</xdr:rowOff>
    </xdr:to>
    <xdr:cxnSp macro="">
      <xdr:nvCxnSpPr>
        <xdr:cNvPr id="79" name="直線コネクタ 78">
          <a:extLst>
            <a:ext uri="{FF2B5EF4-FFF2-40B4-BE49-F238E27FC236}">
              <a16:creationId xmlns:a16="http://schemas.microsoft.com/office/drawing/2014/main" id="{C2C50E37-18EC-44F7-8B8B-B2E120090ADF}"/>
            </a:ext>
          </a:extLst>
        </xdr:cNvPr>
        <xdr:cNvCxnSpPr/>
      </xdr:nvCxnSpPr>
      <xdr:spPr>
        <a:xfrm>
          <a:off x="2908300" y="661089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17235</xdr:rowOff>
    </xdr:from>
    <xdr:to>
      <xdr:col>10</xdr:col>
      <xdr:colOff>165100</xdr:colOff>
      <xdr:row>38</xdr:row>
      <xdr:rowOff>118835</xdr:rowOff>
    </xdr:to>
    <xdr:sp macro="" textlink="">
      <xdr:nvSpPr>
        <xdr:cNvPr id="80" name="楕円 79">
          <a:extLst>
            <a:ext uri="{FF2B5EF4-FFF2-40B4-BE49-F238E27FC236}">
              <a16:creationId xmlns:a16="http://schemas.microsoft.com/office/drawing/2014/main" id="{A15DCE04-FCE3-47E5-A414-8D31A7C2D60E}"/>
            </a:ext>
          </a:extLst>
        </xdr:cNvPr>
        <xdr:cNvSpPr/>
      </xdr:nvSpPr>
      <xdr:spPr>
        <a:xfrm>
          <a:off x="1968500" y="653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68035</xdr:rowOff>
    </xdr:from>
    <xdr:to>
      <xdr:col>15</xdr:col>
      <xdr:colOff>50800</xdr:colOff>
      <xdr:row>38</xdr:row>
      <xdr:rowOff>95794</xdr:rowOff>
    </xdr:to>
    <xdr:cxnSp macro="">
      <xdr:nvCxnSpPr>
        <xdr:cNvPr id="81" name="直線コネクタ 80">
          <a:extLst>
            <a:ext uri="{FF2B5EF4-FFF2-40B4-BE49-F238E27FC236}">
              <a16:creationId xmlns:a16="http://schemas.microsoft.com/office/drawing/2014/main" id="{964C659C-7C92-4442-8983-555BE95E12A7}"/>
            </a:ext>
          </a:extLst>
        </xdr:cNvPr>
        <xdr:cNvCxnSpPr/>
      </xdr:nvCxnSpPr>
      <xdr:spPr>
        <a:xfrm>
          <a:off x="2019300" y="6583135"/>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160927</xdr:rowOff>
    </xdr:from>
    <xdr:to>
      <xdr:col>6</xdr:col>
      <xdr:colOff>38100</xdr:colOff>
      <xdr:row>38</xdr:row>
      <xdr:rowOff>91077</xdr:rowOff>
    </xdr:to>
    <xdr:sp macro="" textlink="">
      <xdr:nvSpPr>
        <xdr:cNvPr id="82" name="楕円 81">
          <a:extLst>
            <a:ext uri="{FF2B5EF4-FFF2-40B4-BE49-F238E27FC236}">
              <a16:creationId xmlns:a16="http://schemas.microsoft.com/office/drawing/2014/main" id="{7645BDDA-1876-4608-8AE3-DA67FEE86D26}"/>
            </a:ext>
          </a:extLst>
        </xdr:cNvPr>
        <xdr:cNvSpPr/>
      </xdr:nvSpPr>
      <xdr:spPr>
        <a:xfrm>
          <a:off x="1079500" y="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40277</xdr:rowOff>
    </xdr:from>
    <xdr:to>
      <xdr:col>10</xdr:col>
      <xdr:colOff>114300</xdr:colOff>
      <xdr:row>38</xdr:row>
      <xdr:rowOff>68035</xdr:rowOff>
    </xdr:to>
    <xdr:cxnSp macro="">
      <xdr:nvCxnSpPr>
        <xdr:cNvPr id="83" name="直線コネクタ 82">
          <a:extLst>
            <a:ext uri="{FF2B5EF4-FFF2-40B4-BE49-F238E27FC236}">
              <a16:creationId xmlns:a16="http://schemas.microsoft.com/office/drawing/2014/main" id="{A19FAE6E-B2CD-4906-BBF1-E2AB75CB8967}"/>
            </a:ext>
          </a:extLst>
        </xdr:cNvPr>
        <xdr:cNvCxnSpPr/>
      </xdr:nvCxnSpPr>
      <xdr:spPr>
        <a:xfrm>
          <a:off x="1130300" y="655537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96900</xdr:rowOff>
    </xdr:from>
    <xdr:ext cx="405111" cy="259045"/>
    <xdr:sp macro="" textlink="">
      <xdr:nvSpPr>
        <xdr:cNvPr id="84" name="n_1aveValue【道路】&#10;有形固定資産減価償却率">
          <a:extLst>
            <a:ext uri="{FF2B5EF4-FFF2-40B4-BE49-F238E27FC236}">
              <a16:creationId xmlns:a16="http://schemas.microsoft.com/office/drawing/2014/main" id="{91AFAA17-ECFA-42EA-AD52-2B8E0BB1CEE0}"/>
            </a:ext>
          </a:extLst>
        </xdr:cNvPr>
        <xdr:cNvSpPr txBox="1"/>
      </xdr:nvSpPr>
      <xdr:spPr>
        <a:xfrm>
          <a:off x="3582044" y="678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a:extLst>
            <a:ext uri="{FF2B5EF4-FFF2-40B4-BE49-F238E27FC236}">
              <a16:creationId xmlns:a16="http://schemas.microsoft.com/office/drawing/2014/main" id="{508BC727-0931-40A0-9D06-0E2B3E895913}"/>
            </a:ext>
          </a:extLst>
        </xdr:cNvPr>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170378</xdr:rowOff>
    </xdr:from>
    <xdr:ext cx="405111" cy="259045"/>
    <xdr:sp macro="" textlink="">
      <xdr:nvSpPr>
        <xdr:cNvPr id="86" name="n_3aveValue【道路】&#10;有形固定資産減価償却率">
          <a:extLst>
            <a:ext uri="{FF2B5EF4-FFF2-40B4-BE49-F238E27FC236}">
              <a16:creationId xmlns:a16="http://schemas.microsoft.com/office/drawing/2014/main" id="{C5C14701-02D0-4E7D-9CBF-7EAFD0A418FA}"/>
            </a:ext>
          </a:extLst>
        </xdr:cNvPr>
        <xdr:cNvSpPr txBox="1"/>
      </xdr:nvSpPr>
      <xdr:spPr>
        <a:xfrm>
          <a:off x="1816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162214</xdr:rowOff>
    </xdr:from>
    <xdr:ext cx="405111" cy="259045"/>
    <xdr:sp macro="" textlink="">
      <xdr:nvSpPr>
        <xdr:cNvPr id="87" name="n_4aveValue【道路】&#10;有形固定資産減価償却率">
          <a:extLst>
            <a:ext uri="{FF2B5EF4-FFF2-40B4-BE49-F238E27FC236}">
              <a16:creationId xmlns:a16="http://schemas.microsoft.com/office/drawing/2014/main" id="{CA871F61-F94B-4DB5-BDF5-65100BE66F21}"/>
            </a:ext>
          </a:extLst>
        </xdr:cNvPr>
        <xdr:cNvSpPr txBox="1"/>
      </xdr:nvSpPr>
      <xdr:spPr>
        <a:xfrm>
          <a:off x="927744" y="667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168020</xdr:rowOff>
    </xdr:from>
    <xdr:ext cx="405111" cy="259045"/>
    <xdr:sp macro="" textlink="">
      <xdr:nvSpPr>
        <xdr:cNvPr id="88" name="n_1mainValue【道路】&#10;有形固定資産減価償却率">
          <a:extLst>
            <a:ext uri="{FF2B5EF4-FFF2-40B4-BE49-F238E27FC236}">
              <a16:creationId xmlns:a16="http://schemas.microsoft.com/office/drawing/2014/main" id="{BD874A52-D588-426C-8BB4-27627BCF1F5B}"/>
            </a:ext>
          </a:extLst>
        </xdr:cNvPr>
        <xdr:cNvSpPr txBox="1"/>
      </xdr:nvSpPr>
      <xdr:spPr>
        <a:xfrm>
          <a:off x="35820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163121</xdr:rowOff>
    </xdr:from>
    <xdr:ext cx="405111" cy="259045"/>
    <xdr:sp macro="" textlink="">
      <xdr:nvSpPr>
        <xdr:cNvPr id="89" name="n_2mainValue【道路】&#10;有形固定資産減価償却率">
          <a:extLst>
            <a:ext uri="{FF2B5EF4-FFF2-40B4-BE49-F238E27FC236}">
              <a16:creationId xmlns:a16="http://schemas.microsoft.com/office/drawing/2014/main" id="{F9253751-0487-4595-85E1-B1D4DB4841D8}"/>
            </a:ext>
          </a:extLst>
        </xdr:cNvPr>
        <xdr:cNvSpPr txBox="1"/>
      </xdr:nvSpPr>
      <xdr:spPr>
        <a:xfrm>
          <a:off x="2705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135363</xdr:rowOff>
    </xdr:from>
    <xdr:ext cx="405111" cy="259045"/>
    <xdr:sp macro="" textlink="">
      <xdr:nvSpPr>
        <xdr:cNvPr id="90" name="n_3mainValue【道路】&#10;有形固定資産減価償却率">
          <a:extLst>
            <a:ext uri="{FF2B5EF4-FFF2-40B4-BE49-F238E27FC236}">
              <a16:creationId xmlns:a16="http://schemas.microsoft.com/office/drawing/2014/main" id="{2E6FCD65-DA3D-4F57-8ED2-D8E08A45A400}"/>
            </a:ext>
          </a:extLst>
        </xdr:cNvPr>
        <xdr:cNvSpPr txBox="1"/>
      </xdr:nvSpPr>
      <xdr:spPr>
        <a:xfrm>
          <a:off x="1816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107604</xdr:rowOff>
    </xdr:from>
    <xdr:ext cx="405111" cy="259045"/>
    <xdr:sp macro="" textlink="">
      <xdr:nvSpPr>
        <xdr:cNvPr id="91" name="n_4mainValue【道路】&#10;有形固定資産減価償却率">
          <a:extLst>
            <a:ext uri="{FF2B5EF4-FFF2-40B4-BE49-F238E27FC236}">
              <a16:creationId xmlns:a16="http://schemas.microsoft.com/office/drawing/2014/main" id="{6D24798A-0C92-41BD-B72E-3D7B205550AD}"/>
            </a:ext>
          </a:extLst>
        </xdr:cNvPr>
        <xdr:cNvSpPr txBox="1"/>
      </xdr:nvSpPr>
      <xdr:spPr>
        <a:xfrm>
          <a:off x="9277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BC94C4CC-A944-4A1D-997C-65860867C41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BA1AD942-D73A-41E2-9DA0-676E52F2615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38BDF18A-7250-48CA-A196-9506B29CE27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4AF9ED29-690E-41C7-9538-3CE5B33D17B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46DE6E18-1D29-4D2A-BBDF-E6CA51B27C1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900B75C2-88A2-41E5-8E27-591086BD9AA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2A776ED9-EE05-4592-AE02-B07D65DD7C2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4690E037-5FEB-49CB-B90A-20D5F8A0380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8772B7FE-1F57-4333-9CAA-920BB65DFAF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E6965D32-2BF7-4636-A0EE-56585E4D2ED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14C26171-1272-423D-9FF5-41E114F51763}"/>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9FABF7BF-94A2-4536-8B03-EC99AD45CF05}"/>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F8D785E6-A4F6-4716-B6AF-D355F6C007E3}"/>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5" name="テキスト ボックス 104">
          <a:extLst>
            <a:ext uri="{FF2B5EF4-FFF2-40B4-BE49-F238E27FC236}">
              <a16:creationId xmlns:a16="http://schemas.microsoft.com/office/drawing/2014/main" id="{4F5D9FCB-F25B-4DCC-A4BD-8890465481D7}"/>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E688C4BA-3579-4C73-942C-7E3B3C91B701}"/>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6DACDB76-34AA-40B4-961B-D34A9CA39724}"/>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6BE98763-2252-4C70-953D-F43AA233353B}"/>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3FD8C4E0-BC63-4EF0-88C0-7563154BAB1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4F0A3787-A6CF-46F7-98CA-4CE7A4DB0D3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F7A6EDE9-84A9-47BD-AAC8-68394E1EA52C}"/>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0BBF3D76-22B1-4479-9FE9-80184B7D030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13" name="直線コネクタ 112">
          <a:extLst>
            <a:ext uri="{FF2B5EF4-FFF2-40B4-BE49-F238E27FC236}">
              <a16:creationId xmlns:a16="http://schemas.microsoft.com/office/drawing/2014/main" id="{F1931B92-F27C-4CC1-9E1C-C65ABB7D51E0}"/>
            </a:ext>
          </a:extLst>
        </xdr:cNvPr>
        <xdr:cNvCxnSpPr/>
      </xdr:nvCxnSpPr>
      <xdr:spPr>
        <a:xfrm flipV="1">
          <a:off x="10476865" y="5915556"/>
          <a:ext cx="0" cy="124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14" name="【道路】&#10;一人当たり延長最小値テキスト">
          <a:extLst>
            <a:ext uri="{FF2B5EF4-FFF2-40B4-BE49-F238E27FC236}">
              <a16:creationId xmlns:a16="http://schemas.microsoft.com/office/drawing/2014/main" id="{F5257241-52C5-4764-89F3-1FD1482EF717}"/>
            </a:ext>
          </a:extLst>
        </xdr:cNvPr>
        <xdr:cNvSpPr txBox="1"/>
      </xdr:nvSpPr>
      <xdr:spPr>
        <a:xfrm>
          <a:off x="10515600" y="716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15" name="直線コネクタ 114">
          <a:extLst>
            <a:ext uri="{FF2B5EF4-FFF2-40B4-BE49-F238E27FC236}">
              <a16:creationId xmlns:a16="http://schemas.microsoft.com/office/drawing/2014/main" id="{0AB2AD95-DA8A-45E4-BC39-61DCF4792C15}"/>
            </a:ext>
          </a:extLst>
        </xdr:cNvPr>
        <xdr:cNvCxnSpPr/>
      </xdr:nvCxnSpPr>
      <xdr:spPr>
        <a:xfrm>
          <a:off x="10388600" y="716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16" name="【道路】&#10;一人当たり延長最大値テキスト">
          <a:extLst>
            <a:ext uri="{FF2B5EF4-FFF2-40B4-BE49-F238E27FC236}">
              <a16:creationId xmlns:a16="http://schemas.microsoft.com/office/drawing/2014/main" id="{9A5712EE-BEF9-4963-94A0-E4D6AB6D75BB}"/>
            </a:ext>
          </a:extLst>
        </xdr:cNvPr>
        <xdr:cNvSpPr txBox="1"/>
      </xdr:nvSpPr>
      <xdr:spPr>
        <a:xfrm>
          <a:off x="10515600" y="569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17" name="直線コネクタ 116">
          <a:extLst>
            <a:ext uri="{FF2B5EF4-FFF2-40B4-BE49-F238E27FC236}">
              <a16:creationId xmlns:a16="http://schemas.microsoft.com/office/drawing/2014/main" id="{530B0B0C-D691-4FCF-9800-E831ABDD3789}"/>
            </a:ext>
          </a:extLst>
        </xdr:cNvPr>
        <xdr:cNvCxnSpPr/>
      </xdr:nvCxnSpPr>
      <xdr:spPr>
        <a:xfrm>
          <a:off x="10388600" y="591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92179</xdr:rowOff>
    </xdr:from>
    <xdr:ext cx="534377" cy="259045"/>
    <xdr:sp macro="" textlink="">
      <xdr:nvSpPr>
        <xdr:cNvPr id="118" name="【道路】&#10;一人当たり延長平均値テキスト">
          <a:extLst>
            <a:ext uri="{FF2B5EF4-FFF2-40B4-BE49-F238E27FC236}">
              <a16:creationId xmlns:a16="http://schemas.microsoft.com/office/drawing/2014/main" id="{6206ECC2-3A73-4853-A74A-414B7CFBC761}"/>
            </a:ext>
          </a:extLst>
        </xdr:cNvPr>
        <xdr:cNvSpPr txBox="1"/>
      </xdr:nvSpPr>
      <xdr:spPr>
        <a:xfrm>
          <a:off x="10515600" y="6950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113752</xdr:rowOff>
    </xdr:from>
    <xdr:to>
      <xdr:col>55</xdr:col>
      <xdr:colOff>50800</xdr:colOff>
      <xdr:row>41</xdr:row>
      <xdr:rowOff>43902</xdr:rowOff>
    </xdr:to>
    <xdr:sp macro="" textlink="">
      <xdr:nvSpPr>
        <xdr:cNvPr id="119" name="フローチャート: 判断 118">
          <a:extLst>
            <a:ext uri="{FF2B5EF4-FFF2-40B4-BE49-F238E27FC236}">
              <a16:creationId xmlns:a16="http://schemas.microsoft.com/office/drawing/2014/main" id="{6D32C194-B4C7-45C4-87B5-E094D2D56BF8}"/>
            </a:ext>
          </a:extLst>
        </xdr:cNvPr>
        <xdr:cNvSpPr/>
      </xdr:nvSpPr>
      <xdr:spPr>
        <a:xfrm>
          <a:off x="10426700" y="697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136978</xdr:rowOff>
    </xdr:from>
    <xdr:to>
      <xdr:col>50</xdr:col>
      <xdr:colOff>165100</xdr:colOff>
      <xdr:row>41</xdr:row>
      <xdr:rowOff>67128</xdr:rowOff>
    </xdr:to>
    <xdr:sp macro="" textlink="">
      <xdr:nvSpPr>
        <xdr:cNvPr id="120" name="フローチャート: 判断 119">
          <a:extLst>
            <a:ext uri="{FF2B5EF4-FFF2-40B4-BE49-F238E27FC236}">
              <a16:creationId xmlns:a16="http://schemas.microsoft.com/office/drawing/2014/main" id="{5A68E0DB-EA3B-41AA-9099-A4DCEAE0245F}"/>
            </a:ext>
          </a:extLst>
        </xdr:cNvPr>
        <xdr:cNvSpPr/>
      </xdr:nvSpPr>
      <xdr:spPr>
        <a:xfrm>
          <a:off x="9588500" y="699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126238</xdr:rowOff>
    </xdr:from>
    <xdr:to>
      <xdr:col>46</xdr:col>
      <xdr:colOff>38100</xdr:colOff>
      <xdr:row>41</xdr:row>
      <xdr:rowOff>56388</xdr:rowOff>
    </xdr:to>
    <xdr:sp macro="" textlink="">
      <xdr:nvSpPr>
        <xdr:cNvPr id="121" name="フローチャート: 判断 120">
          <a:extLst>
            <a:ext uri="{FF2B5EF4-FFF2-40B4-BE49-F238E27FC236}">
              <a16:creationId xmlns:a16="http://schemas.microsoft.com/office/drawing/2014/main" id="{28D005CD-AAA2-4203-8C4B-EF9078DD9F57}"/>
            </a:ext>
          </a:extLst>
        </xdr:cNvPr>
        <xdr:cNvSpPr/>
      </xdr:nvSpPr>
      <xdr:spPr>
        <a:xfrm>
          <a:off x="8699500" y="6984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131132</xdr:rowOff>
    </xdr:from>
    <xdr:to>
      <xdr:col>41</xdr:col>
      <xdr:colOff>101600</xdr:colOff>
      <xdr:row>41</xdr:row>
      <xdr:rowOff>61282</xdr:rowOff>
    </xdr:to>
    <xdr:sp macro="" textlink="">
      <xdr:nvSpPr>
        <xdr:cNvPr id="122" name="フローチャート: 判断 121">
          <a:extLst>
            <a:ext uri="{FF2B5EF4-FFF2-40B4-BE49-F238E27FC236}">
              <a16:creationId xmlns:a16="http://schemas.microsoft.com/office/drawing/2014/main" id="{57B3FAA6-B319-48C0-8E4A-2C03E46CCCAA}"/>
            </a:ext>
          </a:extLst>
        </xdr:cNvPr>
        <xdr:cNvSpPr/>
      </xdr:nvSpPr>
      <xdr:spPr>
        <a:xfrm>
          <a:off x="7810500" y="69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125707</xdr:rowOff>
    </xdr:from>
    <xdr:to>
      <xdr:col>36</xdr:col>
      <xdr:colOff>165100</xdr:colOff>
      <xdr:row>41</xdr:row>
      <xdr:rowOff>55857</xdr:rowOff>
    </xdr:to>
    <xdr:sp macro="" textlink="">
      <xdr:nvSpPr>
        <xdr:cNvPr id="123" name="フローチャート: 判断 122">
          <a:extLst>
            <a:ext uri="{FF2B5EF4-FFF2-40B4-BE49-F238E27FC236}">
              <a16:creationId xmlns:a16="http://schemas.microsoft.com/office/drawing/2014/main" id="{1262CD13-5ADD-4AA0-AD8A-BDF68726BF6C}"/>
            </a:ext>
          </a:extLst>
        </xdr:cNvPr>
        <xdr:cNvSpPr/>
      </xdr:nvSpPr>
      <xdr:spPr>
        <a:xfrm>
          <a:off x="6921500" y="698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60DC6879-6FC5-42DF-980D-F0BC6A7EBC9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8E98915B-DBEC-4E6C-B2F6-F5793D0EB5F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912D586-EF0F-455C-BF72-09707DD9B81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413AEAF-59E1-4666-A836-6D8ECE0C06F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BFC4167-2F5D-478A-A5EB-4195726B005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77189</xdr:rowOff>
    </xdr:from>
    <xdr:to>
      <xdr:col>55</xdr:col>
      <xdr:colOff>50800</xdr:colOff>
      <xdr:row>41</xdr:row>
      <xdr:rowOff>7339</xdr:rowOff>
    </xdr:to>
    <xdr:sp macro="" textlink="">
      <xdr:nvSpPr>
        <xdr:cNvPr id="129" name="楕円 128">
          <a:extLst>
            <a:ext uri="{FF2B5EF4-FFF2-40B4-BE49-F238E27FC236}">
              <a16:creationId xmlns:a16="http://schemas.microsoft.com/office/drawing/2014/main" id="{FAC9BF1C-BDC1-41F1-8A5F-13E975A74B86}"/>
            </a:ext>
          </a:extLst>
        </xdr:cNvPr>
        <xdr:cNvSpPr/>
      </xdr:nvSpPr>
      <xdr:spPr>
        <a:xfrm>
          <a:off x="10426700" y="693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100066</xdr:rowOff>
    </xdr:from>
    <xdr:ext cx="534377" cy="259045"/>
    <xdr:sp macro="" textlink="">
      <xdr:nvSpPr>
        <xdr:cNvPr id="130" name="【道路】&#10;一人当たり延長該当値テキスト">
          <a:extLst>
            <a:ext uri="{FF2B5EF4-FFF2-40B4-BE49-F238E27FC236}">
              <a16:creationId xmlns:a16="http://schemas.microsoft.com/office/drawing/2014/main" id="{B43628E6-E0DE-471F-AF28-1DA83DC53EF2}"/>
            </a:ext>
          </a:extLst>
        </xdr:cNvPr>
        <xdr:cNvSpPr txBox="1"/>
      </xdr:nvSpPr>
      <xdr:spPr>
        <a:xfrm>
          <a:off x="10515600" y="678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80399</xdr:rowOff>
    </xdr:from>
    <xdr:to>
      <xdr:col>50</xdr:col>
      <xdr:colOff>165100</xdr:colOff>
      <xdr:row>41</xdr:row>
      <xdr:rowOff>10549</xdr:rowOff>
    </xdr:to>
    <xdr:sp macro="" textlink="">
      <xdr:nvSpPr>
        <xdr:cNvPr id="131" name="楕円 130">
          <a:extLst>
            <a:ext uri="{FF2B5EF4-FFF2-40B4-BE49-F238E27FC236}">
              <a16:creationId xmlns:a16="http://schemas.microsoft.com/office/drawing/2014/main" id="{A548C631-06A3-433A-8DFB-1206F1E9950C}"/>
            </a:ext>
          </a:extLst>
        </xdr:cNvPr>
        <xdr:cNvSpPr/>
      </xdr:nvSpPr>
      <xdr:spPr>
        <a:xfrm>
          <a:off x="9588500" y="693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127989</xdr:rowOff>
    </xdr:from>
    <xdr:to>
      <xdr:col>55</xdr:col>
      <xdr:colOff>0</xdr:colOff>
      <xdr:row>40</xdr:row>
      <xdr:rowOff>131199</xdr:rowOff>
    </xdr:to>
    <xdr:cxnSp macro="">
      <xdr:nvCxnSpPr>
        <xdr:cNvPr id="132" name="直線コネクタ 131">
          <a:extLst>
            <a:ext uri="{FF2B5EF4-FFF2-40B4-BE49-F238E27FC236}">
              <a16:creationId xmlns:a16="http://schemas.microsoft.com/office/drawing/2014/main" id="{ED6C428C-4166-417D-9A28-2C7039E0FD0D}"/>
            </a:ext>
          </a:extLst>
        </xdr:cNvPr>
        <xdr:cNvCxnSpPr/>
      </xdr:nvCxnSpPr>
      <xdr:spPr>
        <a:xfrm flipV="1">
          <a:off x="9639300" y="6985989"/>
          <a:ext cx="838200" cy="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91011</xdr:rowOff>
    </xdr:from>
    <xdr:to>
      <xdr:col>46</xdr:col>
      <xdr:colOff>38100</xdr:colOff>
      <xdr:row>41</xdr:row>
      <xdr:rowOff>21161</xdr:rowOff>
    </xdr:to>
    <xdr:sp macro="" textlink="">
      <xdr:nvSpPr>
        <xdr:cNvPr id="133" name="楕円 132">
          <a:extLst>
            <a:ext uri="{FF2B5EF4-FFF2-40B4-BE49-F238E27FC236}">
              <a16:creationId xmlns:a16="http://schemas.microsoft.com/office/drawing/2014/main" id="{98F31405-263D-4D66-AE6C-CF6573F99DD2}"/>
            </a:ext>
          </a:extLst>
        </xdr:cNvPr>
        <xdr:cNvSpPr/>
      </xdr:nvSpPr>
      <xdr:spPr>
        <a:xfrm>
          <a:off x="8699500" y="694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131199</xdr:rowOff>
    </xdr:from>
    <xdr:to>
      <xdr:col>50</xdr:col>
      <xdr:colOff>114300</xdr:colOff>
      <xdr:row>40</xdr:row>
      <xdr:rowOff>141811</xdr:rowOff>
    </xdr:to>
    <xdr:cxnSp macro="">
      <xdr:nvCxnSpPr>
        <xdr:cNvPr id="134" name="直線コネクタ 133">
          <a:extLst>
            <a:ext uri="{FF2B5EF4-FFF2-40B4-BE49-F238E27FC236}">
              <a16:creationId xmlns:a16="http://schemas.microsoft.com/office/drawing/2014/main" id="{E8B7D911-4C89-4E8B-BFD4-EC150D3A5E6A}"/>
            </a:ext>
          </a:extLst>
        </xdr:cNvPr>
        <xdr:cNvCxnSpPr/>
      </xdr:nvCxnSpPr>
      <xdr:spPr>
        <a:xfrm flipV="1">
          <a:off x="8750300" y="6989199"/>
          <a:ext cx="889000" cy="1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90311</xdr:rowOff>
    </xdr:from>
    <xdr:to>
      <xdr:col>41</xdr:col>
      <xdr:colOff>101600</xdr:colOff>
      <xdr:row>41</xdr:row>
      <xdr:rowOff>20461</xdr:rowOff>
    </xdr:to>
    <xdr:sp macro="" textlink="">
      <xdr:nvSpPr>
        <xdr:cNvPr id="135" name="楕円 134">
          <a:extLst>
            <a:ext uri="{FF2B5EF4-FFF2-40B4-BE49-F238E27FC236}">
              <a16:creationId xmlns:a16="http://schemas.microsoft.com/office/drawing/2014/main" id="{C41BF21A-68DA-48E7-9EB3-AE88C2BDF9CA}"/>
            </a:ext>
          </a:extLst>
        </xdr:cNvPr>
        <xdr:cNvSpPr/>
      </xdr:nvSpPr>
      <xdr:spPr>
        <a:xfrm>
          <a:off x="7810500" y="69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141111</xdr:rowOff>
    </xdr:from>
    <xdr:to>
      <xdr:col>45</xdr:col>
      <xdr:colOff>177800</xdr:colOff>
      <xdr:row>40</xdr:row>
      <xdr:rowOff>141811</xdr:rowOff>
    </xdr:to>
    <xdr:cxnSp macro="">
      <xdr:nvCxnSpPr>
        <xdr:cNvPr id="136" name="直線コネクタ 135">
          <a:extLst>
            <a:ext uri="{FF2B5EF4-FFF2-40B4-BE49-F238E27FC236}">
              <a16:creationId xmlns:a16="http://schemas.microsoft.com/office/drawing/2014/main" id="{11302C2F-6C2A-48F5-B857-12E4A20ABC4A}"/>
            </a:ext>
          </a:extLst>
        </xdr:cNvPr>
        <xdr:cNvCxnSpPr/>
      </xdr:nvCxnSpPr>
      <xdr:spPr>
        <a:xfrm>
          <a:off x="7861300" y="6999111"/>
          <a:ext cx="889000" cy="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89872</xdr:rowOff>
    </xdr:from>
    <xdr:to>
      <xdr:col>36</xdr:col>
      <xdr:colOff>165100</xdr:colOff>
      <xdr:row>41</xdr:row>
      <xdr:rowOff>20022</xdr:rowOff>
    </xdr:to>
    <xdr:sp macro="" textlink="">
      <xdr:nvSpPr>
        <xdr:cNvPr id="137" name="楕円 136">
          <a:extLst>
            <a:ext uri="{FF2B5EF4-FFF2-40B4-BE49-F238E27FC236}">
              <a16:creationId xmlns:a16="http://schemas.microsoft.com/office/drawing/2014/main" id="{FD416BD2-ECD6-4A08-9252-FC456B0BE705}"/>
            </a:ext>
          </a:extLst>
        </xdr:cNvPr>
        <xdr:cNvSpPr/>
      </xdr:nvSpPr>
      <xdr:spPr>
        <a:xfrm>
          <a:off x="6921500" y="694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140672</xdr:rowOff>
    </xdr:from>
    <xdr:to>
      <xdr:col>41</xdr:col>
      <xdr:colOff>50800</xdr:colOff>
      <xdr:row>40</xdr:row>
      <xdr:rowOff>141111</xdr:rowOff>
    </xdr:to>
    <xdr:cxnSp macro="">
      <xdr:nvCxnSpPr>
        <xdr:cNvPr id="138" name="直線コネクタ 137">
          <a:extLst>
            <a:ext uri="{FF2B5EF4-FFF2-40B4-BE49-F238E27FC236}">
              <a16:creationId xmlns:a16="http://schemas.microsoft.com/office/drawing/2014/main" id="{0B36E9C4-A74F-49DD-A9C7-684F2D03437B}"/>
            </a:ext>
          </a:extLst>
        </xdr:cNvPr>
        <xdr:cNvCxnSpPr/>
      </xdr:nvCxnSpPr>
      <xdr:spPr>
        <a:xfrm>
          <a:off x="6972300" y="6998672"/>
          <a:ext cx="889000" cy="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58255</xdr:rowOff>
    </xdr:from>
    <xdr:ext cx="534377" cy="259045"/>
    <xdr:sp macro="" textlink="">
      <xdr:nvSpPr>
        <xdr:cNvPr id="139" name="n_1aveValue【道路】&#10;一人当たり延長">
          <a:extLst>
            <a:ext uri="{FF2B5EF4-FFF2-40B4-BE49-F238E27FC236}">
              <a16:creationId xmlns:a16="http://schemas.microsoft.com/office/drawing/2014/main" id="{ACDF3C61-6CE1-4C8E-84D5-1C8EE67B76EE}"/>
            </a:ext>
          </a:extLst>
        </xdr:cNvPr>
        <xdr:cNvSpPr txBox="1"/>
      </xdr:nvSpPr>
      <xdr:spPr>
        <a:xfrm>
          <a:off x="9359411" y="708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47515</xdr:rowOff>
    </xdr:from>
    <xdr:ext cx="534377" cy="259045"/>
    <xdr:sp macro="" textlink="">
      <xdr:nvSpPr>
        <xdr:cNvPr id="140" name="n_2aveValue【道路】&#10;一人当たり延長">
          <a:extLst>
            <a:ext uri="{FF2B5EF4-FFF2-40B4-BE49-F238E27FC236}">
              <a16:creationId xmlns:a16="http://schemas.microsoft.com/office/drawing/2014/main" id="{55A23E0F-79EA-4210-8EE6-F93472BC8D03}"/>
            </a:ext>
          </a:extLst>
        </xdr:cNvPr>
        <xdr:cNvSpPr txBox="1"/>
      </xdr:nvSpPr>
      <xdr:spPr>
        <a:xfrm>
          <a:off x="8483111" y="707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52409</xdr:rowOff>
    </xdr:from>
    <xdr:ext cx="534377" cy="259045"/>
    <xdr:sp macro="" textlink="">
      <xdr:nvSpPr>
        <xdr:cNvPr id="141" name="n_3aveValue【道路】&#10;一人当たり延長">
          <a:extLst>
            <a:ext uri="{FF2B5EF4-FFF2-40B4-BE49-F238E27FC236}">
              <a16:creationId xmlns:a16="http://schemas.microsoft.com/office/drawing/2014/main" id="{03A65172-3233-4937-98DE-CF5AF9016BDE}"/>
            </a:ext>
          </a:extLst>
        </xdr:cNvPr>
        <xdr:cNvSpPr txBox="1"/>
      </xdr:nvSpPr>
      <xdr:spPr>
        <a:xfrm>
          <a:off x="7594111" y="708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46984</xdr:rowOff>
    </xdr:from>
    <xdr:ext cx="534377" cy="259045"/>
    <xdr:sp macro="" textlink="">
      <xdr:nvSpPr>
        <xdr:cNvPr id="142" name="n_4aveValue【道路】&#10;一人当たり延長">
          <a:extLst>
            <a:ext uri="{FF2B5EF4-FFF2-40B4-BE49-F238E27FC236}">
              <a16:creationId xmlns:a16="http://schemas.microsoft.com/office/drawing/2014/main" id="{6544DF30-11A9-41CD-8336-E50DB3E20E01}"/>
            </a:ext>
          </a:extLst>
        </xdr:cNvPr>
        <xdr:cNvSpPr txBox="1"/>
      </xdr:nvSpPr>
      <xdr:spPr>
        <a:xfrm>
          <a:off x="6705111" y="707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27076</xdr:rowOff>
    </xdr:from>
    <xdr:ext cx="534377" cy="259045"/>
    <xdr:sp macro="" textlink="">
      <xdr:nvSpPr>
        <xdr:cNvPr id="143" name="n_1mainValue【道路】&#10;一人当たり延長">
          <a:extLst>
            <a:ext uri="{FF2B5EF4-FFF2-40B4-BE49-F238E27FC236}">
              <a16:creationId xmlns:a16="http://schemas.microsoft.com/office/drawing/2014/main" id="{7A21336D-4C16-4EA1-A342-F584D5CF51C2}"/>
            </a:ext>
          </a:extLst>
        </xdr:cNvPr>
        <xdr:cNvSpPr txBox="1"/>
      </xdr:nvSpPr>
      <xdr:spPr>
        <a:xfrm>
          <a:off x="9359411" y="671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37688</xdr:rowOff>
    </xdr:from>
    <xdr:ext cx="534377" cy="259045"/>
    <xdr:sp macro="" textlink="">
      <xdr:nvSpPr>
        <xdr:cNvPr id="144" name="n_2mainValue【道路】&#10;一人当たり延長">
          <a:extLst>
            <a:ext uri="{FF2B5EF4-FFF2-40B4-BE49-F238E27FC236}">
              <a16:creationId xmlns:a16="http://schemas.microsoft.com/office/drawing/2014/main" id="{9839AC93-B8C7-4BDB-9E7C-FE94E23C4B82}"/>
            </a:ext>
          </a:extLst>
        </xdr:cNvPr>
        <xdr:cNvSpPr txBox="1"/>
      </xdr:nvSpPr>
      <xdr:spPr>
        <a:xfrm>
          <a:off x="8483111" y="672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36988</xdr:rowOff>
    </xdr:from>
    <xdr:ext cx="534377" cy="259045"/>
    <xdr:sp macro="" textlink="">
      <xdr:nvSpPr>
        <xdr:cNvPr id="145" name="n_3mainValue【道路】&#10;一人当たり延長">
          <a:extLst>
            <a:ext uri="{FF2B5EF4-FFF2-40B4-BE49-F238E27FC236}">
              <a16:creationId xmlns:a16="http://schemas.microsoft.com/office/drawing/2014/main" id="{2B39470B-6FF3-4C9D-B5A2-7A183E5756F3}"/>
            </a:ext>
          </a:extLst>
        </xdr:cNvPr>
        <xdr:cNvSpPr txBox="1"/>
      </xdr:nvSpPr>
      <xdr:spPr>
        <a:xfrm>
          <a:off x="7594111" y="672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36549</xdr:rowOff>
    </xdr:from>
    <xdr:ext cx="534377" cy="259045"/>
    <xdr:sp macro="" textlink="">
      <xdr:nvSpPr>
        <xdr:cNvPr id="146" name="n_4mainValue【道路】&#10;一人当たり延長">
          <a:extLst>
            <a:ext uri="{FF2B5EF4-FFF2-40B4-BE49-F238E27FC236}">
              <a16:creationId xmlns:a16="http://schemas.microsoft.com/office/drawing/2014/main" id="{EFF012C9-6569-4477-99A9-4CE5191E2CCF}"/>
            </a:ext>
          </a:extLst>
        </xdr:cNvPr>
        <xdr:cNvSpPr txBox="1"/>
      </xdr:nvSpPr>
      <xdr:spPr>
        <a:xfrm>
          <a:off x="6705111" y="672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A8CCD426-4B2D-413A-ABA1-6AA78DDC10F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AAFE8EB6-254B-4D14-9C0C-42BCBD81999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D2802D5E-D82D-47E9-B377-3BB6203BF75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DF12C37A-8728-47CA-A4D8-DC90F3E0EDC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C2E3EC36-8C1B-4930-8C28-7440EF7CF66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8DF0A682-720E-4939-BC2F-45898D03DFB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A743616C-F0AC-4C81-B5C8-863184D9834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BCAAF7D5-D796-43AC-A63D-495998AADD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D9D38C83-FF5B-4D00-B8CF-DFDFD212025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531177C7-D185-4E1E-9C8B-C1BD915D822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4197C057-62E8-46D8-9282-3DEFD8178B5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5BC2A37D-BC4D-408C-AA81-336F1143E81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21EF8DF9-8420-493C-9045-26D625734C37}"/>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61F15F91-539C-4545-BFF2-ECC63319FEE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1B9D879E-D96D-41CD-B20F-0808E2FD732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F971C6EB-FE06-4D08-8C9F-6D0D7E0517D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83DAF47E-CDBD-43FC-BA20-29E75CFEF8F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5FA99744-4A2C-4624-A235-8298566F81A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B55E316F-7CCB-407D-94FC-67EC62D8A11A}"/>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043906C9-E7A3-4022-84CC-308F9123E6A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E1DA8A50-8214-4225-9BEA-AA78CB4D181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69D5A076-C13D-455F-9041-BB49F0BD9B6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D2EBD040-F0BF-4F23-9A1F-D243BBC43598}"/>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75A3373-3B3F-4200-BA50-1BEA0AD17ED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1D48D9F7-1C87-4C5F-9132-7DDE3DA1E43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107769</xdr:rowOff>
    </xdr:to>
    <xdr:cxnSp macro="">
      <xdr:nvCxnSpPr>
        <xdr:cNvPr id="172" name="直線コネクタ 171">
          <a:extLst>
            <a:ext uri="{FF2B5EF4-FFF2-40B4-BE49-F238E27FC236}">
              <a16:creationId xmlns:a16="http://schemas.microsoft.com/office/drawing/2014/main" id="{8593BCBB-BBFA-447F-AA37-127F6D5FD04D}"/>
            </a:ext>
          </a:extLst>
        </xdr:cNvPr>
        <xdr:cNvCxnSpPr/>
      </xdr:nvCxnSpPr>
      <xdr:spPr>
        <a:xfrm flipV="1">
          <a:off x="4634865" y="947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111596</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7E26E5FE-E59D-47D2-A91A-84E600B54125}"/>
            </a:ext>
          </a:extLst>
        </xdr:cNvPr>
        <xdr:cNvSpPr txBox="1"/>
      </xdr:nvSpPr>
      <xdr:spPr>
        <a:xfrm>
          <a:off x="4673600" y="1108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107769</xdr:rowOff>
    </xdr:from>
    <xdr:to>
      <xdr:col>24</xdr:col>
      <xdr:colOff>152400</xdr:colOff>
      <xdr:row>64</xdr:row>
      <xdr:rowOff>107769</xdr:rowOff>
    </xdr:to>
    <xdr:cxnSp macro="">
      <xdr:nvCxnSpPr>
        <xdr:cNvPr id="174" name="直線コネクタ 173">
          <a:extLst>
            <a:ext uri="{FF2B5EF4-FFF2-40B4-BE49-F238E27FC236}">
              <a16:creationId xmlns:a16="http://schemas.microsoft.com/office/drawing/2014/main" id="{30A78F4F-058D-4444-8D5D-38D758221C78}"/>
            </a:ext>
          </a:extLst>
        </xdr:cNvPr>
        <xdr:cNvCxnSpPr/>
      </xdr:nvCxnSpPr>
      <xdr:spPr>
        <a:xfrm>
          <a:off x="4546600" y="1108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AFFD8601-0865-41E9-8589-712F5EBA6591}"/>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a:extLst>
            <a:ext uri="{FF2B5EF4-FFF2-40B4-BE49-F238E27FC236}">
              <a16:creationId xmlns:a16="http://schemas.microsoft.com/office/drawing/2014/main" id="{3E707E6C-F018-42E0-A99A-FF087405CDAB}"/>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59847DE0-2D75-4E0C-AF2A-6AFFF1522C9E}"/>
            </a:ext>
          </a:extLst>
        </xdr:cNvPr>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8" name="フローチャート: 判断 177">
          <a:extLst>
            <a:ext uri="{FF2B5EF4-FFF2-40B4-BE49-F238E27FC236}">
              <a16:creationId xmlns:a16="http://schemas.microsoft.com/office/drawing/2014/main" id="{6D05AFCA-5B95-4FF2-AF6D-6B76863DFB77}"/>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24312</xdr:rowOff>
    </xdr:from>
    <xdr:to>
      <xdr:col>20</xdr:col>
      <xdr:colOff>38100</xdr:colOff>
      <xdr:row>61</xdr:row>
      <xdr:rowOff>125912</xdr:rowOff>
    </xdr:to>
    <xdr:sp macro="" textlink="">
      <xdr:nvSpPr>
        <xdr:cNvPr id="179" name="フローチャート: 判断 178">
          <a:extLst>
            <a:ext uri="{FF2B5EF4-FFF2-40B4-BE49-F238E27FC236}">
              <a16:creationId xmlns:a16="http://schemas.microsoft.com/office/drawing/2014/main" id="{DFC86F4F-E49B-435E-9ED7-A4950BC1793E}"/>
            </a:ext>
          </a:extLst>
        </xdr:cNvPr>
        <xdr:cNvSpPr/>
      </xdr:nvSpPr>
      <xdr:spPr>
        <a:xfrm>
          <a:off x="3746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80" name="フローチャート: 判断 179">
          <a:extLst>
            <a:ext uri="{FF2B5EF4-FFF2-40B4-BE49-F238E27FC236}">
              <a16:creationId xmlns:a16="http://schemas.microsoft.com/office/drawing/2014/main" id="{EB3B8989-0074-4939-9C9D-580EBD9A312D}"/>
            </a:ext>
          </a:extLst>
        </xdr:cNvPr>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146776</xdr:rowOff>
    </xdr:from>
    <xdr:to>
      <xdr:col>10</xdr:col>
      <xdr:colOff>165100</xdr:colOff>
      <xdr:row>61</xdr:row>
      <xdr:rowOff>76926</xdr:rowOff>
    </xdr:to>
    <xdr:sp macro="" textlink="">
      <xdr:nvSpPr>
        <xdr:cNvPr id="181" name="フローチャート: 判断 180">
          <a:extLst>
            <a:ext uri="{FF2B5EF4-FFF2-40B4-BE49-F238E27FC236}">
              <a16:creationId xmlns:a16="http://schemas.microsoft.com/office/drawing/2014/main" id="{753EACBC-9254-4AD6-8C03-46EA4DCEA23E}"/>
            </a:ext>
          </a:extLst>
        </xdr:cNvPr>
        <xdr:cNvSpPr/>
      </xdr:nvSpPr>
      <xdr:spPr>
        <a:xfrm>
          <a:off x="1968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81462</xdr:rowOff>
    </xdr:from>
    <xdr:to>
      <xdr:col>6</xdr:col>
      <xdr:colOff>38100</xdr:colOff>
      <xdr:row>61</xdr:row>
      <xdr:rowOff>11612</xdr:rowOff>
    </xdr:to>
    <xdr:sp macro="" textlink="">
      <xdr:nvSpPr>
        <xdr:cNvPr id="182" name="フローチャート: 判断 181">
          <a:extLst>
            <a:ext uri="{FF2B5EF4-FFF2-40B4-BE49-F238E27FC236}">
              <a16:creationId xmlns:a16="http://schemas.microsoft.com/office/drawing/2014/main" id="{ACD14D21-3B5B-47F6-AE94-654B833AF89D}"/>
            </a:ext>
          </a:extLst>
        </xdr:cNvPr>
        <xdr:cNvSpPr/>
      </xdr:nvSpPr>
      <xdr:spPr>
        <a:xfrm>
          <a:off x="1079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64BAC457-BC8E-4729-874D-0C0193F10CB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F42FF097-9181-4E23-972E-F64B4ED8867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6C1BA15-1687-487B-BA7D-ABF52C864B9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196B231C-D59D-440C-ACE3-95BC4E09128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866F54C4-A69F-447E-A6AC-7012A94C7B2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63500</xdr:rowOff>
    </xdr:from>
    <xdr:to>
      <xdr:col>24</xdr:col>
      <xdr:colOff>114300</xdr:colOff>
      <xdr:row>61</xdr:row>
      <xdr:rowOff>165100</xdr:rowOff>
    </xdr:to>
    <xdr:sp macro="" textlink="">
      <xdr:nvSpPr>
        <xdr:cNvPr id="188" name="楕円 187">
          <a:extLst>
            <a:ext uri="{FF2B5EF4-FFF2-40B4-BE49-F238E27FC236}">
              <a16:creationId xmlns:a16="http://schemas.microsoft.com/office/drawing/2014/main" id="{CDEC9315-5DAC-4ED4-9115-92FA9E68E90F}"/>
            </a:ext>
          </a:extLst>
        </xdr:cNvPr>
        <xdr:cNvSpPr/>
      </xdr:nvSpPr>
      <xdr:spPr>
        <a:xfrm>
          <a:off x="45847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41927</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A6A20639-53B3-4C45-AA3A-558C64094567}"/>
            </a:ext>
          </a:extLst>
        </xdr:cNvPr>
        <xdr:cNvSpPr txBox="1"/>
      </xdr:nvSpPr>
      <xdr:spPr>
        <a:xfrm>
          <a:off x="4673600"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35741</xdr:rowOff>
    </xdr:from>
    <xdr:to>
      <xdr:col>20</xdr:col>
      <xdr:colOff>38100</xdr:colOff>
      <xdr:row>61</xdr:row>
      <xdr:rowOff>137341</xdr:rowOff>
    </xdr:to>
    <xdr:sp macro="" textlink="">
      <xdr:nvSpPr>
        <xdr:cNvPr id="190" name="楕円 189">
          <a:extLst>
            <a:ext uri="{FF2B5EF4-FFF2-40B4-BE49-F238E27FC236}">
              <a16:creationId xmlns:a16="http://schemas.microsoft.com/office/drawing/2014/main" id="{8F58EC98-30AC-4A19-A1A0-05A0852D6048}"/>
            </a:ext>
          </a:extLst>
        </xdr:cNvPr>
        <xdr:cNvSpPr/>
      </xdr:nvSpPr>
      <xdr:spPr>
        <a:xfrm>
          <a:off x="37465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86541</xdr:rowOff>
    </xdr:from>
    <xdr:to>
      <xdr:col>24</xdr:col>
      <xdr:colOff>63500</xdr:colOff>
      <xdr:row>61</xdr:row>
      <xdr:rowOff>114300</xdr:rowOff>
    </xdr:to>
    <xdr:cxnSp macro="">
      <xdr:nvCxnSpPr>
        <xdr:cNvPr id="191" name="直線コネクタ 190">
          <a:extLst>
            <a:ext uri="{FF2B5EF4-FFF2-40B4-BE49-F238E27FC236}">
              <a16:creationId xmlns:a16="http://schemas.microsoft.com/office/drawing/2014/main" id="{ED29437C-63A5-4826-9368-932ABC2F6D39}"/>
            </a:ext>
          </a:extLst>
        </xdr:cNvPr>
        <xdr:cNvCxnSpPr/>
      </xdr:nvCxnSpPr>
      <xdr:spPr>
        <a:xfrm>
          <a:off x="3797300" y="10544991"/>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7983</xdr:rowOff>
    </xdr:from>
    <xdr:to>
      <xdr:col>15</xdr:col>
      <xdr:colOff>101600</xdr:colOff>
      <xdr:row>61</xdr:row>
      <xdr:rowOff>109583</xdr:rowOff>
    </xdr:to>
    <xdr:sp macro="" textlink="">
      <xdr:nvSpPr>
        <xdr:cNvPr id="192" name="楕円 191">
          <a:extLst>
            <a:ext uri="{FF2B5EF4-FFF2-40B4-BE49-F238E27FC236}">
              <a16:creationId xmlns:a16="http://schemas.microsoft.com/office/drawing/2014/main" id="{08386E1C-6BBA-49CD-BE29-DA61BF221F23}"/>
            </a:ext>
          </a:extLst>
        </xdr:cNvPr>
        <xdr:cNvSpPr/>
      </xdr:nvSpPr>
      <xdr:spPr>
        <a:xfrm>
          <a:off x="28575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58783</xdr:rowOff>
    </xdr:from>
    <xdr:to>
      <xdr:col>19</xdr:col>
      <xdr:colOff>177800</xdr:colOff>
      <xdr:row>61</xdr:row>
      <xdr:rowOff>86541</xdr:rowOff>
    </xdr:to>
    <xdr:cxnSp macro="">
      <xdr:nvCxnSpPr>
        <xdr:cNvPr id="193" name="直線コネクタ 192">
          <a:extLst>
            <a:ext uri="{FF2B5EF4-FFF2-40B4-BE49-F238E27FC236}">
              <a16:creationId xmlns:a16="http://schemas.microsoft.com/office/drawing/2014/main" id="{05B0A703-5BC4-4765-B827-1E9DA6694A03}"/>
            </a:ext>
          </a:extLst>
        </xdr:cNvPr>
        <xdr:cNvCxnSpPr/>
      </xdr:nvCxnSpPr>
      <xdr:spPr>
        <a:xfrm>
          <a:off x="2908300" y="1051723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153307</xdr:rowOff>
    </xdr:from>
    <xdr:to>
      <xdr:col>10</xdr:col>
      <xdr:colOff>165100</xdr:colOff>
      <xdr:row>61</xdr:row>
      <xdr:rowOff>83457</xdr:rowOff>
    </xdr:to>
    <xdr:sp macro="" textlink="">
      <xdr:nvSpPr>
        <xdr:cNvPr id="194" name="楕円 193">
          <a:extLst>
            <a:ext uri="{FF2B5EF4-FFF2-40B4-BE49-F238E27FC236}">
              <a16:creationId xmlns:a16="http://schemas.microsoft.com/office/drawing/2014/main" id="{7A2EC706-DEA6-43FA-A5CF-5CBE99CDFF22}"/>
            </a:ext>
          </a:extLst>
        </xdr:cNvPr>
        <xdr:cNvSpPr/>
      </xdr:nvSpPr>
      <xdr:spPr>
        <a:xfrm>
          <a:off x="1968500" y="104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32657</xdr:rowOff>
    </xdr:from>
    <xdr:to>
      <xdr:col>15</xdr:col>
      <xdr:colOff>50800</xdr:colOff>
      <xdr:row>61</xdr:row>
      <xdr:rowOff>58783</xdr:rowOff>
    </xdr:to>
    <xdr:cxnSp macro="">
      <xdr:nvCxnSpPr>
        <xdr:cNvPr id="195" name="直線コネクタ 194">
          <a:extLst>
            <a:ext uri="{FF2B5EF4-FFF2-40B4-BE49-F238E27FC236}">
              <a16:creationId xmlns:a16="http://schemas.microsoft.com/office/drawing/2014/main" id="{5173DE59-9ADF-496C-9A87-84C928C66EF3}"/>
            </a:ext>
          </a:extLst>
        </xdr:cNvPr>
        <xdr:cNvCxnSpPr/>
      </xdr:nvCxnSpPr>
      <xdr:spPr>
        <a:xfrm>
          <a:off x="2019300" y="1049110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125549</xdr:rowOff>
    </xdr:from>
    <xdr:to>
      <xdr:col>6</xdr:col>
      <xdr:colOff>38100</xdr:colOff>
      <xdr:row>61</xdr:row>
      <xdr:rowOff>55699</xdr:rowOff>
    </xdr:to>
    <xdr:sp macro="" textlink="">
      <xdr:nvSpPr>
        <xdr:cNvPr id="196" name="楕円 195">
          <a:extLst>
            <a:ext uri="{FF2B5EF4-FFF2-40B4-BE49-F238E27FC236}">
              <a16:creationId xmlns:a16="http://schemas.microsoft.com/office/drawing/2014/main" id="{BCAC15C0-70F9-4B3B-97A7-98CE51916708}"/>
            </a:ext>
          </a:extLst>
        </xdr:cNvPr>
        <xdr:cNvSpPr/>
      </xdr:nvSpPr>
      <xdr:spPr>
        <a:xfrm>
          <a:off x="1079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4899</xdr:rowOff>
    </xdr:from>
    <xdr:to>
      <xdr:col>10</xdr:col>
      <xdr:colOff>114300</xdr:colOff>
      <xdr:row>61</xdr:row>
      <xdr:rowOff>32657</xdr:rowOff>
    </xdr:to>
    <xdr:cxnSp macro="">
      <xdr:nvCxnSpPr>
        <xdr:cNvPr id="197" name="直線コネクタ 196">
          <a:extLst>
            <a:ext uri="{FF2B5EF4-FFF2-40B4-BE49-F238E27FC236}">
              <a16:creationId xmlns:a16="http://schemas.microsoft.com/office/drawing/2014/main" id="{FFB1F864-FE9B-4542-A743-82A337FB2CD1}"/>
            </a:ext>
          </a:extLst>
        </xdr:cNvPr>
        <xdr:cNvCxnSpPr/>
      </xdr:nvCxnSpPr>
      <xdr:spPr>
        <a:xfrm>
          <a:off x="1130300" y="1046334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142439</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539408B-468D-47A4-A02D-290F848A1699}"/>
            </a:ext>
          </a:extLst>
        </xdr:cNvPr>
        <xdr:cNvSpPr txBox="1"/>
      </xdr:nvSpPr>
      <xdr:spPr>
        <a:xfrm>
          <a:off x="3582044" y="10257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C507EAF2-394E-4967-98CA-7BF6201AE323}"/>
            </a:ext>
          </a:extLst>
        </xdr:cNvPr>
        <xdr:cNvSpPr txBox="1"/>
      </xdr:nvSpPr>
      <xdr:spPr>
        <a:xfrm>
          <a:off x="2705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93453</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195567B-9755-428F-AF45-49EB06AAD26C}"/>
            </a:ext>
          </a:extLst>
        </xdr:cNvPr>
        <xdr:cNvSpPr txBox="1"/>
      </xdr:nvSpPr>
      <xdr:spPr>
        <a:xfrm>
          <a:off x="1816744" y="1020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28139</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FEADD254-1DC4-4663-9DEC-BFD3FAC5AB4A}"/>
            </a:ext>
          </a:extLst>
        </xdr:cNvPr>
        <xdr:cNvSpPr txBox="1"/>
      </xdr:nvSpPr>
      <xdr:spPr>
        <a:xfrm>
          <a:off x="927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128468</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151959FD-FBB2-4C90-9F57-3656EE5D33FC}"/>
            </a:ext>
          </a:extLst>
        </xdr:cNvPr>
        <xdr:cNvSpPr txBox="1"/>
      </xdr:nvSpPr>
      <xdr:spPr>
        <a:xfrm>
          <a:off x="35820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100710</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F40EEB3D-D1A2-4DEA-A968-8AB8AA0B16E5}"/>
            </a:ext>
          </a:extLst>
        </xdr:cNvPr>
        <xdr:cNvSpPr txBox="1"/>
      </xdr:nvSpPr>
      <xdr:spPr>
        <a:xfrm>
          <a:off x="2705744" y="1055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74584</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DA8F69E1-4B1B-451F-A000-59F9E0BF9D3E}"/>
            </a:ext>
          </a:extLst>
        </xdr:cNvPr>
        <xdr:cNvSpPr txBox="1"/>
      </xdr:nvSpPr>
      <xdr:spPr>
        <a:xfrm>
          <a:off x="1816744"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46826</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CC5B17C-2C06-4F4A-A5C7-CCD74DFC9044}"/>
            </a:ext>
          </a:extLst>
        </xdr:cNvPr>
        <xdr:cNvSpPr txBox="1"/>
      </xdr:nvSpPr>
      <xdr:spPr>
        <a:xfrm>
          <a:off x="9277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BD9C56B6-E8BC-4F89-8EC0-82909723A91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74F58288-BEC5-482D-9E6E-81796371AAA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9EF75879-29E3-4D07-8883-53A8E9FF8B0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2071B2B1-0B8B-4B03-B332-015FAE93EC9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1662DF3D-E98A-4B99-A957-7DA0D4A324F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6CA8E17-7492-4A6D-A0E3-6BC0CE05DAA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7C3BC9C7-9A56-4CC5-81D1-BF373FED2A4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8059E272-5F39-4186-8B7E-BA5C6D16462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7E514F53-48FA-4FC3-A218-5E4D284257F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847839C4-4BC2-4DE1-B26D-9704DA7BD48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55F707D7-7EB6-4F2C-AEA1-0B2CF95AEFF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F2B74DBF-2027-4156-8AD7-A5735BF0A5BE}"/>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3A8E3FDB-2C64-4963-AD97-F089A36576A4}"/>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id="{A54452EB-9D8F-43C8-B72B-D96CC3BEFDFE}"/>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7EDEF956-6B9F-4615-B568-76812D78CC0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id="{F386D863-BDFB-42E3-88C9-4CA9546B0DC7}"/>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3C25559B-CB95-4BF3-944A-1E3CCF02F9A5}"/>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id="{25DF3D4F-9539-4C17-996F-01C5842FAA7B}"/>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3C7750FE-830B-49F9-A4F1-E649B7F4AA26}"/>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5" name="テキスト ボックス 224">
          <a:extLst>
            <a:ext uri="{FF2B5EF4-FFF2-40B4-BE49-F238E27FC236}">
              <a16:creationId xmlns:a16="http://schemas.microsoft.com/office/drawing/2014/main" id="{17A82E4C-E1ED-4686-9B5B-2C721C245EE1}"/>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5A0185B9-23A2-43F0-8463-EB60426D8CB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7" name="テキスト ボックス 226">
          <a:extLst>
            <a:ext uri="{FF2B5EF4-FFF2-40B4-BE49-F238E27FC236}">
              <a16:creationId xmlns:a16="http://schemas.microsoft.com/office/drawing/2014/main" id="{95CF9914-C761-4FF9-BF4F-9E2887DA4CDC}"/>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2402ED76-AC4B-45DF-8ED5-9CB2CE1DC6A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160153</xdr:rowOff>
    </xdr:from>
    <xdr:to>
      <xdr:col>54</xdr:col>
      <xdr:colOff>189865</xdr:colOff>
      <xdr:row>64</xdr:row>
      <xdr:rowOff>76198</xdr:rowOff>
    </xdr:to>
    <xdr:cxnSp macro="">
      <xdr:nvCxnSpPr>
        <xdr:cNvPr id="229" name="直線コネクタ 228">
          <a:extLst>
            <a:ext uri="{FF2B5EF4-FFF2-40B4-BE49-F238E27FC236}">
              <a16:creationId xmlns:a16="http://schemas.microsoft.com/office/drawing/2014/main" id="{08DA9115-C7A3-4B80-A63B-1957C3552C26}"/>
            </a:ext>
          </a:extLst>
        </xdr:cNvPr>
        <xdr:cNvCxnSpPr/>
      </xdr:nvCxnSpPr>
      <xdr:spPr>
        <a:xfrm flipV="1">
          <a:off x="10476865" y="9589903"/>
          <a:ext cx="0" cy="1459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80025</xdr:rowOff>
    </xdr:from>
    <xdr:ext cx="313932" cy="259045"/>
    <xdr:sp macro="" textlink="">
      <xdr:nvSpPr>
        <xdr:cNvPr id="230" name="【橋りょう・トンネル】&#10;一人当たり有形固定資産（償却資産）額最小値テキスト">
          <a:extLst>
            <a:ext uri="{FF2B5EF4-FFF2-40B4-BE49-F238E27FC236}">
              <a16:creationId xmlns:a16="http://schemas.microsoft.com/office/drawing/2014/main" id="{7E13688E-1044-4EAF-B384-905A636FA64D}"/>
            </a:ext>
          </a:extLst>
        </xdr:cNvPr>
        <xdr:cNvSpPr txBox="1"/>
      </xdr:nvSpPr>
      <xdr:spPr>
        <a:xfrm>
          <a:off x="10515600" y="110528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76198</xdr:rowOff>
    </xdr:from>
    <xdr:to>
      <xdr:col>55</xdr:col>
      <xdr:colOff>88900</xdr:colOff>
      <xdr:row>64</xdr:row>
      <xdr:rowOff>76198</xdr:rowOff>
    </xdr:to>
    <xdr:cxnSp macro="">
      <xdr:nvCxnSpPr>
        <xdr:cNvPr id="231" name="直線コネクタ 230">
          <a:extLst>
            <a:ext uri="{FF2B5EF4-FFF2-40B4-BE49-F238E27FC236}">
              <a16:creationId xmlns:a16="http://schemas.microsoft.com/office/drawing/2014/main" id="{1C9646EB-0CDE-45E9-9295-253B508CA8DB}"/>
            </a:ext>
          </a:extLst>
        </xdr:cNvPr>
        <xdr:cNvCxnSpPr/>
      </xdr:nvCxnSpPr>
      <xdr:spPr>
        <a:xfrm>
          <a:off x="10388600" y="1104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106830</xdr:rowOff>
    </xdr:from>
    <xdr:ext cx="754822" cy="259045"/>
    <xdr:sp macro="" textlink="">
      <xdr:nvSpPr>
        <xdr:cNvPr id="232" name="【橋りょう・トンネル】&#10;一人当たり有形固定資産（償却資産）額最大値テキスト">
          <a:extLst>
            <a:ext uri="{FF2B5EF4-FFF2-40B4-BE49-F238E27FC236}">
              <a16:creationId xmlns:a16="http://schemas.microsoft.com/office/drawing/2014/main" id="{9D7629B8-5ED0-4398-9646-BCE2FB258C35}"/>
            </a:ext>
          </a:extLst>
        </xdr:cNvPr>
        <xdr:cNvSpPr txBox="1"/>
      </xdr:nvSpPr>
      <xdr:spPr>
        <a:xfrm>
          <a:off x="10515600" y="936513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160153</xdr:rowOff>
    </xdr:from>
    <xdr:to>
      <xdr:col>55</xdr:col>
      <xdr:colOff>88900</xdr:colOff>
      <xdr:row>55</xdr:row>
      <xdr:rowOff>160153</xdr:rowOff>
    </xdr:to>
    <xdr:cxnSp macro="">
      <xdr:nvCxnSpPr>
        <xdr:cNvPr id="233" name="直線コネクタ 232">
          <a:extLst>
            <a:ext uri="{FF2B5EF4-FFF2-40B4-BE49-F238E27FC236}">
              <a16:creationId xmlns:a16="http://schemas.microsoft.com/office/drawing/2014/main" id="{AF6C0043-7185-4A28-97B5-40C0A8B1BCE7}"/>
            </a:ext>
          </a:extLst>
        </xdr:cNvPr>
        <xdr:cNvCxnSpPr/>
      </xdr:nvCxnSpPr>
      <xdr:spPr>
        <a:xfrm>
          <a:off x="10388600" y="95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62633</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FC0905C1-C2CC-4091-9E78-0506EA110DAD}"/>
            </a:ext>
          </a:extLst>
        </xdr:cNvPr>
        <xdr:cNvSpPr txBox="1"/>
      </xdr:nvSpPr>
      <xdr:spPr>
        <a:xfrm>
          <a:off x="10515600" y="1069253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39756</xdr:rowOff>
    </xdr:from>
    <xdr:to>
      <xdr:col>55</xdr:col>
      <xdr:colOff>50800</xdr:colOff>
      <xdr:row>63</xdr:row>
      <xdr:rowOff>141356</xdr:rowOff>
    </xdr:to>
    <xdr:sp macro="" textlink="">
      <xdr:nvSpPr>
        <xdr:cNvPr id="235" name="フローチャート: 判断 234">
          <a:extLst>
            <a:ext uri="{FF2B5EF4-FFF2-40B4-BE49-F238E27FC236}">
              <a16:creationId xmlns:a16="http://schemas.microsoft.com/office/drawing/2014/main" id="{25F7AA95-828C-413C-B035-DA128A175755}"/>
            </a:ext>
          </a:extLst>
        </xdr:cNvPr>
        <xdr:cNvSpPr/>
      </xdr:nvSpPr>
      <xdr:spPr>
        <a:xfrm>
          <a:off x="10426700" y="1084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22398</xdr:rowOff>
    </xdr:from>
    <xdr:to>
      <xdr:col>50</xdr:col>
      <xdr:colOff>165100</xdr:colOff>
      <xdr:row>63</xdr:row>
      <xdr:rowOff>123998</xdr:rowOff>
    </xdr:to>
    <xdr:sp macro="" textlink="">
      <xdr:nvSpPr>
        <xdr:cNvPr id="236" name="フローチャート: 判断 235">
          <a:extLst>
            <a:ext uri="{FF2B5EF4-FFF2-40B4-BE49-F238E27FC236}">
              <a16:creationId xmlns:a16="http://schemas.microsoft.com/office/drawing/2014/main" id="{7E4D8979-8794-4A35-A522-50FF5468DA28}"/>
            </a:ext>
          </a:extLst>
        </xdr:cNvPr>
        <xdr:cNvSpPr/>
      </xdr:nvSpPr>
      <xdr:spPr>
        <a:xfrm>
          <a:off x="9588500" y="10823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153653</xdr:rowOff>
    </xdr:from>
    <xdr:to>
      <xdr:col>46</xdr:col>
      <xdr:colOff>38100</xdr:colOff>
      <xdr:row>63</xdr:row>
      <xdr:rowOff>83803</xdr:rowOff>
    </xdr:to>
    <xdr:sp macro="" textlink="">
      <xdr:nvSpPr>
        <xdr:cNvPr id="237" name="フローチャート: 判断 236">
          <a:extLst>
            <a:ext uri="{FF2B5EF4-FFF2-40B4-BE49-F238E27FC236}">
              <a16:creationId xmlns:a16="http://schemas.microsoft.com/office/drawing/2014/main" id="{A331E78E-5517-4CA8-A338-D46F80B281BF}"/>
            </a:ext>
          </a:extLst>
        </xdr:cNvPr>
        <xdr:cNvSpPr/>
      </xdr:nvSpPr>
      <xdr:spPr>
        <a:xfrm>
          <a:off x="8699500" y="107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154923</xdr:rowOff>
    </xdr:from>
    <xdr:to>
      <xdr:col>41</xdr:col>
      <xdr:colOff>101600</xdr:colOff>
      <xdr:row>63</xdr:row>
      <xdr:rowOff>85073</xdr:rowOff>
    </xdr:to>
    <xdr:sp macro="" textlink="">
      <xdr:nvSpPr>
        <xdr:cNvPr id="238" name="フローチャート: 判断 237">
          <a:extLst>
            <a:ext uri="{FF2B5EF4-FFF2-40B4-BE49-F238E27FC236}">
              <a16:creationId xmlns:a16="http://schemas.microsoft.com/office/drawing/2014/main" id="{65AB52BC-CB09-4097-8281-34C2C3BA6BAB}"/>
            </a:ext>
          </a:extLst>
        </xdr:cNvPr>
        <xdr:cNvSpPr/>
      </xdr:nvSpPr>
      <xdr:spPr>
        <a:xfrm>
          <a:off x="7810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46446</xdr:rowOff>
    </xdr:from>
    <xdr:to>
      <xdr:col>36</xdr:col>
      <xdr:colOff>165100</xdr:colOff>
      <xdr:row>63</xdr:row>
      <xdr:rowOff>148046</xdr:rowOff>
    </xdr:to>
    <xdr:sp macro="" textlink="">
      <xdr:nvSpPr>
        <xdr:cNvPr id="239" name="フローチャート: 判断 238">
          <a:extLst>
            <a:ext uri="{FF2B5EF4-FFF2-40B4-BE49-F238E27FC236}">
              <a16:creationId xmlns:a16="http://schemas.microsoft.com/office/drawing/2014/main" id="{D1D0D176-CBAF-4FEE-88D4-D24B98DDB12A}"/>
            </a:ext>
          </a:extLst>
        </xdr:cNvPr>
        <xdr:cNvSpPr/>
      </xdr:nvSpPr>
      <xdr:spPr>
        <a:xfrm>
          <a:off x="6921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BBF3C69D-CABA-478B-96C9-91007666513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B434CCAE-5BF4-4D4F-A4AC-F88F30D1C78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E733FD08-24EC-43E9-8C68-CE0730C3E80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96E53C0-CB5F-437A-9EA5-03B979177AF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8B918FD8-1E84-47F6-A283-455C41CA666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145483</xdr:rowOff>
    </xdr:from>
    <xdr:to>
      <xdr:col>55</xdr:col>
      <xdr:colOff>50800</xdr:colOff>
      <xdr:row>64</xdr:row>
      <xdr:rowOff>75633</xdr:rowOff>
    </xdr:to>
    <xdr:sp macro="" textlink="">
      <xdr:nvSpPr>
        <xdr:cNvPr id="245" name="楕円 244">
          <a:extLst>
            <a:ext uri="{FF2B5EF4-FFF2-40B4-BE49-F238E27FC236}">
              <a16:creationId xmlns:a16="http://schemas.microsoft.com/office/drawing/2014/main" id="{58121779-303C-44E1-9A31-6A712A615BD4}"/>
            </a:ext>
          </a:extLst>
        </xdr:cNvPr>
        <xdr:cNvSpPr/>
      </xdr:nvSpPr>
      <xdr:spPr>
        <a:xfrm>
          <a:off x="10426700" y="1094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60410</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AB976865-AAB9-4A89-B360-08D8D9453BD0}"/>
            </a:ext>
          </a:extLst>
        </xdr:cNvPr>
        <xdr:cNvSpPr txBox="1"/>
      </xdr:nvSpPr>
      <xdr:spPr>
        <a:xfrm>
          <a:off x="10515600" y="10861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146403</xdr:rowOff>
    </xdr:from>
    <xdr:to>
      <xdr:col>50</xdr:col>
      <xdr:colOff>165100</xdr:colOff>
      <xdr:row>64</xdr:row>
      <xdr:rowOff>76553</xdr:rowOff>
    </xdr:to>
    <xdr:sp macro="" textlink="">
      <xdr:nvSpPr>
        <xdr:cNvPr id="247" name="楕円 246">
          <a:extLst>
            <a:ext uri="{FF2B5EF4-FFF2-40B4-BE49-F238E27FC236}">
              <a16:creationId xmlns:a16="http://schemas.microsoft.com/office/drawing/2014/main" id="{15A7E439-A18C-4731-A8FD-1BEA0FC23D36}"/>
            </a:ext>
          </a:extLst>
        </xdr:cNvPr>
        <xdr:cNvSpPr/>
      </xdr:nvSpPr>
      <xdr:spPr>
        <a:xfrm>
          <a:off x="9588500" y="1094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24833</xdr:rowOff>
    </xdr:from>
    <xdr:to>
      <xdr:col>55</xdr:col>
      <xdr:colOff>0</xdr:colOff>
      <xdr:row>64</xdr:row>
      <xdr:rowOff>25753</xdr:rowOff>
    </xdr:to>
    <xdr:cxnSp macro="">
      <xdr:nvCxnSpPr>
        <xdr:cNvPr id="248" name="直線コネクタ 247">
          <a:extLst>
            <a:ext uri="{FF2B5EF4-FFF2-40B4-BE49-F238E27FC236}">
              <a16:creationId xmlns:a16="http://schemas.microsoft.com/office/drawing/2014/main" id="{E01F175F-8F3D-4274-976D-0624E8403C0B}"/>
            </a:ext>
          </a:extLst>
        </xdr:cNvPr>
        <xdr:cNvCxnSpPr/>
      </xdr:nvCxnSpPr>
      <xdr:spPr>
        <a:xfrm flipV="1">
          <a:off x="9639300" y="10997633"/>
          <a:ext cx="838200" cy="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149487</xdr:rowOff>
    </xdr:from>
    <xdr:to>
      <xdr:col>46</xdr:col>
      <xdr:colOff>38100</xdr:colOff>
      <xdr:row>64</xdr:row>
      <xdr:rowOff>79637</xdr:rowOff>
    </xdr:to>
    <xdr:sp macro="" textlink="">
      <xdr:nvSpPr>
        <xdr:cNvPr id="249" name="楕円 248">
          <a:extLst>
            <a:ext uri="{FF2B5EF4-FFF2-40B4-BE49-F238E27FC236}">
              <a16:creationId xmlns:a16="http://schemas.microsoft.com/office/drawing/2014/main" id="{7D7FE263-19CE-4B85-9D8C-FFB82B731DEB}"/>
            </a:ext>
          </a:extLst>
        </xdr:cNvPr>
        <xdr:cNvSpPr/>
      </xdr:nvSpPr>
      <xdr:spPr>
        <a:xfrm>
          <a:off x="8699500" y="1095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25753</xdr:rowOff>
    </xdr:from>
    <xdr:to>
      <xdr:col>50</xdr:col>
      <xdr:colOff>114300</xdr:colOff>
      <xdr:row>64</xdr:row>
      <xdr:rowOff>28837</xdr:rowOff>
    </xdr:to>
    <xdr:cxnSp macro="">
      <xdr:nvCxnSpPr>
        <xdr:cNvPr id="250" name="直線コネクタ 249">
          <a:extLst>
            <a:ext uri="{FF2B5EF4-FFF2-40B4-BE49-F238E27FC236}">
              <a16:creationId xmlns:a16="http://schemas.microsoft.com/office/drawing/2014/main" id="{A243D917-2131-4C77-A9D0-0025349B5D75}"/>
            </a:ext>
          </a:extLst>
        </xdr:cNvPr>
        <xdr:cNvCxnSpPr/>
      </xdr:nvCxnSpPr>
      <xdr:spPr>
        <a:xfrm flipV="1">
          <a:off x="8750300" y="10998553"/>
          <a:ext cx="889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149284</xdr:rowOff>
    </xdr:from>
    <xdr:to>
      <xdr:col>41</xdr:col>
      <xdr:colOff>101600</xdr:colOff>
      <xdr:row>64</xdr:row>
      <xdr:rowOff>79434</xdr:rowOff>
    </xdr:to>
    <xdr:sp macro="" textlink="">
      <xdr:nvSpPr>
        <xdr:cNvPr id="251" name="楕円 250">
          <a:extLst>
            <a:ext uri="{FF2B5EF4-FFF2-40B4-BE49-F238E27FC236}">
              <a16:creationId xmlns:a16="http://schemas.microsoft.com/office/drawing/2014/main" id="{FE05413E-485E-4725-8563-4A68F4AC465A}"/>
            </a:ext>
          </a:extLst>
        </xdr:cNvPr>
        <xdr:cNvSpPr/>
      </xdr:nvSpPr>
      <xdr:spPr>
        <a:xfrm>
          <a:off x="7810500" y="1095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28634</xdr:rowOff>
    </xdr:from>
    <xdr:to>
      <xdr:col>45</xdr:col>
      <xdr:colOff>177800</xdr:colOff>
      <xdr:row>64</xdr:row>
      <xdr:rowOff>28837</xdr:rowOff>
    </xdr:to>
    <xdr:cxnSp macro="">
      <xdr:nvCxnSpPr>
        <xdr:cNvPr id="252" name="直線コネクタ 251">
          <a:extLst>
            <a:ext uri="{FF2B5EF4-FFF2-40B4-BE49-F238E27FC236}">
              <a16:creationId xmlns:a16="http://schemas.microsoft.com/office/drawing/2014/main" id="{E041BD04-A140-45CE-9A82-1C56C9100B0F}"/>
            </a:ext>
          </a:extLst>
        </xdr:cNvPr>
        <xdr:cNvCxnSpPr/>
      </xdr:nvCxnSpPr>
      <xdr:spPr>
        <a:xfrm>
          <a:off x="7861300" y="11001434"/>
          <a:ext cx="889000"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149156</xdr:rowOff>
    </xdr:from>
    <xdr:to>
      <xdr:col>36</xdr:col>
      <xdr:colOff>165100</xdr:colOff>
      <xdr:row>64</xdr:row>
      <xdr:rowOff>79306</xdr:rowOff>
    </xdr:to>
    <xdr:sp macro="" textlink="">
      <xdr:nvSpPr>
        <xdr:cNvPr id="253" name="楕円 252">
          <a:extLst>
            <a:ext uri="{FF2B5EF4-FFF2-40B4-BE49-F238E27FC236}">
              <a16:creationId xmlns:a16="http://schemas.microsoft.com/office/drawing/2014/main" id="{A2133407-865C-4E1D-AFB6-9638C200A94C}"/>
            </a:ext>
          </a:extLst>
        </xdr:cNvPr>
        <xdr:cNvSpPr/>
      </xdr:nvSpPr>
      <xdr:spPr>
        <a:xfrm>
          <a:off x="6921500" y="1095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28506</xdr:rowOff>
    </xdr:from>
    <xdr:to>
      <xdr:col>41</xdr:col>
      <xdr:colOff>50800</xdr:colOff>
      <xdr:row>64</xdr:row>
      <xdr:rowOff>28634</xdr:rowOff>
    </xdr:to>
    <xdr:cxnSp macro="">
      <xdr:nvCxnSpPr>
        <xdr:cNvPr id="254" name="直線コネクタ 253">
          <a:extLst>
            <a:ext uri="{FF2B5EF4-FFF2-40B4-BE49-F238E27FC236}">
              <a16:creationId xmlns:a16="http://schemas.microsoft.com/office/drawing/2014/main" id="{163FE42B-F697-4480-907C-1EFD919771BA}"/>
            </a:ext>
          </a:extLst>
        </xdr:cNvPr>
        <xdr:cNvCxnSpPr/>
      </xdr:nvCxnSpPr>
      <xdr:spPr>
        <a:xfrm>
          <a:off x="6972300" y="11001306"/>
          <a:ext cx="889000" cy="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140525</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800C2521-25CF-4D16-ABBE-3F2DA3EFEFB7}"/>
            </a:ext>
          </a:extLst>
        </xdr:cNvPr>
        <xdr:cNvSpPr txBox="1"/>
      </xdr:nvSpPr>
      <xdr:spPr>
        <a:xfrm>
          <a:off x="9281505" y="10598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100330</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B969D51D-51A1-41EC-965F-9C1F44013CA5}"/>
            </a:ext>
          </a:extLst>
        </xdr:cNvPr>
        <xdr:cNvSpPr txBox="1"/>
      </xdr:nvSpPr>
      <xdr:spPr>
        <a:xfrm>
          <a:off x="8405205" y="105587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101600</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FCF75E75-E2B4-4CDF-A52B-CCE1D01254DD}"/>
            </a:ext>
          </a:extLst>
        </xdr:cNvPr>
        <xdr:cNvSpPr txBox="1"/>
      </xdr:nvSpPr>
      <xdr:spPr>
        <a:xfrm>
          <a:off x="75162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164573</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94F451D7-3A1E-428A-9BF3-601B0D1699F0}"/>
            </a:ext>
          </a:extLst>
        </xdr:cNvPr>
        <xdr:cNvSpPr txBox="1"/>
      </xdr:nvSpPr>
      <xdr:spPr>
        <a:xfrm>
          <a:off x="6627205"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67680</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AB88FF07-A9F4-4FF5-A2B5-97E3D4B52B08}"/>
            </a:ext>
          </a:extLst>
        </xdr:cNvPr>
        <xdr:cNvSpPr txBox="1"/>
      </xdr:nvSpPr>
      <xdr:spPr>
        <a:xfrm>
          <a:off x="9327095" y="11040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70764</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5B53B920-C9EE-4043-9C60-EBD24FDD93B4}"/>
            </a:ext>
          </a:extLst>
        </xdr:cNvPr>
        <xdr:cNvSpPr txBox="1"/>
      </xdr:nvSpPr>
      <xdr:spPr>
        <a:xfrm>
          <a:off x="8450795" y="11043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70561</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F855AF54-BEEF-4575-9020-97FE6D69A9B0}"/>
            </a:ext>
          </a:extLst>
        </xdr:cNvPr>
        <xdr:cNvSpPr txBox="1"/>
      </xdr:nvSpPr>
      <xdr:spPr>
        <a:xfrm>
          <a:off x="7561795" y="11043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70433</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952B532D-86D4-4507-9771-DB78D58FDEF0}"/>
            </a:ext>
          </a:extLst>
        </xdr:cNvPr>
        <xdr:cNvSpPr txBox="1"/>
      </xdr:nvSpPr>
      <xdr:spPr>
        <a:xfrm>
          <a:off x="6672795" y="11043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AA1D95DA-A666-4E2E-AD9E-070AB9A73F7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3BBE4065-EEBF-4890-B293-3C24CC6F0F7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16E5BAA8-C441-454F-A53A-DF08B552CF4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2B12CDE-FB26-4115-95F3-E5F0CE6A075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AF09C99B-AED9-4CA3-A7B5-DEAFA003788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AC79A9C0-9FB9-4F88-9387-EA6CE053F9E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B58974DB-0E01-47C2-B2F0-91A31AD6C55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6A8FAA0D-7BB2-402C-8B58-1DD8994A657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28463989-6654-44A1-83CD-C44811859D0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E380C248-8D8E-47ED-88F9-7A4DC552B7C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157424EC-9A6C-4F65-95A0-7C9D345B008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ADFBB197-F5E6-4D87-B8A6-A380988778A7}"/>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D9799C93-034A-4FD8-8609-3FAA61F61351}"/>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1E306D0D-DBF7-4973-8E0B-53B70F69F2E4}"/>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CD43F442-0FC7-4ABF-9CB4-6A173C38A0C2}"/>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AC58E525-C274-4A92-9E14-7D25A3253642}"/>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7E81A6A2-5805-4B85-8AA9-FA28C5EA867D}"/>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85B25174-183F-4B50-9B12-6E544F8520D6}"/>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DF0F8715-83D4-4A77-800E-889AB1739BCC}"/>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E66053D6-8B27-4228-B564-06F56EBEF544}"/>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9BCF3707-FE00-4FCA-A69C-F67B7FC45BDD}"/>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64505FEA-990E-463D-A5D2-B7EE3A6C5B97}"/>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457556D3-2BE5-47F7-940E-7A56BAD9F64A}"/>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B8F4672F-BD32-4C64-B843-A992680550F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AF1D18AD-BB8A-46A8-AF7E-BB5730D71D9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54429</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CE1D5B56-B4AA-4A04-93A0-05EA46C4A585}"/>
            </a:ext>
          </a:extLst>
        </xdr:cNvPr>
        <xdr:cNvCxnSpPr/>
      </xdr:nvCxnSpPr>
      <xdr:spPr>
        <a:xfrm flipV="1">
          <a:off x="4634865" y="1342752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D3116E41-610C-4D1D-8B5D-ED75E28BED92}"/>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A865C0FC-8E3D-496C-ACDC-FEB68CD370B8}"/>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1106</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E63CFC0B-BA38-425E-B2E5-45081D3D55B7}"/>
            </a:ext>
          </a:extLst>
        </xdr:cNvPr>
        <xdr:cNvSpPr txBox="1"/>
      </xdr:nvSpPr>
      <xdr:spPr>
        <a:xfrm>
          <a:off x="4673600" y="132027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54429</xdr:rowOff>
    </xdr:from>
    <xdr:to>
      <xdr:col>24</xdr:col>
      <xdr:colOff>152400</xdr:colOff>
      <xdr:row>78</xdr:row>
      <xdr:rowOff>54429</xdr:rowOff>
    </xdr:to>
    <xdr:cxnSp macro="">
      <xdr:nvCxnSpPr>
        <xdr:cNvPr id="292" name="直線コネクタ 291">
          <a:extLst>
            <a:ext uri="{FF2B5EF4-FFF2-40B4-BE49-F238E27FC236}">
              <a16:creationId xmlns:a16="http://schemas.microsoft.com/office/drawing/2014/main" id="{F0EB246C-FEE0-4C0A-84CD-4B07A8E00DB2}"/>
            </a:ext>
          </a:extLst>
        </xdr:cNvPr>
        <xdr:cNvCxnSpPr/>
      </xdr:nvCxnSpPr>
      <xdr:spPr>
        <a:xfrm>
          <a:off x="4546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132278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ED380C75-3449-4246-A37C-BC7A4B5740D1}"/>
            </a:ext>
          </a:extLst>
        </xdr:cNvPr>
        <xdr:cNvSpPr txBox="1"/>
      </xdr:nvSpPr>
      <xdr:spPr>
        <a:xfrm>
          <a:off x="4673600" y="14191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94" name="フローチャート: 判断 293">
          <a:extLst>
            <a:ext uri="{FF2B5EF4-FFF2-40B4-BE49-F238E27FC236}">
              <a16:creationId xmlns:a16="http://schemas.microsoft.com/office/drawing/2014/main" id="{E85EED04-4242-4D85-A534-18438473F0A6}"/>
            </a:ext>
          </a:extLst>
        </xdr:cNvPr>
        <xdr:cNvSpPr/>
      </xdr:nvSpPr>
      <xdr:spPr>
        <a:xfrm>
          <a:off x="45847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170180</xdr:rowOff>
    </xdr:from>
    <xdr:to>
      <xdr:col>20</xdr:col>
      <xdr:colOff>38100</xdr:colOff>
      <xdr:row>83</xdr:row>
      <xdr:rowOff>100330</xdr:rowOff>
    </xdr:to>
    <xdr:sp macro="" textlink="">
      <xdr:nvSpPr>
        <xdr:cNvPr id="295" name="フローチャート: 判断 294">
          <a:extLst>
            <a:ext uri="{FF2B5EF4-FFF2-40B4-BE49-F238E27FC236}">
              <a16:creationId xmlns:a16="http://schemas.microsoft.com/office/drawing/2014/main" id="{6027DE63-67A3-41F5-9C10-ABDBA11D6289}"/>
            </a:ext>
          </a:extLst>
        </xdr:cNvPr>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363</xdr:rowOff>
    </xdr:from>
    <xdr:to>
      <xdr:col>15</xdr:col>
      <xdr:colOff>101600</xdr:colOff>
      <xdr:row>83</xdr:row>
      <xdr:rowOff>101963</xdr:rowOff>
    </xdr:to>
    <xdr:sp macro="" textlink="">
      <xdr:nvSpPr>
        <xdr:cNvPr id="296" name="フローチャート: 判断 295">
          <a:extLst>
            <a:ext uri="{FF2B5EF4-FFF2-40B4-BE49-F238E27FC236}">
              <a16:creationId xmlns:a16="http://schemas.microsoft.com/office/drawing/2014/main" id="{2A07CA03-40E1-48CD-84D6-8873587C03AF}"/>
            </a:ext>
          </a:extLst>
        </xdr:cNvPr>
        <xdr:cNvSpPr/>
      </xdr:nvSpPr>
      <xdr:spPr>
        <a:xfrm>
          <a:off x="2857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57513</xdr:rowOff>
    </xdr:from>
    <xdr:to>
      <xdr:col>10</xdr:col>
      <xdr:colOff>165100</xdr:colOff>
      <xdr:row>83</xdr:row>
      <xdr:rowOff>159113</xdr:rowOff>
    </xdr:to>
    <xdr:sp macro="" textlink="">
      <xdr:nvSpPr>
        <xdr:cNvPr id="297" name="フローチャート: 判断 296">
          <a:extLst>
            <a:ext uri="{FF2B5EF4-FFF2-40B4-BE49-F238E27FC236}">
              <a16:creationId xmlns:a16="http://schemas.microsoft.com/office/drawing/2014/main" id="{ADA48C02-910A-425A-807A-42CC98659FE8}"/>
            </a:ext>
          </a:extLst>
        </xdr:cNvPr>
        <xdr:cNvSpPr/>
      </xdr:nvSpPr>
      <xdr:spPr>
        <a:xfrm>
          <a:off x="1968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24856</xdr:rowOff>
    </xdr:from>
    <xdr:to>
      <xdr:col>6</xdr:col>
      <xdr:colOff>38100</xdr:colOff>
      <xdr:row>83</xdr:row>
      <xdr:rowOff>126456</xdr:rowOff>
    </xdr:to>
    <xdr:sp macro="" textlink="">
      <xdr:nvSpPr>
        <xdr:cNvPr id="298" name="フローチャート: 判断 297">
          <a:extLst>
            <a:ext uri="{FF2B5EF4-FFF2-40B4-BE49-F238E27FC236}">
              <a16:creationId xmlns:a16="http://schemas.microsoft.com/office/drawing/2014/main" id="{70942710-FB32-4BE5-85F4-86C6A1DDFF32}"/>
            </a:ext>
          </a:extLst>
        </xdr:cNvPr>
        <xdr:cNvSpPr/>
      </xdr:nvSpPr>
      <xdr:spPr>
        <a:xfrm>
          <a:off x="1079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1F017811-01B7-4759-A0D4-BF14A42D18F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C3003AED-5669-438E-86AC-4E728E68DED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1F892032-9238-4BB3-9FFF-A1D271AF113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CE10AEBA-CCB0-42E2-AF9B-D090826DEFF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D4EA645-927E-4AD9-BF06-284C5883D5A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86905</xdr:rowOff>
    </xdr:from>
    <xdr:to>
      <xdr:col>24</xdr:col>
      <xdr:colOff>114300</xdr:colOff>
      <xdr:row>81</xdr:row>
      <xdr:rowOff>17055</xdr:rowOff>
    </xdr:to>
    <xdr:sp macro="" textlink="">
      <xdr:nvSpPr>
        <xdr:cNvPr id="304" name="楕円 303">
          <a:extLst>
            <a:ext uri="{FF2B5EF4-FFF2-40B4-BE49-F238E27FC236}">
              <a16:creationId xmlns:a16="http://schemas.microsoft.com/office/drawing/2014/main" id="{87B49B82-301F-46D6-9CEE-BD2C9AF9862F}"/>
            </a:ext>
          </a:extLst>
        </xdr:cNvPr>
        <xdr:cNvSpPr/>
      </xdr:nvSpPr>
      <xdr:spPr>
        <a:xfrm>
          <a:off x="4584700" y="1380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109782</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B984C824-CDF4-47FC-AA87-113928755551}"/>
            </a:ext>
          </a:extLst>
        </xdr:cNvPr>
        <xdr:cNvSpPr txBox="1"/>
      </xdr:nvSpPr>
      <xdr:spPr>
        <a:xfrm>
          <a:off x="4673600" y="1365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88537</xdr:rowOff>
    </xdr:from>
    <xdr:to>
      <xdr:col>20</xdr:col>
      <xdr:colOff>38100</xdr:colOff>
      <xdr:row>81</xdr:row>
      <xdr:rowOff>18687</xdr:rowOff>
    </xdr:to>
    <xdr:sp macro="" textlink="">
      <xdr:nvSpPr>
        <xdr:cNvPr id="306" name="楕円 305">
          <a:extLst>
            <a:ext uri="{FF2B5EF4-FFF2-40B4-BE49-F238E27FC236}">
              <a16:creationId xmlns:a16="http://schemas.microsoft.com/office/drawing/2014/main" id="{9EC7656F-2DCE-485E-87F7-6453B46AC55C}"/>
            </a:ext>
          </a:extLst>
        </xdr:cNvPr>
        <xdr:cNvSpPr/>
      </xdr:nvSpPr>
      <xdr:spPr>
        <a:xfrm>
          <a:off x="3746500" y="1380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137705</xdr:rowOff>
    </xdr:from>
    <xdr:to>
      <xdr:col>24</xdr:col>
      <xdr:colOff>63500</xdr:colOff>
      <xdr:row>80</xdr:row>
      <xdr:rowOff>139337</xdr:rowOff>
    </xdr:to>
    <xdr:cxnSp macro="">
      <xdr:nvCxnSpPr>
        <xdr:cNvPr id="307" name="直線コネクタ 306">
          <a:extLst>
            <a:ext uri="{FF2B5EF4-FFF2-40B4-BE49-F238E27FC236}">
              <a16:creationId xmlns:a16="http://schemas.microsoft.com/office/drawing/2014/main" id="{5450D928-F669-44BE-A646-F562AFA9C47C}"/>
            </a:ext>
          </a:extLst>
        </xdr:cNvPr>
        <xdr:cNvCxnSpPr/>
      </xdr:nvCxnSpPr>
      <xdr:spPr>
        <a:xfrm flipV="1">
          <a:off x="3797300" y="13853705"/>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59145</xdr:rowOff>
    </xdr:from>
    <xdr:to>
      <xdr:col>15</xdr:col>
      <xdr:colOff>101600</xdr:colOff>
      <xdr:row>80</xdr:row>
      <xdr:rowOff>160745</xdr:rowOff>
    </xdr:to>
    <xdr:sp macro="" textlink="">
      <xdr:nvSpPr>
        <xdr:cNvPr id="308" name="楕円 307">
          <a:extLst>
            <a:ext uri="{FF2B5EF4-FFF2-40B4-BE49-F238E27FC236}">
              <a16:creationId xmlns:a16="http://schemas.microsoft.com/office/drawing/2014/main" id="{B72AC07D-340C-4762-BBAF-AEA4A1A8D455}"/>
            </a:ext>
          </a:extLst>
        </xdr:cNvPr>
        <xdr:cNvSpPr/>
      </xdr:nvSpPr>
      <xdr:spPr>
        <a:xfrm>
          <a:off x="2857500" y="1377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109945</xdr:rowOff>
    </xdr:from>
    <xdr:to>
      <xdr:col>19</xdr:col>
      <xdr:colOff>177800</xdr:colOff>
      <xdr:row>80</xdr:row>
      <xdr:rowOff>139337</xdr:rowOff>
    </xdr:to>
    <xdr:cxnSp macro="">
      <xdr:nvCxnSpPr>
        <xdr:cNvPr id="309" name="直線コネクタ 308">
          <a:extLst>
            <a:ext uri="{FF2B5EF4-FFF2-40B4-BE49-F238E27FC236}">
              <a16:creationId xmlns:a16="http://schemas.microsoft.com/office/drawing/2014/main" id="{8F3A52C8-BADC-4439-B6B7-C71D01FEE821}"/>
            </a:ext>
          </a:extLst>
        </xdr:cNvPr>
        <xdr:cNvCxnSpPr/>
      </xdr:nvCxnSpPr>
      <xdr:spPr>
        <a:xfrm>
          <a:off x="2908300" y="13825945"/>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108131</xdr:rowOff>
    </xdr:from>
    <xdr:to>
      <xdr:col>10</xdr:col>
      <xdr:colOff>165100</xdr:colOff>
      <xdr:row>82</xdr:row>
      <xdr:rowOff>38281</xdr:rowOff>
    </xdr:to>
    <xdr:sp macro="" textlink="">
      <xdr:nvSpPr>
        <xdr:cNvPr id="310" name="楕円 309">
          <a:extLst>
            <a:ext uri="{FF2B5EF4-FFF2-40B4-BE49-F238E27FC236}">
              <a16:creationId xmlns:a16="http://schemas.microsoft.com/office/drawing/2014/main" id="{5693ACC0-914A-4257-B825-B83B74A67004}"/>
            </a:ext>
          </a:extLst>
        </xdr:cNvPr>
        <xdr:cNvSpPr/>
      </xdr:nvSpPr>
      <xdr:spPr>
        <a:xfrm>
          <a:off x="1968500" y="1399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109945</xdr:rowOff>
    </xdr:from>
    <xdr:to>
      <xdr:col>15</xdr:col>
      <xdr:colOff>50800</xdr:colOff>
      <xdr:row>81</xdr:row>
      <xdr:rowOff>158931</xdr:rowOff>
    </xdr:to>
    <xdr:cxnSp macro="">
      <xdr:nvCxnSpPr>
        <xdr:cNvPr id="311" name="直線コネクタ 310">
          <a:extLst>
            <a:ext uri="{FF2B5EF4-FFF2-40B4-BE49-F238E27FC236}">
              <a16:creationId xmlns:a16="http://schemas.microsoft.com/office/drawing/2014/main" id="{28BC69EE-8004-44B0-8DDD-49CD5CDA6B0C}"/>
            </a:ext>
          </a:extLst>
        </xdr:cNvPr>
        <xdr:cNvCxnSpPr/>
      </xdr:nvCxnSpPr>
      <xdr:spPr>
        <a:xfrm flipV="1">
          <a:off x="2019300" y="13825945"/>
          <a:ext cx="889000" cy="22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150586</xdr:rowOff>
    </xdr:from>
    <xdr:to>
      <xdr:col>6</xdr:col>
      <xdr:colOff>38100</xdr:colOff>
      <xdr:row>82</xdr:row>
      <xdr:rowOff>80736</xdr:rowOff>
    </xdr:to>
    <xdr:sp macro="" textlink="">
      <xdr:nvSpPr>
        <xdr:cNvPr id="312" name="楕円 311">
          <a:extLst>
            <a:ext uri="{FF2B5EF4-FFF2-40B4-BE49-F238E27FC236}">
              <a16:creationId xmlns:a16="http://schemas.microsoft.com/office/drawing/2014/main" id="{159AA7AC-AE4A-4AF3-AD32-8D04ED8E00F8}"/>
            </a:ext>
          </a:extLst>
        </xdr:cNvPr>
        <xdr:cNvSpPr/>
      </xdr:nvSpPr>
      <xdr:spPr>
        <a:xfrm>
          <a:off x="1079500" y="140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158931</xdr:rowOff>
    </xdr:from>
    <xdr:to>
      <xdr:col>10</xdr:col>
      <xdr:colOff>114300</xdr:colOff>
      <xdr:row>82</xdr:row>
      <xdr:rowOff>29936</xdr:rowOff>
    </xdr:to>
    <xdr:cxnSp macro="">
      <xdr:nvCxnSpPr>
        <xdr:cNvPr id="313" name="直線コネクタ 312">
          <a:extLst>
            <a:ext uri="{FF2B5EF4-FFF2-40B4-BE49-F238E27FC236}">
              <a16:creationId xmlns:a16="http://schemas.microsoft.com/office/drawing/2014/main" id="{4C6A89BB-1CD5-4644-843E-16244CEA812A}"/>
            </a:ext>
          </a:extLst>
        </xdr:cNvPr>
        <xdr:cNvCxnSpPr/>
      </xdr:nvCxnSpPr>
      <xdr:spPr>
        <a:xfrm flipV="1">
          <a:off x="1130300" y="1404638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91457</xdr:rowOff>
    </xdr:from>
    <xdr:ext cx="405111" cy="259045"/>
    <xdr:sp macro="" textlink="">
      <xdr:nvSpPr>
        <xdr:cNvPr id="314" name="n_1aveValue【公営住宅】&#10;有形固定資産減価償却率">
          <a:extLst>
            <a:ext uri="{FF2B5EF4-FFF2-40B4-BE49-F238E27FC236}">
              <a16:creationId xmlns:a16="http://schemas.microsoft.com/office/drawing/2014/main" id="{994CD968-C073-4E13-AF87-37233294A5D7}"/>
            </a:ext>
          </a:extLst>
        </xdr:cNvPr>
        <xdr:cNvSpPr txBox="1"/>
      </xdr:nvSpPr>
      <xdr:spPr>
        <a:xfrm>
          <a:off x="35820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93090</xdr:rowOff>
    </xdr:from>
    <xdr:ext cx="405111" cy="259045"/>
    <xdr:sp macro="" textlink="">
      <xdr:nvSpPr>
        <xdr:cNvPr id="315" name="n_2aveValue【公営住宅】&#10;有形固定資産減価償却率">
          <a:extLst>
            <a:ext uri="{FF2B5EF4-FFF2-40B4-BE49-F238E27FC236}">
              <a16:creationId xmlns:a16="http://schemas.microsoft.com/office/drawing/2014/main" id="{0F148CC3-8A6C-4D6D-BD6B-768EE5DA17F1}"/>
            </a:ext>
          </a:extLst>
        </xdr:cNvPr>
        <xdr:cNvSpPr txBox="1"/>
      </xdr:nvSpPr>
      <xdr:spPr>
        <a:xfrm>
          <a:off x="2705744" y="1432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150240</xdr:rowOff>
    </xdr:from>
    <xdr:ext cx="405111" cy="259045"/>
    <xdr:sp macro="" textlink="">
      <xdr:nvSpPr>
        <xdr:cNvPr id="316" name="n_3aveValue【公営住宅】&#10;有形固定資産減価償却率">
          <a:extLst>
            <a:ext uri="{FF2B5EF4-FFF2-40B4-BE49-F238E27FC236}">
              <a16:creationId xmlns:a16="http://schemas.microsoft.com/office/drawing/2014/main" id="{1AAAF697-D77F-4812-9E85-744F4C8216A2}"/>
            </a:ext>
          </a:extLst>
        </xdr:cNvPr>
        <xdr:cNvSpPr txBox="1"/>
      </xdr:nvSpPr>
      <xdr:spPr>
        <a:xfrm>
          <a:off x="1816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117583</xdr:rowOff>
    </xdr:from>
    <xdr:ext cx="405111" cy="259045"/>
    <xdr:sp macro="" textlink="">
      <xdr:nvSpPr>
        <xdr:cNvPr id="317" name="n_4aveValue【公営住宅】&#10;有形固定資産減価償却率">
          <a:extLst>
            <a:ext uri="{FF2B5EF4-FFF2-40B4-BE49-F238E27FC236}">
              <a16:creationId xmlns:a16="http://schemas.microsoft.com/office/drawing/2014/main" id="{582583E1-9228-4648-9B56-E5A683024E25}"/>
            </a:ext>
          </a:extLst>
        </xdr:cNvPr>
        <xdr:cNvSpPr txBox="1"/>
      </xdr:nvSpPr>
      <xdr:spPr>
        <a:xfrm>
          <a:off x="927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35214</xdr:rowOff>
    </xdr:from>
    <xdr:ext cx="405111" cy="259045"/>
    <xdr:sp macro="" textlink="">
      <xdr:nvSpPr>
        <xdr:cNvPr id="318" name="n_1mainValue【公営住宅】&#10;有形固定資産減価償却率">
          <a:extLst>
            <a:ext uri="{FF2B5EF4-FFF2-40B4-BE49-F238E27FC236}">
              <a16:creationId xmlns:a16="http://schemas.microsoft.com/office/drawing/2014/main" id="{9E651C54-482B-4479-BE9C-132943595A14}"/>
            </a:ext>
          </a:extLst>
        </xdr:cNvPr>
        <xdr:cNvSpPr txBox="1"/>
      </xdr:nvSpPr>
      <xdr:spPr>
        <a:xfrm>
          <a:off x="35820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5822</xdr:rowOff>
    </xdr:from>
    <xdr:ext cx="405111" cy="259045"/>
    <xdr:sp macro="" textlink="">
      <xdr:nvSpPr>
        <xdr:cNvPr id="319" name="n_2mainValue【公営住宅】&#10;有形固定資産減価償却率">
          <a:extLst>
            <a:ext uri="{FF2B5EF4-FFF2-40B4-BE49-F238E27FC236}">
              <a16:creationId xmlns:a16="http://schemas.microsoft.com/office/drawing/2014/main" id="{83BC09E7-6179-4D3F-ACA2-7A1ECBF788A6}"/>
            </a:ext>
          </a:extLst>
        </xdr:cNvPr>
        <xdr:cNvSpPr txBox="1"/>
      </xdr:nvSpPr>
      <xdr:spPr>
        <a:xfrm>
          <a:off x="2705744" y="135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54808</xdr:rowOff>
    </xdr:from>
    <xdr:ext cx="405111" cy="259045"/>
    <xdr:sp macro="" textlink="">
      <xdr:nvSpPr>
        <xdr:cNvPr id="320" name="n_3mainValue【公営住宅】&#10;有形固定資産減価償却率">
          <a:extLst>
            <a:ext uri="{FF2B5EF4-FFF2-40B4-BE49-F238E27FC236}">
              <a16:creationId xmlns:a16="http://schemas.microsoft.com/office/drawing/2014/main" id="{6D2CEC5F-BE39-4D3C-B2CE-292CC6638C4E}"/>
            </a:ext>
          </a:extLst>
        </xdr:cNvPr>
        <xdr:cNvSpPr txBox="1"/>
      </xdr:nvSpPr>
      <xdr:spPr>
        <a:xfrm>
          <a:off x="1816744" y="1377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97263</xdr:rowOff>
    </xdr:from>
    <xdr:ext cx="405111" cy="259045"/>
    <xdr:sp macro="" textlink="">
      <xdr:nvSpPr>
        <xdr:cNvPr id="321" name="n_4mainValue【公営住宅】&#10;有形固定資産減価償却率">
          <a:extLst>
            <a:ext uri="{FF2B5EF4-FFF2-40B4-BE49-F238E27FC236}">
              <a16:creationId xmlns:a16="http://schemas.microsoft.com/office/drawing/2014/main" id="{3997157B-1B4C-49A0-9F69-B8C58E16E05D}"/>
            </a:ext>
          </a:extLst>
        </xdr:cNvPr>
        <xdr:cNvSpPr txBox="1"/>
      </xdr:nvSpPr>
      <xdr:spPr>
        <a:xfrm>
          <a:off x="927744" y="1381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3F772048-A980-4AAD-A852-E1E06114CD9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A7EDA319-6928-44C4-B649-715F94FD8E9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D0E35BCB-3AC3-40C6-8C93-8B755B87BB1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807676D-E171-4BAB-A928-D5CFDC9C85B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86F2F22-F58C-47DB-8D57-22CA1F282E1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1DCAC95C-65DD-44C7-B5FC-6A37F970216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A3B8A921-DB87-485D-AFCB-43AA1EF70C6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F7439DF2-2A3C-4646-98DC-0B99F8AFC28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C2A786B-24E3-47F0-850D-19F1F110EA1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94E441C4-F37C-4FD6-AE26-281B2CDE17B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F27D331C-861E-484B-AED3-7D5C6478599B}"/>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B1D23BEF-E099-4A4C-A631-67B9DDC317FA}"/>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0EDF4792-AC43-4397-94F8-2990A37F365D}"/>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84</xdr:row>
      <xdr:rowOff>42834</xdr:rowOff>
    </xdr:from>
    <xdr:ext cx="595419" cy="259045"/>
    <xdr:sp macro="" textlink="">
      <xdr:nvSpPr>
        <xdr:cNvPr id="335" name="テキスト ボックス 334">
          <a:extLst>
            <a:ext uri="{FF2B5EF4-FFF2-40B4-BE49-F238E27FC236}">
              <a16:creationId xmlns:a16="http://schemas.microsoft.com/office/drawing/2014/main" id="{23983D46-35A8-44D6-A91F-43DBC5D969B2}"/>
            </a:ext>
          </a:extLst>
        </xdr:cNvPr>
        <xdr:cNvSpPr txBox="1"/>
      </xdr:nvSpPr>
      <xdr:spPr>
        <a:xfrm>
          <a:off x="6008581" y="1444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2EFA80F8-DFB9-46D5-8EFC-B4B7F7226406}"/>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82</xdr:row>
      <xdr:rowOff>59163</xdr:rowOff>
    </xdr:from>
    <xdr:ext cx="595419" cy="259045"/>
    <xdr:sp macro="" textlink="">
      <xdr:nvSpPr>
        <xdr:cNvPr id="337" name="テキスト ボックス 336">
          <a:extLst>
            <a:ext uri="{FF2B5EF4-FFF2-40B4-BE49-F238E27FC236}">
              <a16:creationId xmlns:a16="http://schemas.microsoft.com/office/drawing/2014/main" id="{37C91D53-E9D1-4475-9352-F25EC103C4E1}"/>
            </a:ext>
          </a:extLst>
        </xdr:cNvPr>
        <xdr:cNvSpPr txBox="1"/>
      </xdr:nvSpPr>
      <xdr:spPr>
        <a:xfrm>
          <a:off x="6008581" y="1411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3B8FE458-79D2-48AF-9772-2C7F2772B9FE}"/>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80</xdr:row>
      <xdr:rowOff>75491</xdr:rowOff>
    </xdr:from>
    <xdr:ext cx="595419" cy="259045"/>
    <xdr:sp macro="" textlink="">
      <xdr:nvSpPr>
        <xdr:cNvPr id="339" name="テキスト ボックス 338">
          <a:extLst>
            <a:ext uri="{FF2B5EF4-FFF2-40B4-BE49-F238E27FC236}">
              <a16:creationId xmlns:a16="http://schemas.microsoft.com/office/drawing/2014/main" id="{05983180-8CBB-42E1-B7F9-71066A45730E}"/>
            </a:ext>
          </a:extLst>
        </xdr:cNvPr>
        <xdr:cNvSpPr txBox="1"/>
      </xdr:nvSpPr>
      <xdr:spPr>
        <a:xfrm>
          <a:off x="6008581" y="1379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BD50C4F4-DB5D-4BC8-B806-D6E6B7DF2F1A}"/>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78</xdr:row>
      <xdr:rowOff>91820</xdr:rowOff>
    </xdr:from>
    <xdr:ext cx="595419" cy="259045"/>
    <xdr:sp macro="" textlink="">
      <xdr:nvSpPr>
        <xdr:cNvPr id="341" name="テキスト ボックス 340">
          <a:extLst>
            <a:ext uri="{FF2B5EF4-FFF2-40B4-BE49-F238E27FC236}">
              <a16:creationId xmlns:a16="http://schemas.microsoft.com/office/drawing/2014/main" id="{224C9E90-1B05-4203-BE04-C607D8F6CFB5}"/>
            </a:ext>
          </a:extLst>
        </xdr:cNvPr>
        <xdr:cNvSpPr txBox="1"/>
      </xdr:nvSpPr>
      <xdr:spPr>
        <a:xfrm>
          <a:off x="6008581" y="1346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B29728A4-B00F-4685-A6B0-E4677297E104}"/>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108148</xdr:rowOff>
    </xdr:from>
    <xdr:ext cx="595419" cy="259045"/>
    <xdr:sp macro="" textlink="">
      <xdr:nvSpPr>
        <xdr:cNvPr id="343" name="テキスト ボックス 342">
          <a:extLst>
            <a:ext uri="{FF2B5EF4-FFF2-40B4-BE49-F238E27FC236}">
              <a16:creationId xmlns:a16="http://schemas.microsoft.com/office/drawing/2014/main" id="{A071DB0E-2C40-4A5F-BCF4-E341BE9E305C}"/>
            </a:ext>
          </a:extLst>
        </xdr:cNvPr>
        <xdr:cNvSpPr txBox="1"/>
      </xdr:nvSpPr>
      <xdr:spPr>
        <a:xfrm>
          <a:off x="6008581" y="1313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8E9B9CFF-3C7E-42D4-823C-9BB5595875F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124477</xdr:rowOff>
    </xdr:from>
    <xdr:ext cx="595419" cy="259045"/>
    <xdr:sp macro="" textlink="">
      <xdr:nvSpPr>
        <xdr:cNvPr id="345" name="テキスト ボックス 344">
          <a:extLst>
            <a:ext uri="{FF2B5EF4-FFF2-40B4-BE49-F238E27FC236}">
              <a16:creationId xmlns:a16="http://schemas.microsoft.com/office/drawing/2014/main" id="{0F6B7321-3801-4391-9E3A-1C18C33E6D85}"/>
            </a:ext>
          </a:extLst>
        </xdr:cNvPr>
        <xdr:cNvSpPr txBox="1"/>
      </xdr:nvSpPr>
      <xdr:spPr>
        <a:xfrm>
          <a:off x="6008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3F8B2847-0C56-4451-A868-3FEDB34CC44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6798</xdr:rowOff>
    </xdr:from>
    <xdr:to>
      <xdr:col>54</xdr:col>
      <xdr:colOff>189865</xdr:colOff>
      <xdr:row>86</xdr:row>
      <xdr:rowOff>167615</xdr:rowOff>
    </xdr:to>
    <xdr:cxnSp macro="">
      <xdr:nvCxnSpPr>
        <xdr:cNvPr id="347" name="直線コネクタ 346">
          <a:extLst>
            <a:ext uri="{FF2B5EF4-FFF2-40B4-BE49-F238E27FC236}">
              <a16:creationId xmlns:a16="http://schemas.microsoft.com/office/drawing/2014/main" id="{F4965652-2324-473A-B888-AD741732D7D3}"/>
            </a:ext>
          </a:extLst>
        </xdr:cNvPr>
        <xdr:cNvCxnSpPr/>
      </xdr:nvCxnSpPr>
      <xdr:spPr>
        <a:xfrm flipV="1">
          <a:off x="10476865" y="13379898"/>
          <a:ext cx="0" cy="1532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25571</xdr:rowOff>
    </xdr:from>
    <xdr:ext cx="469744" cy="259045"/>
    <xdr:sp macro="" textlink="">
      <xdr:nvSpPr>
        <xdr:cNvPr id="348" name="【公営住宅】&#10;一人当たり面積最小値テキスト">
          <a:extLst>
            <a:ext uri="{FF2B5EF4-FFF2-40B4-BE49-F238E27FC236}">
              <a16:creationId xmlns:a16="http://schemas.microsoft.com/office/drawing/2014/main" id="{BB57B446-0B47-4203-97C3-DC64215276E3}"/>
            </a:ext>
          </a:extLst>
        </xdr:cNvPr>
        <xdr:cNvSpPr txBox="1"/>
      </xdr:nvSpPr>
      <xdr:spPr>
        <a:xfrm>
          <a:off x="10515600" y="1494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167615</xdr:rowOff>
    </xdr:from>
    <xdr:to>
      <xdr:col>55</xdr:col>
      <xdr:colOff>88900</xdr:colOff>
      <xdr:row>86</xdr:row>
      <xdr:rowOff>167615</xdr:rowOff>
    </xdr:to>
    <xdr:cxnSp macro="">
      <xdr:nvCxnSpPr>
        <xdr:cNvPr id="349" name="直線コネクタ 348">
          <a:extLst>
            <a:ext uri="{FF2B5EF4-FFF2-40B4-BE49-F238E27FC236}">
              <a16:creationId xmlns:a16="http://schemas.microsoft.com/office/drawing/2014/main" id="{A24A6F58-2571-49C2-BA2A-E7A517D1D03E}"/>
            </a:ext>
          </a:extLst>
        </xdr:cNvPr>
        <xdr:cNvCxnSpPr/>
      </xdr:nvCxnSpPr>
      <xdr:spPr>
        <a:xfrm>
          <a:off x="10388600" y="149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124925</xdr:rowOff>
    </xdr:from>
    <xdr:ext cx="599010" cy="259045"/>
    <xdr:sp macro="" textlink="">
      <xdr:nvSpPr>
        <xdr:cNvPr id="350" name="【公営住宅】&#10;一人当たり面積最大値テキスト">
          <a:extLst>
            <a:ext uri="{FF2B5EF4-FFF2-40B4-BE49-F238E27FC236}">
              <a16:creationId xmlns:a16="http://schemas.microsoft.com/office/drawing/2014/main" id="{26A5E215-6ED8-4870-83C5-32310896EFB5}"/>
            </a:ext>
          </a:extLst>
        </xdr:cNvPr>
        <xdr:cNvSpPr txBox="1"/>
      </xdr:nvSpPr>
      <xdr:spPr>
        <a:xfrm>
          <a:off x="10515600" y="1315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6798</xdr:rowOff>
    </xdr:from>
    <xdr:to>
      <xdr:col>55</xdr:col>
      <xdr:colOff>88900</xdr:colOff>
      <xdr:row>78</xdr:row>
      <xdr:rowOff>6798</xdr:rowOff>
    </xdr:to>
    <xdr:cxnSp macro="">
      <xdr:nvCxnSpPr>
        <xdr:cNvPr id="351" name="直線コネクタ 350">
          <a:extLst>
            <a:ext uri="{FF2B5EF4-FFF2-40B4-BE49-F238E27FC236}">
              <a16:creationId xmlns:a16="http://schemas.microsoft.com/office/drawing/2014/main" id="{E2033276-7079-4AB3-AF40-EEADA51D8A41}"/>
            </a:ext>
          </a:extLst>
        </xdr:cNvPr>
        <xdr:cNvCxnSpPr/>
      </xdr:nvCxnSpPr>
      <xdr:spPr>
        <a:xfrm>
          <a:off x="10388600" y="13379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114471</xdr:rowOff>
    </xdr:from>
    <xdr:ext cx="469744" cy="259045"/>
    <xdr:sp macro="" textlink="">
      <xdr:nvSpPr>
        <xdr:cNvPr id="352" name="【公営住宅】&#10;一人当たり面積平均値テキスト">
          <a:extLst>
            <a:ext uri="{FF2B5EF4-FFF2-40B4-BE49-F238E27FC236}">
              <a16:creationId xmlns:a16="http://schemas.microsoft.com/office/drawing/2014/main" id="{C29CC3A6-E324-41C8-896E-578A8A77D9B6}"/>
            </a:ext>
          </a:extLst>
        </xdr:cNvPr>
        <xdr:cNvSpPr txBox="1"/>
      </xdr:nvSpPr>
      <xdr:spPr>
        <a:xfrm>
          <a:off x="10515600" y="14687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91594</xdr:rowOff>
    </xdr:from>
    <xdr:to>
      <xdr:col>55</xdr:col>
      <xdr:colOff>50800</xdr:colOff>
      <xdr:row>87</xdr:row>
      <xdr:rowOff>21744</xdr:rowOff>
    </xdr:to>
    <xdr:sp macro="" textlink="">
      <xdr:nvSpPr>
        <xdr:cNvPr id="353" name="フローチャート: 判断 352">
          <a:extLst>
            <a:ext uri="{FF2B5EF4-FFF2-40B4-BE49-F238E27FC236}">
              <a16:creationId xmlns:a16="http://schemas.microsoft.com/office/drawing/2014/main" id="{EE130754-3FC5-4450-ADBB-AD402F365CB4}"/>
            </a:ext>
          </a:extLst>
        </xdr:cNvPr>
        <xdr:cNvSpPr/>
      </xdr:nvSpPr>
      <xdr:spPr>
        <a:xfrm>
          <a:off x="10426700" y="1483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104921</xdr:rowOff>
    </xdr:from>
    <xdr:to>
      <xdr:col>50</xdr:col>
      <xdr:colOff>165100</xdr:colOff>
      <xdr:row>87</xdr:row>
      <xdr:rowOff>35071</xdr:rowOff>
    </xdr:to>
    <xdr:sp macro="" textlink="">
      <xdr:nvSpPr>
        <xdr:cNvPr id="354" name="フローチャート: 判断 353">
          <a:extLst>
            <a:ext uri="{FF2B5EF4-FFF2-40B4-BE49-F238E27FC236}">
              <a16:creationId xmlns:a16="http://schemas.microsoft.com/office/drawing/2014/main" id="{98A7FBEA-F6C4-41FC-BA46-517223A642CC}"/>
            </a:ext>
          </a:extLst>
        </xdr:cNvPr>
        <xdr:cNvSpPr/>
      </xdr:nvSpPr>
      <xdr:spPr>
        <a:xfrm>
          <a:off x="9588500" y="1484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103053</xdr:rowOff>
    </xdr:from>
    <xdr:to>
      <xdr:col>46</xdr:col>
      <xdr:colOff>38100</xdr:colOff>
      <xdr:row>87</xdr:row>
      <xdr:rowOff>33203</xdr:rowOff>
    </xdr:to>
    <xdr:sp macro="" textlink="">
      <xdr:nvSpPr>
        <xdr:cNvPr id="355" name="フローチャート: 判断 354">
          <a:extLst>
            <a:ext uri="{FF2B5EF4-FFF2-40B4-BE49-F238E27FC236}">
              <a16:creationId xmlns:a16="http://schemas.microsoft.com/office/drawing/2014/main" id="{CE52848F-28FF-4D3C-9CCE-6F4570979310}"/>
            </a:ext>
          </a:extLst>
        </xdr:cNvPr>
        <xdr:cNvSpPr/>
      </xdr:nvSpPr>
      <xdr:spPr>
        <a:xfrm>
          <a:off x="8699500" y="148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103922</xdr:rowOff>
    </xdr:from>
    <xdr:to>
      <xdr:col>41</xdr:col>
      <xdr:colOff>101600</xdr:colOff>
      <xdr:row>87</xdr:row>
      <xdr:rowOff>34072</xdr:rowOff>
    </xdr:to>
    <xdr:sp macro="" textlink="">
      <xdr:nvSpPr>
        <xdr:cNvPr id="356" name="フローチャート: 判断 355">
          <a:extLst>
            <a:ext uri="{FF2B5EF4-FFF2-40B4-BE49-F238E27FC236}">
              <a16:creationId xmlns:a16="http://schemas.microsoft.com/office/drawing/2014/main" id="{D70DDC0E-4F37-4EBA-9B30-08593C68EFBC}"/>
            </a:ext>
          </a:extLst>
        </xdr:cNvPr>
        <xdr:cNvSpPr/>
      </xdr:nvSpPr>
      <xdr:spPr>
        <a:xfrm>
          <a:off x="7810500" y="1484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107603</xdr:rowOff>
    </xdr:from>
    <xdr:to>
      <xdr:col>36</xdr:col>
      <xdr:colOff>165100</xdr:colOff>
      <xdr:row>87</xdr:row>
      <xdr:rowOff>37753</xdr:rowOff>
    </xdr:to>
    <xdr:sp macro="" textlink="">
      <xdr:nvSpPr>
        <xdr:cNvPr id="357" name="フローチャート: 判断 356">
          <a:extLst>
            <a:ext uri="{FF2B5EF4-FFF2-40B4-BE49-F238E27FC236}">
              <a16:creationId xmlns:a16="http://schemas.microsoft.com/office/drawing/2014/main" id="{8B1A6E4B-86D2-40B8-A780-7C68B51E691B}"/>
            </a:ext>
          </a:extLst>
        </xdr:cNvPr>
        <xdr:cNvSpPr/>
      </xdr:nvSpPr>
      <xdr:spPr>
        <a:xfrm>
          <a:off x="6921500" y="1485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29F6991F-755A-45B7-82C3-0A7868136FE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B42CD776-1380-4E6D-B322-B1F90E45AC3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92FBB0C4-C5F2-4C5C-A834-A484BC56423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C1BA863D-212C-4A4C-AD88-9F6757E565B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3FC67CC3-CE0F-49B1-B121-8810D0AB347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112889</xdr:rowOff>
    </xdr:from>
    <xdr:to>
      <xdr:col>55</xdr:col>
      <xdr:colOff>50800</xdr:colOff>
      <xdr:row>87</xdr:row>
      <xdr:rowOff>43039</xdr:rowOff>
    </xdr:to>
    <xdr:sp macro="" textlink="">
      <xdr:nvSpPr>
        <xdr:cNvPr id="363" name="楕円 362">
          <a:extLst>
            <a:ext uri="{FF2B5EF4-FFF2-40B4-BE49-F238E27FC236}">
              <a16:creationId xmlns:a16="http://schemas.microsoft.com/office/drawing/2014/main" id="{6380AC95-FDA7-46C5-817C-F83876244F00}"/>
            </a:ext>
          </a:extLst>
        </xdr:cNvPr>
        <xdr:cNvSpPr/>
      </xdr:nvSpPr>
      <xdr:spPr>
        <a:xfrm>
          <a:off x="10426700" y="1485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70020</xdr:rowOff>
    </xdr:from>
    <xdr:ext cx="469744" cy="259045"/>
    <xdr:sp macro="" textlink="">
      <xdr:nvSpPr>
        <xdr:cNvPr id="364" name="【公営住宅】&#10;一人当たり面積該当値テキスト">
          <a:extLst>
            <a:ext uri="{FF2B5EF4-FFF2-40B4-BE49-F238E27FC236}">
              <a16:creationId xmlns:a16="http://schemas.microsoft.com/office/drawing/2014/main" id="{9CC56087-A72D-4C4D-B2AB-7B405CA35D53}"/>
            </a:ext>
          </a:extLst>
        </xdr:cNvPr>
        <xdr:cNvSpPr txBox="1"/>
      </xdr:nvSpPr>
      <xdr:spPr>
        <a:xfrm>
          <a:off x="10515600" y="1481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112674</xdr:rowOff>
    </xdr:from>
    <xdr:to>
      <xdr:col>50</xdr:col>
      <xdr:colOff>165100</xdr:colOff>
      <xdr:row>87</xdr:row>
      <xdr:rowOff>42824</xdr:rowOff>
    </xdr:to>
    <xdr:sp macro="" textlink="">
      <xdr:nvSpPr>
        <xdr:cNvPr id="365" name="楕円 364">
          <a:extLst>
            <a:ext uri="{FF2B5EF4-FFF2-40B4-BE49-F238E27FC236}">
              <a16:creationId xmlns:a16="http://schemas.microsoft.com/office/drawing/2014/main" id="{EDC727E4-A2B4-4F35-9706-DDCBAF165D7B}"/>
            </a:ext>
          </a:extLst>
        </xdr:cNvPr>
        <xdr:cNvSpPr/>
      </xdr:nvSpPr>
      <xdr:spPr>
        <a:xfrm>
          <a:off x="9588500" y="1485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163474</xdr:rowOff>
    </xdr:from>
    <xdr:to>
      <xdr:col>55</xdr:col>
      <xdr:colOff>0</xdr:colOff>
      <xdr:row>86</xdr:row>
      <xdr:rowOff>163689</xdr:rowOff>
    </xdr:to>
    <xdr:cxnSp macro="">
      <xdr:nvCxnSpPr>
        <xdr:cNvPr id="366" name="直線コネクタ 365">
          <a:extLst>
            <a:ext uri="{FF2B5EF4-FFF2-40B4-BE49-F238E27FC236}">
              <a16:creationId xmlns:a16="http://schemas.microsoft.com/office/drawing/2014/main" id="{6B0EC32D-2D6E-4B9D-B721-508910A6C78B}"/>
            </a:ext>
          </a:extLst>
        </xdr:cNvPr>
        <xdr:cNvCxnSpPr/>
      </xdr:nvCxnSpPr>
      <xdr:spPr>
        <a:xfrm>
          <a:off x="9639300" y="14908174"/>
          <a:ext cx="838200" cy="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113288</xdr:rowOff>
    </xdr:from>
    <xdr:to>
      <xdr:col>46</xdr:col>
      <xdr:colOff>38100</xdr:colOff>
      <xdr:row>87</xdr:row>
      <xdr:rowOff>43438</xdr:rowOff>
    </xdr:to>
    <xdr:sp macro="" textlink="">
      <xdr:nvSpPr>
        <xdr:cNvPr id="367" name="楕円 366">
          <a:extLst>
            <a:ext uri="{FF2B5EF4-FFF2-40B4-BE49-F238E27FC236}">
              <a16:creationId xmlns:a16="http://schemas.microsoft.com/office/drawing/2014/main" id="{18A6DACC-3BFA-41E0-8F23-3975B83E84E0}"/>
            </a:ext>
          </a:extLst>
        </xdr:cNvPr>
        <xdr:cNvSpPr/>
      </xdr:nvSpPr>
      <xdr:spPr>
        <a:xfrm>
          <a:off x="8699500" y="148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163474</xdr:rowOff>
    </xdr:from>
    <xdr:to>
      <xdr:col>50</xdr:col>
      <xdr:colOff>114300</xdr:colOff>
      <xdr:row>86</xdr:row>
      <xdr:rowOff>164088</xdr:rowOff>
    </xdr:to>
    <xdr:cxnSp macro="">
      <xdr:nvCxnSpPr>
        <xdr:cNvPr id="368" name="直線コネクタ 367">
          <a:extLst>
            <a:ext uri="{FF2B5EF4-FFF2-40B4-BE49-F238E27FC236}">
              <a16:creationId xmlns:a16="http://schemas.microsoft.com/office/drawing/2014/main" id="{D14F1D82-BE37-412E-8B1C-F8D87AAC5649}"/>
            </a:ext>
          </a:extLst>
        </xdr:cNvPr>
        <xdr:cNvCxnSpPr/>
      </xdr:nvCxnSpPr>
      <xdr:spPr>
        <a:xfrm flipV="1">
          <a:off x="8750300" y="14908174"/>
          <a:ext cx="889000" cy="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114329</xdr:rowOff>
    </xdr:from>
    <xdr:to>
      <xdr:col>41</xdr:col>
      <xdr:colOff>101600</xdr:colOff>
      <xdr:row>87</xdr:row>
      <xdr:rowOff>44479</xdr:rowOff>
    </xdr:to>
    <xdr:sp macro="" textlink="">
      <xdr:nvSpPr>
        <xdr:cNvPr id="369" name="楕円 368">
          <a:extLst>
            <a:ext uri="{FF2B5EF4-FFF2-40B4-BE49-F238E27FC236}">
              <a16:creationId xmlns:a16="http://schemas.microsoft.com/office/drawing/2014/main" id="{2DE09153-02DB-4280-A7D4-D3AD354BF500}"/>
            </a:ext>
          </a:extLst>
        </xdr:cNvPr>
        <xdr:cNvSpPr/>
      </xdr:nvSpPr>
      <xdr:spPr>
        <a:xfrm>
          <a:off x="7810500" y="1485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164088</xdr:rowOff>
    </xdr:from>
    <xdr:to>
      <xdr:col>45</xdr:col>
      <xdr:colOff>177800</xdr:colOff>
      <xdr:row>86</xdr:row>
      <xdr:rowOff>165129</xdr:rowOff>
    </xdr:to>
    <xdr:cxnSp macro="">
      <xdr:nvCxnSpPr>
        <xdr:cNvPr id="370" name="直線コネクタ 369">
          <a:extLst>
            <a:ext uri="{FF2B5EF4-FFF2-40B4-BE49-F238E27FC236}">
              <a16:creationId xmlns:a16="http://schemas.microsoft.com/office/drawing/2014/main" id="{0ACF11CE-C0F3-47FA-B586-4FF4EA0856A5}"/>
            </a:ext>
          </a:extLst>
        </xdr:cNvPr>
        <xdr:cNvCxnSpPr/>
      </xdr:nvCxnSpPr>
      <xdr:spPr>
        <a:xfrm flipV="1">
          <a:off x="7861300" y="14908788"/>
          <a:ext cx="889000" cy="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114601</xdr:rowOff>
    </xdr:from>
    <xdr:to>
      <xdr:col>36</xdr:col>
      <xdr:colOff>165100</xdr:colOff>
      <xdr:row>87</xdr:row>
      <xdr:rowOff>44751</xdr:rowOff>
    </xdr:to>
    <xdr:sp macro="" textlink="">
      <xdr:nvSpPr>
        <xdr:cNvPr id="371" name="楕円 370">
          <a:extLst>
            <a:ext uri="{FF2B5EF4-FFF2-40B4-BE49-F238E27FC236}">
              <a16:creationId xmlns:a16="http://schemas.microsoft.com/office/drawing/2014/main" id="{404811A9-A45D-44C3-9E2E-54EE8736CA31}"/>
            </a:ext>
          </a:extLst>
        </xdr:cNvPr>
        <xdr:cNvSpPr/>
      </xdr:nvSpPr>
      <xdr:spPr>
        <a:xfrm>
          <a:off x="6921500" y="1485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165129</xdr:rowOff>
    </xdr:from>
    <xdr:to>
      <xdr:col>41</xdr:col>
      <xdr:colOff>50800</xdr:colOff>
      <xdr:row>86</xdr:row>
      <xdr:rowOff>165401</xdr:rowOff>
    </xdr:to>
    <xdr:cxnSp macro="">
      <xdr:nvCxnSpPr>
        <xdr:cNvPr id="372" name="直線コネクタ 371">
          <a:extLst>
            <a:ext uri="{FF2B5EF4-FFF2-40B4-BE49-F238E27FC236}">
              <a16:creationId xmlns:a16="http://schemas.microsoft.com/office/drawing/2014/main" id="{E88B8CEF-3F0A-4311-B839-3A7FB9EE2792}"/>
            </a:ext>
          </a:extLst>
        </xdr:cNvPr>
        <xdr:cNvCxnSpPr/>
      </xdr:nvCxnSpPr>
      <xdr:spPr>
        <a:xfrm flipV="1">
          <a:off x="6972300" y="14909829"/>
          <a:ext cx="889000" cy="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51598</xdr:rowOff>
    </xdr:from>
    <xdr:ext cx="469744" cy="259045"/>
    <xdr:sp macro="" textlink="">
      <xdr:nvSpPr>
        <xdr:cNvPr id="373" name="n_1aveValue【公営住宅】&#10;一人当たり面積">
          <a:extLst>
            <a:ext uri="{FF2B5EF4-FFF2-40B4-BE49-F238E27FC236}">
              <a16:creationId xmlns:a16="http://schemas.microsoft.com/office/drawing/2014/main" id="{9289DE7A-F96B-4B3E-9AA0-945CD32D7269}"/>
            </a:ext>
          </a:extLst>
        </xdr:cNvPr>
        <xdr:cNvSpPr txBox="1"/>
      </xdr:nvSpPr>
      <xdr:spPr>
        <a:xfrm>
          <a:off x="9391727" y="1462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49730</xdr:rowOff>
    </xdr:from>
    <xdr:ext cx="469744" cy="259045"/>
    <xdr:sp macro="" textlink="">
      <xdr:nvSpPr>
        <xdr:cNvPr id="374" name="n_2aveValue【公営住宅】&#10;一人当たり面積">
          <a:extLst>
            <a:ext uri="{FF2B5EF4-FFF2-40B4-BE49-F238E27FC236}">
              <a16:creationId xmlns:a16="http://schemas.microsoft.com/office/drawing/2014/main" id="{8D44F8B9-7FFC-44C4-AFD6-8A06E6945755}"/>
            </a:ext>
          </a:extLst>
        </xdr:cNvPr>
        <xdr:cNvSpPr txBox="1"/>
      </xdr:nvSpPr>
      <xdr:spPr>
        <a:xfrm>
          <a:off x="8515427" y="1462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50599</xdr:rowOff>
    </xdr:from>
    <xdr:ext cx="469744" cy="259045"/>
    <xdr:sp macro="" textlink="">
      <xdr:nvSpPr>
        <xdr:cNvPr id="375" name="n_3aveValue【公営住宅】&#10;一人当たり面積">
          <a:extLst>
            <a:ext uri="{FF2B5EF4-FFF2-40B4-BE49-F238E27FC236}">
              <a16:creationId xmlns:a16="http://schemas.microsoft.com/office/drawing/2014/main" id="{C83949E4-5914-4DB3-9A95-543AD2D9481A}"/>
            </a:ext>
          </a:extLst>
        </xdr:cNvPr>
        <xdr:cNvSpPr txBox="1"/>
      </xdr:nvSpPr>
      <xdr:spPr>
        <a:xfrm>
          <a:off x="7626427" y="1462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54280</xdr:rowOff>
    </xdr:from>
    <xdr:ext cx="469744" cy="259045"/>
    <xdr:sp macro="" textlink="">
      <xdr:nvSpPr>
        <xdr:cNvPr id="376" name="n_4aveValue【公営住宅】&#10;一人当たり面積">
          <a:extLst>
            <a:ext uri="{FF2B5EF4-FFF2-40B4-BE49-F238E27FC236}">
              <a16:creationId xmlns:a16="http://schemas.microsoft.com/office/drawing/2014/main" id="{3A020ED8-BE54-48F7-9BB1-B9CFB182C2B0}"/>
            </a:ext>
          </a:extLst>
        </xdr:cNvPr>
        <xdr:cNvSpPr txBox="1"/>
      </xdr:nvSpPr>
      <xdr:spPr>
        <a:xfrm>
          <a:off x="6737427" y="1462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33951</xdr:rowOff>
    </xdr:from>
    <xdr:ext cx="469744" cy="259045"/>
    <xdr:sp macro="" textlink="">
      <xdr:nvSpPr>
        <xdr:cNvPr id="377" name="n_1mainValue【公営住宅】&#10;一人当たり面積">
          <a:extLst>
            <a:ext uri="{FF2B5EF4-FFF2-40B4-BE49-F238E27FC236}">
              <a16:creationId xmlns:a16="http://schemas.microsoft.com/office/drawing/2014/main" id="{35F3C67C-301D-435B-8EE1-C45F513E9646}"/>
            </a:ext>
          </a:extLst>
        </xdr:cNvPr>
        <xdr:cNvSpPr txBox="1"/>
      </xdr:nvSpPr>
      <xdr:spPr>
        <a:xfrm>
          <a:off x="9391727" y="1495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34565</xdr:rowOff>
    </xdr:from>
    <xdr:ext cx="469744" cy="259045"/>
    <xdr:sp macro="" textlink="">
      <xdr:nvSpPr>
        <xdr:cNvPr id="378" name="n_2mainValue【公営住宅】&#10;一人当たり面積">
          <a:extLst>
            <a:ext uri="{FF2B5EF4-FFF2-40B4-BE49-F238E27FC236}">
              <a16:creationId xmlns:a16="http://schemas.microsoft.com/office/drawing/2014/main" id="{C70880D9-00DA-48D1-98E4-952BD3174ABF}"/>
            </a:ext>
          </a:extLst>
        </xdr:cNvPr>
        <xdr:cNvSpPr txBox="1"/>
      </xdr:nvSpPr>
      <xdr:spPr>
        <a:xfrm>
          <a:off x="8515427" y="1495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35606</xdr:rowOff>
    </xdr:from>
    <xdr:ext cx="469744" cy="259045"/>
    <xdr:sp macro="" textlink="">
      <xdr:nvSpPr>
        <xdr:cNvPr id="379" name="n_3mainValue【公営住宅】&#10;一人当たり面積">
          <a:extLst>
            <a:ext uri="{FF2B5EF4-FFF2-40B4-BE49-F238E27FC236}">
              <a16:creationId xmlns:a16="http://schemas.microsoft.com/office/drawing/2014/main" id="{4F9F665E-5D48-4F01-BCE5-0B938911F2DE}"/>
            </a:ext>
          </a:extLst>
        </xdr:cNvPr>
        <xdr:cNvSpPr txBox="1"/>
      </xdr:nvSpPr>
      <xdr:spPr>
        <a:xfrm>
          <a:off x="7626427" y="14951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35878</xdr:rowOff>
    </xdr:from>
    <xdr:ext cx="469744" cy="259045"/>
    <xdr:sp macro="" textlink="">
      <xdr:nvSpPr>
        <xdr:cNvPr id="380" name="n_4mainValue【公営住宅】&#10;一人当たり面積">
          <a:extLst>
            <a:ext uri="{FF2B5EF4-FFF2-40B4-BE49-F238E27FC236}">
              <a16:creationId xmlns:a16="http://schemas.microsoft.com/office/drawing/2014/main" id="{42AB6BD6-E4EC-44C8-8FF9-4D9B38733128}"/>
            </a:ext>
          </a:extLst>
        </xdr:cNvPr>
        <xdr:cNvSpPr txBox="1"/>
      </xdr:nvSpPr>
      <xdr:spPr>
        <a:xfrm>
          <a:off x="6737427" y="14952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C040C940-DD43-493D-B04E-7C21321EC06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3D43F874-64B9-431A-B601-F80B93BBCB8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EC78469-75C3-4E62-BDE3-1FE86CAA5B0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9D698F89-398C-4AF3-8242-58CC89A0258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DDB24503-25E0-4EB4-AD82-F7747B16C21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2302739A-A0B6-4960-B2E4-26A20DB7F5E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15C618C6-1A31-4143-B8DE-961447ADFB8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6E393237-925C-44CA-9E01-EB4391CD2E6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C09464D2-2328-4300-A162-5E108523EB8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10C48EBC-905C-422D-AFE8-A7ABAC93628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A521C02D-9887-499C-A2AB-8DF91224CF3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0DF93B9E-8497-429D-ABFB-3D9BF2EB709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33590D9F-5827-45B8-9D22-B1E6CA4A2C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BF2450E9-9753-4762-A688-093198A745E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B8918282-E09D-4639-9D9D-66C57A5E4D4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7B506D02-50D9-449A-888F-54F6E03DAE9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950E969D-062A-4139-B0AA-752D9C8DA57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93EE8869-4F2F-4DE4-870F-16111056127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8984D223-799E-4AF1-91CE-A8C2523A64B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D966510B-5081-4F01-BAF0-CBF7CB0044B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61007772-56E4-453E-97C1-47F3A2D2CCA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A3AB0FC3-2425-4EE1-B419-795271F33A6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6078C469-97F8-479B-8F13-15E2E9DE8DC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4B6B1BC1-5218-4CAE-83EA-738A0243082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D1FEF002-B5D5-4CDE-A995-F177B018065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2F49CDCB-BB20-4742-AA17-412A6F17ACB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6C161848-7334-4236-8E24-69155770B38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67681BDE-8615-4FF4-B465-CD86D8D656FD}"/>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08A90F04-AD4B-4641-A9F7-FA1C47AA0C84}"/>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15E72AF1-0000-446F-9EE9-AB1751FFC439}"/>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3F407F30-CC68-473E-8A99-FC59FF99810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D73192D0-3733-427B-80CD-040523E46F8C}"/>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7ED4C33A-6C63-4E43-91A2-C65B8056B72E}"/>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41E5B641-168A-47D5-9A32-764E7D6EC795}"/>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40E6FEC1-38B9-4501-8055-FAAE63F29FBF}"/>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39A1476E-5198-417A-A6EB-7CD9925A38E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7" name="テキスト ボックス 416">
          <a:extLst>
            <a:ext uri="{FF2B5EF4-FFF2-40B4-BE49-F238E27FC236}">
              <a16:creationId xmlns:a16="http://schemas.microsoft.com/office/drawing/2014/main" id="{A64ED0B7-183E-4D6C-AE9C-AE29A565B554}"/>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4EB29459-B45A-4D94-BCE8-A7147AB4F80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F8522FBA-708A-43A4-84EA-4B52C6A2CCD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20" name="直線コネクタ 419">
          <a:extLst>
            <a:ext uri="{FF2B5EF4-FFF2-40B4-BE49-F238E27FC236}">
              <a16:creationId xmlns:a16="http://schemas.microsoft.com/office/drawing/2014/main" id="{675C5D6A-BDFA-47D2-A737-2152041BD340}"/>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EDA0FE42-918D-46BF-82D8-B049E85C9544}"/>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2" name="直線コネクタ 421">
          <a:extLst>
            <a:ext uri="{FF2B5EF4-FFF2-40B4-BE49-F238E27FC236}">
              <a16:creationId xmlns:a16="http://schemas.microsoft.com/office/drawing/2014/main" id="{92BB512F-D1E4-4404-9B57-4A6BE376C6F9}"/>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B6A3370F-07A1-49D9-9065-188FEB02359A}"/>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4" name="直線コネクタ 423">
          <a:extLst>
            <a:ext uri="{FF2B5EF4-FFF2-40B4-BE49-F238E27FC236}">
              <a16:creationId xmlns:a16="http://schemas.microsoft.com/office/drawing/2014/main" id="{AC14E772-29AD-4B74-830C-900C23C66B3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110507</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3375B6D5-CCA2-40FA-A856-C4E108DFBD0D}"/>
            </a:ext>
          </a:extLst>
        </xdr:cNvPr>
        <xdr:cNvSpPr txBox="1"/>
      </xdr:nvSpPr>
      <xdr:spPr>
        <a:xfrm>
          <a:off x="16357600" y="6111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87630</xdr:rowOff>
    </xdr:from>
    <xdr:to>
      <xdr:col>85</xdr:col>
      <xdr:colOff>177800</xdr:colOff>
      <xdr:row>37</xdr:row>
      <xdr:rowOff>17780</xdr:rowOff>
    </xdr:to>
    <xdr:sp macro="" textlink="">
      <xdr:nvSpPr>
        <xdr:cNvPr id="426" name="フローチャート: 判断 425">
          <a:extLst>
            <a:ext uri="{FF2B5EF4-FFF2-40B4-BE49-F238E27FC236}">
              <a16:creationId xmlns:a16="http://schemas.microsoft.com/office/drawing/2014/main" id="{7B50EEE3-DCAC-473C-856B-3C1412E242A5}"/>
            </a:ext>
          </a:extLst>
        </xdr:cNvPr>
        <xdr:cNvSpPr/>
      </xdr:nvSpPr>
      <xdr:spPr>
        <a:xfrm>
          <a:off x="162687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90170</xdr:rowOff>
    </xdr:from>
    <xdr:to>
      <xdr:col>81</xdr:col>
      <xdr:colOff>101600</xdr:colOff>
      <xdr:row>37</xdr:row>
      <xdr:rowOff>20320</xdr:rowOff>
    </xdr:to>
    <xdr:sp macro="" textlink="">
      <xdr:nvSpPr>
        <xdr:cNvPr id="427" name="フローチャート: 判断 426">
          <a:extLst>
            <a:ext uri="{FF2B5EF4-FFF2-40B4-BE49-F238E27FC236}">
              <a16:creationId xmlns:a16="http://schemas.microsoft.com/office/drawing/2014/main" id="{2ACBF3E2-A5C7-457C-95EF-C521F1511A0C}"/>
            </a:ext>
          </a:extLst>
        </xdr:cNvPr>
        <xdr:cNvSpPr/>
      </xdr:nvSpPr>
      <xdr:spPr>
        <a:xfrm>
          <a:off x="154305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25400</xdr:rowOff>
    </xdr:from>
    <xdr:to>
      <xdr:col>76</xdr:col>
      <xdr:colOff>165100</xdr:colOff>
      <xdr:row>36</xdr:row>
      <xdr:rowOff>127000</xdr:rowOff>
    </xdr:to>
    <xdr:sp macro="" textlink="">
      <xdr:nvSpPr>
        <xdr:cNvPr id="428" name="フローチャート: 判断 427">
          <a:extLst>
            <a:ext uri="{FF2B5EF4-FFF2-40B4-BE49-F238E27FC236}">
              <a16:creationId xmlns:a16="http://schemas.microsoft.com/office/drawing/2014/main" id="{E9A61F49-908A-497A-ABED-F2E985945577}"/>
            </a:ext>
          </a:extLst>
        </xdr:cNvPr>
        <xdr:cNvSpPr/>
      </xdr:nvSpPr>
      <xdr:spPr>
        <a:xfrm>
          <a:off x="14541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38100</xdr:rowOff>
    </xdr:from>
    <xdr:to>
      <xdr:col>72</xdr:col>
      <xdr:colOff>38100</xdr:colOff>
      <xdr:row>36</xdr:row>
      <xdr:rowOff>139700</xdr:rowOff>
    </xdr:to>
    <xdr:sp macro="" textlink="">
      <xdr:nvSpPr>
        <xdr:cNvPr id="429" name="フローチャート: 判断 428">
          <a:extLst>
            <a:ext uri="{FF2B5EF4-FFF2-40B4-BE49-F238E27FC236}">
              <a16:creationId xmlns:a16="http://schemas.microsoft.com/office/drawing/2014/main" id="{EB21D72C-6A01-439F-B3A8-AD5D5DB0C545}"/>
            </a:ext>
          </a:extLst>
        </xdr:cNvPr>
        <xdr:cNvSpPr/>
      </xdr:nvSpPr>
      <xdr:spPr>
        <a:xfrm>
          <a:off x="136525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1270</xdr:rowOff>
    </xdr:from>
    <xdr:to>
      <xdr:col>67</xdr:col>
      <xdr:colOff>101600</xdr:colOff>
      <xdr:row>37</xdr:row>
      <xdr:rowOff>102870</xdr:rowOff>
    </xdr:to>
    <xdr:sp macro="" textlink="">
      <xdr:nvSpPr>
        <xdr:cNvPr id="430" name="フローチャート: 判断 429">
          <a:extLst>
            <a:ext uri="{FF2B5EF4-FFF2-40B4-BE49-F238E27FC236}">
              <a16:creationId xmlns:a16="http://schemas.microsoft.com/office/drawing/2014/main" id="{242A46A8-21C0-473E-874B-36FF93D20A4E}"/>
            </a:ext>
          </a:extLst>
        </xdr:cNvPr>
        <xdr:cNvSpPr/>
      </xdr:nvSpPr>
      <xdr:spPr>
        <a:xfrm>
          <a:off x="12763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E2C88E5-2F15-485E-BA8C-FB2220F1497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6BA70A73-D119-4581-977C-E55AC9B5D69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29822924-143F-4A4F-AD53-65566DBAB6C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CD408BCD-8B29-44EF-AE5F-672903F28C5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1EE91DF4-40C8-4C1C-8251-38F2F68FF7F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30480</xdr:rowOff>
    </xdr:from>
    <xdr:to>
      <xdr:col>85</xdr:col>
      <xdr:colOff>177800</xdr:colOff>
      <xdr:row>39</xdr:row>
      <xdr:rowOff>132080</xdr:rowOff>
    </xdr:to>
    <xdr:sp macro="" textlink="">
      <xdr:nvSpPr>
        <xdr:cNvPr id="436" name="楕円 435">
          <a:extLst>
            <a:ext uri="{FF2B5EF4-FFF2-40B4-BE49-F238E27FC236}">
              <a16:creationId xmlns:a16="http://schemas.microsoft.com/office/drawing/2014/main" id="{493AD8AB-4B0A-472E-A0D3-9607D3492E4A}"/>
            </a:ext>
          </a:extLst>
        </xdr:cNvPr>
        <xdr:cNvSpPr/>
      </xdr:nvSpPr>
      <xdr:spPr>
        <a:xfrm>
          <a:off x="162687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8907</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025389FB-FD96-46E6-B71A-055D32333193}"/>
            </a:ext>
          </a:extLst>
        </xdr:cNvPr>
        <xdr:cNvSpPr txBox="1"/>
      </xdr:nvSpPr>
      <xdr:spPr>
        <a:xfrm>
          <a:off x="16357600" y="669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0</xdr:rowOff>
    </xdr:from>
    <xdr:to>
      <xdr:col>81</xdr:col>
      <xdr:colOff>101600</xdr:colOff>
      <xdr:row>39</xdr:row>
      <xdr:rowOff>101600</xdr:rowOff>
    </xdr:to>
    <xdr:sp macro="" textlink="">
      <xdr:nvSpPr>
        <xdr:cNvPr id="438" name="楕円 437">
          <a:extLst>
            <a:ext uri="{FF2B5EF4-FFF2-40B4-BE49-F238E27FC236}">
              <a16:creationId xmlns:a16="http://schemas.microsoft.com/office/drawing/2014/main" id="{0B7E8686-95DF-4E6E-BCB0-CFB26D9349DF}"/>
            </a:ext>
          </a:extLst>
        </xdr:cNvPr>
        <xdr:cNvSpPr/>
      </xdr:nvSpPr>
      <xdr:spPr>
        <a:xfrm>
          <a:off x="15430500" y="66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50800</xdr:rowOff>
    </xdr:from>
    <xdr:to>
      <xdr:col>85</xdr:col>
      <xdr:colOff>127000</xdr:colOff>
      <xdr:row>39</xdr:row>
      <xdr:rowOff>81280</xdr:rowOff>
    </xdr:to>
    <xdr:cxnSp macro="">
      <xdr:nvCxnSpPr>
        <xdr:cNvPr id="439" name="直線コネクタ 438">
          <a:extLst>
            <a:ext uri="{FF2B5EF4-FFF2-40B4-BE49-F238E27FC236}">
              <a16:creationId xmlns:a16="http://schemas.microsoft.com/office/drawing/2014/main" id="{2EFCEFB5-37A6-4270-833A-A76C4D9C0AA9}"/>
            </a:ext>
          </a:extLst>
        </xdr:cNvPr>
        <xdr:cNvCxnSpPr/>
      </xdr:nvCxnSpPr>
      <xdr:spPr>
        <a:xfrm>
          <a:off x="15481300" y="67373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152400</xdr:rowOff>
    </xdr:from>
    <xdr:to>
      <xdr:col>76</xdr:col>
      <xdr:colOff>165100</xdr:colOff>
      <xdr:row>39</xdr:row>
      <xdr:rowOff>82550</xdr:rowOff>
    </xdr:to>
    <xdr:sp macro="" textlink="">
      <xdr:nvSpPr>
        <xdr:cNvPr id="440" name="楕円 439">
          <a:extLst>
            <a:ext uri="{FF2B5EF4-FFF2-40B4-BE49-F238E27FC236}">
              <a16:creationId xmlns:a16="http://schemas.microsoft.com/office/drawing/2014/main" id="{BEF3B1FC-6CF8-4485-82B3-204B10EFB815}"/>
            </a:ext>
          </a:extLst>
        </xdr:cNvPr>
        <xdr:cNvSpPr/>
      </xdr:nvSpPr>
      <xdr:spPr>
        <a:xfrm>
          <a:off x="145415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31750</xdr:rowOff>
    </xdr:from>
    <xdr:to>
      <xdr:col>81</xdr:col>
      <xdr:colOff>50800</xdr:colOff>
      <xdr:row>39</xdr:row>
      <xdr:rowOff>50800</xdr:rowOff>
    </xdr:to>
    <xdr:cxnSp macro="">
      <xdr:nvCxnSpPr>
        <xdr:cNvPr id="441" name="直線コネクタ 440">
          <a:extLst>
            <a:ext uri="{FF2B5EF4-FFF2-40B4-BE49-F238E27FC236}">
              <a16:creationId xmlns:a16="http://schemas.microsoft.com/office/drawing/2014/main" id="{BFF87E8A-659F-4BC2-8999-E15AFC4E0E4B}"/>
            </a:ext>
          </a:extLst>
        </xdr:cNvPr>
        <xdr:cNvCxnSpPr/>
      </xdr:nvCxnSpPr>
      <xdr:spPr>
        <a:xfrm>
          <a:off x="14592300" y="6718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137160</xdr:rowOff>
    </xdr:from>
    <xdr:to>
      <xdr:col>72</xdr:col>
      <xdr:colOff>38100</xdr:colOff>
      <xdr:row>39</xdr:row>
      <xdr:rowOff>67310</xdr:rowOff>
    </xdr:to>
    <xdr:sp macro="" textlink="">
      <xdr:nvSpPr>
        <xdr:cNvPr id="442" name="楕円 441">
          <a:extLst>
            <a:ext uri="{FF2B5EF4-FFF2-40B4-BE49-F238E27FC236}">
              <a16:creationId xmlns:a16="http://schemas.microsoft.com/office/drawing/2014/main" id="{43440781-8978-4032-844E-061ADBFE1461}"/>
            </a:ext>
          </a:extLst>
        </xdr:cNvPr>
        <xdr:cNvSpPr/>
      </xdr:nvSpPr>
      <xdr:spPr>
        <a:xfrm>
          <a:off x="136525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16510</xdr:rowOff>
    </xdr:from>
    <xdr:to>
      <xdr:col>76</xdr:col>
      <xdr:colOff>114300</xdr:colOff>
      <xdr:row>39</xdr:row>
      <xdr:rowOff>31750</xdr:rowOff>
    </xdr:to>
    <xdr:cxnSp macro="">
      <xdr:nvCxnSpPr>
        <xdr:cNvPr id="443" name="直線コネクタ 442">
          <a:extLst>
            <a:ext uri="{FF2B5EF4-FFF2-40B4-BE49-F238E27FC236}">
              <a16:creationId xmlns:a16="http://schemas.microsoft.com/office/drawing/2014/main" id="{6891501B-1411-4F52-960B-4F170BE49889}"/>
            </a:ext>
          </a:extLst>
        </xdr:cNvPr>
        <xdr:cNvCxnSpPr/>
      </xdr:nvCxnSpPr>
      <xdr:spPr>
        <a:xfrm>
          <a:off x="13703300" y="6703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107950</xdr:rowOff>
    </xdr:from>
    <xdr:to>
      <xdr:col>67</xdr:col>
      <xdr:colOff>101600</xdr:colOff>
      <xdr:row>39</xdr:row>
      <xdr:rowOff>38100</xdr:rowOff>
    </xdr:to>
    <xdr:sp macro="" textlink="">
      <xdr:nvSpPr>
        <xdr:cNvPr id="444" name="楕円 443">
          <a:extLst>
            <a:ext uri="{FF2B5EF4-FFF2-40B4-BE49-F238E27FC236}">
              <a16:creationId xmlns:a16="http://schemas.microsoft.com/office/drawing/2014/main" id="{DF32F007-08B7-401D-A6FF-7A516FB76498}"/>
            </a:ext>
          </a:extLst>
        </xdr:cNvPr>
        <xdr:cNvSpPr/>
      </xdr:nvSpPr>
      <xdr:spPr>
        <a:xfrm>
          <a:off x="12763500" y="66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158750</xdr:rowOff>
    </xdr:from>
    <xdr:to>
      <xdr:col>71</xdr:col>
      <xdr:colOff>177800</xdr:colOff>
      <xdr:row>39</xdr:row>
      <xdr:rowOff>16510</xdr:rowOff>
    </xdr:to>
    <xdr:cxnSp macro="">
      <xdr:nvCxnSpPr>
        <xdr:cNvPr id="445" name="直線コネクタ 444">
          <a:extLst>
            <a:ext uri="{FF2B5EF4-FFF2-40B4-BE49-F238E27FC236}">
              <a16:creationId xmlns:a16="http://schemas.microsoft.com/office/drawing/2014/main" id="{232049CA-199B-4DF7-B739-C98A04765600}"/>
            </a:ext>
          </a:extLst>
        </xdr:cNvPr>
        <xdr:cNvCxnSpPr/>
      </xdr:nvCxnSpPr>
      <xdr:spPr>
        <a:xfrm>
          <a:off x="12814300" y="667385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36847</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7F0BDC03-6E9D-45DF-A259-EE055D0D8E2F}"/>
            </a:ext>
          </a:extLst>
        </xdr:cNvPr>
        <xdr:cNvSpPr txBox="1"/>
      </xdr:nvSpPr>
      <xdr:spPr>
        <a:xfrm>
          <a:off x="1526604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143527</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17E4E479-D664-45F8-872A-35B9A4221140}"/>
            </a:ext>
          </a:extLst>
        </xdr:cNvPr>
        <xdr:cNvSpPr txBox="1"/>
      </xdr:nvSpPr>
      <xdr:spPr>
        <a:xfrm>
          <a:off x="14389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156227</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368D3D77-6B5F-424D-A018-E77A4F0BDD29}"/>
            </a:ext>
          </a:extLst>
        </xdr:cNvPr>
        <xdr:cNvSpPr txBox="1"/>
      </xdr:nvSpPr>
      <xdr:spPr>
        <a:xfrm>
          <a:off x="13500744" y="598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119397</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7459A798-2000-4382-995B-6B7AFFDC278D}"/>
            </a:ext>
          </a:extLst>
        </xdr:cNvPr>
        <xdr:cNvSpPr txBox="1"/>
      </xdr:nvSpPr>
      <xdr:spPr>
        <a:xfrm>
          <a:off x="12611744" y="612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92727</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02CE3C33-C2BC-4B03-AA7A-D940392D6060}"/>
            </a:ext>
          </a:extLst>
        </xdr:cNvPr>
        <xdr:cNvSpPr txBox="1"/>
      </xdr:nvSpPr>
      <xdr:spPr>
        <a:xfrm>
          <a:off x="15266044" y="677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73677</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DC21AF1A-4F07-488E-A1C5-873C52050ECF}"/>
            </a:ext>
          </a:extLst>
        </xdr:cNvPr>
        <xdr:cNvSpPr txBox="1"/>
      </xdr:nvSpPr>
      <xdr:spPr>
        <a:xfrm>
          <a:off x="14389744" y="676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58437</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57794C24-F64E-4F99-94A7-57E13D9AD2A0}"/>
            </a:ext>
          </a:extLst>
        </xdr:cNvPr>
        <xdr:cNvSpPr txBox="1"/>
      </xdr:nvSpPr>
      <xdr:spPr>
        <a:xfrm>
          <a:off x="13500744" y="674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29227</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E998A19F-BBA4-4B4A-AC6F-A33FAC53DA59}"/>
            </a:ext>
          </a:extLst>
        </xdr:cNvPr>
        <xdr:cNvSpPr txBox="1"/>
      </xdr:nvSpPr>
      <xdr:spPr>
        <a:xfrm>
          <a:off x="12611744" y="671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12B81A8D-4316-41FF-A42A-7FD0F0959E4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57A233AD-B1CE-42E0-8A39-C4CE971BD4C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DC7C0BD5-2AA9-40FF-A178-451D69637CA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26987B36-5D8C-4D09-9AA8-76DC716BA7C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4FEB7189-896F-47A2-ABFF-BFA83090AA0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7566268A-14CD-49F1-A660-37186BDC592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12CCA72B-2435-4962-A009-055B8E43620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5EDB2A2F-BE1E-41A3-9193-D11DFC9072F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8380AA07-13FE-4CA7-AE00-5EC9D4142AD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5C9887CA-0C1F-42B5-B7A0-7D6F21D7738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a:extLst>
            <a:ext uri="{FF2B5EF4-FFF2-40B4-BE49-F238E27FC236}">
              <a16:creationId xmlns:a16="http://schemas.microsoft.com/office/drawing/2014/main" id="{8AA24639-F97D-4DB6-B2AE-66B9F1B522BB}"/>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a:extLst>
            <a:ext uri="{FF2B5EF4-FFF2-40B4-BE49-F238E27FC236}">
              <a16:creationId xmlns:a16="http://schemas.microsoft.com/office/drawing/2014/main" id="{F991DC76-22B7-45A4-AC07-530F60545D0C}"/>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a:extLst>
            <a:ext uri="{FF2B5EF4-FFF2-40B4-BE49-F238E27FC236}">
              <a16:creationId xmlns:a16="http://schemas.microsoft.com/office/drawing/2014/main" id="{FF541597-DE52-49AB-B2D5-45C4B174C5C8}"/>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a:extLst>
            <a:ext uri="{FF2B5EF4-FFF2-40B4-BE49-F238E27FC236}">
              <a16:creationId xmlns:a16="http://schemas.microsoft.com/office/drawing/2014/main" id="{D09B23BF-DD7A-44E9-B629-8A2216A99912}"/>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a:extLst>
            <a:ext uri="{FF2B5EF4-FFF2-40B4-BE49-F238E27FC236}">
              <a16:creationId xmlns:a16="http://schemas.microsoft.com/office/drawing/2014/main" id="{8E312DB5-4CF7-4D52-998F-D60629E8CE9C}"/>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a:extLst>
            <a:ext uri="{FF2B5EF4-FFF2-40B4-BE49-F238E27FC236}">
              <a16:creationId xmlns:a16="http://schemas.microsoft.com/office/drawing/2014/main" id="{6DA99B2C-5606-4FC1-9F8A-D8FFBBBE932E}"/>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a:extLst>
            <a:ext uri="{FF2B5EF4-FFF2-40B4-BE49-F238E27FC236}">
              <a16:creationId xmlns:a16="http://schemas.microsoft.com/office/drawing/2014/main" id="{15CDBE77-4885-4F24-A4FF-ECC94EBC1843}"/>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a:extLst>
            <a:ext uri="{FF2B5EF4-FFF2-40B4-BE49-F238E27FC236}">
              <a16:creationId xmlns:a16="http://schemas.microsoft.com/office/drawing/2014/main" id="{B40AF515-6634-4D7B-87F7-04A1CF37B4B2}"/>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a:extLst>
            <a:ext uri="{FF2B5EF4-FFF2-40B4-BE49-F238E27FC236}">
              <a16:creationId xmlns:a16="http://schemas.microsoft.com/office/drawing/2014/main" id="{E9DB3474-9D8A-46E1-B1FE-B45EE30191C4}"/>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a:extLst>
            <a:ext uri="{FF2B5EF4-FFF2-40B4-BE49-F238E27FC236}">
              <a16:creationId xmlns:a16="http://schemas.microsoft.com/office/drawing/2014/main" id="{417E4029-EBAB-47FB-9E40-D06207772885}"/>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a:extLst>
            <a:ext uri="{FF2B5EF4-FFF2-40B4-BE49-F238E27FC236}">
              <a16:creationId xmlns:a16="http://schemas.microsoft.com/office/drawing/2014/main" id="{3BC90658-B78B-4A7F-9208-41BA5F0176E5}"/>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a:extLst>
            <a:ext uri="{FF2B5EF4-FFF2-40B4-BE49-F238E27FC236}">
              <a16:creationId xmlns:a16="http://schemas.microsoft.com/office/drawing/2014/main" id="{116CB60A-93EF-4FC7-9DA9-489FC3511BDA}"/>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7C6D5F90-9FD6-4481-8B21-31CF6F2D44A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a:extLst>
            <a:ext uri="{FF2B5EF4-FFF2-40B4-BE49-F238E27FC236}">
              <a16:creationId xmlns:a16="http://schemas.microsoft.com/office/drawing/2014/main" id="{710F2141-8E87-4A4C-8651-98417ECA94F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a:extLst>
            <a:ext uri="{FF2B5EF4-FFF2-40B4-BE49-F238E27FC236}">
              <a16:creationId xmlns:a16="http://schemas.microsoft.com/office/drawing/2014/main" id="{68CF80EE-DFC2-4F6A-9FE7-7EAF7B59492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53884</xdr:rowOff>
    </xdr:from>
    <xdr:to>
      <xdr:col>116</xdr:col>
      <xdr:colOff>62864</xdr:colOff>
      <xdr:row>41</xdr:row>
      <xdr:rowOff>99604</xdr:rowOff>
    </xdr:to>
    <xdr:cxnSp macro="">
      <xdr:nvCxnSpPr>
        <xdr:cNvPr id="479" name="直線コネクタ 478">
          <a:extLst>
            <a:ext uri="{FF2B5EF4-FFF2-40B4-BE49-F238E27FC236}">
              <a16:creationId xmlns:a16="http://schemas.microsoft.com/office/drawing/2014/main" id="{AE450CEE-26CB-434B-AE1E-F4928D659575}"/>
            </a:ext>
          </a:extLst>
        </xdr:cNvPr>
        <xdr:cNvCxnSpPr/>
      </xdr:nvCxnSpPr>
      <xdr:spPr>
        <a:xfrm flipV="1">
          <a:off x="22160864" y="571173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103431</xdr:rowOff>
    </xdr:from>
    <xdr:ext cx="469744" cy="259045"/>
    <xdr:sp macro="" textlink="">
      <xdr:nvSpPr>
        <xdr:cNvPr id="480" name="【認定こども園・幼稚園・保育所】&#10;一人当たり面積最小値テキスト">
          <a:extLst>
            <a:ext uri="{FF2B5EF4-FFF2-40B4-BE49-F238E27FC236}">
              <a16:creationId xmlns:a16="http://schemas.microsoft.com/office/drawing/2014/main" id="{19526BEB-AE81-44B8-912C-CF1464BB08D5}"/>
            </a:ext>
          </a:extLst>
        </xdr:cNvPr>
        <xdr:cNvSpPr txBox="1"/>
      </xdr:nvSpPr>
      <xdr:spPr>
        <a:xfrm>
          <a:off x="22199600" y="713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99604</xdr:rowOff>
    </xdr:from>
    <xdr:to>
      <xdr:col>116</xdr:col>
      <xdr:colOff>152400</xdr:colOff>
      <xdr:row>41</xdr:row>
      <xdr:rowOff>99604</xdr:rowOff>
    </xdr:to>
    <xdr:cxnSp macro="">
      <xdr:nvCxnSpPr>
        <xdr:cNvPr id="481" name="直線コネクタ 480">
          <a:extLst>
            <a:ext uri="{FF2B5EF4-FFF2-40B4-BE49-F238E27FC236}">
              <a16:creationId xmlns:a16="http://schemas.microsoft.com/office/drawing/2014/main" id="{38C35494-B72F-4895-957F-00D10605D2B4}"/>
            </a:ext>
          </a:extLst>
        </xdr:cNvPr>
        <xdr:cNvCxnSpPr/>
      </xdr:nvCxnSpPr>
      <xdr:spPr>
        <a:xfrm>
          <a:off x="22072600" y="71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561</xdr:rowOff>
    </xdr:from>
    <xdr:ext cx="469744" cy="259045"/>
    <xdr:sp macro="" textlink="">
      <xdr:nvSpPr>
        <xdr:cNvPr id="482" name="【認定こども園・幼稚園・保育所】&#10;一人当たり面積最大値テキスト">
          <a:extLst>
            <a:ext uri="{FF2B5EF4-FFF2-40B4-BE49-F238E27FC236}">
              <a16:creationId xmlns:a16="http://schemas.microsoft.com/office/drawing/2014/main" id="{00735A4E-8C57-4823-858B-28AD7E2CF245}"/>
            </a:ext>
          </a:extLst>
        </xdr:cNvPr>
        <xdr:cNvSpPr txBox="1"/>
      </xdr:nvSpPr>
      <xdr:spPr>
        <a:xfrm>
          <a:off x="22199600" y="548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53884</xdr:rowOff>
    </xdr:from>
    <xdr:to>
      <xdr:col>116</xdr:col>
      <xdr:colOff>152400</xdr:colOff>
      <xdr:row>33</xdr:row>
      <xdr:rowOff>53884</xdr:rowOff>
    </xdr:to>
    <xdr:cxnSp macro="">
      <xdr:nvCxnSpPr>
        <xdr:cNvPr id="483" name="直線コネクタ 482">
          <a:extLst>
            <a:ext uri="{FF2B5EF4-FFF2-40B4-BE49-F238E27FC236}">
              <a16:creationId xmlns:a16="http://schemas.microsoft.com/office/drawing/2014/main" id="{1127D1B2-1C59-4419-81A9-979758CAEA24}"/>
            </a:ext>
          </a:extLst>
        </xdr:cNvPr>
        <xdr:cNvCxnSpPr/>
      </xdr:nvCxnSpPr>
      <xdr:spPr>
        <a:xfrm>
          <a:off x="22072600" y="57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97807</xdr:rowOff>
    </xdr:from>
    <xdr:ext cx="469744" cy="259045"/>
    <xdr:sp macro="" textlink="">
      <xdr:nvSpPr>
        <xdr:cNvPr id="484" name="【認定こども園・幼稚園・保育所】&#10;一人当たり面積平均値テキスト">
          <a:extLst>
            <a:ext uri="{FF2B5EF4-FFF2-40B4-BE49-F238E27FC236}">
              <a16:creationId xmlns:a16="http://schemas.microsoft.com/office/drawing/2014/main" id="{DF908DDC-B5D9-425C-883C-0A915958B5D0}"/>
            </a:ext>
          </a:extLst>
        </xdr:cNvPr>
        <xdr:cNvSpPr txBox="1"/>
      </xdr:nvSpPr>
      <xdr:spPr>
        <a:xfrm>
          <a:off x="22199600" y="661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485" name="フローチャート: 判断 484">
          <a:extLst>
            <a:ext uri="{FF2B5EF4-FFF2-40B4-BE49-F238E27FC236}">
              <a16:creationId xmlns:a16="http://schemas.microsoft.com/office/drawing/2014/main" id="{B24C5DC9-7F79-477D-B723-C0FC9E21846C}"/>
            </a:ext>
          </a:extLst>
        </xdr:cNvPr>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121738</xdr:rowOff>
    </xdr:from>
    <xdr:to>
      <xdr:col>112</xdr:col>
      <xdr:colOff>38100</xdr:colOff>
      <xdr:row>40</xdr:row>
      <xdr:rowOff>51888</xdr:rowOff>
    </xdr:to>
    <xdr:sp macro="" textlink="">
      <xdr:nvSpPr>
        <xdr:cNvPr id="486" name="フローチャート: 判断 485">
          <a:extLst>
            <a:ext uri="{FF2B5EF4-FFF2-40B4-BE49-F238E27FC236}">
              <a16:creationId xmlns:a16="http://schemas.microsoft.com/office/drawing/2014/main" id="{8BD3BE47-8129-472F-A0B0-40444B953B27}"/>
            </a:ext>
          </a:extLst>
        </xdr:cNvPr>
        <xdr:cNvSpPr/>
      </xdr:nvSpPr>
      <xdr:spPr>
        <a:xfrm>
          <a:off x="21272500" y="68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81462</xdr:rowOff>
    </xdr:from>
    <xdr:to>
      <xdr:col>107</xdr:col>
      <xdr:colOff>101600</xdr:colOff>
      <xdr:row>40</xdr:row>
      <xdr:rowOff>11612</xdr:rowOff>
    </xdr:to>
    <xdr:sp macro="" textlink="">
      <xdr:nvSpPr>
        <xdr:cNvPr id="487" name="フローチャート: 判断 486">
          <a:extLst>
            <a:ext uri="{FF2B5EF4-FFF2-40B4-BE49-F238E27FC236}">
              <a16:creationId xmlns:a16="http://schemas.microsoft.com/office/drawing/2014/main" id="{03EDAC18-2B5E-4F9D-A3FA-41A8D404978D}"/>
            </a:ext>
          </a:extLst>
        </xdr:cNvPr>
        <xdr:cNvSpPr/>
      </xdr:nvSpPr>
      <xdr:spPr>
        <a:xfrm>
          <a:off x="20383500" y="676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102144</xdr:rowOff>
    </xdr:from>
    <xdr:to>
      <xdr:col>102</xdr:col>
      <xdr:colOff>165100</xdr:colOff>
      <xdr:row>40</xdr:row>
      <xdr:rowOff>32294</xdr:rowOff>
    </xdr:to>
    <xdr:sp macro="" textlink="">
      <xdr:nvSpPr>
        <xdr:cNvPr id="488" name="フローチャート: 判断 487">
          <a:extLst>
            <a:ext uri="{FF2B5EF4-FFF2-40B4-BE49-F238E27FC236}">
              <a16:creationId xmlns:a16="http://schemas.microsoft.com/office/drawing/2014/main" id="{68A9B52A-F36B-4043-93A9-4D435381859D}"/>
            </a:ext>
          </a:extLst>
        </xdr:cNvPr>
        <xdr:cNvSpPr/>
      </xdr:nvSpPr>
      <xdr:spPr>
        <a:xfrm>
          <a:off x="19494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110853</xdr:rowOff>
    </xdr:from>
    <xdr:to>
      <xdr:col>98</xdr:col>
      <xdr:colOff>38100</xdr:colOff>
      <xdr:row>40</xdr:row>
      <xdr:rowOff>41003</xdr:rowOff>
    </xdr:to>
    <xdr:sp macro="" textlink="">
      <xdr:nvSpPr>
        <xdr:cNvPr id="489" name="フローチャート: 判断 488">
          <a:extLst>
            <a:ext uri="{FF2B5EF4-FFF2-40B4-BE49-F238E27FC236}">
              <a16:creationId xmlns:a16="http://schemas.microsoft.com/office/drawing/2014/main" id="{7A1AF966-C28C-4156-AA93-009439A6AF9F}"/>
            </a:ext>
          </a:extLst>
        </xdr:cNvPr>
        <xdr:cNvSpPr/>
      </xdr:nvSpPr>
      <xdr:spPr>
        <a:xfrm>
          <a:off x="18605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4E05E629-3C96-42A0-8B30-13C6FE035E4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8F99383F-6920-4C81-895A-59E726B274D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6F34C5E-D690-4514-AB47-4BF9DFE6C8B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D1155C05-03A8-4547-9859-ADE834B758E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4DA1AA25-DBB7-4EEF-9D84-523C0CECDDF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98878</xdr:rowOff>
    </xdr:from>
    <xdr:to>
      <xdr:col>116</xdr:col>
      <xdr:colOff>114300</xdr:colOff>
      <xdr:row>40</xdr:row>
      <xdr:rowOff>29028</xdr:rowOff>
    </xdr:to>
    <xdr:sp macro="" textlink="">
      <xdr:nvSpPr>
        <xdr:cNvPr id="495" name="楕円 494">
          <a:extLst>
            <a:ext uri="{FF2B5EF4-FFF2-40B4-BE49-F238E27FC236}">
              <a16:creationId xmlns:a16="http://schemas.microsoft.com/office/drawing/2014/main" id="{0C3B4976-DD6B-4734-9982-44E267510C31}"/>
            </a:ext>
          </a:extLst>
        </xdr:cNvPr>
        <xdr:cNvSpPr/>
      </xdr:nvSpPr>
      <xdr:spPr>
        <a:xfrm>
          <a:off x="221107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77305</xdr:rowOff>
    </xdr:from>
    <xdr:ext cx="469744" cy="259045"/>
    <xdr:sp macro="" textlink="">
      <xdr:nvSpPr>
        <xdr:cNvPr id="496" name="【認定こども園・幼稚園・保育所】&#10;一人当たり面積該当値テキスト">
          <a:extLst>
            <a:ext uri="{FF2B5EF4-FFF2-40B4-BE49-F238E27FC236}">
              <a16:creationId xmlns:a16="http://schemas.microsoft.com/office/drawing/2014/main" id="{9818E322-F925-4A58-8566-309A6032CC4B}"/>
            </a:ext>
          </a:extLst>
        </xdr:cNvPr>
        <xdr:cNvSpPr txBox="1"/>
      </xdr:nvSpPr>
      <xdr:spPr>
        <a:xfrm>
          <a:off x="22199600" y="676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106499</xdr:rowOff>
    </xdr:from>
    <xdr:to>
      <xdr:col>112</xdr:col>
      <xdr:colOff>38100</xdr:colOff>
      <xdr:row>40</xdr:row>
      <xdr:rowOff>36649</xdr:rowOff>
    </xdr:to>
    <xdr:sp macro="" textlink="">
      <xdr:nvSpPr>
        <xdr:cNvPr id="497" name="楕円 496">
          <a:extLst>
            <a:ext uri="{FF2B5EF4-FFF2-40B4-BE49-F238E27FC236}">
              <a16:creationId xmlns:a16="http://schemas.microsoft.com/office/drawing/2014/main" id="{61F71DB2-5698-4E74-9108-40B6CD3A6658}"/>
            </a:ext>
          </a:extLst>
        </xdr:cNvPr>
        <xdr:cNvSpPr/>
      </xdr:nvSpPr>
      <xdr:spPr>
        <a:xfrm>
          <a:off x="21272500" y="679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149678</xdr:rowOff>
    </xdr:from>
    <xdr:to>
      <xdr:col>116</xdr:col>
      <xdr:colOff>63500</xdr:colOff>
      <xdr:row>39</xdr:row>
      <xdr:rowOff>157299</xdr:rowOff>
    </xdr:to>
    <xdr:cxnSp macro="">
      <xdr:nvCxnSpPr>
        <xdr:cNvPr id="498" name="直線コネクタ 497">
          <a:extLst>
            <a:ext uri="{FF2B5EF4-FFF2-40B4-BE49-F238E27FC236}">
              <a16:creationId xmlns:a16="http://schemas.microsoft.com/office/drawing/2014/main" id="{70D110B5-30CF-4F10-AA4F-C8E5E69B4BF1}"/>
            </a:ext>
          </a:extLst>
        </xdr:cNvPr>
        <xdr:cNvCxnSpPr/>
      </xdr:nvCxnSpPr>
      <xdr:spPr>
        <a:xfrm flipV="1">
          <a:off x="21323300" y="6836228"/>
          <a:ext cx="8382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134801</xdr:rowOff>
    </xdr:from>
    <xdr:to>
      <xdr:col>107</xdr:col>
      <xdr:colOff>101600</xdr:colOff>
      <xdr:row>40</xdr:row>
      <xdr:rowOff>64951</xdr:rowOff>
    </xdr:to>
    <xdr:sp macro="" textlink="">
      <xdr:nvSpPr>
        <xdr:cNvPr id="499" name="楕円 498">
          <a:extLst>
            <a:ext uri="{FF2B5EF4-FFF2-40B4-BE49-F238E27FC236}">
              <a16:creationId xmlns:a16="http://schemas.microsoft.com/office/drawing/2014/main" id="{AEE3BC07-605C-4B9A-B388-6D86E6E5D3DB}"/>
            </a:ext>
          </a:extLst>
        </xdr:cNvPr>
        <xdr:cNvSpPr/>
      </xdr:nvSpPr>
      <xdr:spPr>
        <a:xfrm>
          <a:off x="20383500" y="68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157299</xdr:rowOff>
    </xdr:from>
    <xdr:to>
      <xdr:col>111</xdr:col>
      <xdr:colOff>177800</xdr:colOff>
      <xdr:row>40</xdr:row>
      <xdr:rowOff>14151</xdr:rowOff>
    </xdr:to>
    <xdr:cxnSp macro="">
      <xdr:nvCxnSpPr>
        <xdr:cNvPr id="500" name="直線コネクタ 499">
          <a:extLst>
            <a:ext uri="{FF2B5EF4-FFF2-40B4-BE49-F238E27FC236}">
              <a16:creationId xmlns:a16="http://schemas.microsoft.com/office/drawing/2014/main" id="{4329F79F-59E8-416D-839D-D506A70836A6}"/>
            </a:ext>
          </a:extLst>
        </xdr:cNvPr>
        <xdr:cNvCxnSpPr/>
      </xdr:nvCxnSpPr>
      <xdr:spPr>
        <a:xfrm flipV="1">
          <a:off x="20434300" y="6843849"/>
          <a:ext cx="889000" cy="2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132624</xdr:rowOff>
    </xdr:from>
    <xdr:to>
      <xdr:col>102</xdr:col>
      <xdr:colOff>165100</xdr:colOff>
      <xdr:row>40</xdr:row>
      <xdr:rowOff>62774</xdr:rowOff>
    </xdr:to>
    <xdr:sp macro="" textlink="">
      <xdr:nvSpPr>
        <xdr:cNvPr id="501" name="楕円 500">
          <a:extLst>
            <a:ext uri="{FF2B5EF4-FFF2-40B4-BE49-F238E27FC236}">
              <a16:creationId xmlns:a16="http://schemas.microsoft.com/office/drawing/2014/main" id="{5C686E86-D78B-4D92-BF4D-4141E112ECF4}"/>
            </a:ext>
          </a:extLst>
        </xdr:cNvPr>
        <xdr:cNvSpPr/>
      </xdr:nvSpPr>
      <xdr:spPr>
        <a:xfrm>
          <a:off x="19494500" y="681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11974</xdr:rowOff>
    </xdr:from>
    <xdr:to>
      <xdr:col>107</xdr:col>
      <xdr:colOff>50800</xdr:colOff>
      <xdr:row>40</xdr:row>
      <xdr:rowOff>14151</xdr:rowOff>
    </xdr:to>
    <xdr:cxnSp macro="">
      <xdr:nvCxnSpPr>
        <xdr:cNvPr id="502" name="直線コネクタ 501">
          <a:extLst>
            <a:ext uri="{FF2B5EF4-FFF2-40B4-BE49-F238E27FC236}">
              <a16:creationId xmlns:a16="http://schemas.microsoft.com/office/drawing/2014/main" id="{549FA6ED-187C-46EA-9A38-81B0B9DFB43A}"/>
            </a:ext>
          </a:extLst>
        </xdr:cNvPr>
        <xdr:cNvCxnSpPr/>
      </xdr:nvCxnSpPr>
      <xdr:spPr>
        <a:xfrm>
          <a:off x="19545300" y="6869974"/>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131535</xdr:rowOff>
    </xdr:from>
    <xdr:to>
      <xdr:col>98</xdr:col>
      <xdr:colOff>38100</xdr:colOff>
      <xdr:row>40</xdr:row>
      <xdr:rowOff>61685</xdr:rowOff>
    </xdr:to>
    <xdr:sp macro="" textlink="">
      <xdr:nvSpPr>
        <xdr:cNvPr id="503" name="楕円 502">
          <a:extLst>
            <a:ext uri="{FF2B5EF4-FFF2-40B4-BE49-F238E27FC236}">
              <a16:creationId xmlns:a16="http://schemas.microsoft.com/office/drawing/2014/main" id="{EF74357B-40E4-4BCB-9A2F-0A9AAA409863}"/>
            </a:ext>
          </a:extLst>
        </xdr:cNvPr>
        <xdr:cNvSpPr/>
      </xdr:nvSpPr>
      <xdr:spPr>
        <a:xfrm>
          <a:off x="18605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10885</xdr:rowOff>
    </xdr:from>
    <xdr:to>
      <xdr:col>102</xdr:col>
      <xdr:colOff>114300</xdr:colOff>
      <xdr:row>40</xdr:row>
      <xdr:rowOff>11974</xdr:rowOff>
    </xdr:to>
    <xdr:cxnSp macro="">
      <xdr:nvCxnSpPr>
        <xdr:cNvPr id="504" name="直線コネクタ 503">
          <a:extLst>
            <a:ext uri="{FF2B5EF4-FFF2-40B4-BE49-F238E27FC236}">
              <a16:creationId xmlns:a16="http://schemas.microsoft.com/office/drawing/2014/main" id="{776B567F-102D-4EF6-82F5-14CD32A5CF15}"/>
            </a:ext>
          </a:extLst>
        </xdr:cNvPr>
        <xdr:cNvCxnSpPr/>
      </xdr:nvCxnSpPr>
      <xdr:spPr>
        <a:xfrm>
          <a:off x="18656300" y="6868885"/>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43015</xdr:rowOff>
    </xdr:from>
    <xdr:ext cx="469744" cy="259045"/>
    <xdr:sp macro="" textlink="">
      <xdr:nvSpPr>
        <xdr:cNvPr id="505" name="n_1aveValue【認定こども園・幼稚園・保育所】&#10;一人当たり面積">
          <a:extLst>
            <a:ext uri="{FF2B5EF4-FFF2-40B4-BE49-F238E27FC236}">
              <a16:creationId xmlns:a16="http://schemas.microsoft.com/office/drawing/2014/main" id="{444089AE-EE2B-4692-AB7A-5A83F454F10E}"/>
            </a:ext>
          </a:extLst>
        </xdr:cNvPr>
        <xdr:cNvSpPr txBox="1"/>
      </xdr:nvSpPr>
      <xdr:spPr>
        <a:xfrm>
          <a:off x="21075727" y="690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28139</xdr:rowOff>
    </xdr:from>
    <xdr:ext cx="469744" cy="259045"/>
    <xdr:sp macro="" textlink="">
      <xdr:nvSpPr>
        <xdr:cNvPr id="506" name="n_2aveValue【認定こども園・幼稚園・保育所】&#10;一人当たり面積">
          <a:extLst>
            <a:ext uri="{FF2B5EF4-FFF2-40B4-BE49-F238E27FC236}">
              <a16:creationId xmlns:a16="http://schemas.microsoft.com/office/drawing/2014/main" id="{32B26378-5FF6-443D-9811-B6FCF53D9DE0}"/>
            </a:ext>
          </a:extLst>
        </xdr:cNvPr>
        <xdr:cNvSpPr txBox="1"/>
      </xdr:nvSpPr>
      <xdr:spPr>
        <a:xfrm>
          <a:off x="20199427" y="654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48821</xdr:rowOff>
    </xdr:from>
    <xdr:ext cx="469744" cy="259045"/>
    <xdr:sp macro="" textlink="">
      <xdr:nvSpPr>
        <xdr:cNvPr id="507" name="n_3aveValue【認定こども園・幼稚園・保育所】&#10;一人当たり面積">
          <a:extLst>
            <a:ext uri="{FF2B5EF4-FFF2-40B4-BE49-F238E27FC236}">
              <a16:creationId xmlns:a16="http://schemas.microsoft.com/office/drawing/2014/main" id="{81E85A78-7105-4C72-88A2-3E551C5E5A63}"/>
            </a:ext>
          </a:extLst>
        </xdr:cNvPr>
        <xdr:cNvSpPr txBox="1"/>
      </xdr:nvSpPr>
      <xdr:spPr>
        <a:xfrm>
          <a:off x="19310427" y="656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57530</xdr:rowOff>
    </xdr:from>
    <xdr:ext cx="469744" cy="259045"/>
    <xdr:sp macro="" textlink="">
      <xdr:nvSpPr>
        <xdr:cNvPr id="508" name="n_4aveValue【認定こども園・幼稚園・保育所】&#10;一人当たり面積">
          <a:extLst>
            <a:ext uri="{FF2B5EF4-FFF2-40B4-BE49-F238E27FC236}">
              <a16:creationId xmlns:a16="http://schemas.microsoft.com/office/drawing/2014/main" id="{B2243099-86F0-4905-A40C-835B3ED65C0D}"/>
            </a:ext>
          </a:extLst>
        </xdr:cNvPr>
        <xdr:cNvSpPr txBox="1"/>
      </xdr:nvSpPr>
      <xdr:spPr>
        <a:xfrm>
          <a:off x="184214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53176</xdr:rowOff>
    </xdr:from>
    <xdr:ext cx="469744" cy="259045"/>
    <xdr:sp macro="" textlink="">
      <xdr:nvSpPr>
        <xdr:cNvPr id="509" name="n_1mainValue【認定こども園・幼稚園・保育所】&#10;一人当たり面積">
          <a:extLst>
            <a:ext uri="{FF2B5EF4-FFF2-40B4-BE49-F238E27FC236}">
              <a16:creationId xmlns:a16="http://schemas.microsoft.com/office/drawing/2014/main" id="{F2F2DB3B-4E7F-4EBA-9833-9532F81FE8CB}"/>
            </a:ext>
          </a:extLst>
        </xdr:cNvPr>
        <xdr:cNvSpPr txBox="1"/>
      </xdr:nvSpPr>
      <xdr:spPr>
        <a:xfrm>
          <a:off x="21075727" y="656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56078</xdr:rowOff>
    </xdr:from>
    <xdr:ext cx="469744" cy="259045"/>
    <xdr:sp macro="" textlink="">
      <xdr:nvSpPr>
        <xdr:cNvPr id="510" name="n_2mainValue【認定こども園・幼稚園・保育所】&#10;一人当たり面積">
          <a:extLst>
            <a:ext uri="{FF2B5EF4-FFF2-40B4-BE49-F238E27FC236}">
              <a16:creationId xmlns:a16="http://schemas.microsoft.com/office/drawing/2014/main" id="{915BE6A9-D41E-4E05-8D0A-D86BF7A91312}"/>
            </a:ext>
          </a:extLst>
        </xdr:cNvPr>
        <xdr:cNvSpPr txBox="1"/>
      </xdr:nvSpPr>
      <xdr:spPr>
        <a:xfrm>
          <a:off x="20199427" y="691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53901</xdr:rowOff>
    </xdr:from>
    <xdr:ext cx="469744" cy="259045"/>
    <xdr:sp macro="" textlink="">
      <xdr:nvSpPr>
        <xdr:cNvPr id="511" name="n_3mainValue【認定こども園・幼稚園・保育所】&#10;一人当たり面積">
          <a:extLst>
            <a:ext uri="{FF2B5EF4-FFF2-40B4-BE49-F238E27FC236}">
              <a16:creationId xmlns:a16="http://schemas.microsoft.com/office/drawing/2014/main" id="{DD41F1EC-0E7E-475A-9DEC-F99D1414F404}"/>
            </a:ext>
          </a:extLst>
        </xdr:cNvPr>
        <xdr:cNvSpPr txBox="1"/>
      </xdr:nvSpPr>
      <xdr:spPr>
        <a:xfrm>
          <a:off x="19310427" y="691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52812</xdr:rowOff>
    </xdr:from>
    <xdr:ext cx="469744" cy="259045"/>
    <xdr:sp macro="" textlink="">
      <xdr:nvSpPr>
        <xdr:cNvPr id="512" name="n_4mainValue【認定こども園・幼稚園・保育所】&#10;一人当たり面積">
          <a:extLst>
            <a:ext uri="{FF2B5EF4-FFF2-40B4-BE49-F238E27FC236}">
              <a16:creationId xmlns:a16="http://schemas.microsoft.com/office/drawing/2014/main" id="{ECC9FE5B-529A-451C-B5CA-3F745D338535}"/>
            </a:ext>
          </a:extLst>
        </xdr:cNvPr>
        <xdr:cNvSpPr txBox="1"/>
      </xdr:nvSpPr>
      <xdr:spPr>
        <a:xfrm>
          <a:off x="18421427" y="69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F17B68AA-900C-4A01-AE08-2E00A384400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1EA5C7C7-A0A8-4455-B19D-C59E7FED9D3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F3E2A240-BD40-4DE9-8703-9CA432256F8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1B54994A-D8FE-4BFC-AB27-17B36D3A6BC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18AC2EFD-73D0-4D8C-ADDA-B3D66133C56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753084E6-A3E8-4F0E-81AA-9CD6F641D2F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4DC371A3-6018-48B4-82A4-645CBBF6E49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269F430B-EADF-449D-89DB-9466C04B216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933445B1-BB24-4C05-8B65-7299594BAA3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2D5BCB6F-1A08-456C-8FB6-AA04FF42CA6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ABD54BC0-1CAC-4FF9-9BD3-8272B3E70DE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a:extLst>
            <a:ext uri="{FF2B5EF4-FFF2-40B4-BE49-F238E27FC236}">
              <a16:creationId xmlns:a16="http://schemas.microsoft.com/office/drawing/2014/main" id="{CEA36B5F-8045-455D-89F9-4917DAC7D74F}"/>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a:extLst>
            <a:ext uri="{FF2B5EF4-FFF2-40B4-BE49-F238E27FC236}">
              <a16:creationId xmlns:a16="http://schemas.microsoft.com/office/drawing/2014/main" id="{E5DAB8BC-87B0-47B0-BA4D-AC95DE09C93C}"/>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a:extLst>
            <a:ext uri="{FF2B5EF4-FFF2-40B4-BE49-F238E27FC236}">
              <a16:creationId xmlns:a16="http://schemas.microsoft.com/office/drawing/2014/main" id="{16B5034E-DA38-4370-B042-CDDC18F4DA2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a:extLst>
            <a:ext uri="{FF2B5EF4-FFF2-40B4-BE49-F238E27FC236}">
              <a16:creationId xmlns:a16="http://schemas.microsoft.com/office/drawing/2014/main" id="{3D0B07F4-0B18-4063-8771-F497E900B6D7}"/>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a:extLst>
            <a:ext uri="{FF2B5EF4-FFF2-40B4-BE49-F238E27FC236}">
              <a16:creationId xmlns:a16="http://schemas.microsoft.com/office/drawing/2014/main" id="{B85023E7-887E-4AD0-AF81-80D3C90BDD4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a:extLst>
            <a:ext uri="{FF2B5EF4-FFF2-40B4-BE49-F238E27FC236}">
              <a16:creationId xmlns:a16="http://schemas.microsoft.com/office/drawing/2014/main" id="{127C12DA-AA86-4EE1-813E-838DC4A34B91}"/>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a:extLst>
            <a:ext uri="{FF2B5EF4-FFF2-40B4-BE49-F238E27FC236}">
              <a16:creationId xmlns:a16="http://schemas.microsoft.com/office/drawing/2014/main" id="{C3AC262A-6402-464A-A99B-36804767D38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a:extLst>
            <a:ext uri="{FF2B5EF4-FFF2-40B4-BE49-F238E27FC236}">
              <a16:creationId xmlns:a16="http://schemas.microsoft.com/office/drawing/2014/main" id="{C14312FF-6328-4319-B84E-F8C8231EA7D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a:extLst>
            <a:ext uri="{FF2B5EF4-FFF2-40B4-BE49-F238E27FC236}">
              <a16:creationId xmlns:a16="http://schemas.microsoft.com/office/drawing/2014/main" id="{6C2050B8-6504-447E-BD76-01B29464A9E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a:extLst>
            <a:ext uri="{FF2B5EF4-FFF2-40B4-BE49-F238E27FC236}">
              <a16:creationId xmlns:a16="http://schemas.microsoft.com/office/drawing/2014/main" id="{060EB1B7-143E-4EA0-89B5-7C3C81CA85FC}"/>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9ABE9111-1635-48E0-BC3E-03755975938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a:extLst>
            <a:ext uri="{FF2B5EF4-FFF2-40B4-BE49-F238E27FC236}">
              <a16:creationId xmlns:a16="http://schemas.microsoft.com/office/drawing/2014/main" id="{471A555B-E0A7-4450-8040-C0037541D504}"/>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a:extLst>
            <a:ext uri="{FF2B5EF4-FFF2-40B4-BE49-F238E27FC236}">
              <a16:creationId xmlns:a16="http://schemas.microsoft.com/office/drawing/2014/main" id="{48F65F49-E71D-4F71-AD15-DC89717AC50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51435</xdr:rowOff>
    </xdr:from>
    <xdr:to>
      <xdr:col>85</xdr:col>
      <xdr:colOff>126364</xdr:colOff>
      <xdr:row>63</xdr:row>
      <xdr:rowOff>102870</xdr:rowOff>
    </xdr:to>
    <xdr:cxnSp macro="">
      <xdr:nvCxnSpPr>
        <xdr:cNvPr id="537" name="直線コネクタ 536">
          <a:extLst>
            <a:ext uri="{FF2B5EF4-FFF2-40B4-BE49-F238E27FC236}">
              <a16:creationId xmlns:a16="http://schemas.microsoft.com/office/drawing/2014/main" id="{861B6BED-8770-4A80-8189-038A7362CF3E}"/>
            </a:ext>
          </a:extLst>
        </xdr:cNvPr>
        <xdr:cNvCxnSpPr/>
      </xdr:nvCxnSpPr>
      <xdr:spPr>
        <a:xfrm flipV="1">
          <a:off x="16318864" y="965263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538" name="【学校施設】&#10;有形固定資産減価償却率最小値テキスト">
          <a:extLst>
            <a:ext uri="{FF2B5EF4-FFF2-40B4-BE49-F238E27FC236}">
              <a16:creationId xmlns:a16="http://schemas.microsoft.com/office/drawing/2014/main" id="{89DC2BD1-EA37-467A-91D0-308AEA30DE71}"/>
            </a:ext>
          </a:extLst>
        </xdr:cNvPr>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539" name="直線コネクタ 538">
          <a:extLst>
            <a:ext uri="{FF2B5EF4-FFF2-40B4-BE49-F238E27FC236}">
              <a16:creationId xmlns:a16="http://schemas.microsoft.com/office/drawing/2014/main" id="{971BB598-6F37-460A-94FD-7C972A403C67}"/>
            </a:ext>
          </a:extLst>
        </xdr:cNvPr>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169562</xdr:rowOff>
    </xdr:from>
    <xdr:ext cx="405111" cy="259045"/>
    <xdr:sp macro="" textlink="">
      <xdr:nvSpPr>
        <xdr:cNvPr id="540" name="【学校施設】&#10;有形固定資産減価償却率最大値テキスト">
          <a:extLst>
            <a:ext uri="{FF2B5EF4-FFF2-40B4-BE49-F238E27FC236}">
              <a16:creationId xmlns:a16="http://schemas.microsoft.com/office/drawing/2014/main" id="{8BB2926D-89CF-405A-B338-96338BBDA02F}"/>
            </a:ext>
          </a:extLst>
        </xdr:cNvPr>
        <xdr:cNvSpPr txBox="1"/>
      </xdr:nvSpPr>
      <xdr:spPr>
        <a:xfrm>
          <a:off x="16357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51435</xdr:rowOff>
    </xdr:from>
    <xdr:to>
      <xdr:col>86</xdr:col>
      <xdr:colOff>25400</xdr:colOff>
      <xdr:row>56</xdr:row>
      <xdr:rowOff>51435</xdr:rowOff>
    </xdr:to>
    <xdr:cxnSp macro="">
      <xdr:nvCxnSpPr>
        <xdr:cNvPr id="541" name="直線コネクタ 540">
          <a:extLst>
            <a:ext uri="{FF2B5EF4-FFF2-40B4-BE49-F238E27FC236}">
              <a16:creationId xmlns:a16="http://schemas.microsoft.com/office/drawing/2014/main" id="{D65B5D0C-2612-4E7A-9742-1441A39490B1}"/>
            </a:ext>
          </a:extLst>
        </xdr:cNvPr>
        <xdr:cNvCxnSpPr/>
      </xdr:nvCxnSpPr>
      <xdr:spPr>
        <a:xfrm>
          <a:off x="16230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162577</xdr:rowOff>
    </xdr:from>
    <xdr:ext cx="405111" cy="259045"/>
    <xdr:sp macro="" textlink="">
      <xdr:nvSpPr>
        <xdr:cNvPr id="542" name="【学校施設】&#10;有形固定資産減価償却率平均値テキスト">
          <a:extLst>
            <a:ext uri="{FF2B5EF4-FFF2-40B4-BE49-F238E27FC236}">
              <a16:creationId xmlns:a16="http://schemas.microsoft.com/office/drawing/2014/main" id="{408A1DC8-1DDF-4172-B2F5-E64795C32E15}"/>
            </a:ext>
          </a:extLst>
        </xdr:cNvPr>
        <xdr:cNvSpPr txBox="1"/>
      </xdr:nvSpPr>
      <xdr:spPr>
        <a:xfrm>
          <a:off x="16357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543" name="フローチャート: 判断 542">
          <a:extLst>
            <a:ext uri="{FF2B5EF4-FFF2-40B4-BE49-F238E27FC236}">
              <a16:creationId xmlns:a16="http://schemas.microsoft.com/office/drawing/2014/main" id="{0E0ED813-EA61-46F3-B6CF-C0A901AD3790}"/>
            </a:ext>
          </a:extLst>
        </xdr:cNvPr>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544" name="フローチャート: 判断 543">
          <a:extLst>
            <a:ext uri="{FF2B5EF4-FFF2-40B4-BE49-F238E27FC236}">
              <a16:creationId xmlns:a16="http://schemas.microsoft.com/office/drawing/2014/main" id="{BA44A716-C153-471F-B5ED-BE2B5EA0B4BE}"/>
            </a:ext>
          </a:extLst>
        </xdr:cNvPr>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545" name="フローチャート: 判断 544">
          <a:extLst>
            <a:ext uri="{FF2B5EF4-FFF2-40B4-BE49-F238E27FC236}">
              <a16:creationId xmlns:a16="http://schemas.microsoft.com/office/drawing/2014/main" id="{922998F9-D421-44C8-99D3-2B0784781F13}"/>
            </a:ext>
          </a:extLst>
        </xdr:cNvPr>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546" name="フローチャート: 判断 545">
          <a:extLst>
            <a:ext uri="{FF2B5EF4-FFF2-40B4-BE49-F238E27FC236}">
              <a16:creationId xmlns:a16="http://schemas.microsoft.com/office/drawing/2014/main" id="{0D97D0D7-D665-4DA0-AE80-FF4C4BBD85C3}"/>
            </a:ext>
          </a:extLst>
        </xdr:cNvPr>
        <xdr:cNvSpPr/>
      </xdr:nvSpPr>
      <xdr:spPr>
        <a:xfrm>
          <a:off x="13652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52070</xdr:rowOff>
    </xdr:from>
    <xdr:to>
      <xdr:col>67</xdr:col>
      <xdr:colOff>101600</xdr:colOff>
      <xdr:row>59</xdr:row>
      <xdr:rowOff>153670</xdr:rowOff>
    </xdr:to>
    <xdr:sp macro="" textlink="">
      <xdr:nvSpPr>
        <xdr:cNvPr id="547" name="フローチャート: 判断 546">
          <a:extLst>
            <a:ext uri="{FF2B5EF4-FFF2-40B4-BE49-F238E27FC236}">
              <a16:creationId xmlns:a16="http://schemas.microsoft.com/office/drawing/2014/main" id="{00418CAE-70DB-41F5-A07B-AA12F35BE4D6}"/>
            </a:ext>
          </a:extLst>
        </xdr:cNvPr>
        <xdr:cNvSpPr/>
      </xdr:nvSpPr>
      <xdr:spPr>
        <a:xfrm>
          <a:off x="12763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7C91E902-0EDA-4F22-A0DC-36F3B7151AA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1BF6FB1D-8901-4AAA-8B26-1945080A49E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DA360B9B-67AF-4647-AACB-4B7E866FD7E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65F3640-E7F0-429B-BC44-7C77E09B91F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BD2C3FBF-48A7-47DD-8E17-43AF8D8E5CD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128270</xdr:rowOff>
    </xdr:from>
    <xdr:to>
      <xdr:col>85</xdr:col>
      <xdr:colOff>177800</xdr:colOff>
      <xdr:row>62</xdr:row>
      <xdr:rowOff>58420</xdr:rowOff>
    </xdr:to>
    <xdr:sp macro="" textlink="">
      <xdr:nvSpPr>
        <xdr:cNvPr id="553" name="楕円 552">
          <a:extLst>
            <a:ext uri="{FF2B5EF4-FFF2-40B4-BE49-F238E27FC236}">
              <a16:creationId xmlns:a16="http://schemas.microsoft.com/office/drawing/2014/main" id="{582B2521-BB02-49FF-9455-63529EB9D44E}"/>
            </a:ext>
          </a:extLst>
        </xdr:cNvPr>
        <xdr:cNvSpPr/>
      </xdr:nvSpPr>
      <xdr:spPr>
        <a:xfrm>
          <a:off x="162687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106697</xdr:rowOff>
    </xdr:from>
    <xdr:ext cx="405111" cy="259045"/>
    <xdr:sp macro="" textlink="">
      <xdr:nvSpPr>
        <xdr:cNvPr id="554" name="【学校施設】&#10;有形固定資産減価償却率該当値テキスト">
          <a:extLst>
            <a:ext uri="{FF2B5EF4-FFF2-40B4-BE49-F238E27FC236}">
              <a16:creationId xmlns:a16="http://schemas.microsoft.com/office/drawing/2014/main" id="{2FD333E4-03B1-47C8-BD4D-A5258E1621EE}"/>
            </a:ext>
          </a:extLst>
        </xdr:cNvPr>
        <xdr:cNvSpPr txBox="1"/>
      </xdr:nvSpPr>
      <xdr:spPr>
        <a:xfrm>
          <a:off x="16357600" y="1056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80645</xdr:rowOff>
    </xdr:from>
    <xdr:to>
      <xdr:col>81</xdr:col>
      <xdr:colOff>101600</xdr:colOff>
      <xdr:row>62</xdr:row>
      <xdr:rowOff>10795</xdr:rowOff>
    </xdr:to>
    <xdr:sp macro="" textlink="">
      <xdr:nvSpPr>
        <xdr:cNvPr id="555" name="楕円 554">
          <a:extLst>
            <a:ext uri="{FF2B5EF4-FFF2-40B4-BE49-F238E27FC236}">
              <a16:creationId xmlns:a16="http://schemas.microsoft.com/office/drawing/2014/main" id="{AFDE7789-018F-4417-806B-8531C63C120A}"/>
            </a:ext>
          </a:extLst>
        </xdr:cNvPr>
        <xdr:cNvSpPr/>
      </xdr:nvSpPr>
      <xdr:spPr>
        <a:xfrm>
          <a:off x="154305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131445</xdr:rowOff>
    </xdr:from>
    <xdr:to>
      <xdr:col>85</xdr:col>
      <xdr:colOff>127000</xdr:colOff>
      <xdr:row>62</xdr:row>
      <xdr:rowOff>7620</xdr:rowOff>
    </xdr:to>
    <xdr:cxnSp macro="">
      <xdr:nvCxnSpPr>
        <xdr:cNvPr id="556" name="直線コネクタ 555">
          <a:extLst>
            <a:ext uri="{FF2B5EF4-FFF2-40B4-BE49-F238E27FC236}">
              <a16:creationId xmlns:a16="http://schemas.microsoft.com/office/drawing/2014/main" id="{CF61B9E2-2582-4733-986D-E8FF0298DB51}"/>
            </a:ext>
          </a:extLst>
        </xdr:cNvPr>
        <xdr:cNvCxnSpPr/>
      </xdr:nvCxnSpPr>
      <xdr:spPr>
        <a:xfrm>
          <a:off x="15481300" y="1058989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93980</xdr:rowOff>
    </xdr:from>
    <xdr:to>
      <xdr:col>76</xdr:col>
      <xdr:colOff>165100</xdr:colOff>
      <xdr:row>62</xdr:row>
      <xdr:rowOff>24130</xdr:rowOff>
    </xdr:to>
    <xdr:sp macro="" textlink="">
      <xdr:nvSpPr>
        <xdr:cNvPr id="557" name="楕円 556">
          <a:extLst>
            <a:ext uri="{FF2B5EF4-FFF2-40B4-BE49-F238E27FC236}">
              <a16:creationId xmlns:a16="http://schemas.microsoft.com/office/drawing/2014/main" id="{93BB58DA-CD38-41EF-BE99-65BCBE81B529}"/>
            </a:ext>
          </a:extLst>
        </xdr:cNvPr>
        <xdr:cNvSpPr/>
      </xdr:nvSpPr>
      <xdr:spPr>
        <a:xfrm>
          <a:off x="14541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131445</xdr:rowOff>
    </xdr:from>
    <xdr:to>
      <xdr:col>81</xdr:col>
      <xdr:colOff>50800</xdr:colOff>
      <xdr:row>61</xdr:row>
      <xdr:rowOff>144780</xdr:rowOff>
    </xdr:to>
    <xdr:cxnSp macro="">
      <xdr:nvCxnSpPr>
        <xdr:cNvPr id="558" name="直線コネクタ 557">
          <a:extLst>
            <a:ext uri="{FF2B5EF4-FFF2-40B4-BE49-F238E27FC236}">
              <a16:creationId xmlns:a16="http://schemas.microsoft.com/office/drawing/2014/main" id="{A0E892CC-0169-427C-85E6-DA70223F28C5}"/>
            </a:ext>
          </a:extLst>
        </xdr:cNvPr>
        <xdr:cNvCxnSpPr/>
      </xdr:nvCxnSpPr>
      <xdr:spPr>
        <a:xfrm flipV="1">
          <a:off x="14592300" y="1058989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80645</xdr:rowOff>
    </xdr:from>
    <xdr:to>
      <xdr:col>72</xdr:col>
      <xdr:colOff>38100</xdr:colOff>
      <xdr:row>62</xdr:row>
      <xdr:rowOff>10795</xdr:rowOff>
    </xdr:to>
    <xdr:sp macro="" textlink="">
      <xdr:nvSpPr>
        <xdr:cNvPr id="559" name="楕円 558">
          <a:extLst>
            <a:ext uri="{FF2B5EF4-FFF2-40B4-BE49-F238E27FC236}">
              <a16:creationId xmlns:a16="http://schemas.microsoft.com/office/drawing/2014/main" id="{6BDD0A01-02BF-4EEC-8612-948A5D3181DD}"/>
            </a:ext>
          </a:extLst>
        </xdr:cNvPr>
        <xdr:cNvSpPr/>
      </xdr:nvSpPr>
      <xdr:spPr>
        <a:xfrm>
          <a:off x="136525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131445</xdr:rowOff>
    </xdr:from>
    <xdr:to>
      <xdr:col>76</xdr:col>
      <xdr:colOff>114300</xdr:colOff>
      <xdr:row>61</xdr:row>
      <xdr:rowOff>144780</xdr:rowOff>
    </xdr:to>
    <xdr:cxnSp macro="">
      <xdr:nvCxnSpPr>
        <xdr:cNvPr id="560" name="直線コネクタ 559">
          <a:extLst>
            <a:ext uri="{FF2B5EF4-FFF2-40B4-BE49-F238E27FC236}">
              <a16:creationId xmlns:a16="http://schemas.microsoft.com/office/drawing/2014/main" id="{6799E5DA-766D-4185-BD51-5191B4340ECF}"/>
            </a:ext>
          </a:extLst>
        </xdr:cNvPr>
        <xdr:cNvCxnSpPr/>
      </xdr:nvCxnSpPr>
      <xdr:spPr>
        <a:xfrm>
          <a:off x="13703300" y="1058989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44450</xdr:rowOff>
    </xdr:from>
    <xdr:to>
      <xdr:col>67</xdr:col>
      <xdr:colOff>101600</xdr:colOff>
      <xdr:row>61</xdr:row>
      <xdr:rowOff>146050</xdr:rowOff>
    </xdr:to>
    <xdr:sp macro="" textlink="">
      <xdr:nvSpPr>
        <xdr:cNvPr id="561" name="楕円 560">
          <a:extLst>
            <a:ext uri="{FF2B5EF4-FFF2-40B4-BE49-F238E27FC236}">
              <a16:creationId xmlns:a16="http://schemas.microsoft.com/office/drawing/2014/main" id="{6F9AA14F-92D0-42E6-980C-94C877A5569A}"/>
            </a:ext>
          </a:extLst>
        </xdr:cNvPr>
        <xdr:cNvSpPr/>
      </xdr:nvSpPr>
      <xdr:spPr>
        <a:xfrm>
          <a:off x="12763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95250</xdr:rowOff>
    </xdr:from>
    <xdr:to>
      <xdr:col>71</xdr:col>
      <xdr:colOff>177800</xdr:colOff>
      <xdr:row>61</xdr:row>
      <xdr:rowOff>131445</xdr:rowOff>
    </xdr:to>
    <xdr:cxnSp macro="">
      <xdr:nvCxnSpPr>
        <xdr:cNvPr id="562" name="直線コネクタ 561">
          <a:extLst>
            <a:ext uri="{FF2B5EF4-FFF2-40B4-BE49-F238E27FC236}">
              <a16:creationId xmlns:a16="http://schemas.microsoft.com/office/drawing/2014/main" id="{49BC5F71-FE6D-4952-8481-4AC62EAEE13F}"/>
            </a:ext>
          </a:extLst>
        </xdr:cNvPr>
        <xdr:cNvCxnSpPr/>
      </xdr:nvCxnSpPr>
      <xdr:spPr>
        <a:xfrm>
          <a:off x="12814300" y="105537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67327</xdr:rowOff>
    </xdr:from>
    <xdr:ext cx="405111" cy="259045"/>
    <xdr:sp macro="" textlink="">
      <xdr:nvSpPr>
        <xdr:cNvPr id="563" name="n_1aveValue【学校施設】&#10;有形固定資産減価償却率">
          <a:extLst>
            <a:ext uri="{FF2B5EF4-FFF2-40B4-BE49-F238E27FC236}">
              <a16:creationId xmlns:a16="http://schemas.microsoft.com/office/drawing/2014/main" id="{B37E0FC4-9DF2-425A-9E7C-C1241FA84BFF}"/>
            </a:ext>
          </a:extLst>
        </xdr:cNvPr>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88282</xdr:rowOff>
    </xdr:from>
    <xdr:ext cx="405111" cy="259045"/>
    <xdr:sp macro="" textlink="">
      <xdr:nvSpPr>
        <xdr:cNvPr id="564" name="n_2aveValue【学校施設】&#10;有形固定資産減価償却率">
          <a:extLst>
            <a:ext uri="{FF2B5EF4-FFF2-40B4-BE49-F238E27FC236}">
              <a16:creationId xmlns:a16="http://schemas.microsoft.com/office/drawing/2014/main" id="{EF5E337D-04A1-4F80-A7AB-180204AAB33D}"/>
            </a:ext>
          </a:extLst>
        </xdr:cNvPr>
        <xdr:cNvSpPr txBox="1"/>
      </xdr:nvSpPr>
      <xdr:spPr>
        <a:xfrm>
          <a:off x="14389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61612</xdr:rowOff>
    </xdr:from>
    <xdr:ext cx="405111" cy="259045"/>
    <xdr:sp macro="" textlink="">
      <xdr:nvSpPr>
        <xdr:cNvPr id="565" name="n_3aveValue【学校施設】&#10;有形固定資産減価償却率">
          <a:extLst>
            <a:ext uri="{FF2B5EF4-FFF2-40B4-BE49-F238E27FC236}">
              <a16:creationId xmlns:a16="http://schemas.microsoft.com/office/drawing/2014/main" id="{F8B1B2F8-BCAB-4AE7-B083-F9F206DAF67D}"/>
            </a:ext>
          </a:extLst>
        </xdr:cNvPr>
        <xdr:cNvSpPr txBox="1"/>
      </xdr:nvSpPr>
      <xdr:spPr>
        <a:xfrm>
          <a:off x="13500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170197</xdr:rowOff>
    </xdr:from>
    <xdr:ext cx="405111" cy="259045"/>
    <xdr:sp macro="" textlink="">
      <xdr:nvSpPr>
        <xdr:cNvPr id="566" name="n_4aveValue【学校施設】&#10;有形固定資産減価償却率">
          <a:extLst>
            <a:ext uri="{FF2B5EF4-FFF2-40B4-BE49-F238E27FC236}">
              <a16:creationId xmlns:a16="http://schemas.microsoft.com/office/drawing/2014/main" id="{6B5FD66D-9B09-4B91-AA25-B481B1047C1A}"/>
            </a:ext>
          </a:extLst>
        </xdr:cNvPr>
        <xdr:cNvSpPr txBox="1"/>
      </xdr:nvSpPr>
      <xdr:spPr>
        <a:xfrm>
          <a:off x="12611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1922</xdr:rowOff>
    </xdr:from>
    <xdr:ext cx="405111" cy="259045"/>
    <xdr:sp macro="" textlink="">
      <xdr:nvSpPr>
        <xdr:cNvPr id="567" name="n_1mainValue【学校施設】&#10;有形固定資産減価償却率">
          <a:extLst>
            <a:ext uri="{FF2B5EF4-FFF2-40B4-BE49-F238E27FC236}">
              <a16:creationId xmlns:a16="http://schemas.microsoft.com/office/drawing/2014/main" id="{0E365F21-54E4-43E9-9B66-BD1FFE82E71B}"/>
            </a:ext>
          </a:extLst>
        </xdr:cNvPr>
        <xdr:cNvSpPr txBox="1"/>
      </xdr:nvSpPr>
      <xdr:spPr>
        <a:xfrm>
          <a:off x="15266044" y="106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15257</xdr:rowOff>
    </xdr:from>
    <xdr:ext cx="405111" cy="259045"/>
    <xdr:sp macro="" textlink="">
      <xdr:nvSpPr>
        <xdr:cNvPr id="568" name="n_2mainValue【学校施設】&#10;有形固定資産減価償却率">
          <a:extLst>
            <a:ext uri="{FF2B5EF4-FFF2-40B4-BE49-F238E27FC236}">
              <a16:creationId xmlns:a16="http://schemas.microsoft.com/office/drawing/2014/main" id="{7D1E33E6-7DFB-4334-9AA6-F366236E2B99}"/>
            </a:ext>
          </a:extLst>
        </xdr:cNvPr>
        <xdr:cNvSpPr txBox="1"/>
      </xdr:nvSpPr>
      <xdr:spPr>
        <a:xfrm>
          <a:off x="14389744"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1922</xdr:rowOff>
    </xdr:from>
    <xdr:ext cx="405111" cy="259045"/>
    <xdr:sp macro="" textlink="">
      <xdr:nvSpPr>
        <xdr:cNvPr id="569" name="n_3mainValue【学校施設】&#10;有形固定資産減価償却率">
          <a:extLst>
            <a:ext uri="{FF2B5EF4-FFF2-40B4-BE49-F238E27FC236}">
              <a16:creationId xmlns:a16="http://schemas.microsoft.com/office/drawing/2014/main" id="{AED9554D-A1C3-4C96-9570-C82741660461}"/>
            </a:ext>
          </a:extLst>
        </xdr:cNvPr>
        <xdr:cNvSpPr txBox="1"/>
      </xdr:nvSpPr>
      <xdr:spPr>
        <a:xfrm>
          <a:off x="13500744" y="106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137177</xdr:rowOff>
    </xdr:from>
    <xdr:ext cx="405111" cy="259045"/>
    <xdr:sp macro="" textlink="">
      <xdr:nvSpPr>
        <xdr:cNvPr id="570" name="n_4mainValue【学校施設】&#10;有形固定資産減価償却率">
          <a:extLst>
            <a:ext uri="{FF2B5EF4-FFF2-40B4-BE49-F238E27FC236}">
              <a16:creationId xmlns:a16="http://schemas.microsoft.com/office/drawing/2014/main" id="{0C53166A-033D-4F32-A685-6659D181FD90}"/>
            </a:ext>
          </a:extLst>
        </xdr:cNvPr>
        <xdr:cNvSpPr txBox="1"/>
      </xdr:nvSpPr>
      <xdr:spPr>
        <a:xfrm>
          <a:off x="126117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910A53D5-80F7-4D7E-9569-5D55E3BF02F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6FBC89EB-16C7-43BD-B9C8-B229711B433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62D2436A-B9B5-4DB9-A1A1-20A2B844F55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131B8CA0-FC3A-49D3-B52B-4671A43B5D9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FAE4BB5B-1880-4F7E-B8CA-A0D0ECCC740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CBACF0B6-5B2E-48EF-B1DD-2EF25D986BD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F34D07F4-FACA-424F-A0B3-67ED9DDD3D7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33DD8FB2-5384-41E6-AAC0-7A9EA38AF50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49B71C0A-5C02-44DE-83EB-CB79F3CF733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B2165DD5-B336-4850-AB85-27D3EF55D0C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a:extLst>
            <a:ext uri="{FF2B5EF4-FFF2-40B4-BE49-F238E27FC236}">
              <a16:creationId xmlns:a16="http://schemas.microsoft.com/office/drawing/2014/main" id="{B8B026D9-9D54-49DC-9607-A851798B8331}"/>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a:extLst>
            <a:ext uri="{FF2B5EF4-FFF2-40B4-BE49-F238E27FC236}">
              <a16:creationId xmlns:a16="http://schemas.microsoft.com/office/drawing/2014/main" id="{400FE9D7-A80A-42E4-99BB-1BF5A42B364D}"/>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a:extLst>
            <a:ext uri="{FF2B5EF4-FFF2-40B4-BE49-F238E27FC236}">
              <a16:creationId xmlns:a16="http://schemas.microsoft.com/office/drawing/2014/main" id="{8F4E21B1-7A3F-4BB0-BFA7-EF8DFE2B190F}"/>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a:extLst>
            <a:ext uri="{FF2B5EF4-FFF2-40B4-BE49-F238E27FC236}">
              <a16:creationId xmlns:a16="http://schemas.microsoft.com/office/drawing/2014/main" id="{3868D207-9CD5-4B6F-B4B3-476177CA0B7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F5699D1F-0F82-4D80-8DC0-79FC17F2BACC}"/>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6" name="テキスト ボックス 585">
          <a:extLst>
            <a:ext uri="{FF2B5EF4-FFF2-40B4-BE49-F238E27FC236}">
              <a16:creationId xmlns:a16="http://schemas.microsoft.com/office/drawing/2014/main" id="{CA20A712-EA1A-447A-B1BD-A42D4D73B3A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a:extLst>
            <a:ext uri="{FF2B5EF4-FFF2-40B4-BE49-F238E27FC236}">
              <a16:creationId xmlns:a16="http://schemas.microsoft.com/office/drawing/2014/main" id="{61C25BE6-D1FF-4B5B-8BC1-34EDFC2CA82D}"/>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8" name="テキスト ボックス 587">
          <a:extLst>
            <a:ext uri="{FF2B5EF4-FFF2-40B4-BE49-F238E27FC236}">
              <a16:creationId xmlns:a16="http://schemas.microsoft.com/office/drawing/2014/main" id="{567E18A5-6B1A-41DC-8DE3-592899AFD458}"/>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a:extLst>
            <a:ext uri="{FF2B5EF4-FFF2-40B4-BE49-F238E27FC236}">
              <a16:creationId xmlns:a16="http://schemas.microsoft.com/office/drawing/2014/main" id="{409FF899-AA3B-4036-BEBE-611A3A4AB0B9}"/>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90" name="テキスト ボックス 589">
          <a:extLst>
            <a:ext uri="{FF2B5EF4-FFF2-40B4-BE49-F238E27FC236}">
              <a16:creationId xmlns:a16="http://schemas.microsoft.com/office/drawing/2014/main" id="{E58180D0-741F-4208-9154-8ED4221B89C3}"/>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EFDE4FFE-9CA2-4EE6-8C9A-6FEAB3A48BC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82B4D2C9-1071-45ED-972F-64794C54833A}"/>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D1389DA2-4AEB-455F-85A3-B79B463F619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111557</xdr:rowOff>
    </xdr:from>
    <xdr:to>
      <xdr:col>116</xdr:col>
      <xdr:colOff>62864</xdr:colOff>
      <xdr:row>63</xdr:row>
      <xdr:rowOff>131673</xdr:rowOff>
    </xdr:to>
    <xdr:cxnSp macro="">
      <xdr:nvCxnSpPr>
        <xdr:cNvPr id="594" name="直線コネクタ 593">
          <a:extLst>
            <a:ext uri="{FF2B5EF4-FFF2-40B4-BE49-F238E27FC236}">
              <a16:creationId xmlns:a16="http://schemas.microsoft.com/office/drawing/2014/main" id="{54CAAC6B-084D-4EB9-BAF1-A5CB2E508FE3}"/>
            </a:ext>
          </a:extLst>
        </xdr:cNvPr>
        <xdr:cNvCxnSpPr/>
      </xdr:nvCxnSpPr>
      <xdr:spPr>
        <a:xfrm flipV="1">
          <a:off x="22160864" y="9541307"/>
          <a:ext cx="0" cy="1391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135500</xdr:rowOff>
    </xdr:from>
    <xdr:ext cx="469744" cy="259045"/>
    <xdr:sp macro="" textlink="">
      <xdr:nvSpPr>
        <xdr:cNvPr id="595" name="【学校施設】&#10;一人当たり面積最小値テキスト">
          <a:extLst>
            <a:ext uri="{FF2B5EF4-FFF2-40B4-BE49-F238E27FC236}">
              <a16:creationId xmlns:a16="http://schemas.microsoft.com/office/drawing/2014/main" id="{39D5DB25-298F-4686-B5E5-33A38AEE67BD}"/>
            </a:ext>
          </a:extLst>
        </xdr:cNvPr>
        <xdr:cNvSpPr txBox="1"/>
      </xdr:nvSpPr>
      <xdr:spPr>
        <a:xfrm>
          <a:off x="22199600" y="1093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131673</xdr:rowOff>
    </xdr:from>
    <xdr:to>
      <xdr:col>116</xdr:col>
      <xdr:colOff>152400</xdr:colOff>
      <xdr:row>63</xdr:row>
      <xdr:rowOff>131673</xdr:rowOff>
    </xdr:to>
    <xdr:cxnSp macro="">
      <xdr:nvCxnSpPr>
        <xdr:cNvPr id="596" name="直線コネクタ 595">
          <a:extLst>
            <a:ext uri="{FF2B5EF4-FFF2-40B4-BE49-F238E27FC236}">
              <a16:creationId xmlns:a16="http://schemas.microsoft.com/office/drawing/2014/main" id="{999FF965-5D92-4AA7-9612-A4E440528958}"/>
            </a:ext>
          </a:extLst>
        </xdr:cNvPr>
        <xdr:cNvCxnSpPr/>
      </xdr:nvCxnSpPr>
      <xdr:spPr>
        <a:xfrm>
          <a:off x="22072600" y="109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58234</xdr:rowOff>
    </xdr:from>
    <xdr:ext cx="534377" cy="259045"/>
    <xdr:sp macro="" textlink="">
      <xdr:nvSpPr>
        <xdr:cNvPr id="597" name="【学校施設】&#10;一人当たり面積最大値テキスト">
          <a:extLst>
            <a:ext uri="{FF2B5EF4-FFF2-40B4-BE49-F238E27FC236}">
              <a16:creationId xmlns:a16="http://schemas.microsoft.com/office/drawing/2014/main" id="{406A7603-55A0-482A-A075-EAF63C4FF104}"/>
            </a:ext>
          </a:extLst>
        </xdr:cNvPr>
        <xdr:cNvSpPr txBox="1"/>
      </xdr:nvSpPr>
      <xdr:spPr>
        <a:xfrm>
          <a:off x="22199600" y="931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111557</xdr:rowOff>
    </xdr:from>
    <xdr:to>
      <xdr:col>116</xdr:col>
      <xdr:colOff>152400</xdr:colOff>
      <xdr:row>55</xdr:row>
      <xdr:rowOff>111557</xdr:rowOff>
    </xdr:to>
    <xdr:cxnSp macro="">
      <xdr:nvCxnSpPr>
        <xdr:cNvPr id="598" name="直線コネクタ 597">
          <a:extLst>
            <a:ext uri="{FF2B5EF4-FFF2-40B4-BE49-F238E27FC236}">
              <a16:creationId xmlns:a16="http://schemas.microsoft.com/office/drawing/2014/main" id="{14F23B15-185E-478C-A84C-C0BFDF3518F3}"/>
            </a:ext>
          </a:extLst>
        </xdr:cNvPr>
        <xdr:cNvCxnSpPr/>
      </xdr:nvCxnSpPr>
      <xdr:spPr>
        <a:xfrm>
          <a:off x="22072600" y="9541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84777</xdr:rowOff>
    </xdr:from>
    <xdr:ext cx="469744" cy="259045"/>
    <xdr:sp macro="" textlink="">
      <xdr:nvSpPr>
        <xdr:cNvPr id="599" name="【学校施設】&#10;一人当たり面積平均値テキスト">
          <a:extLst>
            <a:ext uri="{FF2B5EF4-FFF2-40B4-BE49-F238E27FC236}">
              <a16:creationId xmlns:a16="http://schemas.microsoft.com/office/drawing/2014/main" id="{B68D7E1B-E80E-4755-83D7-FA7139006365}"/>
            </a:ext>
          </a:extLst>
        </xdr:cNvPr>
        <xdr:cNvSpPr txBox="1"/>
      </xdr:nvSpPr>
      <xdr:spPr>
        <a:xfrm>
          <a:off x="22199600" y="105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61900</xdr:rowOff>
    </xdr:from>
    <xdr:to>
      <xdr:col>116</xdr:col>
      <xdr:colOff>114300</xdr:colOff>
      <xdr:row>62</xdr:row>
      <xdr:rowOff>163500</xdr:rowOff>
    </xdr:to>
    <xdr:sp macro="" textlink="">
      <xdr:nvSpPr>
        <xdr:cNvPr id="600" name="フローチャート: 判断 599">
          <a:extLst>
            <a:ext uri="{FF2B5EF4-FFF2-40B4-BE49-F238E27FC236}">
              <a16:creationId xmlns:a16="http://schemas.microsoft.com/office/drawing/2014/main" id="{3A111F68-6F08-4CF0-9970-F2DDD8FB3997}"/>
            </a:ext>
          </a:extLst>
        </xdr:cNvPr>
        <xdr:cNvSpPr/>
      </xdr:nvSpPr>
      <xdr:spPr>
        <a:xfrm>
          <a:off x="22110700" y="1069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73178</xdr:rowOff>
    </xdr:from>
    <xdr:to>
      <xdr:col>112</xdr:col>
      <xdr:colOff>38100</xdr:colOff>
      <xdr:row>63</xdr:row>
      <xdr:rowOff>3328</xdr:rowOff>
    </xdr:to>
    <xdr:sp macro="" textlink="">
      <xdr:nvSpPr>
        <xdr:cNvPr id="601" name="フローチャート: 判断 600">
          <a:extLst>
            <a:ext uri="{FF2B5EF4-FFF2-40B4-BE49-F238E27FC236}">
              <a16:creationId xmlns:a16="http://schemas.microsoft.com/office/drawing/2014/main" id="{2AD590B6-6106-4C00-86D6-1CA17844E0EC}"/>
            </a:ext>
          </a:extLst>
        </xdr:cNvPr>
        <xdr:cNvSpPr/>
      </xdr:nvSpPr>
      <xdr:spPr>
        <a:xfrm>
          <a:off x="212725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65177</xdr:rowOff>
    </xdr:from>
    <xdr:to>
      <xdr:col>107</xdr:col>
      <xdr:colOff>101600</xdr:colOff>
      <xdr:row>62</xdr:row>
      <xdr:rowOff>166777</xdr:rowOff>
    </xdr:to>
    <xdr:sp macro="" textlink="">
      <xdr:nvSpPr>
        <xdr:cNvPr id="602" name="フローチャート: 判断 601">
          <a:extLst>
            <a:ext uri="{FF2B5EF4-FFF2-40B4-BE49-F238E27FC236}">
              <a16:creationId xmlns:a16="http://schemas.microsoft.com/office/drawing/2014/main" id="{BA447681-24C0-4F00-B315-BEBC706065F6}"/>
            </a:ext>
          </a:extLst>
        </xdr:cNvPr>
        <xdr:cNvSpPr/>
      </xdr:nvSpPr>
      <xdr:spPr>
        <a:xfrm>
          <a:off x="20383500" y="1069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72416</xdr:rowOff>
    </xdr:from>
    <xdr:to>
      <xdr:col>102</xdr:col>
      <xdr:colOff>165100</xdr:colOff>
      <xdr:row>63</xdr:row>
      <xdr:rowOff>2566</xdr:rowOff>
    </xdr:to>
    <xdr:sp macro="" textlink="">
      <xdr:nvSpPr>
        <xdr:cNvPr id="603" name="フローチャート: 判断 602">
          <a:extLst>
            <a:ext uri="{FF2B5EF4-FFF2-40B4-BE49-F238E27FC236}">
              <a16:creationId xmlns:a16="http://schemas.microsoft.com/office/drawing/2014/main" id="{18FCE045-72C6-40CA-B7E8-D0ACC50FA592}"/>
            </a:ext>
          </a:extLst>
        </xdr:cNvPr>
        <xdr:cNvSpPr/>
      </xdr:nvSpPr>
      <xdr:spPr>
        <a:xfrm>
          <a:off x="19494500" y="107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48946</xdr:rowOff>
    </xdr:from>
    <xdr:to>
      <xdr:col>98</xdr:col>
      <xdr:colOff>38100</xdr:colOff>
      <xdr:row>62</xdr:row>
      <xdr:rowOff>150546</xdr:rowOff>
    </xdr:to>
    <xdr:sp macro="" textlink="">
      <xdr:nvSpPr>
        <xdr:cNvPr id="604" name="フローチャート: 判断 603">
          <a:extLst>
            <a:ext uri="{FF2B5EF4-FFF2-40B4-BE49-F238E27FC236}">
              <a16:creationId xmlns:a16="http://schemas.microsoft.com/office/drawing/2014/main" id="{A589B729-E91C-49FA-9594-76BA21ED0D82}"/>
            </a:ext>
          </a:extLst>
        </xdr:cNvPr>
        <xdr:cNvSpPr/>
      </xdr:nvSpPr>
      <xdr:spPr>
        <a:xfrm>
          <a:off x="18605500" y="1067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4229F726-D9AA-4F9D-B909-72B87E0F358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57AC09B0-5979-4BC5-B21F-3945B14EBF6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EDF9C534-005E-4406-B006-519569BA8F7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49D4A96E-2BE4-4565-B3AE-0EAA7ABDDAB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E6E5D95F-98D1-4886-8BC2-53728CD9C56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127660</xdr:rowOff>
    </xdr:from>
    <xdr:to>
      <xdr:col>116</xdr:col>
      <xdr:colOff>114300</xdr:colOff>
      <xdr:row>63</xdr:row>
      <xdr:rowOff>57810</xdr:rowOff>
    </xdr:to>
    <xdr:sp macro="" textlink="">
      <xdr:nvSpPr>
        <xdr:cNvPr id="610" name="楕円 609">
          <a:extLst>
            <a:ext uri="{FF2B5EF4-FFF2-40B4-BE49-F238E27FC236}">
              <a16:creationId xmlns:a16="http://schemas.microsoft.com/office/drawing/2014/main" id="{74CF0A53-5365-4280-BD00-8078A6E1EDFA}"/>
            </a:ext>
          </a:extLst>
        </xdr:cNvPr>
        <xdr:cNvSpPr/>
      </xdr:nvSpPr>
      <xdr:spPr>
        <a:xfrm>
          <a:off x="22110700" y="1075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42587</xdr:rowOff>
    </xdr:from>
    <xdr:ext cx="469744" cy="259045"/>
    <xdr:sp macro="" textlink="">
      <xdr:nvSpPr>
        <xdr:cNvPr id="611" name="【学校施設】&#10;一人当たり面積該当値テキスト">
          <a:extLst>
            <a:ext uri="{FF2B5EF4-FFF2-40B4-BE49-F238E27FC236}">
              <a16:creationId xmlns:a16="http://schemas.microsoft.com/office/drawing/2014/main" id="{57AFD391-D15F-4452-BA5B-A08285F905F3}"/>
            </a:ext>
          </a:extLst>
        </xdr:cNvPr>
        <xdr:cNvSpPr txBox="1"/>
      </xdr:nvSpPr>
      <xdr:spPr>
        <a:xfrm>
          <a:off x="22199600" y="1067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131928</xdr:rowOff>
    </xdr:from>
    <xdr:to>
      <xdr:col>112</xdr:col>
      <xdr:colOff>38100</xdr:colOff>
      <xdr:row>63</xdr:row>
      <xdr:rowOff>62078</xdr:rowOff>
    </xdr:to>
    <xdr:sp macro="" textlink="">
      <xdr:nvSpPr>
        <xdr:cNvPr id="612" name="楕円 611">
          <a:extLst>
            <a:ext uri="{FF2B5EF4-FFF2-40B4-BE49-F238E27FC236}">
              <a16:creationId xmlns:a16="http://schemas.microsoft.com/office/drawing/2014/main" id="{7696AB58-2382-4368-B46B-0E967ECFF6EE}"/>
            </a:ext>
          </a:extLst>
        </xdr:cNvPr>
        <xdr:cNvSpPr/>
      </xdr:nvSpPr>
      <xdr:spPr>
        <a:xfrm>
          <a:off x="21272500" y="1076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7010</xdr:rowOff>
    </xdr:from>
    <xdr:to>
      <xdr:col>116</xdr:col>
      <xdr:colOff>63500</xdr:colOff>
      <xdr:row>63</xdr:row>
      <xdr:rowOff>11278</xdr:rowOff>
    </xdr:to>
    <xdr:cxnSp macro="">
      <xdr:nvCxnSpPr>
        <xdr:cNvPr id="613" name="直線コネクタ 612">
          <a:extLst>
            <a:ext uri="{FF2B5EF4-FFF2-40B4-BE49-F238E27FC236}">
              <a16:creationId xmlns:a16="http://schemas.microsoft.com/office/drawing/2014/main" id="{E87BCEAA-8D05-483E-A6BC-FA73FDCDADB4}"/>
            </a:ext>
          </a:extLst>
        </xdr:cNvPr>
        <xdr:cNvCxnSpPr/>
      </xdr:nvCxnSpPr>
      <xdr:spPr>
        <a:xfrm flipV="1">
          <a:off x="21323300" y="10808360"/>
          <a:ext cx="8382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146406</xdr:rowOff>
    </xdr:from>
    <xdr:to>
      <xdr:col>107</xdr:col>
      <xdr:colOff>101600</xdr:colOff>
      <xdr:row>63</xdr:row>
      <xdr:rowOff>76556</xdr:rowOff>
    </xdr:to>
    <xdr:sp macro="" textlink="">
      <xdr:nvSpPr>
        <xdr:cNvPr id="614" name="楕円 613">
          <a:extLst>
            <a:ext uri="{FF2B5EF4-FFF2-40B4-BE49-F238E27FC236}">
              <a16:creationId xmlns:a16="http://schemas.microsoft.com/office/drawing/2014/main" id="{7D9393FC-0C36-4F18-BBF8-6B86E0E6F32F}"/>
            </a:ext>
          </a:extLst>
        </xdr:cNvPr>
        <xdr:cNvSpPr/>
      </xdr:nvSpPr>
      <xdr:spPr>
        <a:xfrm>
          <a:off x="20383500" y="1077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11278</xdr:rowOff>
    </xdr:from>
    <xdr:to>
      <xdr:col>111</xdr:col>
      <xdr:colOff>177800</xdr:colOff>
      <xdr:row>63</xdr:row>
      <xdr:rowOff>25756</xdr:rowOff>
    </xdr:to>
    <xdr:cxnSp macro="">
      <xdr:nvCxnSpPr>
        <xdr:cNvPr id="615" name="直線コネクタ 614">
          <a:extLst>
            <a:ext uri="{FF2B5EF4-FFF2-40B4-BE49-F238E27FC236}">
              <a16:creationId xmlns:a16="http://schemas.microsoft.com/office/drawing/2014/main" id="{664A189B-EB02-4A84-A38B-2DCDE10A78A2}"/>
            </a:ext>
          </a:extLst>
        </xdr:cNvPr>
        <xdr:cNvCxnSpPr/>
      </xdr:nvCxnSpPr>
      <xdr:spPr>
        <a:xfrm flipV="1">
          <a:off x="20434300" y="1081262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145415</xdr:rowOff>
    </xdr:from>
    <xdr:to>
      <xdr:col>102</xdr:col>
      <xdr:colOff>165100</xdr:colOff>
      <xdr:row>63</xdr:row>
      <xdr:rowOff>75565</xdr:rowOff>
    </xdr:to>
    <xdr:sp macro="" textlink="">
      <xdr:nvSpPr>
        <xdr:cNvPr id="616" name="楕円 615">
          <a:extLst>
            <a:ext uri="{FF2B5EF4-FFF2-40B4-BE49-F238E27FC236}">
              <a16:creationId xmlns:a16="http://schemas.microsoft.com/office/drawing/2014/main" id="{82FA855F-5ED8-451E-8B0C-8247FB858F9E}"/>
            </a:ext>
          </a:extLst>
        </xdr:cNvPr>
        <xdr:cNvSpPr/>
      </xdr:nvSpPr>
      <xdr:spPr>
        <a:xfrm>
          <a:off x="19494500" y="107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24765</xdr:rowOff>
    </xdr:from>
    <xdr:to>
      <xdr:col>107</xdr:col>
      <xdr:colOff>50800</xdr:colOff>
      <xdr:row>63</xdr:row>
      <xdr:rowOff>25756</xdr:rowOff>
    </xdr:to>
    <xdr:cxnSp macro="">
      <xdr:nvCxnSpPr>
        <xdr:cNvPr id="617" name="直線コネクタ 616">
          <a:extLst>
            <a:ext uri="{FF2B5EF4-FFF2-40B4-BE49-F238E27FC236}">
              <a16:creationId xmlns:a16="http://schemas.microsoft.com/office/drawing/2014/main" id="{68CCA2AB-DABC-499D-82E1-DBB2D61A140A}"/>
            </a:ext>
          </a:extLst>
        </xdr:cNvPr>
        <xdr:cNvCxnSpPr/>
      </xdr:nvCxnSpPr>
      <xdr:spPr>
        <a:xfrm>
          <a:off x="19545300" y="10826115"/>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144805</xdr:rowOff>
    </xdr:from>
    <xdr:to>
      <xdr:col>98</xdr:col>
      <xdr:colOff>38100</xdr:colOff>
      <xdr:row>63</xdr:row>
      <xdr:rowOff>74955</xdr:rowOff>
    </xdr:to>
    <xdr:sp macro="" textlink="">
      <xdr:nvSpPr>
        <xdr:cNvPr id="618" name="楕円 617">
          <a:extLst>
            <a:ext uri="{FF2B5EF4-FFF2-40B4-BE49-F238E27FC236}">
              <a16:creationId xmlns:a16="http://schemas.microsoft.com/office/drawing/2014/main" id="{5A4C0503-AA1F-4851-855B-9D3262CE1EBD}"/>
            </a:ext>
          </a:extLst>
        </xdr:cNvPr>
        <xdr:cNvSpPr/>
      </xdr:nvSpPr>
      <xdr:spPr>
        <a:xfrm>
          <a:off x="18605500" y="1077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24155</xdr:rowOff>
    </xdr:from>
    <xdr:to>
      <xdr:col>102</xdr:col>
      <xdr:colOff>114300</xdr:colOff>
      <xdr:row>63</xdr:row>
      <xdr:rowOff>24765</xdr:rowOff>
    </xdr:to>
    <xdr:cxnSp macro="">
      <xdr:nvCxnSpPr>
        <xdr:cNvPr id="619" name="直線コネクタ 618">
          <a:extLst>
            <a:ext uri="{FF2B5EF4-FFF2-40B4-BE49-F238E27FC236}">
              <a16:creationId xmlns:a16="http://schemas.microsoft.com/office/drawing/2014/main" id="{D7E0890A-35F4-4B1A-93A0-90AEC4A256D5}"/>
            </a:ext>
          </a:extLst>
        </xdr:cNvPr>
        <xdr:cNvCxnSpPr/>
      </xdr:nvCxnSpPr>
      <xdr:spPr>
        <a:xfrm>
          <a:off x="18656300" y="10825505"/>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19855</xdr:rowOff>
    </xdr:from>
    <xdr:ext cx="469744" cy="259045"/>
    <xdr:sp macro="" textlink="">
      <xdr:nvSpPr>
        <xdr:cNvPr id="620" name="n_1aveValue【学校施設】&#10;一人当たり面積">
          <a:extLst>
            <a:ext uri="{FF2B5EF4-FFF2-40B4-BE49-F238E27FC236}">
              <a16:creationId xmlns:a16="http://schemas.microsoft.com/office/drawing/2014/main" id="{5965A4EF-0C93-45C2-916A-0D4A653BB851}"/>
            </a:ext>
          </a:extLst>
        </xdr:cNvPr>
        <xdr:cNvSpPr txBox="1"/>
      </xdr:nvSpPr>
      <xdr:spPr>
        <a:xfrm>
          <a:off x="21075727" y="1047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11854</xdr:rowOff>
    </xdr:from>
    <xdr:ext cx="469744" cy="259045"/>
    <xdr:sp macro="" textlink="">
      <xdr:nvSpPr>
        <xdr:cNvPr id="621" name="n_2aveValue【学校施設】&#10;一人当たり面積">
          <a:extLst>
            <a:ext uri="{FF2B5EF4-FFF2-40B4-BE49-F238E27FC236}">
              <a16:creationId xmlns:a16="http://schemas.microsoft.com/office/drawing/2014/main" id="{BA640AE9-7127-416F-8F24-0F6C7F415B1E}"/>
            </a:ext>
          </a:extLst>
        </xdr:cNvPr>
        <xdr:cNvSpPr txBox="1"/>
      </xdr:nvSpPr>
      <xdr:spPr>
        <a:xfrm>
          <a:off x="20199427" y="1047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19093</xdr:rowOff>
    </xdr:from>
    <xdr:ext cx="469744" cy="259045"/>
    <xdr:sp macro="" textlink="">
      <xdr:nvSpPr>
        <xdr:cNvPr id="622" name="n_3aveValue【学校施設】&#10;一人当たり面積">
          <a:extLst>
            <a:ext uri="{FF2B5EF4-FFF2-40B4-BE49-F238E27FC236}">
              <a16:creationId xmlns:a16="http://schemas.microsoft.com/office/drawing/2014/main" id="{32F2C547-635B-4C46-A4BF-C7FE8E3DAC2B}"/>
            </a:ext>
          </a:extLst>
        </xdr:cNvPr>
        <xdr:cNvSpPr txBox="1"/>
      </xdr:nvSpPr>
      <xdr:spPr>
        <a:xfrm>
          <a:off x="19310427" y="1047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167073</xdr:rowOff>
    </xdr:from>
    <xdr:ext cx="469744" cy="259045"/>
    <xdr:sp macro="" textlink="">
      <xdr:nvSpPr>
        <xdr:cNvPr id="623" name="n_4aveValue【学校施設】&#10;一人当たり面積">
          <a:extLst>
            <a:ext uri="{FF2B5EF4-FFF2-40B4-BE49-F238E27FC236}">
              <a16:creationId xmlns:a16="http://schemas.microsoft.com/office/drawing/2014/main" id="{D08A8D12-854E-4EBA-A588-DC1D1DBF0F09}"/>
            </a:ext>
          </a:extLst>
        </xdr:cNvPr>
        <xdr:cNvSpPr txBox="1"/>
      </xdr:nvSpPr>
      <xdr:spPr>
        <a:xfrm>
          <a:off x="18421427" y="1045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53205</xdr:rowOff>
    </xdr:from>
    <xdr:ext cx="469744" cy="259045"/>
    <xdr:sp macro="" textlink="">
      <xdr:nvSpPr>
        <xdr:cNvPr id="624" name="n_1mainValue【学校施設】&#10;一人当たり面積">
          <a:extLst>
            <a:ext uri="{FF2B5EF4-FFF2-40B4-BE49-F238E27FC236}">
              <a16:creationId xmlns:a16="http://schemas.microsoft.com/office/drawing/2014/main" id="{D45A8321-5D1E-42A5-8DD2-6BF0D9BF0A07}"/>
            </a:ext>
          </a:extLst>
        </xdr:cNvPr>
        <xdr:cNvSpPr txBox="1"/>
      </xdr:nvSpPr>
      <xdr:spPr>
        <a:xfrm>
          <a:off x="21075727" y="10854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67683</xdr:rowOff>
    </xdr:from>
    <xdr:ext cx="469744" cy="259045"/>
    <xdr:sp macro="" textlink="">
      <xdr:nvSpPr>
        <xdr:cNvPr id="625" name="n_2mainValue【学校施設】&#10;一人当たり面積">
          <a:extLst>
            <a:ext uri="{FF2B5EF4-FFF2-40B4-BE49-F238E27FC236}">
              <a16:creationId xmlns:a16="http://schemas.microsoft.com/office/drawing/2014/main" id="{ECC52D31-70AF-4805-A99A-C3A1825AE358}"/>
            </a:ext>
          </a:extLst>
        </xdr:cNvPr>
        <xdr:cNvSpPr txBox="1"/>
      </xdr:nvSpPr>
      <xdr:spPr>
        <a:xfrm>
          <a:off x="20199427" y="108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66692</xdr:rowOff>
    </xdr:from>
    <xdr:ext cx="469744" cy="259045"/>
    <xdr:sp macro="" textlink="">
      <xdr:nvSpPr>
        <xdr:cNvPr id="626" name="n_3mainValue【学校施設】&#10;一人当たり面積">
          <a:extLst>
            <a:ext uri="{FF2B5EF4-FFF2-40B4-BE49-F238E27FC236}">
              <a16:creationId xmlns:a16="http://schemas.microsoft.com/office/drawing/2014/main" id="{C3F2249A-C27E-455F-9F43-D8C64A2F2DC9}"/>
            </a:ext>
          </a:extLst>
        </xdr:cNvPr>
        <xdr:cNvSpPr txBox="1"/>
      </xdr:nvSpPr>
      <xdr:spPr>
        <a:xfrm>
          <a:off x="19310427" y="1086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66082</xdr:rowOff>
    </xdr:from>
    <xdr:ext cx="469744" cy="259045"/>
    <xdr:sp macro="" textlink="">
      <xdr:nvSpPr>
        <xdr:cNvPr id="627" name="n_4mainValue【学校施設】&#10;一人当たり面積">
          <a:extLst>
            <a:ext uri="{FF2B5EF4-FFF2-40B4-BE49-F238E27FC236}">
              <a16:creationId xmlns:a16="http://schemas.microsoft.com/office/drawing/2014/main" id="{DAB08075-2DC9-485F-9D10-3A539ECB2142}"/>
            </a:ext>
          </a:extLst>
        </xdr:cNvPr>
        <xdr:cNvSpPr txBox="1"/>
      </xdr:nvSpPr>
      <xdr:spPr>
        <a:xfrm>
          <a:off x="18421427" y="10867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F7928828-3CF1-4904-A816-3A2B61ADBEB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9ACF2598-C5E2-4FD0-A98D-C3CE1487D84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FF786910-BF4F-420B-9985-53E49928515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17C86BD7-7C4F-4CC1-B2B3-7D5EA6ACB7C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E6EE5E2C-63DD-461E-A658-CEFD3E804F8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E2D8C0EC-FA14-4ECD-98D3-2E6005A5824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E74CB2AC-E3F8-4037-9A97-B84C3A8C70E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0F387F5A-91F0-4322-868E-3C742B35098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a:extLst>
            <a:ext uri="{FF2B5EF4-FFF2-40B4-BE49-F238E27FC236}">
              <a16:creationId xmlns:a16="http://schemas.microsoft.com/office/drawing/2014/main" id="{F5ACF745-D9A9-43B4-A3D0-CF9265F1A1C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a:extLst>
            <a:ext uri="{FF2B5EF4-FFF2-40B4-BE49-F238E27FC236}">
              <a16:creationId xmlns:a16="http://schemas.microsoft.com/office/drawing/2014/main" id="{4E6838D7-929F-441D-A2FD-D446224A49A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a:extLst>
            <a:ext uri="{FF2B5EF4-FFF2-40B4-BE49-F238E27FC236}">
              <a16:creationId xmlns:a16="http://schemas.microsoft.com/office/drawing/2014/main" id="{850A35FF-5230-4AC3-A53E-BB90E0533A8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9" name="直線コネクタ 638">
          <a:extLst>
            <a:ext uri="{FF2B5EF4-FFF2-40B4-BE49-F238E27FC236}">
              <a16:creationId xmlns:a16="http://schemas.microsoft.com/office/drawing/2014/main" id="{04E27BC6-2791-4506-BDD9-EB4731B29934}"/>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0" name="テキスト ボックス 639">
          <a:extLst>
            <a:ext uri="{FF2B5EF4-FFF2-40B4-BE49-F238E27FC236}">
              <a16:creationId xmlns:a16="http://schemas.microsoft.com/office/drawing/2014/main" id="{9B08B83B-5D67-433F-8E06-74768DD74B8C}"/>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1" name="直線コネクタ 640">
          <a:extLst>
            <a:ext uri="{FF2B5EF4-FFF2-40B4-BE49-F238E27FC236}">
              <a16:creationId xmlns:a16="http://schemas.microsoft.com/office/drawing/2014/main" id="{8306855D-C7D2-4778-9A49-73C694E6753B}"/>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2" name="テキスト ボックス 641">
          <a:extLst>
            <a:ext uri="{FF2B5EF4-FFF2-40B4-BE49-F238E27FC236}">
              <a16:creationId xmlns:a16="http://schemas.microsoft.com/office/drawing/2014/main" id="{5B8455E6-38E6-4232-995A-CF907EE770DB}"/>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3" name="直線コネクタ 642">
          <a:extLst>
            <a:ext uri="{FF2B5EF4-FFF2-40B4-BE49-F238E27FC236}">
              <a16:creationId xmlns:a16="http://schemas.microsoft.com/office/drawing/2014/main" id="{16D03E88-040B-46E5-B3E4-EC29D8834F33}"/>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4" name="テキスト ボックス 643">
          <a:extLst>
            <a:ext uri="{FF2B5EF4-FFF2-40B4-BE49-F238E27FC236}">
              <a16:creationId xmlns:a16="http://schemas.microsoft.com/office/drawing/2014/main" id="{0E6D9F88-D3FB-4927-9750-0B02FFC1625D}"/>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5" name="直線コネクタ 644">
          <a:extLst>
            <a:ext uri="{FF2B5EF4-FFF2-40B4-BE49-F238E27FC236}">
              <a16:creationId xmlns:a16="http://schemas.microsoft.com/office/drawing/2014/main" id="{A27FC802-1645-4575-87EB-80ED4F20D13F}"/>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6" name="テキスト ボックス 645">
          <a:extLst>
            <a:ext uri="{FF2B5EF4-FFF2-40B4-BE49-F238E27FC236}">
              <a16:creationId xmlns:a16="http://schemas.microsoft.com/office/drawing/2014/main" id="{2695E789-72BB-47AE-A512-4EBD2A8CD08C}"/>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7" name="直線コネクタ 646">
          <a:extLst>
            <a:ext uri="{FF2B5EF4-FFF2-40B4-BE49-F238E27FC236}">
              <a16:creationId xmlns:a16="http://schemas.microsoft.com/office/drawing/2014/main" id="{2E510B42-CB6C-4ACE-BB17-691645D98F8C}"/>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8" name="テキスト ボックス 647">
          <a:extLst>
            <a:ext uri="{FF2B5EF4-FFF2-40B4-BE49-F238E27FC236}">
              <a16:creationId xmlns:a16="http://schemas.microsoft.com/office/drawing/2014/main" id="{32746DA8-D6C1-424F-963D-95D3480BAB16}"/>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00A4B9BD-AD97-46E9-82C6-E9877590527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a:extLst>
            <a:ext uri="{FF2B5EF4-FFF2-40B4-BE49-F238E27FC236}">
              <a16:creationId xmlns:a16="http://schemas.microsoft.com/office/drawing/2014/main" id="{23A3AACC-8BEC-4181-B033-91787B5BA9B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88900</xdr:rowOff>
    </xdr:from>
    <xdr:to>
      <xdr:col>85</xdr:col>
      <xdr:colOff>126364</xdr:colOff>
      <xdr:row>85</xdr:row>
      <xdr:rowOff>31750</xdr:rowOff>
    </xdr:to>
    <xdr:cxnSp macro="">
      <xdr:nvCxnSpPr>
        <xdr:cNvPr id="651" name="直線コネクタ 650">
          <a:extLst>
            <a:ext uri="{FF2B5EF4-FFF2-40B4-BE49-F238E27FC236}">
              <a16:creationId xmlns:a16="http://schemas.microsoft.com/office/drawing/2014/main" id="{DF75224B-8010-4AB6-A483-97BA0C335764}"/>
            </a:ext>
          </a:extLst>
        </xdr:cNvPr>
        <xdr:cNvCxnSpPr/>
      </xdr:nvCxnSpPr>
      <xdr:spPr>
        <a:xfrm flipV="1">
          <a:off x="16318864" y="134620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2" name="【児童館】&#10;有形固定資産減価償却率最小値テキスト">
          <a:extLst>
            <a:ext uri="{FF2B5EF4-FFF2-40B4-BE49-F238E27FC236}">
              <a16:creationId xmlns:a16="http://schemas.microsoft.com/office/drawing/2014/main" id="{64264EC9-2DF6-422F-96C1-ADA4F822168E}"/>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3" name="直線コネクタ 652">
          <a:extLst>
            <a:ext uri="{FF2B5EF4-FFF2-40B4-BE49-F238E27FC236}">
              <a16:creationId xmlns:a16="http://schemas.microsoft.com/office/drawing/2014/main" id="{6D4EBDE3-C5C4-429A-B503-9BF637C6B3A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35577</xdr:rowOff>
    </xdr:from>
    <xdr:ext cx="405111" cy="259045"/>
    <xdr:sp macro="" textlink="">
      <xdr:nvSpPr>
        <xdr:cNvPr id="654" name="【児童館】&#10;有形固定資産減価償却率最大値テキスト">
          <a:extLst>
            <a:ext uri="{FF2B5EF4-FFF2-40B4-BE49-F238E27FC236}">
              <a16:creationId xmlns:a16="http://schemas.microsoft.com/office/drawing/2014/main" id="{303C5912-2CDA-4CB7-A534-ADB0ACA017F6}"/>
            </a:ext>
          </a:extLst>
        </xdr:cNvPr>
        <xdr:cNvSpPr txBox="1"/>
      </xdr:nvSpPr>
      <xdr:spPr>
        <a:xfrm>
          <a:off x="16357600" y="1323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88900</xdr:rowOff>
    </xdr:from>
    <xdr:to>
      <xdr:col>86</xdr:col>
      <xdr:colOff>25400</xdr:colOff>
      <xdr:row>78</xdr:row>
      <xdr:rowOff>88900</xdr:rowOff>
    </xdr:to>
    <xdr:cxnSp macro="">
      <xdr:nvCxnSpPr>
        <xdr:cNvPr id="655" name="直線コネクタ 654">
          <a:extLst>
            <a:ext uri="{FF2B5EF4-FFF2-40B4-BE49-F238E27FC236}">
              <a16:creationId xmlns:a16="http://schemas.microsoft.com/office/drawing/2014/main" id="{A5A55F91-254B-4A9A-91F5-89FE9B071DA8}"/>
            </a:ext>
          </a:extLst>
        </xdr:cNvPr>
        <xdr:cNvCxnSpPr/>
      </xdr:nvCxnSpPr>
      <xdr:spPr>
        <a:xfrm>
          <a:off x="16230600" y="1346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97807</xdr:rowOff>
    </xdr:from>
    <xdr:ext cx="405111" cy="259045"/>
    <xdr:sp macro="" textlink="">
      <xdr:nvSpPr>
        <xdr:cNvPr id="656" name="【児童館】&#10;有形固定資産減価償却率平均値テキスト">
          <a:extLst>
            <a:ext uri="{FF2B5EF4-FFF2-40B4-BE49-F238E27FC236}">
              <a16:creationId xmlns:a16="http://schemas.microsoft.com/office/drawing/2014/main" id="{114C330A-449B-4AEB-A2EA-7B7BEDA6CBE4}"/>
            </a:ext>
          </a:extLst>
        </xdr:cNvPr>
        <xdr:cNvSpPr txBox="1"/>
      </xdr:nvSpPr>
      <xdr:spPr>
        <a:xfrm>
          <a:off x="16357600" y="13985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119380</xdr:rowOff>
    </xdr:from>
    <xdr:to>
      <xdr:col>85</xdr:col>
      <xdr:colOff>177800</xdr:colOff>
      <xdr:row>82</xdr:row>
      <xdr:rowOff>49530</xdr:rowOff>
    </xdr:to>
    <xdr:sp macro="" textlink="">
      <xdr:nvSpPr>
        <xdr:cNvPr id="657" name="フローチャート: 判断 656">
          <a:extLst>
            <a:ext uri="{FF2B5EF4-FFF2-40B4-BE49-F238E27FC236}">
              <a16:creationId xmlns:a16="http://schemas.microsoft.com/office/drawing/2014/main" id="{F3717C9C-B594-4660-8E37-A7E9E28AEA83}"/>
            </a:ext>
          </a:extLst>
        </xdr:cNvPr>
        <xdr:cNvSpPr/>
      </xdr:nvSpPr>
      <xdr:spPr>
        <a:xfrm>
          <a:off x="16268700" y="1400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71120</xdr:rowOff>
    </xdr:from>
    <xdr:to>
      <xdr:col>81</xdr:col>
      <xdr:colOff>101600</xdr:colOff>
      <xdr:row>81</xdr:row>
      <xdr:rowOff>1270</xdr:rowOff>
    </xdr:to>
    <xdr:sp macro="" textlink="">
      <xdr:nvSpPr>
        <xdr:cNvPr id="658" name="フローチャート: 判断 657">
          <a:extLst>
            <a:ext uri="{FF2B5EF4-FFF2-40B4-BE49-F238E27FC236}">
              <a16:creationId xmlns:a16="http://schemas.microsoft.com/office/drawing/2014/main" id="{F6231FEB-FD75-4783-9C6C-8FD18764881D}"/>
            </a:ext>
          </a:extLst>
        </xdr:cNvPr>
        <xdr:cNvSpPr/>
      </xdr:nvSpPr>
      <xdr:spPr>
        <a:xfrm>
          <a:off x="15430500" y="1378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48261</xdr:rowOff>
    </xdr:from>
    <xdr:to>
      <xdr:col>76</xdr:col>
      <xdr:colOff>165100</xdr:colOff>
      <xdr:row>79</xdr:row>
      <xdr:rowOff>149861</xdr:rowOff>
    </xdr:to>
    <xdr:sp macro="" textlink="">
      <xdr:nvSpPr>
        <xdr:cNvPr id="659" name="フローチャート: 判断 658">
          <a:extLst>
            <a:ext uri="{FF2B5EF4-FFF2-40B4-BE49-F238E27FC236}">
              <a16:creationId xmlns:a16="http://schemas.microsoft.com/office/drawing/2014/main" id="{8A827A48-F9C4-4B45-9F4C-A03F46D8A6E7}"/>
            </a:ext>
          </a:extLst>
        </xdr:cNvPr>
        <xdr:cNvSpPr/>
      </xdr:nvSpPr>
      <xdr:spPr>
        <a:xfrm>
          <a:off x="14541500" y="1359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26670</xdr:rowOff>
    </xdr:from>
    <xdr:to>
      <xdr:col>72</xdr:col>
      <xdr:colOff>38100</xdr:colOff>
      <xdr:row>79</xdr:row>
      <xdr:rowOff>128270</xdr:rowOff>
    </xdr:to>
    <xdr:sp macro="" textlink="">
      <xdr:nvSpPr>
        <xdr:cNvPr id="660" name="フローチャート: 判断 659">
          <a:extLst>
            <a:ext uri="{FF2B5EF4-FFF2-40B4-BE49-F238E27FC236}">
              <a16:creationId xmlns:a16="http://schemas.microsoft.com/office/drawing/2014/main" id="{36E4C444-7ECF-4991-AB80-D2A0E66DCFBE}"/>
            </a:ext>
          </a:extLst>
        </xdr:cNvPr>
        <xdr:cNvSpPr/>
      </xdr:nvSpPr>
      <xdr:spPr>
        <a:xfrm>
          <a:off x="136525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50800</xdr:rowOff>
    </xdr:from>
    <xdr:to>
      <xdr:col>67</xdr:col>
      <xdr:colOff>101600</xdr:colOff>
      <xdr:row>80</xdr:row>
      <xdr:rowOff>152400</xdr:rowOff>
    </xdr:to>
    <xdr:sp macro="" textlink="">
      <xdr:nvSpPr>
        <xdr:cNvPr id="661" name="フローチャート: 判断 660">
          <a:extLst>
            <a:ext uri="{FF2B5EF4-FFF2-40B4-BE49-F238E27FC236}">
              <a16:creationId xmlns:a16="http://schemas.microsoft.com/office/drawing/2014/main" id="{B089EB7D-0178-4A1F-AB09-E3999CEEC767}"/>
            </a:ext>
          </a:extLst>
        </xdr:cNvPr>
        <xdr:cNvSpPr/>
      </xdr:nvSpPr>
      <xdr:spPr>
        <a:xfrm>
          <a:off x="12763500" y="1376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272B5C39-CD48-4560-B4B7-0A52EF9FC3F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7442E6A8-0B59-4143-A5C8-E37DAA71D23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EA0F98CA-4071-422A-8D25-BF8B99D3DCB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467237CD-5AAC-4071-94B9-51BF3C4A295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8616C6D0-8340-448D-A47D-9AE0A584A7B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80011</xdr:rowOff>
    </xdr:from>
    <xdr:to>
      <xdr:col>85</xdr:col>
      <xdr:colOff>177800</xdr:colOff>
      <xdr:row>79</xdr:row>
      <xdr:rowOff>10161</xdr:rowOff>
    </xdr:to>
    <xdr:sp macro="" textlink="">
      <xdr:nvSpPr>
        <xdr:cNvPr id="667" name="楕円 666">
          <a:extLst>
            <a:ext uri="{FF2B5EF4-FFF2-40B4-BE49-F238E27FC236}">
              <a16:creationId xmlns:a16="http://schemas.microsoft.com/office/drawing/2014/main" id="{A4A79DA0-7731-4704-AD54-90084A917996}"/>
            </a:ext>
          </a:extLst>
        </xdr:cNvPr>
        <xdr:cNvSpPr/>
      </xdr:nvSpPr>
      <xdr:spPr>
        <a:xfrm>
          <a:off x="162687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166388</xdr:rowOff>
    </xdr:from>
    <xdr:ext cx="405111" cy="259045"/>
    <xdr:sp macro="" textlink="">
      <xdr:nvSpPr>
        <xdr:cNvPr id="668" name="【児童館】&#10;有形固定資産減価償却率該当値テキスト">
          <a:extLst>
            <a:ext uri="{FF2B5EF4-FFF2-40B4-BE49-F238E27FC236}">
              <a16:creationId xmlns:a16="http://schemas.microsoft.com/office/drawing/2014/main" id="{1CBA62FF-1EC3-4F25-9F0E-C5601C205479}"/>
            </a:ext>
          </a:extLst>
        </xdr:cNvPr>
        <xdr:cNvSpPr txBox="1"/>
      </xdr:nvSpPr>
      <xdr:spPr>
        <a:xfrm>
          <a:off x="16357600" y="1336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36830</xdr:rowOff>
    </xdr:from>
    <xdr:to>
      <xdr:col>81</xdr:col>
      <xdr:colOff>101600</xdr:colOff>
      <xdr:row>78</xdr:row>
      <xdr:rowOff>138430</xdr:rowOff>
    </xdr:to>
    <xdr:sp macro="" textlink="">
      <xdr:nvSpPr>
        <xdr:cNvPr id="669" name="楕円 668">
          <a:extLst>
            <a:ext uri="{FF2B5EF4-FFF2-40B4-BE49-F238E27FC236}">
              <a16:creationId xmlns:a16="http://schemas.microsoft.com/office/drawing/2014/main" id="{06944ED6-92C8-4905-AE39-A1ABA851741B}"/>
            </a:ext>
          </a:extLst>
        </xdr:cNvPr>
        <xdr:cNvSpPr/>
      </xdr:nvSpPr>
      <xdr:spPr>
        <a:xfrm>
          <a:off x="15430500" y="1340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87630</xdr:rowOff>
    </xdr:from>
    <xdr:to>
      <xdr:col>85</xdr:col>
      <xdr:colOff>127000</xdr:colOff>
      <xdr:row>78</xdr:row>
      <xdr:rowOff>130811</xdr:rowOff>
    </xdr:to>
    <xdr:cxnSp macro="">
      <xdr:nvCxnSpPr>
        <xdr:cNvPr id="670" name="直線コネクタ 669">
          <a:extLst>
            <a:ext uri="{FF2B5EF4-FFF2-40B4-BE49-F238E27FC236}">
              <a16:creationId xmlns:a16="http://schemas.microsoft.com/office/drawing/2014/main" id="{16B527F0-271D-4B35-91FA-F23237CFBACF}"/>
            </a:ext>
          </a:extLst>
        </xdr:cNvPr>
        <xdr:cNvCxnSpPr/>
      </xdr:nvCxnSpPr>
      <xdr:spPr>
        <a:xfrm>
          <a:off x="15481300" y="13460730"/>
          <a:ext cx="838200" cy="4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165100</xdr:rowOff>
    </xdr:from>
    <xdr:to>
      <xdr:col>76</xdr:col>
      <xdr:colOff>165100</xdr:colOff>
      <xdr:row>78</xdr:row>
      <xdr:rowOff>95250</xdr:rowOff>
    </xdr:to>
    <xdr:sp macro="" textlink="">
      <xdr:nvSpPr>
        <xdr:cNvPr id="671" name="楕円 670">
          <a:extLst>
            <a:ext uri="{FF2B5EF4-FFF2-40B4-BE49-F238E27FC236}">
              <a16:creationId xmlns:a16="http://schemas.microsoft.com/office/drawing/2014/main" id="{E844598C-E1C0-413F-8053-96A1BE8EF287}"/>
            </a:ext>
          </a:extLst>
        </xdr:cNvPr>
        <xdr:cNvSpPr/>
      </xdr:nvSpPr>
      <xdr:spPr>
        <a:xfrm>
          <a:off x="14541500" y="1336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44450</xdr:rowOff>
    </xdr:from>
    <xdr:to>
      <xdr:col>81</xdr:col>
      <xdr:colOff>50800</xdr:colOff>
      <xdr:row>78</xdr:row>
      <xdr:rowOff>87630</xdr:rowOff>
    </xdr:to>
    <xdr:cxnSp macro="">
      <xdr:nvCxnSpPr>
        <xdr:cNvPr id="672" name="直線コネクタ 671">
          <a:extLst>
            <a:ext uri="{FF2B5EF4-FFF2-40B4-BE49-F238E27FC236}">
              <a16:creationId xmlns:a16="http://schemas.microsoft.com/office/drawing/2014/main" id="{34B867F9-63B4-447B-89E4-66338D523083}"/>
            </a:ext>
          </a:extLst>
        </xdr:cNvPr>
        <xdr:cNvCxnSpPr/>
      </xdr:nvCxnSpPr>
      <xdr:spPr>
        <a:xfrm>
          <a:off x="14592300" y="13417550"/>
          <a:ext cx="889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121920</xdr:rowOff>
    </xdr:from>
    <xdr:to>
      <xdr:col>72</xdr:col>
      <xdr:colOff>38100</xdr:colOff>
      <xdr:row>78</xdr:row>
      <xdr:rowOff>52070</xdr:rowOff>
    </xdr:to>
    <xdr:sp macro="" textlink="">
      <xdr:nvSpPr>
        <xdr:cNvPr id="673" name="楕円 672">
          <a:extLst>
            <a:ext uri="{FF2B5EF4-FFF2-40B4-BE49-F238E27FC236}">
              <a16:creationId xmlns:a16="http://schemas.microsoft.com/office/drawing/2014/main" id="{8F03662D-994F-4472-80B8-19EB3B2A9EF8}"/>
            </a:ext>
          </a:extLst>
        </xdr:cNvPr>
        <xdr:cNvSpPr/>
      </xdr:nvSpPr>
      <xdr:spPr>
        <a:xfrm>
          <a:off x="136525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1270</xdr:rowOff>
    </xdr:from>
    <xdr:to>
      <xdr:col>76</xdr:col>
      <xdr:colOff>114300</xdr:colOff>
      <xdr:row>78</xdr:row>
      <xdr:rowOff>44450</xdr:rowOff>
    </xdr:to>
    <xdr:cxnSp macro="">
      <xdr:nvCxnSpPr>
        <xdr:cNvPr id="674" name="直線コネクタ 673">
          <a:extLst>
            <a:ext uri="{FF2B5EF4-FFF2-40B4-BE49-F238E27FC236}">
              <a16:creationId xmlns:a16="http://schemas.microsoft.com/office/drawing/2014/main" id="{A38A1FA6-F31E-4A99-9A38-05E1C36D300B}"/>
            </a:ext>
          </a:extLst>
        </xdr:cNvPr>
        <xdr:cNvCxnSpPr/>
      </xdr:nvCxnSpPr>
      <xdr:spPr>
        <a:xfrm>
          <a:off x="13703300" y="13374370"/>
          <a:ext cx="889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82550</xdr:rowOff>
    </xdr:from>
    <xdr:to>
      <xdr:col>67</xdr:col>
      <xdr:colOff>101600</xdr:colOff>
      <xdr:row>78</xdr:row>
      <xdr:rowOff>12700</xdr:rowOff>
    </xdr:to>
    <xdr:sp macro="" textlink="">
      <xdr:nvSpPr>
        <xdr:cNvPr id="675" name="楕円 674">
          <a:extLst>
            <a:ext uri="{FF2B5EF4-FFF2-40B4-BE49-F238E27FC236}">
              <a16:creationId xmlns:a16="http://schemas.microsoft.com/office/drawing/2014/main" id="{1E3B74AD-8C6F-48CE-9796-5DDA1776F793}"/>
            </a:ext>
          </a:extLst>
        </xdr:cNvPr>
        <xdr:cNvSpPr/>
      </xdr:nvSpPr>
      <xdr:spPr>
        <a:xfrm>
          <a:off x="12763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133350</xdr:rowOff>
    </xdr:from>
    <xdr:to>
      <xdr:col>71</xdr:col>
      <xdr:colOff>177800</xdr:colOff>
      <xdr:row>78</xdr:row>
      <xdr:rowOff>1270</xdr:rowOff>
    </xdr:to>
    <xdr:cxnSp macro="">
      <xdr:nvCxnSpPr>
        <xdr:cNvPr id="676" name="直線コネクタ 675">
          <a:extLst>
            <a:ext uri="{FF2B5EF4-FFF2-40B4-BE49-F238E27FC236}">
              <a16:creationId xmlns:a16="http://schemas.microsoft.com/office/drawing/2014/main" id="{CB32854C-93E3-4F88-9306-397008BCF5C6}"/>
            </a:ext>
          </a:extLst>
        </xdr:cNvPr>
        <xdr:cNvCxnSpPr/>
      </xdr:nvCxnSpPr>
      <xdr:spPr>
        <a:xfrm>
          <a:off x="12814300" y="13335000"/>
          <a:ext cx="889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163847</xdr:rowOff>
    </xdr:from>
    <xdr:ext cx="405111" cy="259045"/>
    <xdr:sp macro="" textlink="">
      <xdr:nvSpPr>
        <xdr:cNvPr id="677" name="n_1aveValue【児童館】&#10;有形固定資産減価償却率">
          <a:extLst>
            <a:ext uri="{FF2B5EF4-FFF2-40B4-BE49-F238E27FC236}">
              <a16:creationId xmlns:a16="http://schemas.microsoft.com/office/drawing/2014/main" id="{EC2A19AC-8EE6-4150-AD32-22473E1B2EFD}"/>
            </a:ext>
          </a:extLst>
        </xdr:cNvPr>
        <xdr:cNvSpPr txBox="1"/>
      </xdr:nvSpPr>
      <xdr:spPr>
        <a:xfrm>
          <a:off x="15266044" y="1387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140988</xdr:rowOff>
    </xdr:from>
    <xdr:ext cx="405111" cy="259045"/>
    <xdr:sp macro="" textlink="">
      <xdr:nvSpPr>
        <xdr:cNvPr id="678" name="n_2aveValue【児童館】&#10;有形固定資産減価償却率">
          <a:extLst>
            <a:ext uri="{FF2B5EF4-FFF2-40B4-BE49-F238E27FC236}">
              <a16:creationId xmlns:a16="http://schemas.microsoft.com/office/drawing/2014/main" id="{A535A58C-D427-420B-842C-31DBFAB899C7}"/>
            </a:ext>
          </a:extLst>
        </xdr:cNvPr>
        <xdr:cNvSpPr txBox="1"/>
      </xdr:nvSpPr>
      <xdr:spPr>
        <a:xfrm>
          <a:off x="14389744" y="13685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119397</xdr:rowOff>
    </xdr:from>
    <xdr:ext cx="405111" cy="259045"/>
    <xdr:sp macro="" textlink="">
      <xdr:nvSpPr>
        <xdr:cNvPr id="679" name="n_3aveValue【児童館】&#10;有形固定資産減価償却率">
          <a:extLst>
            <a:ext uri="{FF2B5EF4-FFF2-40B4-BE49-F238E27FC236}">
              <a16:creationId xmlns:a16="http://schemas.microsoft.com/office/drawing/2014/main" id="{A6644C4D-EA03-463C-8ECD-AF442089A47F}"/>
            </a:ext>
          </a:extLst>
        </xdr:cNvPr>
        <xdr:cNvSpPr txBox="1"/>
      </xdr:nvSpPr>
      <xdr:spPr>
        <a:xfrm>
          <a:off x="13500744" y="13663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143527</xdr:rowOff>
    </xdr:from>
    <xdr:ext cx="405111" cy="259045"/>
    <xdr:sp macro="" textlink="">
      <xdr:nvSpPr>
        <xdr:cNvPr id="680" name="n_4aveValue【児童館】&#10;有形固定資産減価償却率">
          <a:extLst>
            <a:ext uri="{FF2B5EF4-FFF2-40B4-BE49-F238E27FC236}">
              <a16:creationId xmlns:a16="http://schemas.microsoft.com/office/drawing/2014/main" id="{DD14F45C-D567-4524-9080-E12B9FACAC70}"/>
            </a:ext>
          </a:extLst>
        </xdr:cNvPr>
        <xdr:cNvSpPr txBox="1"/>
      </xdr:nvSpPr>
      <xdr:spPr>
        <a:xfrm>
          <a:off x="12611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76</xdr:row>
      <xdr:rowOff>154957</xdr:rowOff>
    </xdr:from>
    <xdr:ext cx="340478" cy="259045"/>
    <xdr:sp macro="" textlink="">
      <xdr:nvSpPr>
        <xdr:cNvPr id="681" name="n_1mainValue【児童館】&#10;有形固定資産減価償却率">
          <a:extLst>
            <a:ext uri="{FF2B5EF4-FFF2-40B4-BE49-F238E27FC236}">
              <a16:creationId xmlns:a16="http://schemas.microsoft.com/office/drawing/2014/main" id="{DC59C6EA-73EC-4984-B489-4EB13162FCB0}"/>
            </a:ext>
          </a:extLst>
        </xdr:cNvPr>
        <xdr:cNvSpPr txBox="1"/>
      </xdr:nvSpPr>
      <xdr:spPr>
        <a:xfrm>
          <a:off x="15298361" y="131851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76</xdr:row>
      <xdr:rowOff>111777</xdr:rowOff>
    </xdr:from>
    <xdr:ext cx="340478" cy="259045"/>
    <xdr:sp macro="" textlink="">
      <xdr:nvSpPr>
        <xdr:cNvPr id="682" name="n_2mainValue【児童館】&#10;有形固定資産減価償却率">
          <a:extLst>
            <a:ext uri="{FF2B5EF4-FFF2-40B4-BE49-F238E27FC236}">
              <a16:creationId xmlns:a16="http://schemas.microsoft.com/office/drawing/2014/main" id="{440FDE54-C613-45A1-B7CA-93671235C750}"/>
            </a:ext>
          </a:extLst>
        </xdr:cNvPr>
        <xdr:cNvSpPr txBox="1"/>
      </xdr:nvSpPr>
      <xdr:spPr>
        <a:xfrm>
          <a:off x="14422061" y="131419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76</xdr:row>
      <xdr:rowOff>68597</xdr:rowOff>
    </xdr:from>
    <xdr:ext cx="340478" cy="259045"/>
    <xdr:sp macro="" textlink="">
      <xdr:nvSpPr>
        <xdr:cNvPr id="683" name="n_3mainValue【児童館】&#10;有形固定資産減価償却率">
          <a:extLst>
            <a:ext uri="{FF2B5EF4-FFF2-40B4-BE49-F238E27FC236}">
              <a16:creationId xmlns:a16="http://schemas.microsoft.com/office/drawing/2014/main" id="{6A6363FB-A964-4B83-A464-5E805E81C78C}"/>
            </a:ext>
          </a:extLst>
        </xdr:cNvPr>
        <xdr:cNvSpPr txBox="1"/>
      </xdr:nvSpPr>
      <xdr:spPr>
        <a:xfrm>
          <a:off x="13533061" y="130987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76</xdr:row>
      <xdr:rowOff>29227</xdr:rowOff>
    </xdr:from>
    <xdr:ext cx="340478" cy="259045"/>
    <xdr:sp macro="" textlink="">
      <xdr:nvSpPr>
        <xdr:cNvPr id="684" name="n_4mainValue【児童館】&#10;有形固定資産減価償却率">
          <a:extLst>
            <a:ext uri="{FF2B5EF4-FFF2-40B4-BE49-F238E27FC236}">
              <a16:creationId xmlns:a16="http://schemas.microsoft.com/office/drawing/2014/main" id="{93D2D30E-F93C-4008-8C8E-46B38A560F7E}"/>
            </a:ext>
          </a:extLst>
        </xdr:cNvPr>
        <xdr:cNvSpPr txBox="1"/>
      </xdr:nvSpPr>
      <xdr:spPr>
        <a:xfrm>
          <a:off x="12644061" y="1305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FF547EEC-12DB-4249-AE03-A010247F418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5BCA83AD-6FAD-4B30-B64F-A72A974EE50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46287BA8-9C8C-4C1A-86CA-CE2F5E57811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814FC08B-ECBC-4A74-AEEC-4E4546A7F6A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60F98305-A951-4231-98BD-E7E9788AFBD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EA20229F-3043-44C8-B57B-ABD274F6585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E34A2A68-23DA-4F76-BA50-909F66077D5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AE2AA172-CCB9-4BCB-80A4-8207142556A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id="{B734E1CF-C551-46DB-B281-F0217D76F45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A6AC80F8-6DCB-46EE-ACAF-E1DD8644437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87</xdr:row>
      <xdr:rowOff>38100</xdr:rowOff>
    </xdr:from>
    <xdr:to>
      <xdr:col>120</xdr:col>
      <xdr:colOff>114300</xdr:colOff>
      <xdr:row>87</xdr:row>
      <xdr:rowOff>38100</xdr:rowOff>
    </xdr:to>
    <xdr:cxnSp macro="">
      <xdr:nvCxnSpPr>
        <xdr:cNvPr id="695" name="直線コネクタ 694">
          <a:extLst>
            <a:ext uri="{FF2B5EF4-FFF2-40B4-BE49-F238E27FC236}">
              <a16:creationId xmlns:a16="http://schemas.microsoft.com/office/drawing/2014/main" id="{5495CCAA-125A-41D5-AFE4-F3FC82549BB2}"/>
            </a:ext>
          </a:extLst>
        </xdr:cNvPr>
        <xdr:cNvCxnSpPr/>
      </xdr:nvCxnSpPr>
      <xdr:spPr>
        <a:xfrm>
          <a:off x="18288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67327</xdr:rowOff>
    </xdr:from>
    <xdr:ext cx="467179" cy="259045"/>
    <xdr:sp macro="" textlink="">
      <xdr:nvSpPr>
        <xdr:cNvPr id="696" name="テキスト ボックス 695">
          <a:extLst>
            <a:ext uri="{FF2B5EF4-FFF2-40B4-BE49-F238E27FC236}">
              <a16:creationId xmlns:a16="http://schemas.microsoft.com/office/drawing/2014/main" id="{B804FB47-C663-46D5-AA34-32FC7BF18ED7}"/>
            </a:ext>
          </a:extLst>
        </xdr:cNvPr>
        <xdr:cNvSpPr txBox="1"/>
      </xdr:nvSpPr>
      <xdr:spPr>
        <a:xfrm>
          <a:off x="17820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95250</xdr:rowOff>
    </xdr:from>
    <xdr:to>
      <xdr:col>120</xdr:col>
      <xdr:colOff>114300</xdr:colOff>
      <xdr:row>85</xdr:row>
      <xdr:rowOff>95250</xdr:rowOff>
    </xdr:to>
    <xdr:cxnSp macro="">
      <xdr:nvCxnSpPr>
        <xdr:cNvPr id="697" name="直線コネクタ 696">
          <a:extLst>
            <a:ext uri="{FF2B5EF4-FFF2-40B4-BE49-F238E27FC236}">
              <a16:creationId xmlns:a16="http://schemas.microsoft.com/office/drawing/2014/main" id="{31053D6F-ED6E-49BF-8D67-1E06F050C645}"/>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698" name="テキスト ボックス 697">
          <a:extLst>
            <a:ext uri="{FF2B5EF4-FFF2-40B4-BE49-F238E27FC236}">
              <a16:creationId xmlns:a16="http://schemas.microsoft.com/office/drawing/2014/main" id="{804BF365-18BC-4FAF-8175-20B68F655F30}"/>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152400</xdr:rowOff>
    </xdr:from>
    <xdr:to>
      <xdr:col>120</xdr:col>
      <xdr:colOff>114300</xdr:colOff>
      <xdr:row>83</xdr:row>
      <xdr:rowOff>152400</xdr:rowOff>
    </xdr:to>
    <xdr:cxnSp macro="">
      <xdr:nvCxnSpPr>
        <xdr:cNvPr id="699" name="直線コネクタ 698">
          <a:extLst>
            <a:ext uri="{FF2B5EF4-FFF2-40B4-BE49-F238E27FC236}">
              <a16:creationId xmlns:a16="http://schemas.microsoft.com/office/drawing/2014/main" id="{E93B4711-4BEA-4873-BF02-A18FF0A88818}"/>
            </a:ext>
          </a:extLst>
        </xdr:cNvPr>
        <xdr:cNvCxnSpPr/>
      </xdr:nvCxnSpPr>
      <xdr:spPr>
        <a:xfrm>
          <a:off x="18288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10177</xdr:rowOff>
    </xdr:from>
    <xdr:ext cx="467179" cy="259045"/>
    <xdr:sp macro="" textlink="">
      <xdr:nvSpPr>
        <xdr:cNvPr id="700" name="テキスト ボックス 699">
          <a:extLst>
            <a:ext uri="{FF2B5EF4-FFF2-40B4-BE49-F238E27FC236}">
              <a16:creationId xmlns:a16="http://schemas.microsoft.com/office/drawing/2014/main" id="{D530E1E9-3BFA-4461-BB39-75E11D499892}"/>
            </a:ext>
          </a:extLst>
        </xdr:cNvPr>
        <xdr:cNvSpPr txBox="1"/>
      </xdr:nvSpPr>
      <xdr:spPr>
        <a:xfrm>
          <a:off x="17820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1" name="直線コネクタ 700">
          <a:extLst>
            <a:ext uri="{FF2B5EF4-FFF2-40B4-BE49-F238E27FC236}">
              <a16:creationId xmlns:a16="http://schemas.microsoft.com/office/drawing/2014/main" id="{0835BB20-BBBB-4C10-B13C-D2BE7D05BB13}"/>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2" name="テキスト ボックス 701">
          <a:extLst>
            <a:ext uri="{FF2B5EF4-FFF2-40B4-BE49-F238E27FC236}">
              <a16:creationId xmlns:a16="http://schemas.microsoft.com/office/drawing/2014/main" id="{2041D649-A500-47F0-BA3C-028880E5A9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95250</xdr:rowOff>
    </xdr:from>
    <xdr:to>
      <xdr:col>120</xdr:col>
      <xdr:colOff>114300</xdr:colOff>
      <xdr:row>80</xdr:row>
      <xdr:rowOff>95250</xdr:rowOff>
    </xdr:to>
    <xdr:cxnSp macro="">
      <xdr:nvCxnSpPr>
        <xdr:cNvPr id="703" name="直線コネクタ 702">
          <a:extLst>
            <a:ext uri="{FF2B5EF4-FFF2-40B4-BE49-F238E27FC236}">
              <a16:creationId xmlns:a16="http://schemas.microsoft.com/office/drawing/2014/main" id="{74B6B23D-B68F-4A71-9B4F-DF8C1087F268}"/>
            </a:ext>
          </a:extLst>
        </xdr:cNvPr>
        <xdr:cNvCxnSpPr/>
      </xdr:nvCxnSpPr>
      <xdr:spPr>
        <a:xfrm>
          <a:off x="18288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124477</xdr:rowOff>
    </xdr:from>
    <xdr:ext cx="467179" cy="259045"/>
    <xdr:sp macro="" textlink="">
      <xdr:nvSpPr>
        <xdr:cNvPr id="704" name="テキスト ボックス 703">
          <a:extLst>
            <a:ext uri="{FF2B5EF4-FFF2-40B4-BE49-F238E27FC236}">
              <a16:creationId xmlns:a16="http://schemas.microsoft.com/office/drawing/2014/main" id="{ABE74CC7-B7B0-439A-8CE4-5F89B8CBB3F8}"/>
            </a:ext>
          </a:extLst>
        </xdr:cNvPr>
        <xdr:cNvSpPr txBox="1"/>
      </xdr:nvSpPr>
      <xdr:spPr>
        <a:xfrm>
          <a:off x="17820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705" name="直線コネクタ 704">
          <a:extLst>
            <a:ext uri="{FF2B5EF4-FFF2-40B4-BE49-F238E27FC236}">
              <a16:creationId xmlns:a16="http://schemas.microsoft.com/office/drawing/2014/main" id="{02E8EFD3-FEA4-42FE-8E1B-2756EFE99411}"/>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706" name="テキスト ボックス 705">
          <a:extLst>
            <a:ext uri="{FF2B5EF4-FFF2-40B4-BE49-F238E27FC236}">
              <a16:creationId xmlns:a16="http://schemas.microsoft.com/office/drawing/2014/main" id="{62564197-2D23-45B6-A787-2C59B330A068}"/>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38100</xdr:rowOff>
    </xdr:from>
    <xdr:to>
      <xdr:col>120</xdr:col>
      <xdr:colOff>114300</xdr:colOff>
      <xdr:row>77</xdr:row>
      <xdr:rowOff>38100</xdr:rowOff>
    </xdr:to>
    <xdr:cxnSp macro="">
      <xdr:nvCxnSpPr>
        <xdr:cNvPr id="707" name="直線コネクタ 706">
          <a:extLst>
            <a:ext uri="{FF2B5EF4-FFF2-40B4-BE49-F238E27FC236}">
              <a16:creationId xmlns:a16="http://schemas.microsoft.com/office/drawing/2014/main" id="{F7211183-8040-4772-8F3B-56806AACB6C8}"/>
            </a:ext>
          </a:extLst>
        </xdr:cNvPr>
        <xdr:cNvCxnSpPr/>
      </xdr:nvCxnSpPr>
      <xdr:spPr>
        <a:xfrm>
          <a:off x="18288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67327</xdr:rowOff>
    </xdr:from>
    <xdr:ext cx="467179" cy="259045"/>
    <xdr:sp macro="" textlink="">
      <xdr:nvSpPr>
        <xdr:cNvPr id="708" name="テキスト ボックス 707">
          <a:extLst>
            <a:ext uri="{FF2B5EF4-FFF2-40B4-BE49-F238E27FC236}">
              <a16:creationId xmlns:a16="http://schemas.microsoft.com/office/drawing/2014/main" id="{60FCF54A-E548-4E28-BFAA-894BE3167FB6}"/>
            </a:ext>
          </a:extLst>
        </xdr:cNvPr>
        <xdr:cNvSpPr txBox="1"/>
      </xdr:nvSpPr>
      <xdr:spPr>
        <a:xfrm>
          <a:off x="17820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9" name="直線コネクタ 708">
          <a:extLst>
            <a:ext uri="{FF2B5EF4-FFF2-40B4-BE49-F238E27FC236}">
              <a16:creationId xmlns:a16="http://schemas.microsoft.com/office/drawing/2014/main" id="{29191F50-29A1-4F01-AB68-6EB38045C65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0" name="テキスト ボックス 709">
          <a:extLst>
            <a:ext uri="{FF2B5EF4-FFF2-40B4-BE49-F238E27FC236}">
              <a16:creationId xmlns:a16="http://schemas.microsoft.com/office/drawing/2014/main" id="{04757092-8315-456B-A7CD-237C62FBEE3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1" name="【児童館】&#10;一人当たり面積グラフ枠">
          <a:extLst>
            <a:ext uri="{FF2B5EF4-FFF2-40B4-BE49-F238E27FC236}">
              <a16:creationId xmlns:a16="http://schemas.microsoft.com/office/drawing/2014/main" id="{CC4B9789-A512-4137-B2F1-E570806BEE7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15239</xdr:rowOff>
    </xdr:from>
    <xdr:to>
      <xdr:col>116</xdr:col>
      <xdr:colOff>62864</xdr:colOff>
      <xdr:row>86</xdr:row>
      <xdr:rowOff>23813</xdr:rowOff>
    </xdr:to>
    <xdr:cxnSp macro="">
      <xdr:nvCxnSpPr>
        <xdr:cNvPr id="712" name="直線コネクタ 711">
          <a:extLst>
            <a:ext uri="{FF2B5EF4-FFF2-40B4-BE49-F238E27FC236}">
              <a16:creationId xmlns:a16="http://schemas.microsoft.com/office/drawing/2014/main" id="{73ECEE37-92D4-4749-A0B6-20E2B4582275}"/>
            </a:ext>
          </a:extLst>
        </xdr:cNvPr>
        <xdr:cNvCxnSpPr/>
      </xdr:nvCxnSpPr>
      <xdr:spPr>
        <a:xfrm flipV="1">
          <a:off x="22160864" y="13388339"/>
          <a:ext cx="0" cy="1380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27640</xdr:rowOff>
    </xdr:from>
    <xdr:ext cx="469744" cy="259045"/>
    <xdr:sp macro="" textlink="">
      <xdr:nvSpPr>
        <xdr:cNvPr id="713" name="【児童館】&#10;一人当たり面積最小値テキスト">
          <a:extLst>
            <a:ext uri="{FF2B5EF4-FFF2-40B4-BE49-F238E27FC236}">
              <a16:creationId xmlns:a16="http://schemas.microsoft.com/office/drawing/2014/main" id="{6E191800-70EE-447D-8346-94B16DB77870}"/>
            </a:ext>
          </a:extLst>
        </xdr:cNvPr>
        <xdr:cNvSpPr txBox="1"/>
      </xdr:nvSpPr>
      <xdr:spPr>
        <a:xfrm>
          <a:off x="22199600" y="14772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23813</xdr:rowOff>
    </xdr:from>
    <xdr:to>
      <xdr:col>116</xdr:col>
      <xdr:colOff>152400</xdr:colOff>
      <xdr:row>86</xdr:row>
      <xdr:rowOff>23813</xdr:rowOff>
    </xdr:to>
    <xdr:cxnSp macro="">
      <xdr:nvCxnSpPr>
        <xdr:cNvPr id="714" name="直線コネクタ 713">
          <a:extLst>
            <a:ext uri="{FF2B5EF4-FFF2-40B4-BE49-F238E27FC236}">
              <a16:creationId xmlns:a16="http://schemas.microsoft.com/office/drawing/2014/main" id="{9A165B7C-F91D-4561-ADE6-F4C7D1CA08DF}"/>
            </a:ext>
          </a:extLst>
        </xdr:cNvPr>
        <xdr:cNvCxnSpPr/>
      </xdr:nvCxnSpPr>
      <xdr:spPr>
        <a:xfrm>
          <a:off x="22072600" y="14768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133366</xdr:rowOff>
    </xdr:from>
    <xdr:ext cx="469744" cy="259045"/>
    <xdr:sp macro="" textlink="">
      <xdr:nvSpPr>
        <xdr:cNvPr id="715" name="【児童館】&#10;一人当たり面積最大値テキスト">
          <a:extLst>
            <a:ext uri="{FF2B5EF4-FFF2-40B4-BE49-F238E27FC236}">
              <a16:creationId xmlns:a16="http://schemas.microsoft.com/office/drawing/2014/main" id="{CF92FF79-B1A6-4AE2-B41E-E88F1D1F9677}"/>
            </a:ext>
          </a:extLst>
        </xdr:cNvPr>
        <xdr:cNvSpPr txBox="1"/>
      </xdr:nvSpPr>
      <xdr:spPr>
        <a:xfrm>
          <a:off x="22199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15239</xdr:rowOff>
    </xdr:from>
    <xdr:to>
      <xdr:col>116</xdr:col>
      <xdr:colOff>152400</xdr:colOff>
      <xdr:row>78</xdr:row>
      <xdr:rowOff>15239</xdr:rowOff>
    </xdr:to>
    <xdr:cxnSp macro="">
      <xdr:nvCxnSpPr>
        <xdr:cNvPr id="716" name="直線コネクタ 715">
          <a:extLst>
            <a:ext uri="{FF2B5EF4-FFF2-40B4-BE49-F238E27FC236}">
              <a16:creationId xmlns:a16="http://schemas.microsoft.com/office/drawing/2014/main" id="{84BEC1E9-400C-4C5F-B8DA-5448CD2504E6}"/>
            </a:ext>
          </a:extLst>
        </xdr:cNvPr>
        <xdr:cNvCxnSpPr/>
      </xdr:nvCxnSpPr>
      <xdr:spPr>
        <a:xfrm>
          <a:off x="22072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82884</xdr:rowOff>
    </xdr:from>
    <xdr:ext cx="469744" cy="259045"/>
    <xdr:sp macro="" textlink="">
      <xdr:nvSpPr>
        <xdr:cNvPr id="717" name="【児童館】&#10;一人当たり面積平均値テキスト">
          <a:extLst>
            <a:ext uri="{FF2B5EF4-FFF2-40B4-BE49-F238E27FC236}">
              <a16:creationId xmlns:a16="http://schemas.microsoft.com/office/drawing/2014/main" id="{45011D5A-028E-437B-BC8F-F7FE8A3D374B}"/>
            </a:ext>
          </a:extLst>
        </xdr:cNvPr>
        <xdr:cNvSpPr txBox="1"/>
      </xdr:nvSpPr>
      <xdr:spPr>
        <a:xfrm>
          <a:off x="22199600" y="14484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104457</xdr:rowOff>
    </xdr:from>
    <xdr:to>
      <xdr:col>116</xdr:col>
      <xdr:colOff>114300</xdr:colOff>
      <xdr:row>85</xdr:row>
      <xdr:rowOff>34607</xdr:rowOff>
    </xdr:to>
    <xdr:sp macro="" textlink="">
      <xdr:nvSpPr>
        <xdr:cNvPr id="718" name="フローチャート: 判断 717">
          <a:extLst>
            <a:ext uri="{FF2B5EF4-FFF2-40B4-BE49-F238E27FC236}">
              <a16:creationId xmlns:a16="http://schemas.microsoft.com/office/drawing/2014/main" id="{EB9B582D-7A68-45DE-A224-C623B4A56BC1}"/>
            </a:ext>
          </a:extLst>
        </xdr:cNvPr>
        <xdr:cNvSpPr/>
      </xdr:nvSpPr>
      <xdr:spPr>
        <a:xfrm>
          <a:off x="22110700" y="1450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7302</xdr:rowOff>
    </xdr:from>
    <xdr:to>
      <xdr:col>112</xdr:col>
      <xdr:colOff>38100</xdr:colOff>
      <xdr:row>85</xdr:row>
      <xdr:rowOff>108902</xdr:rowOff>
    </xdr:to>
    <xdr:sp macro="" textlink="">
      <xdr:nvSpPr>
        <xdr:cNvPr id="719" name="フローチャート: 判断 718">
          <a:extLst>
            <a:ext uri="{FF2B5EF4-FFF2-40B4-BE49-F238E27FC236}">
              <a16:creationId xmlns:a16="http://schemas.microsoft.com/office/drawing/2014/main" id="{993B8ACC-40F5-434E-B512-81970F36AEC9}"/>
            </a:ext>
          </a:extLst>
        </xdr:cNvPr>
        <xdr:cNvSpPr/>
      </xdr:nvSpPr>
      <xdr:spPr>
        <a:xfrm>
          <a:off x="21272500" y="1458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141605</xdr:rowOff>
    </xdr:from>
    <xdr:to>
      <xdr:col>107</xdr:col>
      <xdr:colOff>101600</xdr:colOff>
      <xdr:row>85</xdr:row>
      <xdr:rowOff>71755</xdr:rowOff>
    </xdr:to>
    <xdr:sp macro="" textlink="">
      <xdr:nvSpPr>
        <xdr:cNvPr id="720" name="フローチャート: 判断 719">
          <a:extLst>
            <a:ext uri="{FF2B5EF4-FFF2-40B4-BE49-F238E27FC236}">
              <a16:creationId xmlns:a16="http://schemas.microsoft.com/office/drawing/2014/main" id="{9455AFCE-A298-4CFF-926E-A2FDBF764DF1}"/>
            </a:ext>
          </a:extLst>
        </xdr:cNvPr>
        <xdr:cNvSpPr/>
      </xdr:nvSpPr>
      <xdr:spPr>
        <a:xfrm>
          <a:off x="20383500" y="145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95886</xdr:rowOff>
    </xdr:from>
    <xdr:to>
      <xdr:col>102</xdr:col>
      <xdr:colOff>165100</xdr:colOff>
      <xdr:row>85</xdr:row>
      <xdr:rowOff>26036</xdr:rowOff>
    </xdr:to>
    <xdr:sp macro="" textlink="">
      <xdr:nvSpPr>
        <xdr:cNvPr id="721" name="フローチャート: 判断 720">
          <a:extLst>
            <a:ext uri="{FF2B5EF4-FFF2-40B4-BE49-F238E27FC236}">
              <a16:creationId xmlns:a16="http://schemas.microsoft.com/office/drawing/2014/main" id="{DD45B5F1-6B66-4FB1-801B-26C1274F4895}"/>
            </a:ext>
          </a:extLst>
        </xdr:cNvPr>
        <xdr:cNvSpPr/>
      </xdr:nvSpPr>
      <xdr:spPr>
        <a:xfrm>
          <a:off x="19494500" y="1449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150177</xdr:rowOff>
    </xdr:from>
    <xdr:to>
      <xdr:col>98</xdr:col>
      <xdr:colOff>38100</xdr:colOff>
      <xdr:row>85</xdr:row>
      <xdr:rowOff>80327</xdr:rowOff>
    </xdr:to>
    <xdr:sp macro="" textlink="">
      <xdr:nvSpPr>
        <xdr:cNvPr id="722" name="フローチャート: 判断 721">
          <a:extLst>
            <a:ext uri="{FF2B5EF4-FFF2-40B4-BE49-F238E27FC236}">
              <a16:creationId xmlns:a16="http://schemas.microsoft.com/office/drawing/2014/main" id="{EDD51AF0-2B47-444C-BD21-349D980B8E5D}"/>
            </a:ext>
          </a:extLst>
        </xdr:cNvPr>
        <xdr:cNvSpPr/>
      </xdr:nvSpPr>
      <xdr:spPr>
        <a:xfrm>
          <a:off x="18605500" y="1455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52E7BD75-7B34-4587-9969-4EDE7BB617D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769F70BD-59F7-4178-80C9-6560CE24D19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CA389D03-C17D-4E4A-9D06-4B62708ADB5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9523F872-CC0D-4830-9292-64A420F90B6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id="{170F5E33-CC32-4D89-ADD1-A6840B704F1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35877</xdr:rowOff>
    </xdr:from>
    <xdr:to>
      <xdr:col>116</xdr:col>
      <xdr:colOff>114300</xdr:colOff>
      <xdr:row>84</xdr:row>
      <xdr:rowOff>137477</xdr:rowOff>
    </xdr:to>
    <xdr:sp macro="" textlink="">
      <xdr:nvSpPr>
        <xdr:cNvPr id="728" name="楕円 727">
          <a:extLst>
            <a:ext uri="{FF2B5EF4-FFF2-40B4-BE49-F238E27FC236}">
              <a16:creationId xmlns:a16="http://schemas.microsoft.com/office/drawing/2014/main" id="{42E5A9C2-320A-4768-82B6-DF0842530AFE}"/>
            </a:ext>
          </a:extLst>
        </xdr:cNvPr>
        <xdr:cNvSpPr/>
      </xdr:nvSpPr>
      <xdr:spPr>
        <a:xfrm>
          <a:off x="22110700" y="1443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58754</xdr:rowOff>
    </xdr:from>
    <xdr:ext cx="469744" cy="259045"/>
    <xdr:sp macro="" textlink="">
      <xdr:nvSpPr>
        <xdr:cNvPr id="729" name="【児童館】&#10;一人当たり面積該当値テキスト">
          <a:extLst>
            <a:ext uri="{FF2B5EF4-FFF2-40B4-BE49-F238E27FC236}">
              <a16:creationId xmlns:a16="http://schemas.microsoft.com/office/drawing/2014/main" id="{FCF010EA-5027-4F2E-9CCE-1FE3C69B5DB2}"/>
            </a:ext>
          </a:extLst>
        </xdr:cNvPr>
        <xdr:cNvSpPr txBox="1"/>
      </xdr:nvSpPr>
      <xdr:spPr>
        <a:xfrm>
          <a:off x="22199600" y="1428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44450</xdr:rowOff>
    </xdr:from>
    <xdr:to>
      <xdr:col>112</xdr:col>
      <xdr:colOff>38100</xdr:colOff>
      <xdr:row>84</xdr:row>
      <xdr:rowOff>146050</xdr:rowOff>
    </xdr:to>
    <xdr:sp macro="" textlink="">
      <xdr:nvSpPr>
        <xdr:cNvPr id="730" name="楕円 729">
          <a:extLst>
            <a:ext uri="{FF2B5EF4-FFF2-40B4-BE49-F238E27FC236}">
              <a16:creationId xmlns:a16="http://schemas.microsoft.com/office/drawing/2014/main" id="{33D8C271-5FC7-4D01-B7D6-5563839FBA47}"/>
            </a:ext>
          </a:extLst>
        </xdr:cNvPr>
        <xdr:cNvSpPr/>
      </xdr:nvSpPr>
      <xdr:spPr>
        <a:xfrm>
          <a:off x="21272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86677</xdr:rowOff>
    </xdr:from>
    <xdr:to>
      <xdr:col>116</xdr:col>
      <xdr:colOff>63500</xdr:colOff>
      <xdr:row>84</xdr:row>
      <xdr:rowOff>95250</xdr:rowOff>
    </xdr:to>
    <xdr:cxnSp macro="">
      <xdr:nvCxnSpPr>
        <xdr:cNvPr id="731" name="直線コネクタ 730">
          <a:extLst>
            <a:ext uri="{FF2B5EF4-FFF2-40B4-BE49-F238E27FC236}">
              <a16:creationId xmlns:a16="http://schemas.microsoft.com/office/drawing/2014/main" id="{3CBBBAA9-F9D7-4CC3-9564-2FB42D440DF1}"/>
            </a:ext>
          </a:extLst>
        </xdr:cNvPr>
        <xdr:cNvCxnSpPr/>
      </xdr:nvCxnSpPr>
      <xdr:spPr>
        <a:xfrm flipV="1">
          <a:off x="21323300" y="14488477"/>
          <a:ext cx="8382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73025</xdr:rowOff>
    </xdr:from>
    <xdr:to>
      <xdr:col>107</xdr:col>
      <xdr:colOff>101600</xdr:colOff>
      <xdr:row>85</xdr:row>
      <xdr:rowOff>3175</xdr:rowOff>
    </xdr:to>
    <xdr:sp macro="" textlink="">
      <xdr:nvSpPr>
        <xdr:cNvPr id="732" name="楕円 731">
          <a:extLst>
            <a:ext uri="{FF2B5EF4-FFF2-40B4-BE49-F238E27FC236}">
              <a16:creationId xmlns:a16="http://schemas.microsoft.com/office/drawing/2014/main" id="{6D404226-7A7E-453F-82A3-B9639C289BE0}"/>
            </a:ext>
          </a:extLst>
        </xdr:cNvPr>
        <xdr:cNvSpPr/>
      </xdr:nvSpPr>
      <xdr:spPr>
        <a:xfrm>
          <a:off x="20383500" y="1447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95250</xdr:rowOff>
    </xdr:from>
    <xdr:to>
      <xdr:col>111</xdr:col>
      <xdr:colOff>177800</xdr:colOff>
      <xdr:row>84</xdr:row>
      <xdr:rowOff>123825</xdr:rowOff>
    </xdr:to>
    <xdr:cxnSp macro="">
      <xdr:nvCxnSpPr>
        <xdr:cNvPr id="733" name="直線コネクタ 732">
          <a:extLst>
            <a:ext uri="{FF2B5EF4-FFF2-40B4-BE49-F238E27FC236}">
              <a16:creationId xmlns:a16="http://schemas.microsoft.com/office/drawing/2014/main" id="{DDDE0D75-9613-4017-A413-760C2503804D}"/>
            </a:ext>
          </a:extLst>
        </xdr:cNvPr>
        <xdr:cNvCxnSpPr/>
      </xdr:nvCxnSpPr>
      <xdr:spPr>
        <a:xfrm flipV="1">
          <a:off x="20434300" y="144970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70168</xdr:rowOff>
    </xdr:from>
    <xdr:to>
      <xdr:col>102</xdr:col>
      <xdr:colOff>165100</xdr:colOff>
      <xdr:row>85</xdr:row>
      <xdr:rowOff>318</xdr:rowOff>
    </xdr:to>
    <xdr:sp macro="" textlink="">
      <xdr:nvSpPr>
        <xdr:cNvPr id="734" name="楕円 733">
          <a:extLst>
            <a:ext uri="{FF2B5EF4-FFF2-40B4-BE49-F238E27FC236}">
              <a16:creationId xmlns:a16="http://schemas.microsoft.com/office/drawing/2014/main" id="{D3AA3B40-438E-4439-AD43-F4B87432F6D4}"/>
            </a:ext>
          </a:extLst>
        </xdr:cNvPr>
        <xdr:cNvSpPr/>
      </xdr:nvSpPr>
      <xdr:spPr>
        <a:xfrm>
          <a:off x="19494500" y="1447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120968</xdr:rowOff>
    </xdr:from>
    <xdr:to>
      <xdr:col>107</xdr:col>
      <xdr:colOff>50800</xdr:colOff>
      <xdr:row>84</xdr:row>
      <xdr:rowOff>123825</xdr:rowOff>
    </xdr:to>
    <xdr:cxnSp macro="">
      <xdr:nvCxnSpPr>
        <xdr:cNvPr id="735" name="直線コネクタ 734">
          <a:extLst>
            <a:ext uri="{FF2B5EF4-FFF2-40B4-BE49-F238E27FC236}">
              <a16:creationId xmlns:a16="http://schemas.microsoft.com/office/drawing/2014/main" id="{0A74D434-A341-4279-8283-FD0310C450A6}"/>
            </a:ext>
          </a:extLst>
        </xdr:cNvPr>
        <xdr:cNvCxnSpPr/>
      </xdr:nvCxnSpPr>
      <xdr:spPr>
        <a:xfrm>
          <a:off x="19545300" y="14522768"/>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70168</xdr:rowOff>
    </xdr:from>
    <xdr:to>
      <xdr:col>98</xdr:col>
      <xdr:colOff>38100</xdr:colOff>
      <xdr:row>85</xdr:row>
      <xdr:rowOff>318</xdr:rowOff>
    </xdr:to>
    <xdr:sp macro="" textlink="">
      <xdr:nvSpPr>
        <xdr:cNvPr id="736" name="楕円 735">
          <a:extLst>
            <a:ext uri="{FF2B5EF4-FFF2-40B4-BE49-F238E27FC236}">
              <a16:creationId xmlns:a16="http://schemas.microsoft.com/office/drawing/2014/main" id="{C98BD52A-95A2-4299-A66B-B5965B4C15F3}"/>
            </a:ext>
          </a:extLst>
        </xdr:cNvPr>
        <xdr:cNvSpPr/>
      </xdr:nvSpPr>
      <xdr:spPr>
        <a:xfrm>
          <a:off x="18605500" y="1447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120968</xdr:rowOff>
    </xdr:from>
    <xdr:to>
      <xdr:col>102</xdr:col>
      <xdr:colOff>114300</xdr:colOff>
      <xdr:row>84</xdr:row>
      <xdr:rowOff>120968</xdr:rowOff>
    </xdr:to>
    <xdr:cxnSp macro="">
      <xdr:nvCxnSpPr>
        <xdr:cNvPr id="737" name="直線コネクタ 736">
          <a:extLst>
            <a:ext uri="{FF2B5EF4-FFF2-40B4-BE49-F238E27FC236}">
              <a16:creationId xmlns:a16="http://schemas.microsoft.com/office/drawing/2014/main" id="{28EEC0F4-5D24-4083-AE3E-CEEB362B69D6}"/>
            </a:ext>
          </a:extLst>
        </xdr:cNvPr>
        <xdr:cNvCxnSpPr/>
      </xdr:nvCxnSpPr>
      <xdr:spPr>
        <a:xfrm>
          <a:off x="18656300" y="14522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100029</xdr:rowOff>
    </xdr:from>
    <xdr:ext cx="469744" cy="259045"/>
    <xdr:sp macro="" textlink="">
      <xdr:nvSpPr>
        <xdr:cNvPr id="738" name="n_1aveValue【児童館】&#10;一人当たり面積">
          <a:extLst>
            <a:ext uri="{FF2B5EF4-FFF2-40B4-BE49-F238E27FC236}">
              <a16:creationId xmlns:a16="http://schemas.microsoft.com/office/drawing/2014/main" id="{879D9DE4-632C-4A58-A462-5AD8B4C642AF}"/>
            </a:ext>
          </a:extLst>
        </xdr:cNvPr>
        <xdr:cNvSpPr txBox="1"/>
      </xdr:nvSpPr>
      <xdr:spPr>
        <a:xfrm>
          <a:off x="21075727" y="1467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62882</xdr:rowOff>
    </xdr:from>
    <xdr:ext cx="469744" cy="259045"/>
    <xdr:sp macro="" textlink="">
      <xdr:nvSpPr>
        <xdr:cNvPr id="739" name="n_2aveValue【児童館】&#10;一人当たり面積">
          <a:extLst>
            <a:ext uri="{FF2B5EF4-FFF2-40B4-BE49-F238E27FC236}">
              <a16:creationId xmlns:a16="http://schemas.microsoft.com/office/drawing/2014/main" id="{306472DE-B8EA-4DEC-A1A9-92E00059873A}"/>
            </a:ext>
          </a:extLst>
        </xdr:cNvPr>
        <xdr:cNvSpPr txBox="1"/>
      </xdr:nvSpPr>
      <xdr:spPr>
        <a:xfrm>
          <a:off x="20199427" y="1463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17163</xdr:rowOff>
    </xdr:from>
    <xdr:ext cx="469744" cy="259045"/>
    <xdr:sp macro="" textlink="">
      <xdr:nvSpPr>
        <xdr:cNvPr id="740" name="n_3aveValue【児童館】&#10;一人当たり面積">
          <a:extLst>
            <a:ext uri="{FF2B5EF4-FFF2-40B4-BE49-F238E27FC236}">
              <a16:creationId xmlns:a16="http://schemas.microsoft.com/office/drawing/2014/main" id="{47F891F8-1FA1-4ADA-8AC1-64CC7D8D2996}"/>
            </a:ext>
          </a:extLst>
        </xdr:cNvPr>
        <xdr:cNvSpPr txBox="1"/>
      </xdr:nvSpPr>
      <xdr:spPr>
        <a:xfrm>
          <a:off x="19310427" y="1459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71454</xdr:rowOff>
    </xdr:from>
    <xdr:ext cx="469744" cy="259045"/>
    <xdr:sp macro="" textlink="">
      <xdr:nvSpPr>
        <xdr:cNvPr id="741" name="n_4aveValue【児童館】&#10;一人当たり面積">
          <a:extLst>
            <a:ext uri="{FF2B5EF4-FFF2-40B4-BE49-F238E27FC236}">
              <a16:creationId xmlns:a16="http://schemas.microsoft.com/office/drawing/2014/main" id="{26FC1FDC-CBB1-458B-AEC0-6BDF257A6718}"/>
            </a:ext>
          </a:extLst>
        </xdr:cNvPr>
        <xdr:cNvSpPr txBox="1"/>
      </xdr:nvSpPr>
      <xdr:spPr>
        <a:xfrm>
          <a:off x="18421427" y="14644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162577</xdr:rowOff>
    </xdr:from>
    <xdr:ext cx="469744" cy="259045"/>
    <xdr:sp macro="" textlink="">
      <xdr:nvSpPr>
        <xdr:cNvPr id="742" name="n_1mainValue【児童館】&#10;一人当たり面積">
          <a:extLst>
            <a:ext uri="{FF2B5EF4-FFF2-40B4-BE49-F238E27FC236}">
              <a16:creationId xmlns:a16="http://schemas.microsoft.com/office/drawing/2014/main" id="{2A095EBD-B5F5-448A-9D2C-A1B900CA03D7}"/>
            </a:ext>
          </a:extLst>
        </xdr:cNvPr>
        <xdr:cNvSpPr txBox="1"/>
      </xdr:nvSpPr>
      <xdr:spPr>
        <a:xfrm>
          <a:off x="210757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19702</xdr:rowOff>
    </xdr:from>
    <xdr:ext cx="469744" cy="259045"/>
    <xdr:sp macro="" textlink="">
      <xdr:nvSpPr>
        <xdr:cNvPr id="743" name="n_2mainValue【児童館】&#10;一人当たり面積">
          <a:extLst>
            <a:ext uri="{FF2B5EF4-FFF2-40B4-BE49-F238E27FC236}">
              <a16:creationId xmlns:a16="http://schemas.microsoft.com/office/drawing/2014/main" id="{426BE8A9-D8F6-4AE6-BED4-0F9CCC450A17}"/>
            </a:ext>
          </a:extLst>
        </xdr:cNvPr>
        <xdr:cNvSpPr txBox="1"/>
      </xdr:nvSpPr>
      <xdr:spPr>
        <a:xfrm>
          <a:off x="20199427" y="1425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16845</xdr:rowOff>
    </xdr:from>
    <xdr:ext cx="469744" cy="259045"/>
    <xdr:sp macro="" textlink="">
      <xdr:nvSpPr>
        <xdr:cNvPr id="744" name="n_3mainValue【児童館】&#10;一人当たり面積">
          <a:extLst>
            <a:ext uri="{FF2B5EF4-FFF2-40B4-BE49-F238E27FC236}">
              <a16:creationId xmlns:a16="http://schemas.microsoft.com/office/drawing/2014/main" id="{2AC9A815-6AC1-4E84-9441-82A0B870B06E}"/>
            </a:ext>
          </a:extLst>
        </xdr:cNvPr>
        <xdr:cNvSpPr txBox="1"/>
      </xdr:nvSpPr>
      <xdr:spPr>
        <a:xfrm>
          <a:off x="19310427" y="1424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16845</xdr:rowOff>
    </xdr:from>
    <xdr:ext cx="469744" cy="259045"/>
    <xdr:sp macro="" textlink="">
      <xdr:nvSpPr>
        <xdr:cNvPr id="745" name="n_4mainValue【児童館】&#10;一人当たり面積">
          <a:extLst>
            <a:ext uri="{FF2B5EF4-FFF2-40B4-BE49-F238E27FC236}">
              <a16:creationId xmlns:a16="http://schemas.microsoft.com/office/drawing/2014/main" id="{E2246DB3-B7A0-4284-B592-BD6ABBF5F0C3}"/>
            </a:ext>
          </a:extLst>
        </xdr:cNvPr>
        <xdr:cNvSpPr txBox="1"/>
      </xdr:nvSpPr>
      <xdr:spPr>
        <a:xfrm>
          <a:off x="18421427" y="1424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6" name="正方形/長方形 745">
          <a:extLst>
            <a:ext uri="{FF2B5EF4-FFF2-40B4-BE49-F238E27FC236}">
              <a16:creationId xmlns:a16="http://schemas.microsoft.com/office/drawing/2014/main" id="{C23C6D3C-D0E2-4479-AF3B-562E1870070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7" name="正方形/長方形 746">
          <a:extLst>
            <a:ext uri="{FF2B5EF4-FFF2-40B4-BE49-F238E27FC236}">
              <a16:creationId xmlns:a16="http://schemas.microsoft.com/office/drawing/2014/main" id="{E85AA8E9-7628-41A8-BBCD-EEA4A7F97CF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8" name="正方形/長方形 747">
          <a:extLst>
            <a:ext uri="{FF2B5EF4-FFF2-40B4-BE49-F238E27FC236}">
              <a16:creationId xmlns:a16="http://schemas.microsoft.com/office/drawing/2014/main" id="{A9BC77C8-CB91-4286-8F53-79733568129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9" name="正方形/長方形 748">
          <a:extLst>
            <a:ext uri="{FF2B5EF4-FFF2-40B4-BE49-F238E27FC236}">
              <a16:creationId xmlns:a16="http://schemas.microsoft.com/office/drawing/2014/main" id="{EC44FD11-C6B4-431B-BBCC-A318AD9E166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0" name="正方形/長方形 749">
          <a:extLst>
            <a:ext uri="{FF2B5EF4-FFF2-40B4-BE49-F238E27FC236}">
              <a16:creationId xmlns:a16="http://schemas.microsoft.com/office/drawing/2014/main" id="{55CBC090-DFCD-409C-8E04-D03C415A9B8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1" name="正方形/長方形 750">
          <a:extLst>
            <a:ext uri="{FF2B5EF4-FFF2-40B4-BE49-F238E27FC236}">
              <a16:creationId xmlns:a16="http://schemas.microsoft.com/office/drawing/2014/main" id="{76632050-7B76-4D34-A14C-117F695BC12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2" name="正方形/長方形 751">
          <a:extLst>
            <a:ext uri="{FF2B5EF4-FFF2-40B4-BE49-F238E27FC236}">
              <a16:creationId xmlns:a16="http://schemas.microsoft.com/office/drawing/2014/main" id="{5256EF27-05C1-4F9A-B5A2-9FDAD38C019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3" name="正方形/長方形 752">
          <a:extLst>
            <a:ext uri="{FF2B5EF4-FFF2-40B4-BE49-F238E27FC236}">
              <a16:creationId xmlns:a16="http://schemas.microsoft.com/office/drawing/2014/main" id="{B2FE454E-1F70-4B86-9345-622A0780E62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4" name="テキスト ボックス 753">
          <a:extLst>
            <a:ext uri="{FF2B5EF4-FFF2-40B4-BE49-F238E27FC236}">
              <a16:creationId xmlns:a16="http://schemas.microsoft.com/office/drawing/2014/main" id="{E0B3EF7F-7505-4CD1-BD98-F3A3829FE02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5" name="直線コネクタ 754">
          <a:extLst>
            <a:ext uri="{FF2B5EF4-FFF2-40B4-BE49-F238E27FC236}">
              <a16:creationId xmlns:a16="http://schemas.microsoft.com/office/drawing/2014/main" id="{FA4CD334-8646-4DB6-A5BE-B759BB2AA86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6" name="テキスト ボックス 755">
          <a:extLst>
            <a:ext uri="{FF2B5EF4-FFF2-40B4-BE49-F238E27FC236}">
              <a16:creationId xmlns:a16="http://schemas.microsoft.com/office/drawing/2014/main" id="{4E9A1228-DED5-4BF2-AED2-78518C9EBBD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7" name="直線コネクタ 756">
          <a:extLst>
            <a:ext uri="{FF2B5EF4-FFF2-40B4-BE49-F238E27FC236}">
              <a16:creationId xmlns:a16="http://schemas.microsoft.com/office/drawing/2014/main" id="{0142E737-9B8F-46D7-95D4-8EB9713CAAA7}"/>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8" name="テキスト ボックス 757">
          <a:extLst>
            <a:ext uri="{FF2B5EF4-FFF2-40B4-BE49-F238E27FC236}">
              <a16:creationId xmlns:a16="http://schemas.microsoft.com/office/drawing/2014/main" id="{31C681A4-8045-4161-8BF3-FFA445A8E04A}"/>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9" name="直線コネクタ 758">
          <a:extLst>
            <a:ext uri="{FF2B5EF4-FFF2-40B4-BE49-F238E27FC236}">
              <a16:creationId xmlns:a16="http://schemas.microsoft.com/office/drawing/2014/main" id="{9D4E3BD2-7F7C-4E45-9FDD-A85220C023D2}"/>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60" name="テキスト ボックス 759">
          <a:extLst>
            <a:ext uri="{FF2B5EF4-FFF2-40B4-BE49-F238E27FC236}">
              <a16:creationId xmlns:a16="http://schemas.microsoft.com/office/drawing/2014/main" id="{3B1B81AD-A954-4F78-BE01-2A656BDA923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61" name="直線コネクタ 760">
          <a:extLst>
            <a:ext uri="{FF2B5EF4-FFF2-40B4-BE49-F238E27FC236}">
              <a16:creationId xmlns:a16="http://schemas.microsoft.com/office/drawing/2014/main" id="{5F0FF83E-6C8A-4F37-9529-82F7F7E915E3}"/>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2" name="テキスト ボックス 761">
          <a:extLst>
            <a:ext uri="{FF2B5EF4-FFF2-40B4-BE49-F238E27FC236}">
              <a16:creationId xmlns:a16="http://schemas.microsoft.com/office/drawing/2014/main" id="{E7A9ABD8-C5CC-47CE-B3EA-ECA736A39F5D}"/>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3" name="直線コネクタ 762">
          <a:extLst>
            <a:ext uri="{FF2B5EF4-FFF2-40B4-BE49-F238E27FC236}">
              <a16:creationId xmlns:a16="http://schemas.microsoft.com/office/drawing/2014/main" id="{AEE57FE0-788B-4C5D-9FC3-BEC0F10B1D32}"/>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4" name="テキスト ボックス 763">
          <a:extLst>
            <a:ext uri="{FF2B5EF4-FFF2-40B4-BE49-F238E27FC236}">
              <a16:creationId xmlns:a16="http://schemas.microsoft.com/office/drawing/2014/main" id="{3DA6BDB3-7C5F-4D83-B37A-F3781FD26749}"/>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5" name="直線コネクタ 764">
          <a:extLst>
            <a:ext uri="{FF2B5EF4-FFF2-40B4-BE49-F238E27FC236}">
              <a16:creationId xmlns:a16="http://schemas.microsoft.com/office/drawing/2014/main" id="{7C5D6AFB-E873-460E-968B-23864F06AC98}"/>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6" name="テキスト ボックス 765">
          <a:extLst>
            <a:ext uri="{FF2B5EF4-FFF2-40B4-BE49-F238E27FC236}">
              <a16:creationId xmlns:a16="http://schemas.microsoft.com/office/drawing/2014/main" id="{DB583CBF-D721-42D7-9A2F-E76B107DBA19}"/>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7" name="直線コネクタ 766">
          <a:extLst>
            <a:ext uri="{FF2B5EF4-FFF2-40B4-BE49-F238E27FC236}">
              <a16:creationId xmlns:a16="http://schemas.microsoft.com/office/drawing/2014/main" id="{3C90D7CC-69C3-4323-B29A-4578FBEBC0E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8" name="テキスト ボックス 767">
          <a:extLst>
            <a:ext uri="{FF2B5EF4-FFF2-40B4-BE49-F238E27FC236}">
              <a16:creationId xmlns:a16="http://schemas.microsoft.com/office/drawing/2014/main" id="{C86C3729-ED65-4DDF-821F-4C5C113225F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9" name="【公民館】&#10;有形固定資産減価償却率グラフ枠">
          <a:extLst>
            <a:ext uri="{FF2B5EF4-FFF2-40B4-BE49-F238E27FC236}">
              <a16:creationId xmlns:a16="http://schemas.microsoft.com/office/drawing/2014/main" id="{85BA9E32-B4C9-451E-8433-9AD2D962F80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22861</xdr:rowOff>
    </xdr:from>
    <xdr:to>
      <xdr:col>85</xdr:col>
      <xdr:colOff>126364</xdr:colOff>
      <xdr:row>108</xdr:row>
      <xdr:rowOff>152400</xdr:rowOff>
    </xdr:to>
    <xdr:cxnSp macro="">
      <xdr:nvCxnSpPr>
        <xdr:cNvPr id="770" name="直線コネクタ 769">
          <a:extLst>
            <a:ext uri="{FF2B5EF4-FFF2-40B4-BE49-F238E27FC236}">
              <a16:creationId xmlns:a16="http://schemas.microsoft.com/office/drawing/2014/main" id="{BC31FDCC-C3AB-4D5F-B0BF-FB1E4BB828E3}"/>
            </a:ext>
          </a:extLst>
        </xdr:cNvPr>
        <xdr:cNvCxnSpPr/>
      </xdr:nvCxnSpPr>
      <xdr:spPr>
        <a:xfrm flipV="1">
          <a:off x="16318864" y="17167861"/>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71" name="【公民館】&#10;有形固定資産減価償却率最小値テキスト">
          <a:extLst>
            <a:ext uri="{FF2B5EF4-FFF2-40B4-BE49-F238E27FC236}">
              <a16:creationId xmlns:a16="http://schemas.microsoft.com/office/drawing/2014/main" id="{27CA2A8C-D533-4933-AC5E-62800FAD584F}"/>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72" name="直線コネクタ 771">
          <a:extLst>
            <a:ext uri="{FF2B5EF4-FFF2-40B4-BE49-F238E27FC236}">
              <a16:creationId xmlns:a16="http://schemas.microsoft.com/office/drawing/2014/main" id="{0AC84F1B-AF0A-40F4-AD05-797698856537}"/>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140988</xdr:rowOff>
    </xdr:from>
    <xdr:ext cx="405111" cy="259045"/>
    <xdr:sp macro="" textlink="">
      <xdr:nvSpPr>
        <xdr:cNvPr id="773" name="【公民館】&#10;有形固定資産減価償却率最大値テキスト">
          <a:extLst>
            <a:ext uri="{FF2B5EF4-FFF2-40B4-BE49-F238E27FC236}">
              <a16:creationId xmlns:a16="http://schemas.microsoft.com/office/drawing/2014/main" id="{2FC35168-90DB-42FA-A45E-CAAF84AD824D}"/>
            </a:ext>
          </a:extLst>
        </xdr:cNvPr>
        <xdr:cNvSpPr txBox="1"/>
      </xdr:nvSpPr>
      <xdr:spPr>
        <a:xfrm>
          <a:off x="16357600" y="1694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22861</xdr:rowOff>
    </xdr:from>
    <xdr:to>
      <xdr:col>86</xdr:col>
      <xdr:colOff>25400</xdr:colOff>
      <xdr:row>100</xdr:row>
      <xdr:rowOff>22861</xdr:rowOff>
    </xdr:to>
    <xdr:cxnSp macro="">
      <xdr:nvCxnSpPr>
        <xdr:cNvPr id="774" name="直線コネクタ 773">
          <a:extLst>
            <a:ext uri="{FF2B5EF4-FFF2-40B4-BE49-F238E27FC236}">
              <a16:creationId xmlns:a16="http://schemas.microsoft.com/office/drawing/2014/main" id="{2BA5D319-BEF9-412F-AE50-78877916830E}"/>
            </a:ext>
          </a:extLst>
        </xdr:cNvPr>
        <xdr:cNvCxnSpPr/>
      </xdr:nvCxnSpPr>
      <xdr:spPr>
        <a:xfrm>
          <a:off x="16230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8272</xdr:rowOff>
    </xdr:from>
    <xdr:ext cx="405111" cy="259045"/>
    <xdr:sp macro="" textlink="">
      <xdr:nvSpPr>
        <xdr:cNvPr id="775" name="【公民館】&#10;有形固定資産減価償却率平均値テキスト">
          <a:extLst>
            <a:ext uri="{FF2B5EF4-FFF2-40B4-BE49-F238E27FC236}">
              <a16:creationId xmlns:a16="http://schemas.microsoft.com/office/drawing/2014/main" id="{525B127A-B5DF-4801-9C5D-BA5AE8E03E95}"/>
            </a:ext>
          </a:extLst>
        </xdr:cNvPr>
        <xdr:cNvSpPr txBox="1"/>
      </xdr:nvSpPr>
      <xdr:spPr>
        <a:xfrm>
          <a:off x="16357600" y="17839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156845</xdr:rowOff>
    </xdr:from>
    <xdr:to>
      <xdr:col>85</xdr:col>
      <xdr:colOff>177800</xdr:colOff>
      <xdr:row>105</xdr:row>
      <xdr:rowOff>86995</xdr:rowOff>
    </xdr:to>
    <xdr:sp macro="" textlink="">
      <xdr:nvSpPr>
        <xdr:cNvPr id="776" name="フローチャート: 判断 775">
          <a:extLst>
            <a:ext uri="{FF2B5EF4-FFF2-40B4-BE49-F238E27FC236}">
              <a16:creationId xmlns:a16="http://schemas.microsoft.com/office/drawing/2014/main" id="{480002F1-3139-49DB-A4ED-87B00E1E6A69}"/>
            </a:ext>
          </a:extLst>
        </xdr:cNvPr>
        <xdr:cNvSpPr/>
      </xdr:nvSpPr>
      <xdr:spPr>
        <a:xfrm>
          <a:off x="16268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52070</xdr:rowOff>
    </xdr:from>
    <xdr:to>
      <xdr:col>81</xdr:col>
      <xdr:colOff>101600</xdr:colOff>
      <xdr:row>105</xdr:row>
      <xdr:rowOff>153670</xdr:rowOff>
    </xdr:to>
    <xdr:sp macro="" textlink="">
      <xdr:nvSpPr>
        <xdr:cNvPr id="777" name="フローチャート: 判断 776">
          <a:extLst>
            <a:ext uri="{FF2B5EF4-FFF2-40B4-BE49-F238E27FC236}">
              <a16:creationId xmlns:a16="http://schemas.microsoft.com/office/drawing/2014/main" id="{88E16938-49C3-49F1-B7AE-2DD6235B52FB}"/>
            </a:ext>
          </a:extLst>
        </xdr:cNvPr>
        <xdr:cNvSpPr/>
      </xdr:nvSpPr>
      <xdr:spPr>
        <a:xfrm>
          <a:off x="1543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124461</xdr:rowOff>
    </xdr:from>
    <xdr:to>
      <xdr:col>76</xdr:col>
      <xdr:colOff>165100</xdr:colOff>
      <xdr:row>105</xdr:row>
      <xdr:rowOff>54611</xdr:rowOff>
    </xdr:to>
    <xdr:sp macro="" textlink="">
      <xdr:nvSpPr>
        <xdr:cNvPr id="778" name="フローチャート: 判断 777">
          <a:extLst>
            <a:ext uri="{FF2B5EF4-FFF2-40B4-BE49-F238E27FC236}">
              <a16:creationId xmlns:a16="http://schemas.microsoft.com/office/drawing/2014/main" id="{5C7428B6-C6EF-4E10-8702-5AF4EF11DD82}"/>
            </a:ext>
          </a:extLst>
        </xdr:cNvPr>
        <xdr:cNvSpPr/>
      </xdr:nvSpPr>
      <xdr:spPr>
        <a:xfrm>
          <a:off x="1454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61595</xdr:rowOff>
    </xdr:from>
    <xdr:to>
      <xdr:col>72</xdr:col>
      <xdr:colOff>38100</xdr:colOff>
      <xdr:row>104</xdr:row>
      <xdr:rowOff>163195</xdr:rowOff>
    </xdr:to>
    <xdr:sp macro="" textlink="">
      <xdr:nvSpPr>
        <xdr:cNvPr id="779" name="フローチャート: 判断 778">
          <a:extLst>
            <a:ext uri="{FF2B5EF4-FFF2-40B4-BE49-F238E27FC236}">
              <a16:creationId xmlns:a16="http://schemas.microsoft.com/office/drawing/2014/main" id="{0138425B-54A2-4616-B7B6-45B6EB599ECB}"/>
            </a:ext>
          </a:extLst>
        </xdr:cNvPr>
        <xdr:cNvSpPr/>
      </xdr:nvSpPr>
      <xdr:spPr>
        <a:xfrm>
          <a:off x="13652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780" name="フローチャート: 判断 779">
          <a:extLst>
            <a:ext uri="{FF2B5EF4-FFF2-40B4-BE49-F238E27FC236}">
              <a16:creationId xmlns:a16="http://schemas.microsoft.com/office/drawing/2014/main" id="{CB877AE1-65BC-4C99-A0F9-E859CB95C2A1}"/>
            </a:ext>
          </a:extLst>
        </xdr:cNvPr>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43DA2907-4536-4835-BEF9-B14C32A8691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BFBE310C-4FE9-4BF1-B681-58C8F1ACB20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6B63465D-7EC0-4F5A-AA88-591E69CC3EC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05DCDC43-243A-45A0-89CD-6FEA0D097F4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id="{F6851775-B508-4CB7-BF4A-A0E1329227E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149225</xdr:rowOff>
    </xdr:from>
    <xdr:to>
      <xdr:col>85</xdr:col>
      <xdr:colOff>177800</xdr:colOff>
      <xdr:row>107</xdr:row>
      <xdr:rowOff>79375</xdr:rowOff>
    </xdr:to>
    <xdr:sp macro="" textlink="">
      <xdr:nvSpPr>
        <xdr:cNvPr id="786" name="楕円 785">
          <a:extLst>
            <a:ext uri="{FF2B5EF4-FFF2-40B4-BE49-F238E27FC236}">
              <a16:creationId xmlns:a16="http://schemas.microsoft.com/office/drawing/2014/main" id="{5B918A53-14D0-4639-955D-E772D55DE83B}"/>
            </a:ext>
          </a:extLst>
        </xdr:cNvPr>
        <xdr:cNvSpPr/>
      </xdr:nvSpPr>
      <xdr:spPr>
        <a:xfrm>
          <a:off x="16268700" y="183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127652</xdr:rowOff>
    </xdr:from>
    <xdr:ext cx="405111" cy="259045"/>
    <xdr:sp macro="" textlink="">
      <xdr:nvSpPr>
        <xdr:cNvPr id="787" name="【公民館】&#10;有形固定資産減価償却率該当値テキスト">
          <a:extLst>
            <a:ext uri="{FF2B5EF4-FFF2-40B4-BE49-F238E27FC236}">
              <a16:creationId xmlns:a16="http://schemas.microsoft.com/office/drawing/2014/main" id="{CD260AFD-899E-44DC-AB2A-1BF4FEA9E860}"/>
            </a:ext>
          </a:extLst>
        </xdr:cNvPr>
        <xdr:cNvSpPr txBox="1"/>
      </xdr:nvSpPr>
      <xdr:spPr>
        <a:xfrm>
          <a:off x="16357600" y="1830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116839</xdr:rowOff>
    </xdr:from>
    <xdr:to>
      <xdr:col>81</xdr:col>
      <xdr:colOff>101600</xdr:colOff>
      <xdr:row>107</xdr:row>
      <xdr:rowOff>46989</xdr:rowOff>
    </xdr:to>
    <xdr:sp macro="" textlink="">
      <xdr:nvSpPr>
        <xdr:cNvPr id="788" name="楕円 787">
          <a:extLst>
            <a:ext uri="{FF2B5EF4-FFF2-40B4-BE49-F238E27FC236}">
              <a16:creationId xmlns:a16="http://schemas.microsoft.com/office/drawing/2014/main" id="{6F2F3852-0551-4DA6-8405-14F009CAC4A1}"/>
            </a:ext>
          </a:extLst>
        </xdr:cNvPr>
        <xdr:cNvSpPr/>
      </xdr:nvSpPr>
      <xdr:spPr>
        <a:xfrm>
          <a:off x="15430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167639</xdr:rowOff>
    </xdr:from>
    <xdr:to>
      <xdr:col>85</xdr:col>
      <xdr:colOff>127000</xdr:colOff>
      <xdr:row>107</xdr:row>
      <xdr:rowOff>28575</xdr:rowOff>
    </xdr:to>
    <xdr:cxnSp macro="">
      <xdr:nvCxnSpPr>
        <xdr:cNvPr id="789" name="直線コネクタ 788">
          <a:extLst>
            <a:ext uri="{FF2B5EF4-FFF2-40B4-BE49-F238E27FC236}">
              <a16:creationId xmlns:a16="http://schemas.microsoft.com/office/drawing/2014/main" id="{4AE0823B-3762-47D3-B767-C30987A5BF77}"/>
            </a:ext>
          </a:extLst>
        </xdr:cNvPr>
        <xdr:cNvCxnSpPr/>
      </xdr:nvCxnSpPr>
      <xdr:spPr>
        <a:xfrm>
          <a:off x="15481300" y="18341339"/>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74930</xdr:rowOff>
    </xdr:from>
    <xdr:to>
      <xdr:col>76</xdr:col>
      <xdr:colOff>165100</xdr:colOff>
      <xdr:row>107</xdr:row>
      <xdr:rowOff>5080</xdr:rowOff>
    </xdr:to>
    <xdr:sp macro="" textlink="">
      <xdr:nvSpPr>
        <xdr:cNvPr id="790" name="楕円 789">
          <a:extLst>
            <a:ext uri="{FF2B5EF4-FFF2-40B4-BE49-F238E27FC236}">
              <a16:creationId xmlns:a16="http://schemas.microsoft.com/office/drawing/2014/main" id="{BC1258F5-A8C3-4F39-9964-60701966F20C}"/>
            </a:ext>
          </a:extLst>
        </xdr:cNvPr>
        <xdr:cNvSpPr/>
      </xdr:nvSpPr>
      <xdr:spPr>
        <a:xfrm>
          <a:off x="145415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125730</xdr:rowOff>
    </xdr:from>
    <xdr:to>
      <xdr:col>81</xdr:col>
      <xdr:colOff>50800</xdr:colOff>
      <xdr:row>106</xdr:row>
      <xdr:rowOff>167639</xdr:rowOff>
    </xdr:to>
    <xdr:cxnSp macro="">
      <xdr:nvCxnSpPr>
        <xdr:cNvPr id="791" name="直線コネクタ 790">
          <a:extLst>
            <a:ext uri="{FF2B5EF4-FFF2-40B4-BE49-F238E27FC236}">
              <a16:creationId xmlns:a16="http://schemas.microsoft.com/office/drawing/2014/main" id="{E188B993-2568-4038-AB13-00B1A060DDF6}"/>
            </a:ext>
          </a:extLst>
        </xdr:cNvPr>
        <xdr:cNvCxnSpPr/>
      </xdr:nvCxnSpPr>
      <xdr:spPr>
        <a:xfrm>
          <a:off x="14592300" y="182994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34925</xdr:rowOff>
    </xdr:from>
    <xdr:to>
      <xdr:col>72</xdr:col>
      <xdr:colOff>38100</xdr:colOff>
      <xdr:row>106</xdr:row>
      <xdr:rowOff>136525</xdr:rowOff>
    </xdr:to>
    <xdr:sp macro="" textlink="">
      <xdr:nvSpPr>
        <xdr:cNvPr id="792" name="楕円 791">
          <a:extLst>
            <a:ext uri="{FF2B5EF4-FFF2-40B4-BE49-F238E27FC236}">
              <a16:creationId xmlns:a16="http://schemas.microsoft.com/office/drawing/2014/main" id="{53ACB462-966C-4210-8ED3-BF9A0B5117A1}"/>
            </a:ext>
          </a:extLst>
        </xdr:cNvPr>
        <xdr:cNvSpPr/>
      </xdr:nvSpPr>
      <xdr:spPr>
        <a:xfrm>
          <a:off x="13652500" y="1820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85725</xdr:rowOff>
    </xdr:from>
    <xdr:to>
      <xdr:col>76</xdr:col>
      <xdr:colOff>114300</xdr:colOff>
      <xdr:row>106</xdr:row>
      <xdr:rowOff>125730</xdr:rowOff>
    </xdr:to>
    <xdr:cxnSp macro="">
      <xdr:nvCxnSpPr>
        <xdr:cNvPr id="793" name="直線コネクタ 792">
          <a:extLst>
            <a:ext uri="{FF2B5EF4-FFF2-40B4-BE49-F238E27FC236}">
              <a16:creationId xmlns:a16="http://schemas.microsoft.com/office/drawing/2014/main" id="{A5E4169F-EE13-4183-AB81-5271ECCA23D1}"/>
            </a:ext>
          </a:extLst>
        </xdr:cNvPr>
        <xdr:cNvCxnSpPr/>
      </xdr:nvCxnSpPr>
      <xdr:spPr>
        <a:xfrm>
          <a:off x="13703300" y="182594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164464</xdr:rowOff>
    </xdr:from>
    <xdr:to>
      <xdr:col>67</xdr:col>
      <xdr:colOff>101600</xdr:colOff>
      <xdr:row>106</xdr:row>
      <xdr:rowOff>94614</xdr:rowOff>
    </xdr:to>
    <xdr:sp macro="" textlink="">
      <xdr:nvSpPr>
        <xdr:cNvPr id="794" name="楕円 793">
          <a:extLst>
            <a:ext uri="{FF2B5EF4-FFF2-40B4-BE49-F238E27FC236}">
              <a16:creationId xmlns:a16="http://schemas.microsoft.com/office/drawing/2014/main" id="{253CE5A5-2CD7-4C58-A413-F300CD415361}"/>
            </a:ext>
          </a:extLst>
        </xdr:cNvPr>
        <xdr:cNvSpPr/>
      </xdr:nvSpPr>
      <xdr:spPr>
        <a:xfrm>
          <a:off x="12763500" y="181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43814</xdr:rowOff>
    </xdr:from>
    <xdr:to>
      <xdr:col>71</xdr:col>
      <xdr:colOff>177800</xdr:colOff>
      <xdr:row>106</xdr:row>
      <xdr:rowOff>85725</xdr:rowOff>
    </xdr:to>
    <xdr:cxnSp macro="">
      <xdr:nvCxnSpPr>
        <xdr:cNvPr id="795" name="直線コネクタ 794">
          <a:extLst>
            <a:ext uri="{FF2B5EF4-FFF2-40B4-BE49-F238E27FC236}">
              <a16:creationId xmlns:a16="http://schemas.microsoft.com/office/drawing/2014/main" id="{91A92C24-EC05-48D3-BD79-A8F242A5B2F9}"/>
            </a:ext>
          </a:extLst>
        </xdr:cNvPr>
        <xdr:cNvCxnSpPr/>
      </xdr:nvCxnSpPr>
      <xdr:spPr>
        <a:xfrm>
          <a:off x="12814300" y="182175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170197</xdr:rowOff>
    </xdr:from>
    <xdr:ext cx="405111" cy="259045"/>
    <xdr:sp macro="" textlink="">
      <xdr:nvSpPr>
        <xdr:cNvPr id="796" name="n_1aveValue【公民館】&#10;有形固定資産減価償却率">
          <a:extLst>
            <a:ext uri="{FF2B5EF4-FFF2-40B4-BE49-F238E27FC236}">
              <a16:creationId xmlns:a16="http://schemas.microsoft.com/office/drawing/2014/main" id="{ED9B5E02-CFC1-491D-BF58-D7519A371987}"/>
            </a:ext>
          </a:extLst>
        </xdr:cNvPr>
        <xdr:cNvSpPr txBox="1"/>
      </xdr:nvSpPr>
      <xdr:spPr>
        <a:xfrm>
          <a:off x="15266044" y="1782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71138</xdr:rowOff>
    </xdr:from>
    <xdr:ext cx="405111" cy="259045"/>
    <xdr:sp macro="" textlink="">
      <xdr:nvSpPr>
        <xdr:cNvPr id="797" name="n_2aveValue【公民館】&#10;有形固定資産減価償却率">
          <a:extLst>
            <a:ext uri="{FF2B5EF4-FFF2-40B4-BE49-F238E27FC236}">
              <a16:creationId xmlns:a16="http://schemas.microsoft.com/office/drawing/2014/main" id="{52DC1F73-6A34-4B2B-9A2B-3D0D1695219B}"/>
            </a:ext>
          </a:extLst>
        </xdr:cNvPr>
        <xdr:cNvSpPr txBox="1"/>
      </xdr:nvSpPr>
      <xdr:spPr>
        <a:xfrm>
          <a:off x="14389744"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8272</xdr:rowOff>
    </xdr:from>
    <xdr:ext cx="405111" cy="259045"/>
    <xdr:sp macro="" textlink="">
      <xdr:nvSpPr>
        <xdr:cNvPr id="798" name="n_3aveValue【公民館】&#10;有形固定資産減価償却率">
          <a:extLst>
            <a:ext uri="{FF2B5EF4-FFF2-40B4-BE49-F238E27FC236}">
              <a16:creationId xmlns:a16="http://schemas.microsoft.com/office/drawing/2014/main" id="{443BA878-C4A0-48B2-AE8C-A2A87281961A}"/>
            </a:ext>
          </a:extLst>
        </xdr:cNvPr>
        <xdr:cNvSpPr txBox="1"/>
      </xdr:nvSpPr>
      <xdr:spPr>
        <a:xfrm>
          <a:off x="13500744" y="176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4463</xdr:rowOff>
    </xdr:from>
    <xdr:ext cx="405111" cy="259045"/>
    <xdr:sp macro="" textlink="">
      <xdr:nvSpPr>
        <xdr:cNvPr id="799" name="n_4aveValue【公民館】&#10;有形固定資産減価償却率">
          <a:extLst>
            <a:ext uri="{FF2B5EF4-FFF2-40B4-BE49-F238E27FC236}">
              <a16:creationId xmlns:a16="http://schemas.microsoft.com/office/drawing/2014/main" id="{15FE4CC0-FC81-4574-A6C4-4058EEDC3ED9}"/>
            </a:ext>
          </a:extLst>
        </xdr:cNvPr>
        <xdr:cNvSpPr txBox="1"/>
      </xdr:nvSpPr>
      <xdr:spPr>
        <a:xfrm>
          <a:off x="12611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38116</xdr:rowOff>
    </xdr:from>
    <xdr:ext cx="405111" cy="259045"/>
    <xdr:sp macro="" textlink="">
      <xdr:nvSpPr>
        <xdr:cNvPr id="800" name="n_1mainValue【公民館】&#10;有形固定資産減価償却率">
          <a:extLst>
            <a:ext uri="{FF2B5EF4-FFF2-40B4-BE49-F238E27FC236}">
              <a16:creationId xmlns:a16="http://schemas.microsoft.com/office/drawing/2014/main" id="{1EFC1DD5-209D-4FB1-803C-191EDEA1AF90}"/>
            </a:ext>
          </a:extLst>
        </xdr:cNvPr>
        <xdr:cNvSpPr txBox="1"/>
      </xdr:nvSpPr>
      <xdr:spPr>
        <a:xfrm>
          <a:off x="15266044"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167657</xdr:rowOff>
    </xdr:from>
    <xdr:ext cx="405111" cy="259045"/>
    <xdr:sp macro="" textlink="">
      <xdr:nvSpPr>
        <xdr:cNvPr id="801" name="n_2mainValue【公民館】&#10;有形固定資産減価償却率">
          <a:extLst>
            <a:ext uri="{FF2B5EF4-FFF2-40B4-BE49-F238E27FC236}">
              <a16:creationId xmlns:a16="http://schemas.microsoft.com/office/drawing/2014/main" id="{BAA53FA4-D7C6-47B8-81EE-E275A9CFD386}"/>
            </a:ext>
          </a:extLst>
        </xdr:cNvPr>
        <xdr:cNvSpPr txBox="1"/>
      </xdr:nvSpPr>
      <xdr:spPr>
        <a:xfrm>
          <a:off x="14389744" y="183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127652</xdr:rowOff>
    </xdr:from>
    <xdr:ext cx="405111" cy="259045"/>
    <xdr:sp macro="" textlink="">
      <xdr:nvSpPr>
        <xdr:cNvPr id="802" name="n_3mainValue【公民館】&#10;有形固定資産減価償却率">
          <a:extLst>
            <a:ext uri="{FF2B5EF4-FFF2-40B4-BE49-F238E27FC236}">
              <a16:creationId xmlns:a16="http://schemas.microsoft.com/office/drawing/2014/main" id="{6E86807B-8D83-4724-9EAE-940566C0813F}"/>
            </a:ext>
          </a:extLst>
        </xdr:cNvPr>
        <xdr:cNvSpPr txBox="1"/>
      </xdr:nvSpPr>
      <xdr:spPr>
        <a:xfrm>
          <a:off x="13500744" y="1830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85741</xdr:rowOff>
    </xdr:from>
    <xdr:ext cx="405111" cy="259045"/>
    <xdr:sp macro="" textlink="">
      <xdr:nvSpPr>
        <xdr:cNvPr id="803" name="n_4mainValue【公民館】&#10;有形固定資産減価償却率">
          <a:extLst>
            <a:ext uri="{FF2B5EF4-FFF2-40B4-BE49-F238E27FC236}">
              <a16:creationId xmlns:a16="http://schemas.microsoft.com/office/drawing/2014/main" id="{851C6B88-63E7-4BAE-A1B7-048EE893399F}"/>
            </a:ext>
          </a:extLst>
        </xdr:cNvPr>
        <xdr:cNvSpPr txBox="1"/>
      </xdr:nvSpPr>
      <xdr:spPr>
        <a:xfrm>
          <a:off x="12611744" y="1825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4" name="正方形/長方形 803">
          <a:extLst>
            <a:ext uri="{FF2B5EF4-FFF2-40B4-BE49-F238E27FC236}">
              <a16:creationId xmlns:a16="http://schemas.microsoft.com/office/drawing/2014/main" id="{707EB780-D7C0-4645-9D9B-186A5FBFD45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5" name="正方形/長方形 804">
          <a:extLst>
            <a:ext uri="{FF2B5EF4-FFF2-40B4-BE49-F238E27FC236}">
              <a16:creationId xmlns:a16="http://schemas.microsoft.com/office/drawing/2014/main" id="{6D6F6C23-114A-47F1-BA5C-B0369447D97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6" name="正方形/長方形 805">
          <a:extLst>
            <a:ext uri="{FF2B5EF4-FFF2-40B4-BE49-F238E27FC236}">
              <a16:creationId xmlns:a16="http://schemas.microsoft.com/office/drawing/2014/main" id="{4EAB5238-0352-417A-98F9-BCA8282795E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7" name="正方形/長方形 806">
          <a:extLst>
            <a:ext uri="{FF2B5EF4-FFF2-40B4-BE49-F238E27FC236}">
              <a16:creationId xmlns:a16="http://schemas.microsoft.com/office/drawing/2014/main" id="{CDBBBDEC-4405-4209-B3AB-C63C67782A2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8" name="正方形/長方形 807">
          <a:extLst>
            <a:ext uri="{FF2B5EF4-FFF2-40B4-BE49-F238E27FC236}">
              <a16:creationId xmlns:a16="http://schemas.microsoft.com/office/drawing/2014/main" id="{84F40E13-622D-46F2-9E33-6C77E047D00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9" name="正方形/長方形 808">
          <a:extLst>
            <a:ext uri="{FF2B5EF4-FFF2-40B4-BE49-F238E27FC236}">
              <a16:creationId xmlns:a16="http://schemas.microsoft.com/office/drawing/2014/main" id="{F1E1DCA1-8400-4050-8C35-9089511E23D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0" name="正方形/長方形 809">
          <a:extLst>
            <a:ext uri="{FF2B5EF4-FFF2-40B4-BE49-F238E27FC236}">
              <a16:creationId xmlns:a16="http://schemas.microsoft.com/office/drawing/2014/main" id="{B11871A7-CEF9-4F81-A1B7-3E8094D5DF8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1" name="正方形/長方形 810">
          <a:extLst>
            <a:ext uri="{FF2B5EF4-FFF2-40B4-BE49-F238E27FC236}">
              <a16:creationId xmlns:a16="http://schemas.microsoft.com/office/drawing/2014/main" id="{9BA85057-4D8C-44A0-BBA5-3EC17B7C037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2" name="テキスト ボックス 811">
          <a:extLst>
            <a:ext uri="{FF2B5EF4-FFF2-40B4-BE49-F238E27FC236}">
              <a16:creationId xmlns:a16="http://schemas.microsoft.com/office/drawing/2014/main" id="{87FA0F65-F851-4BDA-97EE-707902D8D2D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3" name="直線コネクタ 812">
          <a:extLst>
            <a:ext uri="{FF2B5EF4-FFF2-40B4-BE49-F238E27FC236}">
              <a16:creationId xmlns:a16="http://schemas.microsoft.com/office/drawing/2014/main" id="{874EF2D4-3C28-410F-BD91-050254B514C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4" name="直線コネクタ 813">
          <a:extLst>
            <a:ext uri="{FF2B5EF4-FFF2-40B4-BE49-F238E27FC236}">
              <a16:creationId xmlns:a16="http://schemas.microsoft.com/office/drawing/2014/main" id="{94CD538F-FA50-4010-A901-F99C954EEE8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5" name="テキスト ボックス 814">
          <a:extLst>
            <a:ext uri="{FF2B5EF4-FFF2-40B4-BE49-F238E27FC236}">
              <a16:creationId xmlns:a16="http://schemas.microsoft.com/office/drawing/2014/main" id="{D385CAD6-8E88-4CC5-9779-67FEA9F3F849}"/>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6" name="直線コネクタ 815">
          <a:extLst>
            <a:ext uri="{FF2B5EF4-FFF2-40B4-BE49-F238E27FC236}">
              <a16:creationId xmlns:a16="http://schemas.microsoft.com/office/drawing/2014/main" id="{983D1A3F-4CB0-4749-974E-12E347562BD1}"/>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7" name="テキスト ボックス 816">
          <a:extLst>
            <a:ext uri="{FF2B5EF4-FFF2-40B4-BE49-F238E27FC236}">
              <a16:creationId xmlns:a16="http://schemas.microsoft.com/office/drawing/2014/main" id="{7EE1BBCD-576C-4F23-B363-6C2387257EB1}"/>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8" name="直線コネクタ 817">
          <a:extLst>
            <a:ext uri="{FF2B5EF4-FFF2-40B4-BE49-F238E27FC236}">
              <a16:creationId xmlns:a16="http://schemas.microsoft.com/office/drawing/2014/main" id="{67904D3E-A63F-4040-8E6E-C60B224CCCB8}"/>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9" name="テキスト ボックス 818">
          <a:extLst>
            <a:ext uri="{FF2B5EF4-FFF2-40B4-BE49-F238E27FC236}">
              <a16:creationId xmlns:a16="http://schemas.microsoft.com/office/drawing/2014/main" id="{A9ECA804-9153-4F82-91E9-BE85A625446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0" name="直線コネクタ 819">
          <a:extLst>
            <a:ext uri="{FF2B5EF4-FFF2-40B4-BE49-F238E27FC236}">
              <a16:creationId xmlns:a16="http://schemas.microsoft.com/office/drawing/2014/main" id="{CBC5743A-823B-4D33-9E95-8A0F282D83A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1" name="テキスト ボックス 820">
          <a:extLst>
            <a:ext uri="{FF2B5EF4-FFF2-40B4-BE49-F238E27FC236}">
              <a16:creationId xmlns:a16="http://schemas.microsoft.com/office/drawing/2014/main" id="{F8590BDA-A744-4AE5-8413-2577D1C1B264}"/>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2" name="直線コネクタ 821">
          <a:extLst>
            <a:ext uri="{FF2B5EF4-FFF2-40B4-BE49-F238E27FC236}">
              <a16:creationId xmlns:a16="http://schemas.microsoft.com/office/drawing/2014/main" id="{32D61B0C-F2A2-443D-B83F-E5D968C0FE67}"/>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3" name="テキスト ボックス 822">
          <a:extLst>
            <a:ext uri="{FF2B5EF4-FFF2-40B4-BE49-F238E27FC236}">
              <a16:creationId xmlns:a16="http://schemas.microsoft.com/office/drawing/2014/main" id="{4DB2E0BF-243A-427E-95F1-BE880482CA52}"/>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4" name="直線コネクタ 823">
          <a:extLst>
            <a:ext uri="{FF2B5EF4-FFF2-40B4-BE49-F238E27FC236}">
              <a16:creationId xmlns:a16="http://schemas.microsoft.com/office/drawing/2014/main" id="{AAEB5485-D45F-4C2B-8D83-434E8C2B617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25" name="テキスト ボックス 824">
          <a:extLst>
            <a:ext uri="{FF2B5EF4-FFF2-40B4-BE49-F238E27FC236}">
              <a16:creationId xmlns:a16="http://schemas.microsoft.com/office/drawing/2014/main" id="{FA2946D8-DD43-4108-8317-21F23E89377D}"/>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6" name="【公民館】&#10;一人当たり面積グラフ枠">
          <a:extLst>
            <a:ext uri="{FF2B5EF4-FFF2-40B4-BE49-F238E27FC236}">
              <a16:creationId xmlns:a16="http://schemas.microsoft.com/office/drawing/2014/main" id="{DB36FCA2-92C2-4C1F-B15D-8E9337B389A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17907</xdr:rowOff>
    </xdr:from>
    <xdr:to>
      <xdr:col>116</xdr:col>
      <xdr:colOff>62864</xdr:colOff>
      <xdr:row>108</xdr:row>
      <xdr:rowOff>131254</xdr:rowOff>
    </xdr:to>
    <xdr:cxnSp macro="">
      <xdr:nvCxnSpPr>
        <xdr:cNvPr id="827" name="直線コネクタ 826">
          <a:extLst>
            <a:ext uri="{FF2B5EF4-FFF2-40B4-BE49-F238E27FC236}">
              <a16:creationId xmlns:a16="http://schemas.microsoft.com/office/drawing/2014/main" id="{C7DAB2FE-D257-4835-AC0D-8598914B3CB0}"/>
            </a:ext>
          </a:extLst>
        </xdr:cNvPr>
        <xdr:cNvCxnSpPr/>
      </xdr:nvCxnSpPr>
      <xdr:spPr>
        <a:xfrm flipV="1">
          <a:off x="22160864" y="17334357"/>
          <a:ext cx="0" cy="13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135081</xdr:rowOff>
    </xdr:from>
    <xdr:ext cx="469744" cy="259045"/>
    <xdr:sp macro="" textlink="">
      <xdr:nvSpPr>
        <xdr:cNvPr id="828" name="【公民館】&#10;一人当たり面積最小値テキスト">
          <a:extLst>
            <a:ext uri="{FF2B5EF4-FFF2-40B4-BE49-F238E27FC236}">
              <a16:creationId xmlns:a16="http://schemas.microsoft.com/office/drawing/2014/main" id="{3DAAD1C9-5AE0-4FF4-8C01-A4A8AF73EC95}"/>
            </a:ext>
          </a:extLst>
        </xdr:cNvPr>
        <xdr:cNvSpPr txBox="1"/>
      </xdr:nvSpPr>
      <xdr:spPr>
        <a:xfrm>
          <a:off x="22199600" y="1865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131254</xdr:rowOff>
    </xdr:from>
    <xdr:to>
      <xdr:col>116</xdr:col>
      <xdr:colOff>152400</xdr:colOff>
      <xdr:row>108</xdr:row>
      <xdr:rowOff>131254</xdr:rowOff>
    </xdr:to>
    <xdr:cxnSp macro="">
      <xdr:nvCxnSpPr>
        <xdr:cNvPr id="829" name="直線コネクタ 828">
          <a:extLst>
            <a:ext uri="{FF2B5EF4-FFF2-40B4-BE49-F238E27FC236}">
              <a16:creationId xmlns:a16="http://schemas.microsoft.com/office/drawing/2014/main" id="{B6A8B78F-EA75-4969-9263-5C501FC45F5F}"/>
            </a:ext>
          </a:extLst>
        </xdr:cNvPr>
        <xdr:cNvCxnSpPr/>
      </xdr:nvCxnSpPr>
      <xdr:spPr>
        <a:xfrm>
          <a:off x="22072600" y="1864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136034</xdr:rowOff>
    </xdr:from>
    <xdr:ext cx="469744" cy="259045"/>
    <xdr:sp macro="" textlink="">
      <xdr:nvSpPr>
        <xdr:cNvPr id="830" name="【公民館】&#10;一人当たり面積最大値テキスト">
          <a:extLst>
            <a:ext uri="{FF2B5EF4-FFF2-40B4-BE49-F238E27FC236}">
              <a16:creationId xmlns:a16="http://schemas.microsoft.com/office/drawing/2014/main" id="{75588542-98EE-400B-81DF-B82F613C4A6E}"/>
            </a:ext>
          </a:extLst>
        </xdr:cNvPr>
        <xdr:cNvSpPr txBox="1"/>
      </xdr:nvSpPr>
      <xdr:spPr>
        <a:xfrm>
          <a:off x="22199600" y="1710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17907</xdr:rowOff>
    </xdr:from>
    <xdr:to>
      <xdr:col>116</xdr:col>
      <xdr:colOff>152400</xdr:colOff>
      <xdr:row>101</xdr:row>
      <xdr:rowOff>17907</xdr:rowOff>
    </xdr:to>
    <xdr:cxnSp macro="">
      <xdr:nvCxnSpPr>
        <xdr:cNvPr id="831" name="直線コネクタ 830">
          <a:extLst>
            <a:ext uri="{FF2B5EF4-FFF2-40B4-BE49-F238E27FC236}">
              <a16:creationId xmlns:a16="http://schemas.microsoft.com/office/drawing/2014/main" id="{0DF9E439-5412-4A51-B8D8-7495831C3B31}"/>
            </a:ext>
          </a:extLst>
        </xdr:cNvPr>
        <xdr:cNvCxnSpPr/>
      </xdr:nvCxnSpPr>
      <xdr:spPr>
        <a:xfrm>
          <a:off x="22072600" y="1733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134002</xdr:rowOff>
    </xdr:from>
    <xdr:ext cx="469744" cy="259045"/>
    <xdr:sp macro="" textlink="">
      <xdr:nvSpPr>
        <xdr:cNvPr id="832" name="【公民館】&#10;一人当たり面積平均値テキスト">
          <a:extLst>
            <a:ext uri="{FF2B5EF4-FFF2-40B4-BE49-F238E27FC236}">
              <a16:creationId xmlns:a16="http://schemas.microsoft.com/office/drawing/2014/main" id="{36604DF6-5BB6-42A2-9650-7EA7086423EF}"/>
            </a:ext>
          </a:extLst>
        </xdr:cNvPr>
        <xdr:cNvSpPr txBox="1"/>
      </xdr:nvSpPr>
      <xdr:spPr>
        <a:xfrm>
          <a:off x="22199600" y="18307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111125</xdr:rowOff>
    </xdr:from>
    <xdr:to>
      <xdr:col>116</xdr:col>
      <xdr:colOff>114300</xdr:colOff>
      <xdr:row>108</xdr:row>
      <xdr:rowOff>41275</xdr:rowOff>
    </xdr:to>
    <xdr:sp macro="" textlink="">
      <xdr:nvSpPr>
        <xdr:cNvPr id="833" name="フローチャート: 判断 832">
          <a:extLst>
            <a:ext uri="{FF2B5EF4-FFF2-40B4-BE49-F238E27FC236}">
              <a16:creationId xmlns:a16="http://schemas.microsoft.com/office/drawing/2014/main" id="{957E1CF2-7C85-41CB-97B0-3F67B84A7A92}"/>
            </a:ext>
          </a:extLst>
        </xdr:cNvPr>
        <xdr:cNvSpPr/>
      </xdr:nvSpPr>
      <xdr:spPr>
        <a:xfrm>
          <a:off x="22110700" y="1845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112077</xdr:rowOff>
    </xdr:from>
    <xdr:to>
      <xdr:col>112</xdr:col>
      <xdr:colOff>38100</xdr:colOff>
      <xdr:row>108</xdr:row>
      <xdr:rowOff>42227</xdr:rowOff>
    </xdr:to>
    <xdr:sp macro="" textlink="">
      <xdr:nvSpPr>
        <xdr:cNvPr id="834" name="フローチャート: 判断 833">
          <a:extLst>
            <a:ext uri="{FF2B5EF4-FFF2-40B4-BE49-F238E27FC236}">
              <a16:creationId xmlns:a16="http://schemas.microsoft.com/office/drawing/2014/main" id="{CC6C3BC3-06B9-415A-A311-131A45D235E6}"/>
            </a:ext>
          </a:extLst>
        </xdr:cNvPr>
        <xdr:cNvSpPr/>
      </xdr:nvSpPr>
      <xdr:spPr>
        <a:xfrm>
          <a:off x="21272500" y="1845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89027</xdr:rowOff>
    </xdr:from>
    <xdr:to>
      <xdr:col>107</xdr:col>
      <xdr:colOff>101600</xdr:colOff>
      <xdr:row>108</xdr:row>
      <xdr:rowOff>19177</xdr:rowOff>
    </xdr:to>
    <xdr:sp macro="" textlink="">
      <xdr:nvSpPr>
        <xdr:cNvPr id="835" name="フローチャート: 判断 834">
          <a:extLst>
            <a:ext uri="{FF2B5EF4-FFF2-40B4-BE49-F238E27FC236}">
              <a16:creationId xmlns:a16="http://schemas.microsoft.com/office/drawing/2014/main" id="{9EC2BAA5-3F8F-4385-84B2-FFC3BA139C93}"/>
            </a:ext>
          </a:extLst>
        </xdr:cNvPr>
        <xdr:cNvSpPr/>
      </xdr:nvSpPr>
      <xdr:spPr>
        <a:xfrm>
          <a:off x="20383500" y="184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95886</xdr:rowOff>
    </xdr:from>
    <xdr:to>
      <xdr:col>102</xdr:col>
      <xdr:colOff>165100</xdr:colOff>
      <xdr:row>108</xdr:row>
      <xdr:rowOff>26036</xdr:rowOff>
    </xdr:to>
    <xdr:sp macro="" textlink="">
      <xdr:nvSpPr>
        <xdr:cNvPr id="836" name="フローチャート: 判断 835">
          <a:extLst>
            <a:ext uri="{FF2B5EF4-FFF2-40B4-BE49-F238E27FC236}">
              <a16:creationId xmlns:a16="http://schemas.microsoft.com/office/drawing/2014/main" id="{B4ABC296-745E-425A-A95F-0DFD2DE89483}"/>
            </a:ext>
          </a:extLst>
        </xdr:cNvPr>
        <xdr:cNvSpPr/>
      </xdr:nvSpPr>
      <xdr:spPr>
        <a:xfrm>
          <a:off x="19494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98361</xdr:rowOff>
    </xdr:from>
    <xdr:to>
      <xdr:col>98</xdr:col>
      <xdr:colOff>38100</xdr:colOff>
      <xdr:row>108</xdr:row>
      <xdr:rowOff>28511</xdr:rowOff>
    </xdr:to>
    <xdr:sp macro="" textlink="">
      <xdr:nvSpPr>
        <xdr:cNvPr id="837" name="フローチャート: 判断 836">
          <a:extLst>
            <a:ext uri="{FF2B5EF4-FFF2-40B4-BE49-F238E27FC236}">
              <a16:creationId xmlns:a16="http://schemas.microsoft.com/office/drawing/2014/main" id="{96B347C4-61DC-4FB0-B4A5-FF6C1D3A321D}"/>
            </a:ext>
          </a:extLst>
        </xdr:cNvPr>
        <xdr:cNvSpPr/>
      </xdr:nvSpPr>
      <xdr:spPr>
        <a:xfrm>
          <a:off x="18605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1DA50841-E173-40FF-A619-C33C241B5BE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673AA31F-ED08-4024-95AA-82FFA5EC415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BF9A776B-91E2-461C-A5CB-9648B7CA58E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B76006B8-C75F-4FB4-B149-CFC542DF9B1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46F36B8C-F8E9-48C3-B1D5-9B68E36CEF2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143890</xdr:rowOff>
    </xdr:from>
    <xdr:to>
      <xdr:col>116</xdr:col>
      <xdr:colOff>114300</xdr:colOff>
      <xdr:row>108</xdr:row>
      <xdr:rowOff>74040</xdr:rowOff>
    </xdr:to>
    <xdr:sp macro="" textlink="">
      <xdr:nvSpPr>
        <xdr:cNvPr id="843" name="楕円 842">
          <a:extLst>
            <a:ext uri="{FF2B5EF4-FFF2-40B4-BE49-F238E27FC236}">
              <a16:creationId xmlns:a16="http://schemas.microsoft.com/office/drawing/2014/main" id="{31A486A8-293C-4DAE-80E3-A38481B34EFA}"/>
            </a:ext>
          </a:extLst>
        </xdr:cNvPr>
        <xdr:cNvSpPr/>
      </xdr:nvSpPr>
      <xdr:spPr>
        <a:xfrm>
          <a:off x="22110700" y="184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89551</xdr:rowOff>
    </xdr:from>
    <xdr:ext cx="469744" cy="259045"/>
    <xdr:sp macro="" textlink="">
      <xdr:nvSpPr>
        <xdr:cNvPr id="844" name="【公民館】&#10;一人当たり面積該当値テキスト">
          <a:extLst>
            <a:ext uri="{FF2B5EF4-FFF2-40B4-BE49-F238E27FC236}">
              <a16:creationId xmlns:a16="http://schemas.microsoft.com/office/drawing/2014/main" id="{5A7C7622-658A-45D7-9131-3FB3215D529E}"/>
            </a:ext>
          </a:extLst>
        </xdr:cNvPr>
        <xdr:cNvSpPr txBox="1"/>
      </xdr:nvSpPr>
      <xdr:spPr>
        <a:xfrm>
          <a:off x="22199600" y="1843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146177</xdr:rowOff>
    </xdr:from>
    <xdr:to>
      <xdr:col>112</xdr:col>
      <xdr:colOff>38100</xdr:colOff>
      <xdr:row>108</xdr:row>
      <xdr:rowOff>76327</xdr:rowOff>
    </xdr:to>
    <xdr:sp macro="" textlink="">
      <xdr:nvSpPr>
        <xdr:cNvPr id="845" name="楕円 844">
          <a:extLst>
            <a:ext uri="{FF2B5EF4-FFF2-40B4-BE49-F238E27FC236}">
              <a16:creationId xmlns:a16="http://schemas.microsoft.com/office/drawing/2014/main" id="{FBD004F1-A90C-4E33-B93B-000FF77BCE25}"/>
            </a:ext>
          </a:extLst>
        </xdr:cNvPr>
        <xdr:cNvSpPr/>
      </xdr:nvSpPr>
      <xdr:spPr>
        <a:xfrm>
          <a:off x="21272500" y="1849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23240</xdr:rowOff>
    </xdr:from>
    <xdr:to>
      <xdr:col>116</xdr:col>
      <xdr:colOff>63500</xdr:colOff>
      <xdr:row>108</xdr:row>
      <xdr:rowOff>25527</xdr:rowOff>
    </xdr:to>
    <xdr:cxnSp macro="">
      <xdr:nvCxnSpPr>
        <xdr:cNvPr id="846" name="直線コネクタ 845">
          <a:extLst>
            <a:ext uri="{FF2B5EF4-FFF2-40B4-BE49-F238E27FC236}">
              <a16:creationId xmlns:a16="http://schemas.microsoft.com/office/drawing/2014/main" id="{BE3E3B1A-311E-43FE-8F2E-3D9113872FEA}"/>
            </a:ext>
          </a:extLst>
        </xdr:cNvPr>
        <xdr:cNvCxnSpPr/>
      </xdr:nvCxnSpPr>
      <xdr:spPr>
        <a:xfrm flipV="1">
          <a:off x="21323300" y="18539840"/>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153988</xdr:rowOff>
    </xdr:from>
    <xdr:to>
      <xdr:col>107</xdr:col>
      <xdr:colOff>101600</xdr:colOff>
      <xdr:row>108</xdr:row>
      <xdr:rowOff>84138</xdr:rowOff>
    </xdr:to>
    <xdr:sp macro="" textlink="">
      <xdr:nvSpPr>
        <xdr:cNvPr id="847" name="楕円 846">
          <a:extLst>
            <a:ext uri="{FF2B5EF4-FFF2-40B4-BE49-F238E27FC236}">
              <a16:creationId xmlns:a16="http://schemas.microsoft.com/office/drawing/2014/main" id="{2E335856-D8C0-4F40-827C-124088D726BB}"/>
            </a:ext>
          </a:extLst>
        </xdr:cNvPr>
        <xdr:cNvSpPr/>
      </xdr:nvSpPr>
      <xdr:spPr>
        <a:xfrm>
          <a:off x="20383500" y="1849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25527</xdr:rowOff>
    </xdr:from>
    <xdr:to>
      <xdr:col>111</xdr:col>
      <xdr:colOff>177800</xdr:colOff>
      <xdr:row>108</xdr:row>
      <xdr:rowOff>33338</xdr:rowOff>
    </xdr:to>
    <xdr:cxnSp macro="">
      <xdr:nvCxnSpPr>
        <xdr:cNvPr id="848" name="直線コネクタ 847">
          <a:extLst>
            <a:ext uri="{FF2B5EF4-FFF2-40B4-BE49-F238E27FC236}">
              <a16:creationId xmlns:a16="http://schemas.microsoft.com/office/drawing/2014/main" id="{ED14C7ED-1947-4323-9806-90E9B3F29FEC}"/>
            </a:ext>
          </a:extLst>
        </xdr:cNvPr>
        <xdr:cNvCxnSpPr/>
      </xdr:nvCxnSpPr>
      <xdr:spPr>
        <a:xfrm flipV="1">
          <a:off x="20434300" y="18542127"/>
          <a:ext cx="8890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153415</xdr:rowOff>
    </xdr:from>
    <xdr:to>
      <xdr:col>102</xdr:col>
      <xdr:colOff>165100</xdr:colOff>
      <xdr:row>108</xdr:row>
      <xdr:rowOff>83565</xdr:rowOff>
    </xdr:to>
    <xdr:sp macro="" textlink="">
      <xdr:nvSpPr>
        <xdr:cNvPr id="849" name="楕円 848">
          <a:extLst>
            <a:ext uri="{FF2B5EF4-FFF2-40B4-BE49-F238E27FC236}">
              <a16:creationId xmlns:a16="http://schemas.microsoft.com/office/drawing/2014/main" id="{1C85C9BD-6E51-4BBA-BD07-0053EC3916A4}"/>
            </a:ext>
          </a:extLst>
        </xdr:cNvPr>
        <xdr:cNvSpPr/>
      </xdr:nvSpPr>
      <xdr:spPr>
        <a:xfrm>
          <a:off x="19494500" y="184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32765</xdr:rowOff>
    </xdr:from>
    <xdr:to>
      <xdr:col>107</xdr:col>
      <xdr:colOff>50800</xdr:colOff>
      <xdr:row>108</xdr:row>
      <xdr:rowOff>33338</xdr:rowOff>
    </xdr:to>
    <xdr:cxnSp macro="">
      <xdr:nvCxnSpPr>
        <xdr:cNvPr id="850" name="直線コネクタ 849">
          <a:extLst>
            <a:ext uri="{FF2B5EF4-FFF2-40B4-BE49-F238E27FC236}">
              <a16:creationId xmlns:a16="http://schemas.microsoft.com/office/drawing/2014/main" id="{42E9BD82-2E4F-456F-A1D7-803E0AC6F6A3}"/>
            </a:ext>
          </a:extLst>
        </xdr:cNvPr>
        <xdr:cNvCxnSpPr/>
      </xdr:nvCxnSpPr>
      <xdr:spPr>
        <a:xfrm>
          <a:off x="19545300" y="18549365"/>
          <a:ext cx="889000" cy="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153036</xdr:rowOff>
    </xdr:from>
    <xdr:to>
      <xdr:col>98</xdr:col>
      <xdr:colOff>38100</xdr:colOff>
      <xdr:row>108</xdr:row>
      <xdr:rowOff>83186</xdr:rowOff>
    </xdr:to>
    <xdr:sp macro="" textlink="">
      <xdr:nvSpPr>
        <xdr:cNvPr id="851" name="楕円 850">
          <a:extLst>
            <a:ext uri="{FF2B5EF4-FFF2-40B4-BE49-F238E27FC236}">
              <a16:creationId xmlns:a16="http://schemas.microsoft.com/office/drawing/2014/main" id="{8E813857-093A-4275-90E8-49161D990AE6}"/>
            </a:ext>
          </a:extLst>
        </xdr:cNvPr>
        <xdr:cNvSpPr/>
      </xdr:nvSpPr>
      <xdr:spPr>
        <a:xfrm>
          <a:off x="18605500" y="1849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32386</xdr:rowOff>
    </xdr:from>
    <xdr:to>
      <xdr:col>102</xdr:col>
      <xdr:colOff>114300</xdr:colOff>
      <xdr:row>108</xdr:row>
      <xdr:rowOff>32765</xdr:rowOff>
    </xdr:to>
    <xdr:cxnSp macro="">
      <xdr:nvCxnSpPr>
        <xdr:cNvPr id="852" name="直線コネクタ 851">
          <a:extLst>
            <a:ext uri="{FF2B5EF4-FFF2-40B4-BE49-F238E27FC236}">
              <a16:creationId xmlns:a16="http://schemas.microsoft.com/office/drawing/2014/main" id="{3ECA500E-12FE-404E-AB7F-46E824556704}"/>
            </a:ext>
          </a:extLst>
        </xdr:cNvPr>
        <xdr:cNvCxnSpPr/>
      </xdr:nvCxnSpPr>
      <xdr:spPr>
        <a:xfrm>
          <a:off x="18656300" y="18548986"/>
          <a:ext cx="889000" cy="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58754</xdr:rowOff>
    </xdr:from>
    <xdr:ext cx="469744" cy="259045"/>
    <xdr:sp macro="" textlink="">
      <xdr:nvSpPr>
        <xdr:cNvPr id="853" name="n_1aveValue【公民館】&#10;一人当たり面積">
          <a:extLst>
            <a:ext uri="{FF2B5EF4-FFF2-40B4-BE49-F238E27FC236}">
              <a16:creationId xmlns:a16="http://schemas.microsoft.com/office/drawing/2014/main" id="{1183376C-3C62-4601-828E-EB55E69754C7}"/>
            </a:ext>
          </a:extLst>
        </xdr:cNvPr>
        <xdr:cNvSpPr txBox="1"/>
      </xdr:nvSpPr>
      <xdr:spPr>
        <a:xfrm>
          <a:off x="21075727" y="18232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35704</xdr:rowOff>
    </xdr:from>
    <xdr:ext cx="469744" cy="259045"/>
    <xdr:sp macro="" textlink="">
      <xdr:nvSpPr>
        <xdr:cNvPr id="854" name="n_2aveValue【公民館】&#10;一人当たり面積">
          <a:extLst>
            <a:ext uri="{FF2B5EF4-FFF2-40B4-BE49-F238E27FC236}">
              <a16:creationId xmlns:a16="http://schemas.microsoft.com/office/drawing/2014/main" id="{1BDB7EAA-FF09-4D74-8375-C702F51DDD7C}"/>
            </a:ext>
          </a:extLst>
        </xdr:cNvPr>
        <xdr:cNvSpPr txBox="1"/>
      </xdr:nvSpPr>
      <xdr:spPr>
        <a:xfrm>
          <a:off x="20199427" y="182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42563</xdr:rowOff>
    </xdr:from>
    <xdr:ext cx="469744" cy="259045"/>
    <xdr:sp macro="" textlink="">
      <xdr:nvSpPr>
        <xdr:cNvPr id="855" name="n_3aveValue【公民館】&#10;一人当たり面積">
          <a:extLst>
            <a:ext uri="{FF2B5EF4-FFF2-40B4-BE49-F238E27FC236}">
              <a16:creationId xmlns:a16="http://schemas.microsoft.com/office/drawing/2014/main" id="{A76355D5-0B95-4DD2-AFF7-0966494A814F}"/>
            </a:ext>
          </a:extLst>
        </xdr:cNvPr>
        <xdr:cNvSpPr txBox="1"/>
      </xdr:nvSpPr>
      <xdr:spPr>
        <a:xfrm>
          <a:off x="19310427" y="1821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45038</xdr:rowOff>
    </xdr:from>
    <xdr:ext cx="469744" cy="259045"/>
    <xdr:sp macro="" textlink="">
      <xdr:nvSpPr>
        <xdr:cNvPr id="856" name="n_4aveValue【公民館】&#10;一人当たり面積">
          <a:extLst>
            <a:ext uri="{FF2B5EF4-FFF2-40B4-BE49-F238E27FC236}">
              <a16:creationId xmlns:a16="http://schemas.microsoft.com/office/drawing/2014/main" id="{EB36CA09-CF8E-4580-BEAF-30F07BB67125}"/>
            </a:ext>
          </a:extLst>
        </xdr:cNvPr>
        <xdr:cNvSpPr txBox="1"/>
      </xdr:nvSpPr>
      <xdr:spPr>
        <a:xfrm>
          <a:off x="18421427" y="1821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67454</xdr:rowOff>
    </xdr:from>
    <xdr:ext cx="469744" cy="259045"/>
    <xdr:sp macro="" textlink="">
      <xdr:nvSpPr>
        <xdr:cNvPr id="857" name="n_1mainValue【公民館】&#10;一人当たり面積">
          <a:extLst>
            <a:ext uri="{FF2B5EF4-FFF2-40B4-BE49-F238E27FC236}">
              <a16:creationId xmlns:a16="http://schemas.microsoft.com/office/drawing/2014/main" id="{FEC6F80C-2940-4C14-AFEF-9D9AD4836D95}"/>
            </a:ext>
          </a:extLst>
        </xdr:cNvPr>
        <xdr:cNvSpPr txBox="1"/>
      </xdr:nvSpPr>
      <xdr:spPr>
        <a:xfrm>
          <a:off x="21075727" y="1858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75265</xdr:rowOff>
    </xdr:from>
    <xdr:ext cx="469744" cy="259045"/>
    <xdr:sp macro="" textlink="">
      <xdr:nvSpPr>
        <xdr:cNvPr id="858" name="n_2mainValue【公民館】&#10;一人当たり面積">
          <a:extLst>
            <a:ext uri="{FF2B5EF4-FFF2-40B4-BE49-F238E27FC236}">
              <a16:creationId xmlns:a16="http://schemas.microsoft.com/office/drawing/2014/main" id="{416F6E6F-B447-45C3-801D-B5F09394907F}"/>
            </a:ext>
          </a:extLst>
        </xdr:cNvPr>
        <xdr:cNvSpPr txBox="1"/>
      </xdr:nvSpPr>
      <xdr:spPr>
        <a:xfrm>
          <a:off x="20199427" y="1859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74692</xdr:rowOff>
    </xdr:from>
    <xdr:ext cx="469744" cy="259045"/>
    <xdr:sp macro="" textlink="">
      <xdr:nvSpPr>
        <xdr:cNvPr id="859" name="n_3mainValue【公民館】&#10;一人当たり面積">
          <a:extLst>
            <a:ext uri="{FF2B5EF4-FFF2-40B4-BE49-F238E27FC236}">
              <a16:creationId xmlns:a16="http://schemas.microsoft.com/office/drawing/2014/main" id="{E6AD18A7-5322-4062-82AD-BEAFE3DBFFFE}"/>
            </a:ext>
          </a:extLst>
        </xdr:cNvPr>
        <xdr:cNvSpPr txBox="1"/>
      </xdr:nvSpPr>
      <xdr:spPr>
        <a:xfrm>
          <a:off x="19310427" y="1859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74313</xdr:rowOff>
    </xdr:from>
    <xdr:ext cx="469744" cy="259045"/>
    <xdr:sp macro="" textlink="">
      <xdr:nvSpPr>
        <xdr:cNvPr id="860" name="n_4mainValue【公民館】&#10;一人当たり面積">
          <a:extLst>
            <a:ext uri="{FF2B5EF4-FFF2-40B4-BE49-F238E27FC236}">
              <a16:creationId xmlns:a16="http://schemas.microsoft.com/office/drawing/2014/main" id="{20FB6D20-BD37-46EC-A354-E730A86720D5}"/>
            </a:ext>
          </a:extLst>
        </xdr:cNvPr>
        <xdr:cNvSpPr txBox="1"/>
      </xdr:nvSpPr>
      <xdr:spPr>
        <a:xfrm>
          <a:off x="18421427" y="1859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1" name="正方形/長方形 860">
          <a:extLst>
            <a:ext uri="{FF2B5EF4-FFF2-40B4-BE49-F238E27FC236}">
              <a16:creationId xmlns:a16="http://schemas.microsoft.com/office/drawing/2014/main" id="{5D8493CE-1E64-4A40-A1DD-810989F91EA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2" name="正方形/長方形 861">
          <a:extLst>
            <a:ext uri="{FF2B5EF4-FFF2-40B4-BE49-F238E27FC236}">
              <a16:creationId xmlns:a16="http://schemas.microsoft.com/office/drawing/2014/main" id="{FBE10CBB-434C-483F-ACDD-0A4719908C4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3" name="テキスト ボックス 862">
          <a:extLst>
            <a:ext uri="{FF2B5EF4-FFF2-40B4-BE49-F238E27FC236}">
              <a16:creationId xmlns:a16="http://schemas.microsoft.com/office/drawing/2014/main" id="{F910B47B-FCEC-4194-8B55-15E79949B62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各施設の有形固定資産減価償却率において、類似団体内平均値と比べて特に下回っているものは、認定こども園、学校施設、公民館であり、特に上回っているものは、公営住宅、児童館である。</a:t>
          </a:r>
          <a:endParaRPr lang="ja-JP" altLang="ja-JP" sz="1400">
            <a:effectLst/>
          </a:endParaRPr>
        </a:p>
        <a:p>
          <a:r>
            <a:rPr kumimoji="1" lang="ja-JP" altLang="ja-JP" sz="1100">
              <a:solidFill>
                <a:schemeClr val="dk1"/>
              </a:solidFill>
              <a:effectLst/>
              <a:latin typeface="+mn-lt"/>
              <a:ea typeface="+mn-ea"/>
              <a:cs typeface="+mn-cs"/>
            </a:rPr>
            <a:t>認定こども園、学校施設、公民館については、平成以前に建設した施設を大規模改修等により長寿命化を図っていることから、各施設の減価償却率は高い数値で推移している。認定こども園については、令和４年度より新しい園舎の建設事業が進んでいるため、新園舎が完成すれば減価償却率は類似団体内平均値を上回ると予想される。また、一人当たりの面積については、類似団体内平均値と比べて認定こども園は同程度であり、学校施設、公民館は下回っている。</a:t>
          </a:r>
          <a:endParaRPr lang="ja-JP" altLang="ja-JP" sz="1400">
            <a:effectLst/>
          </a:endParaRPr>
        </a:p>
        <a:p>
          <a:r>
            <a:rPr kumimoji="1" lang="ja-JP" altLang="ja-JP" sz="1100">
              <a:solidFill>
                <a:schemeClr val="dk1"/>
              </a:solidFill>
              <a:effectLst/>
              <a:latin typeface="+mn-lt"/>
              <a:ea typeface="+mn-ea"/>
              <a:cs typeface="+mn-cs"/>
            </a:rPr>
            <a:t>公営住宅については、近年、若者住宅や集合住宅の整備を進めていることから、減価償却率が減少している。また、一人当たりの面積については、増加傾向にあるものの、類似団体内平均値を下回っている。</a:t>
          </a:r>
          <a:endParaRPr lang="ja-JP" altLang="ja-JP" sz="1400">
            <a:effectLst/>
          </a:endParaRPr>
        </a:p>
        <a:p>
          <a:r>
            <a:rPr kumimoji="1" lang="ja-JP" altLang="ja-JP" sz="1100">
              <a:solidFill>
                <a:schemeClr val="dk1"/>
              </a:solidFill>
              <a:effectLst/>
              <a:latin typeface="+mn-lt"/>
              <a:ea typeface="+mn-ea"/>
              <a:cs typeface="+mn-cs"/>
            </a:rPr>
            <a:t>児童館については、平成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年に新規整備したことから、減価償却率は非常に少ない。また、一人当たりの面積については、新しい施設であることもあり、類似団体内平均値を上回っている。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72AD3D9-2902-4F61-A2B2-396665DDFF0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4DDDB5B-01CE-446E-B5DC-4A693B49701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388A00A-CBB8-464F-A36A-370C18A0259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B05DEE5-0F5F-44C7-887F-F725AF78ACE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長野県野沢温泉村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6D33A52-34CC-4001-A559-262492BDE64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FB41229-3378-4A99-8D59-46C6D8AACAD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220DFB2-84D1-4A0F-B8E8-9D68D09B6EC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B2FA6C7-C80F-4A7E-B381-0F4E02DBE6C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DE730D9-8D06-4E8C-AF0B-8F59EA22741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C343334-A776-404F-8A54-0A2328E93DA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3,454
3,368
57.96
4,028,641
3,858,777
162,069
2,519,685
4,696,566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BEB87A1-AA1B-4BE4-9754-07395217BCF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B764074-1968-48B7-84A9-B4439977806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3A62DAA-CE84-45C4-9851-986D1C5F481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3304606-3A17-45B5-B8AD-AE40327B633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F7A3D34-9B0F-48E8-A897-7096CF60BC2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559D3D9-B250-4ECB-BFD2-255FCD6019F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174B05C-3992-42FE-A240-7690862CA8D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186B432-AF38-46ED-81A7-FAB1D89FE80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5D883DC-B4D8-40F4-BFEC-611627E4E88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0953B5C-0430-4BB4-8520-473789AD649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0AF5074-1555-49E0-AC23-CD417E79DA9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E1F64AC-CA09-48F3-9573-F86206DE8D2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855FEA5-BF50-4677-B832-90993082776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011E12E-C6E3-46E3-835F-59BAE861828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7776446-18BE-4B8B-A02B-CEC9A661745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5A58623-40A0-4420-8EC0-346AC8C9C6A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981F252-F563-4D0C-B9A3-116187D2C89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801F736-678B-4FF1-8A8C-EC896750BF8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3495BC6-296A-4C54-9779-205C2019A83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E540830-B444-447F-A01F-5327D3B8B72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C2157D-67DE-4AEB-8053-0E8518AFDAD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D7AD3F5-0056-4F11-96D3-87086B66C84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62AAFE4-1885-44FC-A91B-B4F31DB084E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F7DDE3C-EFB6-45E4-829B-5B2F91CBAC7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3644687-7E34-45B5-A889-9F64F8E968F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FDD38BB-E51B-4706-8538-0B2FBCBDD7C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CC9D94A-B49D-4782-B925-A0DCD44CEAC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8AF0A81-EBD1-49D1-9987-DFAF5160362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4B1D20F-3082-4931-ACAF-B3DF34F34A37}"/>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50655FC1-9DB0-4586-858C-459A24C436C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83398114-887F-4384-B7BD-D2CD530A230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854F0F8A-6CA5-474B-8C81-DF39BE700A1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6DEEBD79-58CC-4B05-BB6E-237E2BC9BEC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2F3A9DE2-A117-46C5-B972-C45CA277F41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1CD2E1C3-A02B-43B8-A60B-9FF25E05D1D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9F663505-39E3-43DE-999F-FA84D07CB05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E0D53324-C1E7-4445-8D93-8D2B70596201}"/>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C7F3CEF9-D7AE-4814-BB8B-A52563417EC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5462842E-4ECE-48A5-9594-71690FA5594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54DF0084-D2C3-41CC-A556-FE2EA4ED66A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3AB214ED-31DD-4845-ACCA-0CA3143191D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82860B83-13EF-4A8C-BC8D-A88F63D2AE1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6B30C577-9344-44D3-8FD6-CF52E9436D7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4EC3D569-3186-4606-8318-5E37EC57259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DA628FB7-B871-46F4-A437-E3DCE313A17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B7D074B-9EE2-48E0-A528-597ED0E1155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1F82E025-9B79-48C1-B5D7-57559D23672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C727C15F-FB66-4A13-B380-809F6E8A7C8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A476DF3A-33A8-4FF8-B6BB-A9EA1CF2F2E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53DD3093-85D0-4F8E-AE7A-4E601448F64A}"/>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F82CAF72-9508-45C1-AF22-6F4B80F5F74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BEA9C190-6E24-4D76-9D10-9C8EB44FAED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53F7B455-8057-4E94-B873-0BE55A6945B1}"/>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A48082EC-C4DD-41C4-A548-42F7DC7F8732}"/>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62B90D6-D492-40E9-BBF7-D6DA63E4C1C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91D80F2-81E6-46C0-ACEB-8488506A9C0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473CA92B-81A3-488E-98D1-D3626C88D49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9E488BB7-117C-4ECF-878B-81E100D800C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60581A64-4BDE-4227-92D6-FDC10195FAF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38DCF611-EEEB-4D5E-A890-3BCEB84EA4A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12A8C823-5F9E-421B-ACE4-FA71A19DFC4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F7B04211-5310-4A0D-A85A-1E2462EFCE9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169817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EC6E9832-FAD5-4608-9FDF-55738DA9AABB}"/>
            </a:ext>
          </a:extLst>
        </xdr:cNvPr>
        <xdr:cNvCxnSpPr/>
      </xdr:nvCxnSpPr>
      <xdr:spPr>
        <a:xfrm flipV="1">
          <a:off x="4634865" y="9599567"/>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671FF7A6-D2F8-4569-9CA9-31A48A48B6E4}"/>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AE423CBE-3743-46CC-A318-75A83168A8AE}"/>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116494</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ED1A3125-E15A-49B5-A4F8-A4D1EDB7F224}"/>
            </a:ext>
          </a:extLst>
        </xdr:cNvPr>
        <xdr:cNvSpPr txBox="1"/>
      </xdr:nvSpPr>
      <xdr:spPr>
        <a:xfrm>
          <a:off x="4673600" y="9374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169817</xdr:rowOff>
    </xdr:from>
    <xdr:to>
      <xdr:col>24</xdr:col>
      <xdr:colOff>152400</xdr:colOff>
      <xdr:row>55</xdr:row>
      <xdr:rowOff>169817</xdr:rowOff>
    </xdr:to>
    <xdr:cxnSp macro="">
      <xdr:nvCxnSpPr>
        <xdr:cNvPr id="78" name="直線コネクタ 77">
          <a:extLst>
            <a:ext uri="{FF2B5EF4-FFF2-40B4-BE49-F238E27FC236}">
              <a16:creationId xmlns:a16="http://schemas.microsoft.com/office/drawing/2014/main" id="{393059A4-FC7C-42A5-B36E-FB187DF08058}"/>
            </a:ext>
          </a:extLst>
        </xdr:cNvPr>
        <xdr:cNvCxnSpPr/>
      </xdr:nvCxnSpPr>
      <xdr:spPr>
        <a:xfrm>
          <a:off x="4546600" y="959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3B61A647-903A-425E-9D24-6E6C438B6583}"/>
            </a:ext>
          </a:extLst>
        </xdr:cNvPr>
        <xdr:cNvSpPr txBox="1"/>
      </xdr:nvSpPr>
      <xdr:spPr>
        <a:xfrm>
          <a:off x="4673600" y="1026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80" name="フローチャート: 判断 79">
          <a:extLst>
            <a:ext uri="{FF2B5EF4-FFF2-40B4-BE49-F238E27FC236}">
              <a16:creationId xmlns:a16="http://schemas.microsoft.com/office/drawing/2014/main" id="{92CBAA2E-C004-49A1-95E9-383C789E358F}"/>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81" name="フローチャート: 判断 80">
          <a:extLst>
            <a:ext uri="{FF2B5EF4-FFF2-40B4-BE49-F238E27FC236}">
              <a16:creationId xmlns:a16="http://schemas.microsoft.com/office/drawing/2014/main" id="{6DC37208-77C0-4CE6-80C1-6AE9E8AB5824}"/>
            </a:ext>
          </a:extLst>
        </xdr:cNvPr>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135346</xdr:rowOff>
    </xdr:from>
    <xdr:to>
      <xdr:col>15</xdr:col>
      <xdr:colOff>101600</xdr:colOff>
      <xdr:row>61</xdr:row>
      <xdr:rowOff>65496</xdr:rowOff>
    </xdr:to>
    <xdr:sp macro="" textlink="">
      <xdr:nvSpPr>
        <xdr:cNvPr id="82" name="フローチャート: 判断 81">
          <a:extLst>
            <a:ext uri="{FF2B5EF4-FFF2-40B4-BE49-F238E27FC236}">
              <a16:creationId xmlns:a16="http://schemas.microsoft.com/office/drawing/2014/main" id="{B7734E93-3E53-44CC-A386-D3EF6BA318C8}"/>
            </a:ext>
          </a:extLst>
        </xdr:cNvPr>
        <xdr:cNvSpPr/>
      </xdr:nvSpPr>
      <xdr:spPr>
        <a:xfrm>
          <a:off x="2857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9616</xdr:rowOff>
    </xdr:from>
    <xdr:to>
      <xdr:col>10</xdr:col>
      <xdr:colOff>165100</xdr:colOff>
      <xdr:row>61</xdr:row>
      <xdr:rowOff>111216</xdr:rowOff>
    </xdr:to>
    <xdr:sp macro="" textlink="">
      <xdr:nvSpPr>
        <xdr:cNvPr id="83" name="フローチャート: 判断 82">
          <a:extLst>
            <a:ext uri="{FF2B5EF4-FFF2-40B4-BE49-F238E27FC236}">
              <a16:creationId xmlns:a16="http://schemas.microsoft.com/office/drawing/2014/main" id="{9EB290B8-6810-44ED-92A1-9EBDBAC217B2}"/>
            </a:ext>
          </a:extLst>
        </xdr:cNvPr>
        <xdr:cNvSpPr/>
      </xdr:nvSpPr>
      <xdr:spPr>
        <a:xfrm>
          <a:off x="1968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47172</xdr:rowOff>
    </xdr:from>
    <xdr:to>
      <xdr:col>6</xdr:col>
      <xdr:colOff>38100</xdr:colOff>
      <xdr:row>61</xdr:row>
      <xdr:rowOff>148772</xdr:rowOff>
    </xdr:to>
    <xdr:sp macro="" textlink="">
      <xdr:nvSpPr>
        <xdr:cNvPr id="84" name="フローチャート: 判断 83">
          <a:extLst>
            <a:ext uri="{FF2B5EF4-FFF2-40B4-BE49-F238E27FC236}">
              <a16:creationId xmlns:a16="http://schemas.microsoft.com/office/drawing/2014/main" id="{C4F8A119-3D6A-4424-AD25-683F3E5103AF}"/>
            </a:ext>
          </a:extLst>
        </xdr:cNvPr>
        <xdr:cNvSpPr/>
      </xdr:nvSpPr>
      <xdr:spPr>
        <a:xfrm>
          <a:off x="1079500" y="105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DDD96512-BBA4-4D66-BBAD-49DD80CBFD4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48DAAE7D-34F6-4BEA-8248-5B7C7E5821C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B41F4802-0E71-4FB8-9C21-EAA6C95DD39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80FE1EF2-BF7E-444A-A696-8528E2E5A16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795D6A3F-56D2-40CB-86BB-BD8313369FD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43906</xdr:rowOff>
    </xdr:from>
    <xdr:to>
      <xdr:col>24</xdr:col>
      <xdr:colOff>114300</xdr:colOff>
      <xdr:row>62</xdr:row>
      <xdr:rowOff>145506</xdr:rowOff>
    </xdr:to>
    <xdr:sp macro="" textlink="">
      <xdr:nvSpPr>
        <xdr:cNvPr id="90" name="楕円 89">
          <a:extLst>
            <a:ext uri="{FF2B5EF4-FFF2-40B4-BE49-F238E27FC236}">
              <a16:creationId xmlns:a16="http://schemas.microsoft.com/office/drawing/2014/main" id="{E35ABD5F-7AE9-44AB-8126-F0439CCB41CD}"/>
            </a:ext>
          </a:extLst>
        </xdr:cNvPr>
        <xdr:cNvSpPr/>
      </xdr:nvSpPr>
      <xdr:spPr>
        <a:xfrm>
          <a:off x="4584700" y="1067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22333</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3C14D2AE-F9AD-4A86-A4E5-638146E31FFA}"/>
            </a:ext>
          </a:extLst>
        </xdr:cNvPr>
        <xdr:cNvSpPr txBox="1"/>
      </xdr:nvSpPr>
      <xdr:spPr>
        <a:xfrm>
          <a:off x="4673600" y="1065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30843</xdr:rowOff>
    </xdr:from>
    <xdr:to>
      <xdr:col>20</xdr:col>
      <xdr:colOff>38100</xdr:colOff>
      <xdr:row>62</xdr:row>
      <xdr:rowOff>132443</xdr:rowOff>
    </xdr:to>
    <xdr:sp macro="" textlink="">
      <xdr:nvSpPr>
        <xdr:cNvPr id="92" name="楕円 91">
          <a:extLst>
            <a:ext uri="{FF2B5EF4-FFF2-40B4-BE49-F238E27FC236}">
              <a16:creationId xmlns:a16="http://schemas.microsoft.com/office/drawing/2014/main" id="{2FB0D667-57F8-47AB-A8CF-C798107BCA3B}"/>
            </a:ext>
          </a:extLst>
        </xdr:cNvPr>
        <xdr:cNvSpPr/>
      </xdr:nvSpPr>
      <xdr:spPr>
        <a:xfrm>
          <a:off x="3746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81643</xdr:rowOff>
    </xdr:from>
    <xdr:to>
      <xdr:col>24</xdr:col>
      <xdr:colOff>63500</xdr:colOff>
      <xdr:row>62</xdr:row>
      <xdr:rowOff>94706</xdr:rowOff>
    </xdr:to>
    <xdr:cxnSp macro="">
      <xdr:nvCxnSpPr>
        <xdr:cNvPr id="93" name="直線コネクタ 92">
          <a:extLst>
            <a:ext uri="{FF2B5EF4-FFF2-40B4-BE49-F238E27FC236}">
              <a16:creationId xmlns:a16="http://schemas.microsoft.com/office/drawing/2014/main" id="{73C8251A-9FA4-46E1-9D5F-8CF8DA88801B}"/>
            </a:ext>
          </a:extLst>
        </xdr:cNvPr>
        <xdr:cNvCxnSpPr/>
      </xdr:nvCxnSpPr>
      <xdr:spPr>
        <a:xfrm>
          <a:off x="3797300" y="1071154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17780</xdr:rowOff>
    </xdr:from>
    <xdr:to>
      <xdr:col>15</xdr:col>
      <xdr:colOff>101600</xdr:colOff>
      <xdr:row>62</xdr:row>
      <xdr:rowOff>119380</xdr:rowOff>
    </xdr:to>
    <xdr:sp macro="" textlink="">
      <xdr:nvSpPr>
        <xdr:cNvPr id="94" name="楕円 93">
          <a:extLst>
            <a:ext uri="{FF2B5EF4-FFF2-40B4-BE49-F238E27FC236}">
              <a16:creationId xmlns:a16="http://schemas.microsoft.com/office/drawing/2014/main" id="{9E4A5BC4-FF4A-4705-A818-FD46057C8045}"/>
            </a:ext>
          </a:extLst>
        </xdr:cNvPr>
        <xdr:cNvSpPr/>
      </xdr:nvSpPr>
      <xdr:spPr>
        <a:xfrm>
          <a:off x="2857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68580</xdr:rowOff>
    </xdr:from>
    <xdr:to>
      <xdr:col>19</xdr:col>
      <xdr:colOff>177800</xdr:colOff>
      <xdr:row>62</xdr:row>
      <xdr:rowOff>81643</xdr:rowOff>
    </xdr:to>
    <xdr:cxnSp macro="">
      <xdr:nvCxnSpPr>
        <xdr:cNvPr id="95" name="直線コネクタ 94">
          <a:extLst>
            <a:ext uri="{FF2B5EF4-FFF2-40B4-BE49-F238E27FC236}">
              <a16:creationId xmlns:a16="http://schemas.microsoft.com/office/drawing/2014/main" id="{2DF1FFA4-774B-4439-A137-34068437870D}"/>
            </a:ext>
          </a:extLst>
        </xdr:cNvPr>
        <xdr:cNvCxnSpPr/>
      </xdr:nvCxnSpPr>
      <xdr:spPr>
        <a:xfrm>
          <a:off x="2908300" y="1069848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6350</xdr:rowOff>
    </xdr:from>
    <xdr:to>
      <xdr:col>10</xdr:col>
      <xdr:colOff>165100</xdr:colOff>
      <xdr:row>62</xdr:row>
      <xdr:rowOff>107950</xdr:rowOff>
    </xdr:to>
    <xdr:sp macro="" textlink="">
      <xdr:nvSpPr>
        <xdr:cNvPr id="96" name="楕円 95">
          <a:extLst>
            <a:ext uri="{FF2B5EF4-FFF2-40B4-BE49-F238E27FC236}">
              <a16:creationId xmlns:a16="http://schemas.microsoft.com/office/drawing/2014/main" id="{FC501C22-92EF-446E-9F56-F43BC6919510}"/>
            </a:ext>
          </a:extLst>
        </xdr:cNvPr>
        <xdr:cNvSpPr/>
      </xdr:nvSpPr>
      <xdr:spPr>
        <a:xfrm>
          <a:off x="1968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57150</xdr:rowOff>
    </xdr:from>
    <xdr:to>
      <xdr:col>15</xdr:col>
      <xdr:colOff>50800</xdr:colOff>
      <xdr:row>62</xdr:row>
      <xdr:rowOff>68580</xdr:rowOff>
    </xdr:to>
    <xdr:cxnSp macro="">
      <xdr:nvCxnSpPr>
        <xdr:cNvPr id="97" name="直線コネクタ 96">
          <a:extLst>
            <a:ext uri="{FF2B5EF4-FFF2-40B4-BE49-F238E27FC236}">
              <a16:creationId xmlns:a16="http://schemas.microsoft.com/office/drawing/2014/main" id="{B9E44087-1240-4A46-8740-CDB53C1B3622}"/>
            </a:ext>
          </a:extLst>
        </xdr:cNvPr>
        <xdr:cNvCxnSpPr/>
      </xdr:nvCxnSpPr>
      <xdr:spPr>
        <a:xfrm>
          <a:off x="2019300" y="106870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153307</xdr:rowOff>
    </xdr:from>
    <xdr:to>
      <xdr:col>6</xdr:col>
      <xdr:colOff>38100</xdr:colOff>
      <xdr:row>62</xdr:row>
      <xdr:rowOff>83457</xdr:rowOff>
    </xdr:to>
    <xdr:sp macro="" textlink="">
      <xdr:nvSpPr>
        <xdr:cNvPr id="98" name="楕円 97">
          <a:extLst>
            <a:ext uri="{FF2B5EF4-FFF2-40B4-BE49-F238E27FC236}">
              <a16:creationId xmlns:a16="http://schemas.microsoft.com/office/drawing/2014/main" id="{BC1723A5-8AB3-4BE2-82D9-19299A14295E}"/>
            </a:ext>
          </a:extLst>
        </xdr:cNvPr>
        <xdr:cNvSpPr/>
      </xdr:nvSpPr>
      <xdr:spPr>
        <a:xfrm>
          <a:off x="1079500" y="106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32657</xdr:rowOff>
    </xdr:from>
    <xdr:to>
      <xdr:col>10</xdr:col>
      <xdr:colOff>114300</xdr:colOff>
      <xdr:row>62</xdr:row>
      <xdr:rowOff>57150</xdr:rowOff>
    </xdr:to>
    <xdr:cxnSp macro="">
      <xdr:nvCxnSpPr>
        <xdr:cNvPr id="99" name="直線コネクタ 98">
          <a:extLst>
            <a:ext uri="{FF2B5EF4-FFF2-40B4-BE49-F238E27FC236}">
              <a16:creationId xmlns:a16="http://schemas.microsoft.com/office/drawing/2014/main" id="{5EFD3006-3CA1-4A44-947B-A7A22F8F8666}"/>
            </a:ext>
          </a:extLst>
        </xdr:cNvPr>
        <xdr:cNvCxnSpPr/>
      </xdr:nvCxnSpPr>
      <xdr:spPr>
        <a:xfrm>
          <a:off x="1130300" y="1066255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100" name="n_1aveValue【体育館・プール】&#10;有形固定資産減価償却率">
          <a:extLst>
            <a:ext uri="{FF2B5EF4-FFF2-40B4-BE49-F238E27FC236}">
              <a16:creationId xmlns:a16="http://schemas.microsoft.com/office/drawing/2014/main" id="{8574CB7B-F7C7-41ED-A4C2-79541EE9ADAF}"/>
            </a:ext>
          </a:extLst>
        </xdr:cNvPr>
        <xdr:cNvSpPr txBox="1"/>
      </xdr:nvSpPr>
      <xdr:spPr>
        <a:xfrm>
          <a:off x="3582044" y="1021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82023</xdr:rowOff>
    </xdr:from>
    <xdr:ext cx="405111" cy="259045"/>
    <xdr:sp macro="" textlink="">
      <xdr:nvSpPr>
        <xdr:cNvPr id="101" name="n_2aveValue【体育館・プール】&#10;有形固定資産減価償却率">
          <a:extLst>
            <a:ext uri="{FF2B5EF4-FFF2-40B4-BE49-F238E27FC236}">
              <a16:creationId xmlns:a16="http://schemas.microsoft.com/office/drawing/2014/main" id="{22860D7F-D186-4789-81DE-51AF2CC33380}"/>
            </a:ext>
          </a:extLst>
        </xdr:cNvPr>
        <xdr:cNvSpPr txBox="1"/>
      </xdr:nvSpPr>
      <xdr:spPr>
        <a:xfrm>
          <a:off x="2705744" y="1019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127743</xdr:rowOff>
    </xdr:from>
    <xdr:ext cx="405111" cy="259045"/>
    <xdr:sp macro="" textlink="">
      <xdr:nvSpPr>
        <xdr:cNvPr id="102" name="n_3aveValue【体育館・プール】&#10;有形固定資産減価償却率">
          <a:extLst>
            <a:ext uri="{FF2B5EF4-FFF2-40B4-BE49-F238E27FC236}">
              <a16:creationId xmlns:a16="http://schemas.microsoft.com/office/drawing/2014/main" id="{607D2947-CE8D-435F-BD3E-B1FCD27C0E6D}"/>
            </a:ext>
          </a:extLst>
        </xdr:cNvPr>
        <xdr:cNvSpPr txBox="1"/>
      </xdr:nvSpPr>
      <xdr:spPr>
        <a:xfrm>
          <a:off x="1816744" y="1024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165299</xdr:rowOff>
    </xdr:from>
    <xdr:ext cx="405111" cy="259045"/>
    <xdr:sp macro="" textlink="">
      <xdr:nvSpPr>
        <xdr:cNvPr id="103" name="n_4aveValue【体育館・プール】&#10;有形固定資産減価償却率">
          <a:extLst>
            <a:ext uri="{FF2B5EF4-FFF2-40B4-BE49-F238E27FC236}">
              <a16:creationId xmlns:a16="http://schemas.microsoft.com/office/drawing/2014/main" id="{B2BBEC75-E98B-4107-8033-132CB5E31258}"/>
            </a:ext>
          </a:extLst>
        </xdr:cNvPr>
        <xdr:cNvSpPr txBox="1"/>
      </xdr:nvSpPr>
      <xdr:spPr>
        <a:xfrm>
          <a:off x="927744" y="10280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123570</xdr:rowOff>
    </xdr:from>
    <xdr:ext cx="405111" cy="259045"/>
    <xdr:sp macro="" textlink="">
      <xdr:nvSpPr>
        <xdr:cNvPr id="104" name="n_1mainValue【体育館・プール】&#10;有形固定資産減価償却率">
          <a:extLst>
            <a:ext uri="{FF2B5EF4-FFF2-40B4-BE49-F238E27FC236}">
              <a16:creationId xmlns:a16="http://schemas.microsoft.com/office/drawing/2014/main" id="{F8BB063A-8E97-4645-B0E7-251D20837E00}"/>
            </a:ext>
          </a:extLst>
        </xdr:cNvPr>
        <xdr:cNvSpPr txBox="1"/>
      </xdr:nvSpPr>
      <xdr:spPr>
        <a:xfrm>
          <a:off x="3582044"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110507</xdr:rowOff>
    </xdr:from>
    <xdr:ext cx="405111" cy="259045"/>
    <xdr:sp macro="" textlink="">
      <xdr:nvSpPr>
        <xdr:cNvPr id="105" name="n_2mainValue【体育館・プール】&#10;有形固定資産減価償却率">
          <a:extLst>
            <a:ext uri="{FF2B5EF4-FFF2-40B4-BE49-F238E27FC236}">
              <a16:creationId xmlns:a16="http://schemas.microsoft.com/office/drawing/2014/main" id="{944B441A-C473-44A4-B4F2-7A5F637C1A83}"/>
            </a:ext>
          </a:extLst>
        </xdr:cNvPr>
        <xdr:cNvSpPr txBox="1"/>
      </xdr:nvSpPr>
      <xdr:spPr>
        <a:xfrm>
          <a:off x="27057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99077</xdr:rowOff>
    </xdr:from>
    <xdr:ext cx="405111" cy="259045"/>
    <xdr:sp macro="" textlink="">
      <xdr:nvSpPr>
        <xdr:cNvPr id="106" name="n_3mainValue【体育館・プール】&#10;有形固定資産減価償却率">
          <a:extLst>
            <a:ext uri="{FF2B5EF4-FFF2-40B4-BE49-F238E27FC236}">
              <a16:creationId xmlns:a16="http://schemas.microsoft.com/office/drawing/2014/main" id="{0FD47E5C-F290-4C5F-A281-4C977A278BAA}"/>
            </a:ext>
          </a:extLst>
        </xdr:cNvPr>
        <xdr:cNvSpPr txBox="1"/>
      </xdr:nvSpPr>
      <xdr:spPr>
        <a:xfrm>
          <a:off x="18167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74584</xdr:rowOff>
    </xdr:from>
    <xdr:ext cx="405111" cy="259045"/>
    <xdr:sp macro="" textlink="">
      <xdr:nvSpPr>
        <xdr:cNvPr id="107" name="n_4mainValue【体育館・プール】&#10;有形固定資産減価償却率">
          <a:extLst>
            <a:ext uri="{FF2B5EF4-FFF2-40B4-BE49-F238E27FC236}">
              <a16:creationId xmlns:a16="http://schemas.microsoft.com/office/drawing/2014/main" id="{BB4D4FDF-769A-40A7-A285-FE4AF05A91FD}"/>
            </a:ext>
          </a:extLst>
        </xdr:cNvPr>
        <xdr:cNvSpPr txBox="1"/>
      </xdr:nvSpPr>
      <xdr:spPr>
        <a:xfrm>
          <a:off x="927744" y="1070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0E3D921-13EF-42E6-9B1C-86ACEFE0B5E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248BC215-D9C9-4A71-AFEB-29190ADF8EF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C33110BB-BAA4-4F30-85CA-48B87C43A22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236FC6D4-1E86-487F-ABCE-4064285B600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B57A7716-1247-416A-AB30-7F576DF9F57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638673B5-03D4-4659-88F1-E4FB7A86DF8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5A494556-E545-4C84-9B6B-265F288861C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51A4AFEA-932E-4868-B0C7-DF331B98F4C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B85C3897-1696-442E-90ED-291ADEB1F87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F205DCDB-9759-41BB-853F-6BAA45BEA31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a:extLst>
            <a:ext uri="{FF2B5EF4-FFF2-40B4-BE49-F238E27FC236}">
              <a16:creationId xmlns:a16="http://schemas.microsoft.com/office/drawing/2014/main" id="{DED34B01-BD03-4F9A-B8FF-D0E052EBE00E}"/>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a:extLst>
            <a:ext uri="{FF2B5EF4-FFF2-40B4-BE49-F238E27FC236}">
              <a16:creationId xmlns:a16="http://schemas.microsoft.com/office/drawing/2014/main" id="{10E57D24-919E-47A3-A2D0-DC69A88BF2A1}"/>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a:extLst>
            <a:ext uri="{FF2B5EF4-FFF2-40B4-BE49-F238E27FC236}">
              <a16:creationId xmlns:a16="http://schemas.microsoft.com/office/drawing/2014/main" id="{F9D70EAD-E140-4C63-8E40-B396E16F90FC}"/>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a:extLst>
            <a:ext uri="{FF2B5EF4-FFF2-40B4-BE49-F238E27FC236}">
              <a16:creationId xmlns:a16="http://schemas.microsoft.com/office/drawing/2014/main" id="{6FAD3C16-BD57-4CE6-9785-C23EE5933778}"/>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a:extLst>
            <a:ext uri="{FF2B5EF4-FFF2-40B4-BE49-F238E27FC236}">
              <a16:creationId xmlns:a16="http://schemas.microsoft.com/office/drawing/2014/main" id="{F2716E5F-A3EC-4F70-9F2D-0172C00E7F6C}"/>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a:extLst>
            <a:ext uri="{FF2B5EF4-FFF2-40B4-BE49-F238E27FC236}">
              <a16:creationId xmlns:a16="http://schemas.microsoft.com/office/drawing/2014/main" id="{F64966AF-C49E-4C92-82A5-CDC24E4595C3}"/>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a:extLst>
            <a:ext uri="{FF2B5EF4-FFF2-40B4-BE49-F238E27FC236}">
              <a16:creationId xmlns:a16="http://schemas.microsoft.com/office/drawing/2014/main" id="{496424B8-4948-4AB2-854E-CCA3B685E4AD}"/>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a:extLst>
            <a:ext uri="{FF2B5EF4-FFF2-40B4-BE49-F238E27FC236}">
              <a16:creationId xmlns:a16="http://schemas.microsoft.com/office/drawing/2014/main" id="{30C581EF-DA42-435E-9C3F-322D1C4D2877}"/>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FA692746-88C7-483E-B37E-F5A848732FE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a:extLst>
            <a:ext uri="{FF2B5EF4-FFF2-40B4-BE49-F238E27FC236}">
              <a16:creationId xmlns:a16="http://schemas.microsoft.com/office/drawing/2014/main" id="{2DBEA364-2813-4037-98EC-E791ABDD619D}"/>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22DBF487-CCBF-43C5-940D-4C200D3BE24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87416</xdr:rowOff>
    </xdr:from>
    <xdr:to>
      <xdr:col>54</xdr:col>
      <xdr:colOff>189865</xdr:colOff>
      <xdr:row>63</xdr:row>
      <xdr:rowOff>167244</xdr:rowOff>
    </xdr:to>
    <xdr:cxnSp macro="">
      <xdr:nvCxnSpPr>
        <xdr:cNvPr id="129" name="直線コネクタ 128">
          <a:extLst>
            <a:ext uri="{FF2B5EF4-FFF2-40B4-BE49-F238E27FC236}">
              <a16:creationId xmlns:a16="http://schemas.microsoft.com/office/drawing/2014/main" id="{9A115274-3BCC-4F44-B1CF-83EC29C21554}"/>
            </a:ext>
          </a:extLst>
        </xdr:cNvPr>
        <xdr:cNvCxnSpPr/>
      </xdr:nvCxnSpPr>
      <xdr:spPr>
        <a:xfrm flipV="1">
          <a:off x="10476865" y="9517166"/>
          <a:ext cx="0" cy="1451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171071</xdr:rowOff>
    </xdr:from>
    <xdr:ext cx="469744" cy="259045"/>
    <xdr:sp macro="" textlink="">
      <xdr:nvSpPr>
        <xdr:cNvPr id="130" name="【体育館・プール】&#10;一人当たり面積最小値テキスト">
          <a:extLst>
            <a:ext uri="{FF2B5EF4-FFF2-40B4-BE49-F238E27FC236}">
              <a16:creationId xmlns:a16="http://schemas.microsoft.com/office/drawing/2014/main" id="{5214EF07-DCB3-4F0E-B266-F830287DE685}"/>
            </a:ext>
          </a:extLst>
        </xdr:cNvPr>
        <xdr:cNvSpPr txBox="1"/>
      </xdr:nvSpPr>
      <xdr:spPr>
        <a:xfrm>
          <a:off x="10515600" y="1097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167244</xdr:rowOff>
    </xdr:from>
    <xdr:to>
      <xdr:col>55</xdr:col>
      <xdr:colOff>88900</xdr:colOff>
      <xdr:row>63</xdr:row>
      <xdr:rowOff>167244</xdr:rowOff>
    </xdr:to>
    <xdr:cxnSp macro="">
      <xdr:nvCxnSpPr>
        <xdr:cNvPr id="131" name="直線コネクタ 130">
          <a:extLst>
            <a:ext uri="{FF2B5EF4-FFF2-40B4-BE49-F238E27FC236}">
              <a16:creationId xmlns:a16="http://schemas.microsoft.com/office/drawing/2014/main" id="{18BBD936-CB59-482C-9D15-CB4E2C50DC50}"/>
            </a:ext>
          </a:extLst>
        </xdr:cNvPr>
        <xdr:cNvCxnSpPr/>
      </xdr:nvCxnSpPr>
      <xdr:spPr>
        <a:xfrm>
          <a:off x="10388600" y="10968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34093</xdr:rowOff>
    </xdr:from>
    <xdr:ext cx="534377" cy="259045"/>
    <xdr:sp macro="" textlink="">
      <xdr:nvSpPr>
        <xdr:cNvPr id="132" name="【体育館・プール】&#10;一人当たり面積最大値テキスト">
          <a:extLst>
            <a:ext uri="{FF2B5EF4-FFF2-40B4-BE49-F238E27FC236}">
              <a16:creationId xmlns:a16="http://schemas.microsoft.com/office/drawing/2014/main" id="{8AAE26EC-C9F1-4F07-9EEC-DD81E5F72D89}"/>
            </a:ext>
          </a:extLst>
        </xdr:cNvPr>
        <xdr:cNvSpPr txBox="1"/>
      </xdr:nvSpPr>
      <xdr:spPr>
        <a:xfrm>
          <a:off x="10515600" y="929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87416</xdr:rowOff>
    </xdr:from>
    <xdr:to>
      <xdr:col>55</xdr:col>
      <xdr:colOff>88900</xdr:colOff>
      <xdr:row>55</xdr:row>
      <xdr:rowOff>87416</xdr:rowOff>
    </xdr:to>
    <xdr:cxnSp macro="">
      <xdr:nvCxnSpPr>
        <xdr:cNvPr id="133" name="直線コネクタ 132">
          <a:extLst>
            <a:ext uri="{FF2B5EF4-FFF2-40B4-BE49-F238E27FC236}">
              <a16:creationId xmlns:a16="http://schemas.microsoft.com/office/drawing/2014/main" id="{DC4F8360-DF86-425B-A6CF-DF19CA0C47F5}"/>
            </a:ext>
          </a:extLst>
        </xdr:cNvPr>
        <xdr:cNvCxnSpPr/>
      </xdr:nvCxnSpPr>
      <xdr:spPr>
        <a:xfrm>
          <a:off x="10388600" y="951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27946</xdr:rowOff>
    </xdr:from>
    <xdr:ext cx="469744" cy="259045"/>
    <xdr:sp macro="" textlink="">
      <xdr:nvSpPr>
        <xdr:cNvPr id="134" name="【体育館・プール】&#10;一人当たり面積平均値テキスト">
          <a:extLst>
            <a:ext uri="{FF2B5EF4-FFF2-40B4-BE49-F238E27FC236}">
              <a16:creationId xmlns:a16="http://schemas.microsoft.com/office/drawing/2014/main" id="{B2835709-5C7A-4849-B0C1-EF5FB1AD3FAE}"/>
            </a:ext>
          </a:extLst>
        </xdr:cNvPr>
        <xdr:cNvSpPr txBox="1"/>
      </xdr:nvSpPr>
      <xdr:spPr>
        <a:xfrm>
          <a:off x="10515600" y="106578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5069</xdr:rowOff>
    </xdr:from>
    <xdr:to>
      <xdr:col>55</xdr:col>
      <xdr:colOff>50800</xdr:colOff>
      <xdr:row>63</xdr:row>
      <xdr:rowOff>106669</xdr:rowOff>
    </xdr:to>
    <xdr:sp macro="" textlink="">
      <xdr:nvSpPr>
        <xdr:cNvPr id="135" name="フローチャート: 判断 134">
          <a:extLst>
            <a:ext uri="{FF2B5EF4-FFF2-40B4-BE49-F238E27FC236}">
              <a16:creationId xmlns:a16="http://schemas.microsoft.com/office/drawing/2014/main" id="{46F97DF7-F97D-46D2-B29C-DE14AE5F1E3F}"/>
            </a:ext>
          </a:extLst>
        </xdr:cNvPr>
        <xdr:cNvSpPr/>
      </xdr:nvSpPr>
      <xdr:spPr>
        <a:xfrm>
          <a:off x="10426700" y="108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14854</xdr:rowOff>
    </xdr:from>
    <xdr:to>
      <xdr:col>50</xdr:col>
      <xdr:colOff>165100</xdr:colOff>
      <xdr:row>63</xdr:row>
      <xdr:rowOff>116454</xdr:rowOff>
    </xdr:to>
    <xdr:sp macro="" textlink="">
      <xdr:nvSpPr>
        <xdr:cNvPr id="136" name="フローチャート: 判断 135">
          <a:extLst>
            <a:ext uri="{FF2B5EF4-FFF2-40B4-BE49-F238E27FC236}">
              <a16:creationId xmlns:a16="http://schemas.microsoft.com/office/drawing/2014/main" id="{F090EBF3-D065-4B28-8616-3E9CCA6D50D8}"/>
            </a:ext>
          </a:extLst>
        </xdr:cNvPr>
        <xdr:cNvSpPr/>
      </xdr:nvSpPr>
      <xdr:spPr>
        <a:xfrm>
          <a:off x="9588500" y="1081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16134</xdr:rowOff>
    </xdr:from>
    <xdr:to>
      <xdr:col>46</xdr:col>
      <xdr:colOff>38100</xdr:colOff>
      <xdr:row>63</xdr:row>
      <xdr:rowOff>117734</xdr:rowOff>
    </xdr:to>
    <xdr:sp macro="" textlink="">
      <xdr:nvSpPr>
        <xdr:cNvPr id="137" name="フローチャート: 判断 136">
          <a:extLst>
            <a:ext uri="{FF2B5EF4-FFF2-40B4-BE49-F238E27FC236}">
              <a16:creationId xmlns:a16="http://schemas.microsoft.com/office/drawing/2014/main" id="{4B5105A7-9501-4856-95DB-A0B2FBD1BC22}"/>
            </a:ext>
          </a:extLst>
        </xdr:cNvPr>
        <xdr:cNvSpPr/>
      </xdr:nvSpPr>
      <xdr:spPr>
        <a:xfrm>
          <a:off x="8699500" y="1081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26924</xdr:rowOff>
    </xdr:from>
    <xdr:to>
      <xdr:col>41</xdr:col>
      <xdr:colOff>101600</xdr:colOff>
      <xdr:row>63</xdr:row>
      <xdr:rowOff>128524</xdr:rowOff>
    </xdr:to>
    <xdr:sp macro="" textlink="">
      <xdr:nvSpPr>
        <xdr:cNvPr id="138" name="フローチャート: 判断 137">
          <a:extLst>
            <a:ext uri="{FF2B5EF4-FFF2-40B4-BE49-F238E27FC236}">
              <a16:creationId xmlns:a16="http://schemas.microsoft.com/office/drawing/2014/main" id="{CC462C21-7120-49F8-BF4B-66020442434B}"/>
            </a:ext>
          </a:extLst>
        </xdr:cNvPr>
        <xdr:cNvSpPr/>
      </xdr:nvSpPr>
      <xdr:spPr>
        <a:xfrm>
          <a:off x="7810500" y="108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20341</xdr:rowOff>
    </xdr:from>
    <xdr:to>
      <xdr:col>36</xdr:col>
      <xdr:colOff>165100</xdr:colOff>
      <xdr:row>63</xdr:row>
      <xdr:rowOff>121941</xdr:rowOff>
    </xdr:to>
    <xdr:sp macro="" textlink="">
      <xdr:nvSpPr>
        <xdr:cNvPr id="139" name="フローチャート: 判断 138">
          <a:extLst>
            <a:ext uri="{FF2B5EF4-FFF2-40B4-BE49-F238E27FC236}">
              <a16:creationId xmlns:a16="http://schemas.microsoft.com/office/drawing/2014/main" id="{5692E283-F861-4314-9FAE-CF264D5AC8D3}"/>
            </a:ext>
          </a:extLst>
        </xdr:cNvPr>
        <xdr:cNvSpPr/>
      </xdr:nvSpPr>
      <xdr:spPr>
        <a:xfrm>
          <a:off x="6921500" y="10821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BCF1E244-A3B7-4322-8A6A-917409CB3BD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4B4394BD-AF81-48BA-97E4-304FC2A5F69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6F85660F-F9FF-4E59-8FF2-905A1190A42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12728A23-A6C1-4E3F-87A7-A5F8F75ED98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798DCFB7-D4D9-49D5-A3DC-E28ECEA273A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46035</xdr:rowOff>
    </xdr:from>
    <xdr:to>
      <xdr:col>55</xdr:col>
      <xdr:colOff>50800</xdr:colOff>
      <xdr:row>63</xdr:row>
      <xdr:rowOff>147635</xdr:rowOff>
    </xdr:to>
    <xdr:sp macro="" textlink="">
      <xdr:nvSpPr>
        <xdr:cNvPr id="145" name="楕円 144">
          <a:extLst>
            <a:ext uri="{FF2B5EF4-FFF2-40B4-BE49-F238E27FC236}">
              <a16:creationId xmlns:a16="http://schemas.microsoft.com/office/drawing/2014/main" id="{EB3B5901-785A-496D-9E54-2C58B77189E3}"/>
            </a:ext>
          </a:extLst>
        </xdr:cNvPr>
        <xdr:cNvSpPr/>
      </xdr:nvSpPr>
      <xdr:spPr>
        <a:xfrm>
          <a:off x="10426700" y="1084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154947</xdr:rowOff>
    </xdr:from>
    <xdr:ext cx="469744" cy="259045"/>
    <xdr:sp macro="" textlink="">
      <xdr:nvSpPr>
        <xdr:cNvPr id="146" name="【体育館・プール】&#10;一人当たり面積該当値テキスト">
          <a:extLst>
            <a:ext uri="{FF2B5EF4-FFF2-40B4-BE49-F238E27FC236}">
              <a16:creationId xmlns:a16="http://schemas.microsoft.com/office/drawing/2014/main" id="{12A681F1-819E-4FB1-8667-1DD4758EE6FE}"/>
            </a:ext>
          </a:extLst>
        </xdr:cNvPr>
        <xdr:cNvSpPr txBox="1"/>
      </xdr:nvSpPr>
      <xdr:spPr>
        <a:xfrm>
          <a:off x="10515600" y="1078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47315</xdr:rowOff>
    </xdr:from>
    <xdr:to>
      <xdr:col>50</xdr:col>
      <xdr:colOff>165100</xdr:colOff>
      <xdr:row>63</xdr:row>
      <xdr:rowOff>148915</xdr:rowOff>
    </xdr:to>
    <xdr:sp macro="" textlink="">
      <xdr:nvSpPr>
        <xdr:cNvPr id="147" name="楕円 146">
          <a:extLst>
            <a:ext uri="{FF2B5EF4-FFF2-40B4-BE49-F238E27FC236}">
              <a16:creationId xmlns:a16="http://schemas.microsoft.com/office/drawing/2014/main" id="{DAD9C64F-82E6-46E4-9347-366A06004180}"/>
            </a:ext>
          </a:extLst>
        </xdr:cNvPr>
        <xdr:cNvSpPr/>
      </xdr:nvSpPr>
      <xdr:spPr>
        <a:xfrm>
          <a:off x="9588500" y="108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96835</xdr:rowOff>
    </xdr:from>
    <xdr:to>
      <xdr:col>55</xdr:col>
      <xdr:colOff>0</xdr:colOff>
      <xdr:row>63</xdr:row>
      <xdr:rowOff>98115</xdr:rowOff>
    </xdr:to>
    <xdr:cxnSp macro="">
      <xdr:nvCxnSpPr>
        <xdr:cNvPr id="148" name="直線コネクタ 147">
          <a:extLst>
            <a:ext uri="{FF2B5EF4-FFF2-40B4-BE49-F238E27FC236}">
              <a16:creationId xmlns:a16="http://schemas.microsoft.com/office/drawing/2014/main" id="{6E5618AC-B9E9-42EE-BCC9-954461F6EAF0}"/>
            </a:ext>
          </a:extLst>
        </xdr:cNvPr>
        <xdr:cNvCxnSpPr/>
      </xdr:nvCxnSpPr>
      <xdr:spPr>
        <a:xfrm flipV="1">
          <a:off x="9639300" y="10898185"/>
          <a:ext cx="8382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51796</xdr:rowOff>
    </xdr:from>
    <xdr:to>
      <xdr:col>46</xdr:col>
      <xdr:colOff>38100</xdr:colOff>
      <xdr:row>63</xdr:row>
      <xdr:rowOff>153396</xdr:rowOff>
    </xdr:to>
    <xdr:sp macro="" textlink="">
      <xdr:nvSpPr>
        <xdr:cNvPr id="149" name="楕円 148">
          <a:extLst>
            <a:ext uri="{FF2B5EF4-FFF2-40B4-BE49-F238E27FC236}">
              <a16:creationId xmlns:a16="http://schemas.microsoft.com/office/drawing/2014/main" id="{0CF73641-58A4-4CAE-A317-55303B15EB07}"/>
            </a:ext>
          </a:extLst>
        </xdr:cNvPr>
        <xdr:cNvSpPr/>
      </xdr:nvSpPr>
      <xdr:spPr>
        <a:xfrm>
          <a:off x="8699500" y="1085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98115</xdr:rowOff>
    </xdr:from>
    <xdr:to>
      <xdr:col>50</xdr:col>
      <xdr:colOff>114300</xdr:colOff>
      <xdr:row>63</xdr:row>
      <xdr:rowOff>102596</xdr:rowOff>
    </xdr:to>
    <xdr:cxnSp macro="">
      <xdr:nvCxnSpPr>
        <xdr:cNvPr id="150" name="直線コネクタ 149">
          <a:extLst>
            <a:ext uri="{FF2B5EF4-FFF2-40B4-BE49-F238E27FC236}">
              <a16:creationId xmlns:a16="http://schemas.microsoft.com/office/drawing/2014/main" id="{67941F60-0536-4B72-BE18-8EE5537A4021}"/>
            </a:ext>
          </a:extLst>
        </xdr:cNvPr>
        <xdr:cNvCxnSpPr/>
      </xdr:nvCxnSpPr>
      <xdr:spPr>
        <a:xfrm flipV="1">
          <a:off x="8750300" y="10899465"/>
          <a:ext cx="8890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51522</xdr:rowOff>
    </xdr:from>
    <xdr:to>
      <xdr:col>41</xdr:col>
      <xdr:colOff>101600</xdr:colOff>
      <xdr:row>63</xdr:row>
      <xdr:rowOff>153122</xdr:rowOff>
    </xdr:to>
    <xdr:sp macro="" textlink="">
      <xdr:nvSpPr>
        <xdr:cNvPr id="151" name="楕円 150">
          <a:extLst>
            <a:ext uri="{FF2B5EF4-FFF2-40B4-BE49-F238E27FC236}">
              <a16:creationId xmlns:a16="http://schemas.microsoft.com/office/drawing/2014/main" id="{B39CE9AF-D311-410B-8804-1EB95F5CEFB6}"/>
            </a:ext>
          </a:extLst>
        </xdr:cNvPr>
        <xdr:cNvSpPr/>
      </xdr:nvSpPr>
      <xdr:spPr>
        <a:xfrm>
          <a:off x="7810500" y="1085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102322</xdr:rowOff>
    </xdr:from>
    <xdr:to>
      <xdr:col>45</xdr:col>
      <xdr:colOff>177800</xdr:colOff>
      <xdr:row>63</xdr:row>
      <xdr:rowOff>102596</xdr:rowOff>
    </xdr:to>
    <xdr:cxnSp macro="">
      <xdr:nvCxnSpPr>
        <xdr:cNvPr id="152" name="直線コネクタ 151">
          <a:extLst>
            <a:ext uri="{FF2B5EF4-FFF2-40B4-BE49-F238E27FC236}">
              <a16:creationId xmlns:a16="http://schemas.microsoft.com/office/drawing/2014/main" id="{F8DE639F-7160-437F-AC36-9665C68E1D18}"/>
            </a:ext>
          </a:extLst>
        </xdr:cNvPr>
        <xdr:cNvCxnSpPr/>
      </xdr:nvCxnSpPr>
      <xdr:spPr>
        <a:xfrm>
          <a:off x="7861300" y="10903672"/>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51339</xdr:rowOff>
    </xdr:from>
    <xdr:to>
      <xdr:col>36</xdr:col>
      <xdr:colOff>165100</xdr:colOff>
      <xdr:row>63</xdr:row>
      <xdr:rowOff>152939</xdr:rowOff>
    </xdr:to>
    <xdr:sp macro="" textlink="">
      <xdr:nvSpPr>
        <xdr:cNvPr id="153" name="楕円 152">
          <a:extLst>
            <a:ext uri="{FF2B5EF4-FFF2-40B4-BE49-F238E27FC236}">
              <a16:creationId xmlns:a16="http://schemas.microsoft.com/office/drawing/2014/main" id="{20D3FD68-362F-4793-BC2C-DE286284C51B}"/>
            </a:ext>
          </a:extLst>
        </xdr:cNvPr>
        <xdr:cNvSpPr/>
      </xdr:nvSpPr>
      <xdr:spPr>
        <a:xfrm>
          <a:off x="6921500" y="1085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102139</xdr:rowOff>
    </xdr:from>
    <xdr:to>
      <xdr:col>41</xdr:col>
      <xdr:colOff>50800</xdr:colOff>
      <xdr:row>63</xdr:row>
      <xdr:rowOff>102322</xdr:rowOff>
    </xdr:to>
    <xdr:cxnSp macro="">
      <xdr:nvCxnSpPr>
        <xdr:cNvPr id="154" name="直線コネクタ 153">
          <a:extLst>
            <a:ext uri="{FF2B5EF4-FFF2-40B4-BE49-F238E27FC236}">
              <a16:creationId xmlns:a16="http://schemas.microsoft.com/office/drawing/2014/main" id="{DD953A55-F05F-4C5A-B96B-DE3D59CBAAC7}"/>
            </a:ext>
          </a:extLst>
        </xdr:cNvPr>
        <xdr:cNvCxnSpPr/>
      </xdr:nvCxnSpPr>
      <xdr:spPr>
        <a:xfrm>
          <a:off x="6972300" y="10903489"/>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132981</xdr:rowOff>
    </xdr:from>
    <xdr:ext cx="469744" cy="259045"/>
    <xdr:sp macro="" textlink="">
      <xdr:nvSpPr>
        <xdr:cNvPr id="155" name="n_1aveValue【体育館・プール】&#10;一人当たり面積">
          <a:extLst>
            <a:ext uri="{FF2B5EF4-FFF2-40B4-BE49-F238E27FC236}">
              <a16:creationId xmlns:a16="http://schemas.microsoft.com/office/drawing/2014/main" id="{73A15DC3-A5C3-47A8-83AF-94D58E01AEA9}"/>
            </a:ext>
          </a:extLst>
        </xdr:cNvPr>
        <xdr:cNvSpPr txBox="1"/>
      </xdr:nvSpPr>
      <xdr:spPr>
        <a:xfrm>
          <a:off x="9391727" y="10591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134261</xdr:rowOff>
    </xdr:from>
    <xdr:ext cx="469744" cy="259045"/>
    <xdr:sp macro="" textlink="">
      <xdr:nvSpPr>
        <xdr:cNvPr id="156" name="n_2aveValue【体育館・プール】&#10;一人当たり面積">
          <a:extLst>
            <a:ext uri="{FF2B5EF4-FFF2-40B4-BE49-F238E27FC236}">
              <a16:creationId xmlns:a16="http://schemas.microsoft.com/office/drawing/2014/main" id="{1B60CE04-5DDE-4678-93D0-61630544344B}"/>
            </a:ext>
          </a:extLst>
        </xdr:cNvPr>
        <xdr:cNvSpPr txBox="1"/>
      </xdr:nvSpPr>
      <xdr:spPr>
        <a:xfrm>
          <a:off x="8515427" y="1059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145051</xdr:rowOff>
    </xdr:from>
    <xdr:ext cx="469744" cy="259045"/>
    <xdr:sp macro="" textlink="">
      <xdr:nvSpPr>
        <xdr:cNvPr id="157" name="n_3aveValue【体育館・プール】&#10;一人当たり面積">
          <a:extLst>
            <a:ext uri="{FF2B5EF4-FFF2-40B4-BE49-F238E27FC236}">
              <a16:creationId xmlns:a16="http://schemas.microsoft.com/office/drawing/2014/main" id="{992135E7-F921-457F-B9C7-D2E39688B6AD}"/>
            </a:ext>
          </a:extLst>
        </xdr:cNvPr>
        <xdr:cNvSpPr txBox="1"/>
      </xdr:nvSpPr>
      <xdr:spPr>
        <a:xfrm>
          <a:off x="7626427" y="1060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138468</xdr:rowOff>
    </xdr:from>
    <xdr:ext cx="469744" cy="259045"/>
    <xdr:sp macro="" textlink="">
      <xdr:nvSpPr>
        <xdr:cNvPr id="158" name="n_4aveValue【体育館・プール】&#10;一人当たり面積">
          <a:extLst>
            <a:ext uri="{FF2B5EF4-FFF2-40B4-BE49-F238E27FC236}">
              <a16:creationId xmlns:a16="http://schemas.microsoft.com/office/drawing/2014/main" id="{40E71651-4DEB-499D-BE51-F1B97A4ACE78}"/>
            </a:ext>
          </a:extLst>
        </xdr:cNvPr>
        <xdr:cNvSpPr txBox="1"/>
      </xdr:nvSpPr>
      <xdr:spPr>
        <a:xfrm>
          <a:off x="6737427" y="10596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140042</xdr:rowOff>
    </xdr:from>
    <xdr:ext cx="469744" cy="259045"/>
    <xdr:sp macro="" textlink="">
      <xdr:nvSpPr>
        <xdr:cNvPr id="159" name="n_1mainValue【体育館・プール】&#10;一人当たり面積">
          <a:extLst>
            <a:ext uri="{FF2B5EF4-FFF2-40B4-BE49-F238E27FC236}">
              <a16:creationId xmlns:a16="http://schemas.microsoft.com/office/drawing/2014/main" id="{5F8C5DD5-5EE1-4084-890C-B88234984A82}"/>
            </a:ext>
          </a:extLst>
        </xdr:cNvPr>
        <xdr:cNvSpPr txBox="1"/>
      </xdr:nvSpPr>
      <xdr:spPr>
        <a:xfrm>
          <a:off x="9391727" y="1094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144523</xdr:rowOff>
    </xdr:from>
    <xdr:ext cx="469744" cy="259045"/>
    <xdr:sp macro="" textlink="">
      <xdr:nvSpPr>
        <xdr:cNvPr id="160" name="n_2mainValue【体育館・プール】&#10;一人当たり面積">
          <a:extLst>
            <a:ext uri="{FF2B5EF4-FFF2-40B4-BE49-F238E27FC236}">
              <a16:creationId xmlns:a16="http://schemas.microsoft.com/office/drawing/2014/main" id="{9E60C6F9-B8E9-4DC0-B069-8567A20DE767}"/>
            </a:ext>
          </a:extLst>
        </xdr:cNvPr>
        <xdr:cNvSpPr txBox="1"/>
      </xdr:nvSpPr>
      <xdr:spPr>
        <a:xfrm>
          <a:off x="8515427" y="1094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144249</xdr:rowOff>
    </xdr:from>
    <xdr:ext cx="469744" cy="259045"/>
    <xdr:sp macro="" textlink="">
      <xdr:nvSpPr>
        <xdr:cNvPr id="161" name="n_3mainValue【体育館・プール】&#10;一人当たり面積">
          <a:extLst>
            <a:ext uri="{FF2B5EF4-FFF2-40B4-BE49-F238E27FC236}">
              <a16:creationId xmlns:a16="http://schemas.microsoft.com/office/drawing/2014/main" id="{267EA076-38CF-49D2-BCBA-1FB072E6A59E}"/>
            </a:ext>
          </a:extLst>
        </xdr:cNvPr>
        <xdr:cNvSpPr txBox="1"/>
      </xdr:nvSpPr>
      <xdr:spPr>
        <a:xfrm>
          <a:off x="7626427" y="1094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144066</xdr:rowOff>
    </xdr:from>
    <xdr:ext cx="469744" cy="259045"/>
    <xdr:sp macro="" textlink="">
      <xdr:nvSpPr>
        <xdr:cNvPr id="162" name="n_4mainValue【体育館・プール】&#10;一人当たり面積">
          <a:extLst>
            <a:ext uri="{FF2B5EF4-FFF2-40B4-BE49-F238E27FC236}">
              <a16:creationId xmlns:a16="http://schemas.microsoft.com/office/drawing/2014/main" id="{18DEA89B-554A-4412-A448-96640E59F5F3}"/>
            </a:ext>
          </a:extLst>
        </xdr:cNvPr>
        <xdr:cNvSpPr txBox="1"/>
      </xdr:nvSpPr>
      <xdr:spPr>
        <a:xfrm>
          <a:off x="6737427" y="1094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46B27630-14C2-4030-90FE-8CBC2AF7799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87125D4E-13F3-4373-BB36-ACA50440D4B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8B07AB1C-A554-4305-AE48-13BDA72AAC6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A08922CE-D361-467B-8391-71C335D4342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8F06CBBA-5C97-468C-BEA9-EEADCCFC29C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DA73C11F-E6B0-4B2D-AFEE-C6FC9497C90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00941E03-C86E-4D77-AC99-E32A18E4EDE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21CCF3A2-88BA-421B-891A-98D71627562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a:extLst>
            <a:ext uri="{FF2B5EF4-FFF2-40B4-BE49-F238E27FC236}">
              <a16:creationId xmlns:a16="http://schemas.microsoft.com/office/drawing/2014/main" id="{1E036AA5-326C-4CDC-8C73-E18EF6E746C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a:extLst>
            <a:ext uri="{FF2B5EF4-FFF2-40B4-BE49-F238E27FC236}">
              <a16:creationId xmlns:a16="http://schemas.microsoft.com/office/drawing/2014/main" id="{91E293DD-4A1D-473F-9729-1FF18AB8A23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a:extLst>
            <a:ext uri="{FF2B5EF4-FFF2-40B4-BE49-F238E27FC236}">
              <a16:creationId xmlns:a16="http://schemas.microsoft.com/office/drawing/2014/main" id="{EC8494DB-D537-441B-91D0-C2DFDFB9EF5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a:extLst>
            <a:ext uri="{FF2B5EF4-FFF2-40B4-BE49-F238E27FC236}">
              <a16:creationId xmlns:a16="http://schemas.microsoft.com/office/drawing/2014/main" id="{D13AC2B7-789C-4E7C-957B-970A6AB60B77}"/>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a:extLst>
            <a:ext uri="{FF2B5EF4-FFF2-40B4-BE49-F238E27FC236}">
              <a16:creationId xmlns:a16="http://schemas.microsoft.com/office/drawing/2014/main" id="{356A89AF-1C8A-4566-8CE0-FC50935FD695}"/>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a:extLst>
            <a:ext uri="{FF2B5EF4-FFF2-40B4-BE49-F238E27FC236}">
              <a16:creationId xmlns:a16="http://schemas.microsoft.com/office/drawing/2014/main" id="{DC963389-0BDC-4696-872B-A2EA031EDE22}"/>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a:extLst>
            <a:ext uri="{FF2B5EF4-FFF2-40B4-BE49-F238E27FC236}">
              <a16:creationId xmlns:a16="http://schemas.microsoft.com/office/drawing/2014/main" id="{9A2705E4-21B0-497B-9747-6C83347796E9}"/>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a:extLst>
            <a:ext uri="{FF2B5EF4-FFF2-40B4-BE49-F238E27FC236}">
              <a16:creationId xmlns:a16="http://schemas.microsoft.com/office/drawing/2014/main" id="{2F54AD9B-2B74-4CC9-ADE9-E2E1DC4AC18C}"/>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a:extLst>
            <a:ext uri="{FF2B5EF4-FFF2-40B4-BE49-F238E27FC236}">
              <a16:creationId xmlns:a16="http://schemas.microsoft.com/office/drawing/2014/main" id="{33347AE6-0559-45BC-A5D4-2A8C4EB011B8}"/>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a:extLst>
            <a:ext uri="{FF2B5EF4-FFF2-40B4-BE49-F238E27FC236}">
              <a16:creationId xmlns:a16="http://schemas.microsoft.com/office/drawing/2014/main" id="{11D082FD-0C4C-42B3-AF51-844FFE864BF3}"/>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a:extLst>
            <a:ext uri="{FF2B5EF4-FFF2-40B4-BE49-F238E27FC236}">
              <a16:creationId xmlns:a16="http://schemas.microsoft.com/office/drawing/2014/main" id="{0855298A-69A1-463B-9B81-80AFE428475E}"/>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a:extLst>
            <a:ext uri="{FF2B5EF4-FFF2-40B4-BE49-F238E27FC236}">
              <a16:creationId xmlns:a16="http://schemas.microsoft.com/office/drawing/2014/main" id="{0242721B-A2EE-40C6-813F-BD2B283A4BAA}"/>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a:extLst>
            <a:ext uri="{FF2B5EF4-FFF2-40B4-BE49-F238E27FC236}">
              <a16:creationId xmlns:a16="http://schemas.microsoft.com/office/drawing/2014/main" id="{32B11C56-F3C5-4C94-A9BD-CB5E33AC5BE6}"/>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a:extLst>
            <a:ext uri="{FF2B5EF4-FFF2-40B4-BE49-F238E27FC236}">
              <a16:creationId xmlns:a16="http://schemas.microsoft.com/office/drawing/2014/main" id="{6E2214B1-3D5F-4C20-9DC4-CC49DBAB48E8}"/>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a:extLst>
            <a:ext uri="{FF2B5EF4-FFF2-40B4-BE49-F238E27FC236}">
              <a16:creationId xmlns:a16="http://schemas.microsoft.com/office/drawing/2014/main" id="{08F392C0-8DC8-4B3D-A1DA-03C4C95BD7F3}"/>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a:extLst>
            <a:ext uri="{FF2B5EF4-FFF2-40B4-BE49-F238E27FC236}">
              <a16:creationId xmlns:a16="http://schemas.microsoft.com/office/drawing/2014/main" id="{DDBBA4FC-DAA8-412F-8FEC-E1F92CF8C7B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a:extLst>
            <a:ext uri="{FF2B5EF4-FFF2-40B4-BE49-F238E27FC236}">
              <a16:creationId xmlns:a16="http://schemas.microsoft.com/office/drawing/2014/main" id="{4ACFFF25-D331-4915-9803-6C630CFDD3E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168729</xdr:rowOff>
    </xdr:to>
    <xdr:cxnSp macro="">
      <xdr:nvCxnSpPr>
        <xdr:cNvPr id="188" name="直線コネクタ 187">
          <a:extLst>
            <a:ext uri="{FF2B5EF4-FFF2-40B4-BE49-F238E27FC236}">
              <a16:creationId xmlns:a16="http://schemas.microsoft.com/office/drawing/2014/main" id="{66E4C63B-F4F2-482B-B94D-EE4C4FE97CA7}"/>
            </a:ext>
          </a:extLst>
        </xdr:cNvPr>
        <xdr:cNvCxnSpPr/>
      </xdr:nvCxnSpPr>
      <xdr:spPr>
        <a:xfrm flipV="1">
          <a:off x="4634865" y="1330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福祉施設】&#10;有形固定資産減価償却率最小値テキスト">
          <a:extLst>
            <a:ext uri="{FF2B5EF4-FFF2-40B4-BE49-F238E27FC236}">
              <a16:creationId xmlns:a16="http://schemas.microsoft.com/office/drawing/2014/main" id="{7AC00CD1-1ACB-45D3-80B9-93AEA8371192}"/>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a:extLst>
            <a:ext uri="{FF2B5EF4-FFF2-40B4-BE49-F238E27FC236}">
              <a16:creationId xmlns:a16="http://schemas.microsoft.com/office/drawing/2014/main" id="{B1D1E7CC-5DEC-4E7C-AF2A-24CD23B10137}"/>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340478" cy="259045"/>
    <xdr:sp macro="" textlink="">
      <xdr:nvSpPr>
        <xdr:cNvPr id="191" name="【福祉施設】&#10;有形固定資産減価償却率最大値テキスト">
          <a:extLst>
            <a:ext uri="{FF2B5EF4-FFF2-40B4-BE49-F238E27FC236}">
              <a16:creationId xmlns:a16="http://schemas.microsoft.com/office/drawing/2014/main" id="{62E7BA62-634E-45D6-82B6-38C8010778F9}"/>
            </a:ext>
          </a:extLst>
        </xdr:cNvPr>
        <xdr:cNvSpPr txBox="1"/>
      </xdr:nvSpPr>
      <xdr:spPr>
        <a:xfrm>
          <a:off x="4673600" y="1308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192" name="直線コネクタ 191">
          <a:extLst>
            <a:ext uri="{FF2B5EF4-FFF2-40B4-BE49-F238E27FC236}">
              <a16:creationId xmlns:a16="http://schemas.microsoft.com/office/drawing/2014/main" id="{1D6890D8-81A6-487F-A2FB-69BBF54F0CDD}"/>
            </a:ext>
          </a:extLst>
        </xdr:cNvPr>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95085</xdr:rowOff>
    </xdr:from>
    <xdr:ext cx="405111" cy="259045"/>
    <xdr:sp macro="" textlink="">
      <xdr:nvSpPr>
        <xdr:cNvPr id="193" name="【福祉施設】&#10;有形固定資産減価償却率平均値テキスト">
          <a:extLst>
            <a:ext uri="{FF2B5EF4-FFF2-40B4-BE49-F238E27FC236}">
              <a16:creationId xmlns:a16="http://schemas.microsoft.com/office/drawing/2014/main" id="{39BAEAC6-B820-48AE-899C-4CEE8DEEA1E4}"/>
            </a:ext>
          </a:extLst>
        </xdr:cNvPr>
        <xdr:cNvSpPr txBox="1"/>
      </xdr:nvSpPr>
      <xdr:spPr>
        <a:xfrm>
          <a:off x="4673600" y="13982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72208</xdr:rowOff>
    </xdr:from>
    <xdr:to>
      <xdr:col>24</xdr:col>
      <xdr:colOff>114300</xdr:colOff>
      <xdr:row>83</xdr:row>
      <xdr:rowOff>2358</xdr:rowOff>
    </xdr:to>
    <xdr:sp macro="" textlink="">
      <xdr:nvSpPr>
        <xdr:cNvPr id="194" name="フローチャート: 判断 193">
          <a:extLst>
            <a:ext uri="{FF2B5EF4-FFF2-40B4-BE49-F238E27FC236}">
              <a16:creationId xmlns:a16="http://schemas.microsoft.com/office/drawing/2014/main" id="{F899B348-B854-410F-83ED-3932AA858E4C}"/>
            </a:ext>
          </a:extLst>
        </xdr:cNvPr>
        <xdr:cNvSpPr/>
      </xdr:nvSpPr>
      <xdr:spPr>
        <a:xfrm>
          <a:off x="4584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23223</xdr:rowOff>
    </xdr:from>
    <xdr:to>
      <xdr:col>20</xdr:col>
      <xdr:colOff>38100</xdr:colOff>
      <xdr:row>82</xdr:row>
      <xdr:rowOff>124823</xdr:rowOff>
    </xdr:to>
    <xdr:sp macro="" textlink="">
      <xdr:nvSpPr>
        <xdr:cNvPr id="195" name="フローチャート: 判断 194">
          <a:extLst>
            <a:ext uri="{FF2B5EF4-FFF2-40B4-BE49-F238E27FC236}">
              <a16:creationId xmlns:a16="http://schemas.microsoft.com/office/drawing/2014/main" id="{9841AC3F-F8F5-41B1-B910-026A8E78A870}"/>
            </a:ext>
          </a:extLst>
        </xdr:cNvPr>
        <xdr:cNvSpPr/>
      </xdr:nvSpPr>
      <xdr:spPr>
        <a:xfrm>
          <a:off x="3746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82006</xdr:rowOff>
    </xdr:from>
    <xdr:to>
      <xdr:col>15</xdr:col>
      <xdr:colOff>101600</xdr:colOff>
      <xdr:row>82</xdr:row>
      <xdr:rowOff>12156</xdr:rowOff>
    </xdr:to>
    <xdr:sp macro="" textlink="">
      <xdr:nvSpPr>
        <xdr:cNvPr id="196" name="フローチャート: 判断 195">
          <a:extLst>
            <a:ext uri="{FF2B5EF4-FFF2-40B4-BE49-F238E27FC236}">
              <a16:creationId xmlns:a16="http://schemas.microsoft.com/office/drawing/2014/main" id="{17E4ABE5-4BE0-47DF-8CB8-9D40C928DCFF}"/>
            </a:ext>
          </a:extLst>
        </xdr:cNvPr>
        <xdr:cNvSpPr/>
      </xdr:nvSpPr>
      <xdr:spPr>
        <a:xfrm>
          <a:off x="2857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57513</xdr:rowOff>
    </xdr:from>
    <xdr:to>
      <xdr:col>10</xdr:col>
      <xdr:colOff>165100</xdr:colOff>
      <xdr:row>81</xdr:row>
      <xdr:rowOff>159113</xdr:rowOff>
    </xdr:to>
    <xdr:sp macro="" textlink="">
      <xdr:nvSpPr>
        <xdr:cNvPr id="197" name="フローチャート: 判断 196">
          <a:extLst>
            <a:ext uri="{FF2B5EF4-FFF2-40B4-BE49-F238E27FC236}">
              <a16:creationId xmlns:a16="http://schemas.microsoft.com/office/drawing/2014/main" id="{68BD727A-502B-4788-94BC-3C06BD204FA9}"/>
            </a:ext>
          </a:extLst>
        </xdr:cNvPr>
        <xdr:cNvSpPr/>
      </xdr:nvSpPr>
      <xdr:spPr>
        <a:xfrm>
          <a:off x="1968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65677</xdr:rowOff>
    </xdr:from>
    <xdr:to>
      <xdr:col>6</xdr:col>
      <xdr:colOff>38100</xdr:colOff>
      <xdr:row>81</xdr:row>
      <xdr:rowOff>167277</xdr:rowOff>
    </xdr:to>
    <xdr:sp macro="" textlink="">
      <xdr:nvSpPr>
        <xdr:cNvPr id="198" name="フローチャート: 判断 197">
          <a:extLst>
            <a:ext uri="{FF2B5EF4-FFF2-40B4-BE49-F238E27FC236}">
              <a16:creationId xmlns:a16="http://schemas.microsoft.com/office/drawing/2014/main" id="{679E0CCF-1DC2-4912-B72D-E4BD593A3545}"/>
            </a:ext>
          </a:extLst>
        </xdr:cNvPr>
        <xdr:cNvSpPr/>
      </xdr:nvSpPr>
      <xdr:spPr>
        <a:xfrm>
          <a:off x="1079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58EC7AE2-9648-464F-8042-F31E5E9D269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768AB965-E24B-47ED-92E2-2BCF8E90839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F6682B3D-9065-490A-A2DA-E0BFD0B8615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4E52274D-FE70-4498-B156-B32D6FFAEB2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83BE6E2C-1A80-4B5A-85E0-0975B8F142A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204" name="楕円 203">
          <a:extLst>
            <a:ext uri="{FF2B5EF4-FFF2-40B4-BE49-F238E27FC236}">
              <a16:creationId xmlns:a16="http://schemas.microsoft.com/office/drawing/2014/main" id="{5D3016F4-BA55-4361-899E-ABDE79C6C244}"/>
            </a:ext>
          </a:extLst>
        </xdr:cNvPr>
        <xdr:cNvSpPr/>
      </xdr:nvSpPr>
      <xdr:spPr>
        <a:xfrm>
          <a:off x="45847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45738</xdr:rowOff>
    </xdr:from>
    <xdr:ext cx="405111" cy="259045"/>
    <xdr:sp macro="" textlink="">
      <xdr:nvSpPr>
        <xdr:cNvPr id="205" name="【福祉施設】&#10;有形固定資産減価償却率該当値テキスト">
          <a:extLst>
            <a:ext uri="{FF2B5EF4-FFF2-40B4-BE49-F238E27FC236}">
              <a16:creationId xmlns:a16="http://schemas.microsoft.com/office/drawing/2014/main" id="{42FAB152-DCC0-49F0-9AAD-727EB1291FF9}"/>
            </a:ext>
          </a:extLst>
        </xdr:cNvPr>
        <xdr:cNvSpPr txBox="1"/>
      </xdr:nvSpPr>
      <xdr:spPr>
        <a:xfrm>
          <a:off x="4673600"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36286</xdr:rowOff>
    </xdr:from>
    <xdr:to>
      <xdr:col>20</xdr:col>
      <xdr:colOff>38100</xdr:colOff>
      <xdr:row>83</xdr:row>
      <xdr:rowOff>137886</xdr:rowOff>
    </xdr:to>
    <xdr:sp macro="" textlink="">
      <xdr:nvSpPr>
        <xdr:cNvPr id="206" name="楕円 205">
          <a:extLst>
            <a:ext uri="{FF2B5EF4-FFF2-40B4-BE49-F238E27FC236}">
              <a16:creationId xmlns:a16="http://schemas.microsoft.com/office/drawing/2014/main" id="{61D974CD-1751-4439-B43D-82991761A58A}"/>
            </a:ext>
          </a:extLst>
        </xdr:cNvPr>
        <xdr:cNvSpPr/>
      </xdr:nvSpPr>
      <xdr:spPr>
        <a:xfrm>
          <a:off x="3746500" y="142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87086</xdr:rowOff>
    </xdr:from>
    <xdr:to>
      <xdr:col>24</xdr:col>
      <xdr:colOff>63500</xdr:colOff>
      <xdr:row>83</xdr:row>
      <xdr:rowOff>118111</xdr:rowOff>
    </xdr:to>
    <xdr:cxnSp macro="">
      <xdr:nvCxnSpPr>
        <xdr:cNvPr id="207" name="直線コネクタ 206">
          <a:extLst>
            <a:ext uri="{FF2B5EF4-FFF2-40B4-BE49-F238E27FC236}">
              <a16:creationId xmlns:a16="http://schemas.microsoft.com/office/drawing/2014/main" id="{ACA9E720-7965-44BD-9B69-E7F19275014A}"/>
            </a:ext>
          </a:extLst>
        </xdr:cNvPr>
        <xdr:cNvCxnSpPr/>
      </xdr:nvCxnSpPr>
      <xdr:spPr>
        <a:xfrm>
          <a:off x="3797300" y="14317436"/>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6894</xdr:rowOff>
    </xdr:from>
    <xdr:to>
      <xdr:col>15</xdr:col>
      <xdr:colOff>101600</xdr:colOff>
      <xdr:row>83</xdr:row>
      <xdr:rowOff>108494</xdr:rowOff>
    </xdr:to>
    <xdr:sp macro="" textlink="">
      <xdr:nvSpPr>
        <xdr:cNvPr id="208" name="楕円 207">
          <a:extLst>
            <a:ext uri="{FF2B5EF4-FFF2-40B4-BE49-F238E27FC236}">
              <a16:creationId xmlns:a16="http://schemas.microsoft.com/office/drawing/2014/main" id="{2221DE41-359A-4222-9398-67B84232C0FF}"/>
            </a:ext>
          </a:extLst>
        </xdr:cNvPr>
        <xdr:cNvSpPr/>
      </xdr:nvSpPr>
      <xdr:spPr>
        <a:xfrm>
          <a:off x="2857500" y="1423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57694</xdr:rowOff>
    </xdr:from>
    <xdr:to>
      <xdr:col>19</xdr:col>
      <xdr:colOff>177800</xdr:colOff>
      <xdr:row>83</xdr:row>
      <xdr:rowOff>87086</xdr:rowOff>
    </xdr:to>
    <xdr:cxnSp macro="">
      <xdr:nvCxnSpPr>
        <xdr:cNvPr id="209" name="直線コネクタ 208">
          <a:extLst>
            <a:ext uri="{FF2B5EF4-FFF2-40B4-BE49-F238E27FC236}">
              <a16:creationId xmlns:a16="http://schemas.microsoft.com/office/drawing/2014/main" id="{EF524C2E-C0A0-4C05-BC90-4BF752FD0D2A}"/>
            </a:ext>
          </a:extLst>
        </xdr:cNvPr>
        <xdr:cNvCxnSpPr/>
      </xdr:nvCxnSpPr>
      <xdr:spPr>
        <a:xfrm>
          <a:off x="2908300" y="1428804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148952</xdr:rowOff>
    </xdr:from>
    <xdr:to>
      <xdr:col>10</xdr:col>
      <xdr:colOff>165100</xdr:colOff>
      <xdr:row>83</xdr:row>
      <xdr:rowOff>79102</xdr:rowOff>
    </xdr:to>
    <xdr:sp macro="" textlink="">
      <xdr:nvSpPr>
        <xdr:cNvPr id="210" name="楕円 209">
          <a:extLst>
            <a:ext uri="{FF2B5EF4-FFF2-40B4-BE49-F238E27FC236}">
              <a16:creationId xmlns:a16="http://schemas.microsoft.com/office/drawing/2014/main" id="{A35FCE63-E63E-46FA-A5D2-5713DD458236}"/>
            </a:ext>
          </a:extLst>
        </xdr:cNvPr>
        <xdr:cNvSpPr/>
      </xdr:nvSpPr>
      <xdr:spPr>
        <a:xfrm>
          <a:off x="1968500" y="1420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28302</xdr:rowOff>
    </xdr:from>
    <xdr:to>
      <xdr:col>15</xdr:col>
      <xdr:colOff>50800</xdr:colOff>
      <xdr:row>83</xdr:row>
      <xdr:rowOff>57694</xdr:rowOff>
    </xdr:to>
    <xdr:cxnSp macro="">
      <xdr:nvCxnSpPr>
        <xdr:cNvPr id="211" name="直線コネクタ 210">
          <a:extLst>
            <a:ext uri="{FF2B5EF4-FFF2-40B4-BE49-F238E27FC236}">
              <a16:creationId xmlns:a16="http://schemas.microsoft.com/office/drawing/2014/main" id="{540CA5A6-B2FC-4259-92B2-02A0B91C8576}"/>
            </a:ext>
          </a:extLst>
        </xdr:cNvPr>
        <xdr:cNvCxnSpPr/>
      </xdr:nvCxnSpPr>
      <xdr:spPr>
        <a:xfrm>
          <a:off x="2019300" y="14258652"/>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119562</xdr:rowOff>
    </xdr:from>
    <xdr:to>
      <xdr:col>6</xdr:col>
      <xdr:colOff>38100</xdr:colOff>
      <xdr:row>83</xdr:row>
      <xdr:rowOff>49712</xdr:rowOff>
    </xdr:to>
    <xdr:sp macro="" textlink="">
      <xdr:nvSpPr>
        <xdr:cNvPr id="212" name="楕円 211">
          <a:extLst>
            <a:ext uri="{FF2B5EF4-FFF2-40B4-BE49-F238E27FC236}">
              <a16:creationId xmlns:a16="http://schemas.microsoft.com/office/drawing/2014/main" id="{251BB2E8-0761-4AB0-8C22-2C276ED5FCE9}"/>
            </a:ext>
          </a:extLst>
        </xdr:cNvPr>
        <xdr:cNvSpPr/>
      </xdr:nvSpPr>
      <xdr:spPr>
        <a:xfrm>
          <a:off x="1079500" y="1417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170362</xdr:rowOff>
    </xdr:from>
    <xdr:to>
      <xdr:col>10</xdr:col>
      <xdr:colOff>114300</xdr:colOff>
      <xdr:row>83</xdr:row>
      <xdr:rowOff>28302</xdr:rowOff>
    </xdr:to>
    <xdr:cxnSp macro="">
      <xdr:nvCxnSpPr>
        <xdr:cNvPr id="213" name="直線コネクタ 212">
          <a:extLst>
            <a:ext uri="{FF2B5EF4-FFF2-40B4-BE49-F238E27FC236}">
              <a16:creationId xmlns:a16="http://schemas.microsoft.com/office/drawing/2014/main" id="{E93209D9-6EA9-4B2C-B84C-0E1186C15C09}"/>
            </a:ext>
          </a:extLst>
        </xdr:cNvPr>
        <xdr:cNvCxnSpPr/>
      </xdr:nvCxnSpPr>
      <xdr:spPr>
        <a:xfrm>
          <a:off x="1130300" y="14229262"/>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141350</xdr:rowOff>
    </xdr:from>
    <xdr:ext cx="405111" cy="259045"/>
    <xdr:sp macro="" textlink="">
      <xdr:nvSpPr>
        <xdr:cNvPr id="214" name="n_1aveValue【福祉施設】&#10;有形固定資産減価償却率">
          <a:extLst>
            <a:ext uri="{FF2B5EF4-FFF2-40B4-BE49-F238E27FC236}">
              <a16:creationId xmlns:a16="http://schemas.microsoft.com/office/drawing/2014/main" id="{00E4F347-D874-4961-80FB-040765D47151}"/>
            </a:ext>
          </a:extLst>
        </xdr:cNvPr>
        <xdr:cNvSpPr txBox="1"/>
      </xdr:nvSpPr>
      <xdr:spPr>
        <a:xfrm>
          <a:off x="35820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28683</xdr:rowOff>
    </xdr:from>
    <xdr:ext cx="405111" cy="259045"/>
    <xdr:sp macro="" textlink="">
      <xdr:nvSpPr>
        <xdr:cNvPr id="215" name="n_2aveValue【福祉施設】&#10;有形固定資産減価償却率">
          <a:extLst>
            <a:ext uri="{FF2B5EF4-FFF2-40B4-BE49-F238E27FC236}">
              <a16:creationId xmlns:a16="http://schemas.microsoft.com/office/drawing/2014/main" id="{289AF2BB-6075-4C9A-A1C9-34B629457250}"/>
            </a:ext>
          </a:extLst>
        </xdr:cNvPr>
        <xdr:cNvSpPr txBox="1"/>
      </xdr:nvSpPr>
      <xdr:spPr>
        <a:xfrm>
          <a:off x="2705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4190</xdr:rowOff>
    </xdr:from>
    <xdr:ext cx="405111" cy="259045"/>
    <xdr:sp macro="" textlink="">
      <xdr:nvSpPr>
        <xdr:cNvPr id="216" name="n_3aveValue【福祉施設】&#10;有形固定資産減価償却率">
          <a:extLst>
            <a:ext uri="{FF2B5EF4-FFF2-40B4-BE49-F238E27FC236}">
              <a16:creationId xmlns:a16="http://schemas.microsoft.com/office/drawing/2014/main" id="{B7FB7026-DB21-407F-A453-DEEA2525B083}"/>
            </a:ext>
          </a:extLst>
        </xdr:cNvPr>
        <xdr:cNvSpPr txBox="1"/>
      </xdr:nvSpPr>
      <xdr:spPr>
        <a:xfrm>
          <a:off x="18167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12354</xdr:rowOff>
    </xdr:from>
    <xdr:ext cx="405111" cy="259045"/>
    <xdr:sp macro="" textlink="">
      <xdr:nvSpPr>
        <xdr:cNvPr id="217" name="n_4aveValue【福祉施設】&#10;有形固定資産減価償却率">
          <a:extLst>
            <a:ext uri="{FF2B5EF4-FFF2-40B4-BE49-F238E27FC236}">
              <a16:creationId xmlns:a16="http://schemas.microsoft.com/office/drawing/2014/main" id="{B238A913-F9AB-4346-9D98-10E564207DC0}"/>
            </a:ext>
          </a:extLst>
        </xdr:cNvPr>
        <xdr:cNvSpPr txBox="1"/>
      </xdr:nvSpPr>
      <xdr:spPr>
        <a:xfrm>
          <a:off x="927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129013</xdr:rowOff>
    </xdr:from>
    <xdr:ext cx="405111" cy="259045"/>
    <xdr:sp macro="" textlink="">
      <xdr:nvSpPr>
        <xdr:cNvPr id="218" name="n_1mainValue【福祉施設】&#10;有形固定資産減価償却率">
          <a:extLst>
            <a:ext uri="{FF2B5EF4-FFF2-40B4-BE49-F238E27FC236}">
              <a16:creationId xmlns:a16="http://schemas.microsoft.com/office/drawing/2014/main" id="{0B506C48-A059-4FA6-88A3-F6A36377A854}"/>
            </a:ext>
          </a:extLst>
        </xdr:cNvPr>
        <xdr:cNvSpPr txBox="1"/>
      </xdr:nvSpPr>
      <xdr:spPr>
        <a:xfrm>
          <a:off x="35820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99621</xdr:rowOff>
    </xdr:from>
    <xdr:ext cx="405111" cy="259045"/>
    <xdr:sp macro="" textlink="">
      <xdr:nvSpPr>
        <xdr:cNvPr id="219" name="n_2mainValue【福祉施設】&#10;有形固定資産減価償却率">
          <a:extLst>
            <a:ext uri="{FF2B5EF4-FFF2-40B4-BE49-F238E27FC236}">
              <a16:creationId xmlns:a16="http://schemas.microsoft.com/office/drawing/2014/main" id="{72714B5F-FA93-4A22-9DEB-264E837FCC02}"/>
            </a:ext>
          </a:extLst>
        </xdr:cNvPr>
        <xdr:cNvSpPr txBox="1"/>
      </xdr:nvSpPr>
      <xdr:spPr>
        <a:xfrm>
          <a:off x="27057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70229</xdr:rowOff>
    </xdr:from>
    <xdr:ext cx="405111" cy="259045"/>
    <xdr:sp macro="" textlink="">
      <xdr:nvSpPr>
        <xdr:cNvPr id="220" name="n_3mainValue【福祉施設】&#10;有形固定資産減価償却率">
          <a:extLst>
            <a:ext uri="{FF2B5EF4-FFF2-40B4-BE49-F238E27FC236}">
              <a16:creationId xmlns:a16="http://schemas.microsoft.com/office/drawing/2014/main" id="{79787214-31B8-4883-87B1-7DA12A36AE20}"/>
            </a:ext>
          </a:extLst>
        </xdr:cNvPr>
        <xdr:cNvSpPr txBox="1"/>
      </xdr:nvSpPr>
      <xdr:spPr>
        <a:xfrm>
          <a:off x="1816744" y="1430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40839</xdr:rowOff>
    </xdr:from>
    <xdr:ext cx="405111" cy="259045"/>
    <xdr:sp macro="" textlink="">
      <xdr:nvSpPr>
        <xdr:cNvPr id="221" name="n_4mainValue【福祉施設】&#10;有形固定資産減価償却率">
          <a:extLst>
            <a:ext uri="{FF2B5EF4-FFF2-40B4-BE49-F238E27FC236}">
              <a16:creationId xmlns:a16="http://schemas.microsoft.com/office/drawing/2014/main" id="{242A2B92-F85B-48DE-8212-0CA05D1E46AB}"/>
            </a:ext>
          </a:extLst>
        </xdr:cNvPr>
        <xdr:cNvSpPr txBox="1"/>
      </xdr:nvSpPr>
      <xdr:spPr>
        <a:xfrm>
          <a:off x="9277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id="{BC6C8D7B-FBE7-48BB-85DF-D91B16BF33F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id="{27D9F707-3B1C-48F1-BD6F-86F36A58878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id="{0E8591B9-5E72-409D-9A45-A4F9DAF76BD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id="{2671FC06-7080-44D6-8F04-DD3C909B445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id="{31E7FAA6-D097-4D8B-B85B-F2DCBF7104E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id="{737D2F15-3940-4C52-907E-45C0696618C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id="{20AD1E79-DB0A-487E-AE93-BDEFE2E31A5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id="{93EACEAC-605D-4D7F-BFB6-74F1FF87F4A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a:extLst>
            <a:ext uri="{FF2B5EF4-FFF2-40B4-BE49-F238E27FC236}">
              <a16:creationId xmlns:a16="http://schemas.microsoft.com/office/drawing/2014/main" id="{EFEA2580-F5B4-4882-BD15-6C30161263C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a16="http://schemas.microsoft.com/office/drawing/2014/main" id="{AD92277A-9013-4A13-82F7-B50A89AC47E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2" name="直線コネクタ 231">
          <a:extLst>
            <a:ext uri="{FF2B5EF4-FFF2-40B4-BE49-F238E27FC236}">
              <a16:creationId xmlns:a16="http://schemas.microsoft.com/office/drawing/2014/main" id="{32EAA27F-6D6D-44EB-A017-FDF65A3F6D3B}"/>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3" name="テキスト ボックス 232">
          <a:extLst>
            <a:ext uri="{FF2B5EF4-FFF2-40B4-BE49-F238E27FC236}">
              <a16:creationId xmlns:a16="http://schemas.microsoft.com/office/drawing/2014/main" id="{BA0495E6-6825-4C57-8EF0-90B0DC4C21E7}"/>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4" name="直線コネクタ 233">
          <a:extLst>
            <a:ext uri="{FF2B5EF4-FFF2-40B4-BE49-F238E27FC236}">
              <a16:creationId xmlns:a16="http://schemas.microsoft.com/office/drawing/2014/main" id="{483C0FE0-AAF1-43A7-BD62-1AE215596885}"/>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5" name="テキスト ボックス 234">
          <a:extLst>
            <a:ext uri="{FF2B5EF4-FFF2-40B4-BE49-F238E27FC236}">
              <a16:creationId xmlns:a16="http://schemas.microsoft.com/office/drawing/2014/main" id="{CB4F9E5E-6009-45D0-B56C-A732382E4158}"/>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6" name="直線コネクタ 235">
          <a:extLst>
            <a:ext uri="{FF2B5EF4-FFF2-40B4-BE49-F238E27FC236}">
              <a16:creationId xmlns:a16="http://schemas.microsoft.com/office/drawing/2014/main" id="{4C13CB65-F679-4C51-8C47-B36809B2AA41}"/>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7" name="テキスト ボックス 236">
          <a:extLst>
            <a:ext uri="{FF2B5EF4-FFF2-40B4-BE49-F238E27FC236}">
              <a16:creationId xmlns:a16="http://schemas.microsoft.com/office/drawing/2014/main" id="{1DE65556-8155-450E-BB95-0294AA33CFE2}"/>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8" name="直線コネクタ 237">
          <a:extLst>
            <a:ext uri="{FF2B5EF4-FFF2-40B4-BE49-F238E27FC236}">
              <a16:creationId xmlns:a16="http://schemas.microsoft.com/office/drawing/2014/main" id="{CEE0E0D1-956A-43E9-B863-52603EB9BD95}"/>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9" name="テキスト ボックス 238">
          <a:extLst>
            <a:ext uri="{FF2B5EF4-FFF2-40B4-BE49-F238E27FC236}">
              <a16:creationId xmlns:a16="http://schemas.microsoft.com/office/drawing/2014/main" id="{DB82690B-79B2-4993-A6FF-E75B35013433}"/>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a:extLst>
            <a:ext uri="{FF2B5EF4-FFF2-40B4-BE49-F238E27FC236}">
              <a16:creationId xmlns:a16="http://schemas.microsoft.com/office/drawing/2014/main" id="{D313FA24-23A0-472B-BB83-32C9439B682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id="{897F1EB9-4605-42EC-A65B-64AD016C86C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a:extLst>
            <a:ext uri="{FF2B5EF4-FFF2-40B4-BE49-F238E27FC236}">
              <a16:creationId xmlns:a16="http://schemas.microsoft.com/office/drawing/2014/main" id="{DA8DEA7D-AF94-4229-8160-0AF70452BC0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135255</xdr:rowOff>
    </xdr:from>
    <xdr:to>
      <xdr:col>54</xdr:col>
      <xdr:colOff>189865</xdr:colOff>
      <xdr:row>86</xdr:row>
      <xdr:rowOff>29642</xdr:rowOff>
    </xdr:to>
    <xdr:cxnSp macro="">
      <xdr:nvCxnSpPr>
        <xdr:cNvPr id="243" name="直線コネクタ 242">
          <a:extLst>
            <a:ext uri="{FF2B5EF4-FFF2-40B4-BE49-F238E27FC236}">
              <a16:creationId xmlns:a16="http://schemas.microsoft.com/office/drawing/2014/main" id="{CFBC59CB-01BC-4451-BC09-2A24CEA71A0B}"/>
            </a:ext>
          </a:extLst>
        </xdr:cNvPr>
        <xdr:cNvCxnSpPr/>
      </xdr:nvCxnSpPr>
      <xdr:spPr>
        <a:xfrm flipV="1">
          <a:off x="10476865" y="13336905"/>
          <a:ext cx="0" cy="143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33469</xdr:rowOff>
    </xdr:from>
    <xdr:ext cx="469744" cy="259045"/>
    <xdr:sp macro="" textlink="">
      <xdr:nvSpPr>
        <xdr:cNvPr id="244" name="【福祉施設】&#10;一人当たり面積最小値テキスト">
          <a:extLst>
            <a:ext uri="{FF2B5EF4-FFF2-40B4-BE49-F238E27FC236}">
              <a16:creationId xmlns:a16="http://schemas.microsoft.com/office/drawing/2014/main" id="{3C736ED4-B84A-4681-97AF-6EC0C934F006}"/>
            </a:ext>
          </a:extLst>
        </xdr:cNvPr>
        <xdr:cNvSpPr txBox="1"/>
      </xdr:nvSpPr>
      <xdr:spPr>
        <a:xfrm>
          <a:off x="10515600" y="1477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29642</xdr:rowOff>
    </xdr:from>
    <xdr:to>
      <xdr:col>55</xdr:col>
      <xdr:colOff>88900</xdr:colOff>
      <xdr:row>86</xdr:row>
      <xdr:rowOff>29642</xdr:rowOff>
    </xdr:to>
    <xdr:cxnSp macro="">
      <xdr:nvCxnSpPr>
        <xdr:cNvPr id="245" name="直線コネクタ 244">
          <a:extLst>
            <a:ext uri="{FF2B5EF4-FFF2-40B4-BE49-F238E27FC236}">
              <a16:creationId xmlns:a16="http://schemas.microsoft.com/office/drawing/2014/main" id="{B81EA576-04DD-4009-8133-E147AE0C28FE}"/>
            </a:ext>
          </a:extLst>
        </xdr:cNvPr>
        <xdr:cNvCxnSpPr/>
      </xdr:nvCxnSpPr>
      <xdr:spPr>
        <a:xfrm>
          <a:off x="10388600" y="14774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81932</xdr:rowOff>
    </xdr:from>
    <xdr:ext cx="469744" cy="259045"/>
    <xdr:sp macro="" textlink="">
      <xdr:nvSpPr>
        <xdr:cNvPr id="246" name="【福祉施設】&#10;一人当たり面積最大値テキスト">
          <a:extLst>
            <a:ext uri="{FF2B5EF4-FFF2-40B4-BE49-F238E27FC236}">
              <a16:creationId xmlns:a16="http://schemas.microsoft.com/office/drawing/2014/main" id="{DE3E3736-CB46-419F-86AC-3EAE7EBAD2ED}"/>
            </a:ext>
          </a:extLst>
        </xdr:cNvPr>
        <xdr:cNvSpPr txBox="1"/>
      </xdr:nvSpPr>
      <xdr:spPr>
        <a:xfrm>
          <a:off x="10515600" y="1311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135255</xdr:rowOff>
    </xdr:from>
    <xdr:to>
      <xdr:col>55</xdr:col>
      <xdr:colOff>88900</xdr:colOff>
      <xdr:row>77</xdr:row>
      <xdr:rowOff>135255</xdr:rowOff>
    </xdr:to>
    <xdr:cxnSp macro="">
      <xdr:nvCxnSpPr>
        <xdr:cNvPr id="247" name="直線コネクタ 246">
          <a:extLst>
            <a:ext uri="{FF2B5EF4-FFF2-40B4-BE49-F238E27FC236}">
              <a16:creationId xmlns:a16="http://schemas.microsoft.com/office/drawing/2014/main" id="{54D3D383-A23E-404C-BCE7-67ECD838A1F9}"/>
            </a:ext>
          </a:extLst>
        </xdr:cNvPr>
        <xdr:cNvCxnSpPr/>
      </xdr:nvCxnSpPr>
      <xdr:spPr>
        <a:xfrm>
          <a:off x="10388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18178</xdr:rowOff>
    </xdr:from>
    <xdr:ext cx="469744" cy="259045"/>
    <xdr:sp macro="" textlink="">
      <xdr:nvSpPr>
        <xdr:cNvPr id="248" name="【福祉施設】&#10;一人当たり面積平均値テキスト">
          <a:extLst>
            <a:ext uri="{FF2B5EF4-FFF2-40B4-BE49-F238E27FC236}">
              <a16:creationId xmlns:a16="http://schemas.microsoft.com/office/drawing/2014/main" id="{D2D04491-CDE2-42F7-96D8-0065F3912660}"/>
            </a:ext>
          </a:extLst>
        </xdr:cNvPr>
        <xdr:cNvSpPr txBox="1"/>
      </xdr:nvSpPr>
      <xdr:spPr>
        <a:xfrm>
          <a:off x="10515600" y="144199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166751</xdr:rowOff>
    </xdr:from>
    <xdr:to>
      <xdr:col>55</xdr:col>
      <xdr:colOff>50800</xdr:colOff>
      <xdr:row>85</xdr:row>
      <xdr:rowOff>96901</xdr:rowOff>
    </xdr:to>
    <xdr:sp macro="" textlink="">
      <xdr:nvSpPr>
        <xdr:cNvPr id="249" name="フローチャート: 判断 248">
          <a:extLst>
            <a:ext uri="{FF2B5EF4-FFF2-40B4-BE49-F238E27FC236}">
              <a16:creationId xmlns:a16="http://schemas.microsoft.com/office/drawing/2014/main" id="{D09A18AA-8B9D-404E-B91B-EC35879584F7}"/>
            </a:ext>
          </a:extLst>
        </xdr:cNvPr>
        <xdr:cNvSpPr/>
      </xdr:nvSpPr>
      <xdr:spPr>
        <a:xfrm>
          <a:off x="10426700" y="1456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157607</xdr:rowOff>
    </xdr:from>
    <xdr:to>
      <xdr:col>50</xdr:col>
      <xdr:colOff>165100</xdr:colOff>
      <xdr:row>85</xdr:row>
      <xdr:rowOff>87757</xdr:rowOff>
    </xdr:to>
    <xdr:sp macro="" textlink="">
      <xdr:nvSpPr>
        <xdr:cNvPr id="250" name="フローチャート: 判断 249">
          <a:extLst>
            <a:ext uri="{FF2B5EF4-FFF2-40B4-BE49-F238E27FC236}">
              <a16:creationId xmlns:a16="http://schemas.microsoft.com/office/drawing/2014/main" id="{5A2B6302-CC29-4D93-9573-1361BF02FF97}"/>
            </a:ext>
          </a:extLst>
        </xdr:cNvPr>
        <xdr:cNvSpPr/>
      </xdr:nvSpPr>
      <xdr:spPr>
        <a:xfrm>
          <a:off x="9588500" y="1455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169266</xdr:rowOff>
    </xdr:from>
    <xdr:to>
      <xdr:col>46</xdr:col>
      <xdr:colOff>38100</xdr:colOff>
      <xdr:row>85</xdr:row>
      <xdr:rowOff>99416</xdr:rowOff>
    </xdr:to>
    <xdr:sp macro="" textlink="">
      <xdr:nvSpPr>
        <xdr:cNvPr id="251" name="フローチャート: 判断 250">
          <a:extLst>
            <a:ext uri="{FF2B5EF4-FFF2-40B4-BE49-F238E27FC236}">
              <a16:creationId xmlns:a16="http://schemas.microsoft.com/office/drawing/2014/main" id="{5C16CD56-0210-4561-AF2D-4C0105E20163}"/>
            </a:ext>
          </a:extLst>
        </xdr:cNvPr>
        <xdr:cNvSpPr/>
      </xdr:nvSpPr>
      <xdr:spPr>
        <a:xfrm>
          <a:off x="8699500" y="1457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6502</xdr:rowOff>
    </xdr:from>
    <xdr:to>
      <xdr:col>41</xdr:col>
      <xdr:colOff>101600</xdr:colOff>
      <xdr:row>85</xdr:row>
      <xdr:rowOff>108102</xdr:rowOff>
    </xdr:to>
    <xdr:sp macro="" textlink="">
      <xdr:nvSpPr>
        <xdr:cNvPr id="252" name="フローチャート: 判断 251">
          <a:extLst>
            <a:ext uri="{FF2B5EF4-FFF2-40B4-BE49-F238E27FC236}">
              <a16:creationId xmlns:a16="http://schemas.microsoft.com/office/drawing/2014/main" id="{0864A5DA-13F8-4A10-9B9B-A1005199A60D}"/>
            </a:ext>
          </a:extLst>
        </xdr:cNvPr>
        <xdr:cNvSpPr/>
      </xdr:nvSpPr>
      <xdr:spPr>
        <a:xfrm>
          <a:off x="7810500" y="1457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23648</xdr:rowOff>
    </xdr:from>
    <xdr:to>
      <xdr:col>36</xdr:col>
      <xdr:colOff>165100</xdr:colOff>
      <xdr:row>85</xdr:row>
      <xdr:rowOff>125248</xdr:rowOff>
    </xdr:to>
    <xdr:sp macro="" textlink="">
      <xdr:nvSpPr>
        <xdr:cNvPr id="253" name="フローチャート: 判断 252">
          <a:extLst>
            <a:ext uri="{FF2B5EF4-FFF2-40B4-BE49-F238E27FC236}">
              <a16:creationId xmlns:a16="http://schemas.microsoft.com/office/drawing/2014/main" id="{47E20058-CA91-47E5-87F9-D27F885EA47F}"/>
            </a:ext>
          </a:extLst>
        </xdr:cNvPr>
        <xdr:cNvSpPr/>
      </xdr:nvSpPr>
      <xdr:spPr>
        <a:xfrm>
          <a:off x="6921500" y="1459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3E43B4D8-5233-42CF-B791-95458681300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AFE4946B-6063-4F46-B2FE-E816121C72D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CDA81893-B29C-486B-B06E-F487EAB19C6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FF0D244A-B937-4709-B929-BCA16FA5BE8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FF80831F-D439-45C9-AAB1-B7EC43EE88B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86970</xdr:rowOff>
    </xdr:from>
    <xdr:to>
      <xdr:col>55</xdr:col>
      <xdr:colOff>50800</xdr:colOff>
      <xdr:row>86</xdr:row>
      <xdr:rowOff>17120</xdr:rowOff>
    </xdr:to>
    <xdr:sp macro="" textlink="">
      <xdr:nvSpPr>
        <xdr:cNvPr id="259" name="楕円 258">
          <a:extLst>
            <a:ext uri="{FF2B5EF4-FFF2-40B4-BE49-F238E27FC236}">
              <a16:creationId xmlns:a16="http://schemas.microsoft.com/office/drawing/2014/main" id="{9F587D25-02E1-4123-B18B-1EE9EDFA3BC0}"/>
            </a:ext>
          </a:extLst>
        </xdr:cNvPr>
        <xdr:cNvSpPr/>
      </xdr:nvSpPr>
      <xdr:spPr>
        <a:xfrm>
          <a:off x="10426700" y="1466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1897</xdr:rowOff>
    </xdr:from>
    <xdr:ext cx="469744" cy="259045"/>
    <xdr:sp macro="" textlink="">
      <xdr:nvSpPr>
        <xdr:cNvPr id="260" name="【福祉施設】&#10;一人当たり面積該当値テキスト">
          <a:extLst>
            <a:ext uri="{FF2B5EF4-FFF2-40B4-BE49-F238E27FC236}">
              <a16:creationId xmlns:a16="http://schemas.microsoft.com/office/drawing/2014/main" id="{D5B143EA-3766-423E-8544-79AFFBBA8F70}"/>
            </a:ext>
          </a:extLst>
        </xdr:cNvPr>
        <xdr:cNvSpPr txBox="1"/>
      </xdr:nvSpPr>
      <xdr:spPr>
        <a:xfrm>
          <a:off x="10515600" y="145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88112</xdr:rowOff>
    </xdr:from>
    <xdr:to>
      <xdr:col>50</xdr:col>
      <xdr:colOff>165100</xdr:colOff>
      <xdr:row>86</xdr:row>
      <xdr:rowOff>18262</xdr:rowOff>
    </xdr:to>
    <xdr:sp macro="" textlink="">
      <xdr:nvSpPr>
        <xdr:cNvPr id="261" name="楕円 260">
          <a:extLst>
            <a:ext uri="{FF2B5EF4-FFF2-40B4-BE49-F238E27FC236}">
              <a16:creationId xmlns:a16="http://schemas.microsoft.com/office/drawing/2014/main" id="{81231C12-F166-403D-82C8-C5E31EAACAD2}"/>
            </a:ext>
          </a:extLst>
        </xdr:cNvPr>
        <xdr:cNvSpPr/>
      </xdr:nvSpPr>
      <xdr:spPr>
        <a:xfrm>
          <a:off x="9588500" y="1466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137770</xdr:rowOff>
    </xdr:from>
    <xdr:to>
      <xdr:col>55</xdr:col>
      <xdr:colOff>0</xdr:colOff>
      <xdr:row>85</xdr:row>
      <xdr:rowOff>138912</xdr:rowOff>
    </xdr:to>
    <xdr:cxnSp macro="">
      <xdr:nvCxnSpPr>
        <xdr:cNvPr id="262" name="直線コネクタ 261">
          <a:extLst>
            <a:ext uri="{FF2B5EF4-FFF2-40B4-BE49-F238E27FC236}">
              <a16:creationId xmlns:a16="http://schemas.microsoft.com/office/drawing/2014/main" id="{633A8B35-5EEC-45E6-8B52-4735E6E82849}"/>
            </a:ext>
          </a:extLst>
        </xdr:cNvPr>
        <xdr:cNvCxnSpPr/>
      </xdr:nvCxnSpPr>
      <xdr:spPr>
        <a:xfrm flipV="1">
          <a:off x="9639300" y="14711020"/>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92456</xdr:rowOff>
    </xdr:from>
    <xdr:to>
      <xdr:col>46</xdr:col>
      <xdr:colOff>38100</xdr:colOff>
      <xdr:row>86</xdr:row>
      <xdr:rowOff>22606</xdr:rowOff>
    </xdr:to>
    <xdr:sp macro="" textlink="">
      <xdr:nvSpPr>
        <xdr:cNvPr id="263" name="楕円 262">
          <a:extLst>
            <a:ext uri="{FF2B5EF4-FFF2-40B4-BE49-F238E27FC236}">
              <a16:creationId xmlns:a16="http://schemas.microsoft.com/office/drawing/2014/main" id="{9585EC4F-36A2-4136-8E78-8E428EC96E1D}"/>
            </a:ext>
          </a:extLst>
        </xdr:cNvPr>
        <xdr:cNvSpPr/>
      </xdr:nvSpPr>
      <xdr:spPr>
        <a:xfrm>
          <a:off x="8699500" y="1466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138912</xdr:rowOff>
    </xdr:from>
    <xdr:to>
      <xdr:col>50</xdr:col>
      <xdr:colOff>114300</xdr:colOff>
      <xdr:row>85</xdr:row>
      <xdr:rowOff>143256</xdr:rowOff>
    </xdr:to>
    <xdr:cxnSp macro="">
      <xdr:nvCxnSpPr>
        <xdr:cNvPr id="264" name="直線コネクタ 263">
          <a:extLst>
            <a:ext uri="{FF2B5EF4-FFF2-40B4-BE49-F238E27FC236}">
              <a16:creationId xmlns:a16="http://schemas.microsoft.com/office/drawing/2014/main" id="{E0CB24E1-74DD-40D4-BB74-3AB59CF793A0}"/>
            </a:ext>
          </a:extLst>
        </xdr:cNvPr>
        <xdr:cNvCxnSpPr/>
      </xdr:nvCxnSpPr>
      <xdr:spPr>
        <a:xfrm flipV="1">
          <a:off x="8750300" y="14712162"/>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92227</xdr:rowOff>
    </xdr:from>
    <xdr:to>
      <xdr:col>41</xdr:col>
      <xdr:colOff>101600</xdr:colOff>
      <xdr:row>86</xdr:row>
      <xdr:rowOff>22377</xdr:rowOff>
    </xdr:to>
    <xdr:sp macro="" textlink="">
      <xdr:nvSpPr>
        <xdr:cNvPr id="265" name="楕円 264">
          <a:extLst>
            <a:ext uri="{FF2B5EF4-FFF2-40B4-BE49-F238E27FC236}">
              <a16:creationId xmlns:a16="http://schemas.microsoft.com/office/drawing/2014/main" id="{9C69B42C-FDB8-4D51-9EE9-54B3220DB889}"/>
            </a:ext>
          </a:extLst>
        </xdr:cNvPr>
        <xdr:cNvSpPr/>
      </xdr:nvSpPr>
      <xdr:spPr>
        <a:xfrm>
          <a:off x="7810500" y="1466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143027</xdr:rowOff>
    </xdr:from>
    <xdr:to>
      <xdr:col>45</xdr:col>
      <xdr:colOff>177800</xdr:colOff>
      <xdr:row>85</xdr:row>
      <xdr:rowOff>143256</xdr:rowOff>
    </xdr:to>
    <xdr:cxnSp macro="">
      <xdr:nvCxnSpPr>
        <xdr:cNvPr id="266" name="直線コネクタ 265">
          <a:extLst>
            <a:ext uri="{FF2B5EF4-FFF2-40B4-BE49-F238E27FC236}">
              <a16:creationId xmlns:a16="http://schemas.microsoft.com/office/drawing/2014/main" id="{5C850918-3B8E-410F-AE7C-9205CD16803B}"/>
            </a:ext>
          </a:extLst>
        </xdr:cNvPr>
        <xdr:cNvCxnSpPr/>
      </xdr:nvCxnSpPr>
      <xdr:spPr>
        <a:xfrm>
          <a:off x="7861300" y="14716277"/>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91999</xdr:rowOff>
    </xdr:from>
    <xdr:to>
      <xdr:col>36</xdr:col>
      <xdr:colOff>165100</xdr:colOff>
      <xdr:row>86</xdr:row>
      <xdr:rowOff>22149</xdr:rowOff>
    </xdr:to>
    <xdr:sp macro="" textlink="">
      <xdr:nvSpPr>
        <xdr:cNvPr id="267" name="楕円 266">
          <a:extLst>
            <a:ext uri="{FF2B5EF4-FFF2-40B4-BE49-F238E27FC236}">
              <a16:creationId xmlns:a16="http://schemas.microsoft.com/office/drawing/2014/main" id="{598BB46D-FB0F-482E-A924-EBF51109B645}"/>
            </a:ext>
          </a:extLst>
        </xdr:cNvPr>
        <xdr:cNvSpPr/>
      </xdr:nvSpPr>
      <xdr:spPr>
        <a:xfrm>
          <a:off x="6921500" y="1466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142799</xdr:rowOff>
    </xdr:from>
    <xdr:to>
      <xdr:col>41</xdr:col>
      <xdr:colOff>50800</xdr:colOff>
      <xdr:row>85</xdr:row>
      <xdr:rowOff>143027</xdr:rowOff>
    </xdr:to>
    <xdr:cxnSp macro="">
      <xdr:nvCxnSpPr>
        <xdr:cNvPr id="268" name="直線コネクタ 267">
          <a:extLst>
            <a:ext uri="{FF2B5EF4-FFF2-40B4-BE49-F238E27FC236}">
              <a16:creationId xmlns:a16="http://schemas.microsoft.com/office/drawing/2014/main" id="{A70C1E75-4C58-4E40-A068-E953D085BC42}"/>
            </a:ext>
          </a:extLst>
        </xdr:cNvPr>
        <xdr:cNvCxnSpPr/>
      </xdr:nvCxnSpPr>
      <xdr:spPr>
        <a:xfrm>
          <a:off x="6972300" y="14716049"/>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104284</xdr:rowOff>
    </xdr:from>
    <xdr:ext cx="469744" cy="259045"/>
    <xdr:sp macro="" textlink="">
      <xdr:nvSpPr>
        <xdr:cNvPr id="269" name="n_1aveValue【福祉施設】&#10;一人当たり面積">
          <a:extLst>
            <a:ext uri="{FF2B5EF4-FFF2-40B4-BE49-F238E27FC236}">
              <a16:creationId xmlns:a16="http://schemas.microsoft.com/office/drawing/2014/main" id="{4E9A7EB3-0789-4BD7-A6F8-CE0CFE1F6F28}"/>
            </a:ext>
          </a:extLst>
        </xdr:cNvPr>
        <xdr:cNvSpPr txBox="1"/>
      </xdr:nvSpPr>
      <xdr:spPr>
        <a:xfrm>
          <a:off x="9391727" y="14334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115943</xdr:rowOff>
    </xdr:from>
    <xdr:ext cx="469744" cy="259045"/>
    <xdr:sp macro="" textlink="">
      <xdr:nvSpPr>
        <xdr:cNvPr id="270" name="n_2aveValue【福祉施設】&#10;一人当たり面積">
          <a:extLst>
            <a:ext uri="{FF2B5EF4-FFF2-40B4-BE49-F238E27FC236}">
              <a16:creationId xmlns:a16="http://schemas.microsoft.com/office/drawing/2014/main" id="{CF0013BA-6B7F-4773-A80A-26E225669014}"/>
            </a:ext>
          </a:extLst>
        </xdr:cNvPr>
        <xdr:cNvSpPr txBox="1"/>
      </xdr:nvSpPr>
      <xdr:spPr>
        <a:xfrm>
          <a:off x="8515427" y="1434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124629</xdr:rowOff>
    </xdr:from>
    <xdr:ext cx="469744" cy="259045"/>
    <xdr:sp macro="" textlink="">
      <xdr:nvSpPr>
        <xdr:cNvPr id="271" name="n_3aveValue【福祉施設】&#10;一人当たり面積">
          <a:extLst>
            <a:ext uri="{FF2B5EF4-FFF2-40B4-BE49-F238E27FC236}">
              <a16:creationId xmlns:a16="http://schemas.microsoft.com/office/drawing/2014/main" id="{03537199-E85B-4CD2-A953-2BBBCB5B8734}"/>
            </a:ext>
          </a:extLst>
        </xdr:cNvPr>
        <xdr:cNvSpPr txBox="1"/>
      </xdr:nvSpPr>
      <xdr:spPr>
        <a:xfrm>
          <a:off x="7626427" y="143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141775</xdr:rowOff>
    </xdr:from>
    <xdr:ext cx="469744" cy="259045"/>
    <xdr:sp macro="" textlink="">
      <xdr:nvSpPr>
        <xdr:cNvPr id="272" name="n_4aveValue【福祉施設】&#10;一人当たり面積">
          <a:extLst>
            <a:ext uri="{FF2B5EF4-FFF2-40B4-BE49-F238E27FC236}">
              <a16:creationId xmlns:a16="http://schemas.microsoft.com/office/drawing/2014/main" id="{20D94B29-B60F-4518-8319-50D2603068BC}"/>
            </a:ext>
          </a:extLst>
        </xdr:cNvPr>
        <xdr:cNvSpPr txBox="1"/>
      </xdr:nvSpPr>
      <xdr:spPr>
        <a:xfrm>
          <a:off x="6737427" y="1437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9389</xdr:rowOff>
    </xdr:from>
    <xdr:ext cx="469744" cy="259045"/>
    <xdr:sp macro="" textlink="">
      <xdr:nvSpPr>
        <xdr:cNvPr id="273" name="n_1mainValue【福祉施設】&#10;一人当たり面積">
          <a:extLst>
            <a:ext uri="{FF2B5EF4-FFF2-40B4-BE49-F238E27FC236}">
              <a16:creationId xmlns:a16="http://schemas.microsoft.com/office/drawing/2014/main" id="{E038832E-A6D7-4EC0-A856-2DC23CC2A78A}"/>
            </a:ext>
          </a:extLst>
        </xdr:cNvPr>
        <xdr:cNvSpPr txBox="1"/>
      </xdr:nvSpPr>
      <xdr:spPr>
        <a:xfrm>
          <a:off x="9391727" y="1475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13733</xdr:rowOff>
    </xdr:from>
    <xdr:ext cx="469744" cy="259045"/>
    <xdr:sp macro="" textlink="">
      <xdr:nvSpPr>
        <xdr:cNvPr id="274" name="n_2mainValue【福祉施設】&#10;一人当たり面積">
          <a:extLst>
            <a:ext uri="{FF2B5EF4-FFF2-40B4-BE49-F238E27FC236}">
              <a16:creationId xmlns:a16="http://schemas.microsoft.com/office/drawing/2014/main" id="{1B776F2D-4ABC-4881-9BE4-97FFB4729720}"/>
            </a:ext>
          </a:extLst>
        </xdr:cNvPr>
        <xdr:cNvSpPr txBox="1"/>
      </xdr:nvSpPr>
      <xdr:spPr>
        <a:xfrm>
          <a:off x="8515427" y="1475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13504</xdr:rowOff>
    </xdr:from>
    <xdr:ext cx="469744" cy="259045"/>
    <xdr:sp macro="" textlink="">
      <xdr:nvSpPr>
        <xdr:cNvPr id="275" name="n_3mainValue【福祉施設】&#10;一人当たり面積">
          <a:extLst>
            <a:ext uri="{FF2B5EF4-FFF2-40B4-BE49-F238E27FC236}">
              <a16:creationId xmlns:a16="http://schemas.microsoft.com/office/drawing/2014/main" id="{D1E4DB00-763B-4AE3-A748-DC40189F34D9}"/>
            </a:ext>
          </a:extLst>
        </xdr:cNvPr>
        <xdr:cNvSpPr txBox="1"/>
      </xdr:nvSpPr>
      <xdr:spPr>
        <a:xfrm>
          <a:off x="7626427" y="1475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13276</xdr:rowOff>
    </xdr:from>
    <xdr:ext cx="469744" cy="259045"/>
    <xdr:sp macro="" textlink="">
      <xdr:nvSpPr>
        <xdr:cNvPr id="276" name="n_4mainValue【福祉施設】&#10;一人当たり面積">
          <a:extLst>
            <a:ext uri="{FF2B5EF4-FFF2-40B4-BE49-F238E27FC236}">
              <a16:creationId xmlns:a16="http://schemas.microsoft.com/office/drawing/2014/main" id="{95068FF7-75AA-4051-B6FA-95F389EED799}"/>
            </a:ext>
          </a:extLst>
        </xdr:cNvPr>
        <xdr:cNvSpPr txBox="1"/>
      </xdr:nvSpPr>
      <xdr:spPr>
        <a:xfrm>
          <a:off x="6737427" y="14757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a:extLst>
            <a:ext uri="{FF2B5EF4-FFF2-40B4-BE49-F238E27FC236}">
              <a16:creationId xmlns:a16="http://schemas.microsoft.com/office/drawing/2014/main" id="{13E1B18E-4F31-404B-B8AE-0A075F6B3B0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a:extLst>
            <a:ext uri="{FF2B5EF4-FFF2-40B4-BE49-F238E27FC236}">
              <a16:creationId xmlns:a16="http://schemas.microsoft.com/office/drawing/2014/main" id="{1E205E13-E27C-436A-BC60-4CC9E53FC9B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a:extLst>
            <a:ext uri="{FF2B5EF4-FFF2-40B4-BE49-F238E27FC236}">
              <a16:creationId xmlns:a16="http://schemas.microsoft.com/office/drawing/2014/main" id="{128B820C-E776-4E60-B7E8-1290622FE1C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a:extLst>
            <a:ext uri="{FF2B5EF4-FFF2-40B4-BE49-F238E27FC236}">
              <a16:creationId xmlns:a16="http://schemas.microsoft.com/office/drawing/2014/main" id="{C035A902-9451-474D-848F-62D7E69662E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a:extLst>
            <a:ext uri="{FF2B5EF4-FFF2-40B4-BE49-F238E27FC236}">
              <a16:creationId xmlns:a16="http://schemas.microsoft.com/office/drawing/2014/main" id="{0D35E5B8-8BF9-44C1-A25A-D10D3FF14D8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a:extLst>
            <a:ext uri="{FF2B5EF4-FFF2-40B4-BE49-F238E27FC236}">
              <a16:creationId xmlns:a16="http://schemas.microsoft.com/office/drawing/2014/main" id="{1DB595D3-64BC-4146-8035-B4328A512A8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a:extLst>
            <a:ext uri="{FF2B5EF4-FFF2-40B4-BE49-F238E27FC236}">
              <a16:creationId xmlns:a16="http://schemas.microsoft.com/office/drawing/2014/main" id="{A294B45D-726A-4BC9-B314-4AC452C9B61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a:extLst>
            <a:ext uri="{FF2B5EF4-FFF2-40B4-BE49-F238E27FC236}">
              <a16:creationId xmlns:a16="http://schemas.microsoft.com/office/drawing/2014/main" id="{10A1EC9D-B719-49A4-BBCB-38B5AE1DAF19}"/>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5" name="テキスト ボックス 284">
          <a:extLst>
            <a:ext uri="{FF2B5EF4-FFF2-40B4-BE49-F238E27FC236}">
              <a16:creationId xmlns:a16="http://schemas.microsoft.com/office/drawing/2014/main" id="{E96E9242-BF5A-4993-B32E-5D65D88AB7F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6" name="直線コネクタ 285">
          <a:extLst>
            <a:ext uri="{FF2B5EF4-FFF2-40B4-BE49-F238E27FC236}">
              <a16:creationId xmlns:a16="http://schemas.microsoft.com/office/drawing/2014/main" id="{62373A16-0F74-4B84-B8D5-F0A08D31B28B}"/>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7" name="テキスト ボックス 286">
          <a:extLst>
            <a:ext uri="{FF2B5EF4-FFF2-40B4-BE49-F238E27FC236}">
              <a16:creationId xmlns:a16="http://schemas.microsoft.com/office/drawing/2014/main" id="{342B518B-E2A7-49EF-B578-076F05EF04CC}"/>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8" name="直線コネクタ 287">
          <a:extLst>
            <a:ext uri="{FF2B5EF4-FFF2-40B4-BE49-F238E27FC236}">
              <a16:creationId xmlns:a16="http://schemas.microsoft.com/office/drawing/2014/main" id="{E53D7317-BC4D-472A-B3EF-3B35AB1A5A07}"/>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9" name="テキスト ボックス 288">
          <a:extLst>
            <a:ext uri="{FF2B5EF4-FFF2-40B4-BE49-F238E27FC236}">
              <a16:creationId xmlns:a16="http://schemas.microsoft.com/office/drawing/2014/main" id="{8F7B6B63-3C38-4250-AD4C-1DF575CC2AD2}"/>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0" name="直線コネクタ 289">
          <a:extLst>
            <a:ext uri="{FF2B5EF4-FFF2-40B4-BE49-F238E27FC236}">
              <a16:creationId xmlns:a16="http://schemas.microsoft.com/office/drawing/2014/main" id="{7B78BBD7-838E-44E2-8E33-E28E0B261296}"/>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1" name="テキスト ボックス 290">
          <a:extLst>
            <a:ext uri="{FF2B5EF4-FFF2-40B4-BE49-F238E27FC236}">
              <a16:creationId xmlns:a16="http://schemas.microsoft.com/office/drawing/2014/main" id="{59B00319-6B14-488A-8CFC-6B7608A1B73F}"/>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2" name="直線コネクタ 291">
          <a:extLst>
            <a:ext uri="{FF2B5EF4-FFF2-40B4-BE49-F238E27FC236}">
              <a16:creationId xmlns:a16="http://schemas.microsoft.com/office/drawing/2014/main" id="{6C2EC352-C8ED-425C-A8EC-931B01DE8896}"/>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3" name="テキスト ボックス 292">
          <a:extLst>
            <a:ext uri="{FF2B5EF4-FFF2-40B4-BE49-F238E27FC236}">
              <a16:creationId xmlns:a16="http://schemas.microsoft.com/office/drawing/2014/main" id="{DC9494C5-A0BA-432B-8A3D-30652B6963A3}"/>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4" name="直線コネクタ 293">
          <a:extLst>
            <a:ext uri="{FF2B5EF4-FFF2-40B4-BE49-F238E27FC236}">
              <a16:creationId xmlns:a16="http://schemas.microsoft.com/office/drawing/2014/main" id="{B1C0BAD3-2F90-4B67-8F32-7F08155219A2}"/>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5" name="テキスト ボックス 294">
          <a:extLst>
            <a:ext uri="{FF2B5EF4-FFF2-40B4-BE49-F238E27FC236}">
              <a16:creationId xmlns:a16="http://schemas.microsoft.com/office/drawing/2014/main" id="{2D039100-73CC-42E5-A61C-8C62BD0C7739}"/>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6" name="直線コネクタ 295">
          <a:extLst>
            <a:ext uri="{FF2B5EF4-FFF2-40B4-BE49-F238E27FC236}">
              <a16:creationId xmlns:a16="http://schemas.microsoft.com/office/drawing/2014/main" id="{DC3AD523-0779-4EDA-9DB0-A639D58BFF32}"/>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7" name="テキスト ボックス 296">
          <a:extLst>
            <a:ext uri="{FF2B5EF4-FFF2-40B4-BE49-F238E27FC236}">
              <a16:creationId xmlns:a16="http://schemas.microsoft.com/office/drawing/2014/main" id="{A3B6B179-6A64-49AB-B00A-E87784FA3A4C}"/>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8" name="直線コネクタ 297">
          <a:extLst>
            <a:ext uri="{FF2B5EF4-FFF2-40B4-BE49-F238E27FC236}">
              <a16:creationId xmlns:a16="http://schemas.microsoft.com/office/drawing/2014/main" id="{75C2A2B9-8373-4146-82E2-A26CE9DB76B7}"/>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9" name="テキスト ボックス 298">
          <a:extLst>
            <a:ext uri="{FF2B5EF4-FFF2-40B4-BE49-F238E27FC236}">
              <a16:creationId xmlns:a16="http://schemas.microsoft.com/office/drawing/2014/main" id="{A6A3B75B-B6DE-4BF8-8957-897D54F98BEA}"/>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0" name="直線コネクタ 299">
          <a:extLst>
            <a:ext uri="{FF2B5EF4-FFF2-40B4-BE49-F238E27FC236}">
              <a16:creationId xmlns:a16="http://schemas.microsoft.com/office/drawing/2014/main" id="{E3CD063D-C460-44B1-9A15-E8B6797488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市民会館】&#10;有形固定資産減価償却率グラフ枠">
          <a:extLst>
            <a:ext uri="{FF2B5EF4-FFF2-40B4-BE49-F238E27FC236}">
              <a16:creationId xmlns:a16="http://schemas.microsoft.com/office/drawing/2014/main" id="{4D0330E4-2E36-40EB-A019-3D482F9230CD}"/>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139881</xdr:rowOff>
    </xdr:from>
    <xdr:to>
      <xdr:col>24</xdr:col>
      <xdr:colOff>62865</xdr:colOff>
      <xdr:row>109</xdr:row>
      <xdr:rowOff>35379</xdr:rowOff>
    </xdr:to>
    <xdr:cxnSp macro="">
      <xdr:nvCxnSpPr>
        <xdr:cNvPr id="302" name="直線コネクタ 301">
          <a:extLst>
            <a:ext uri="{FF2B5EF4-FFF2-40B4-BE49-F238E27FC236}">
              <a16:creationId xmlns:a16="http://schemas.microsoft.com/office/drawing/2014/main" id="{1D1A05F7-C44F-41DC-A02E-642A60E56C53}"/>
            </a:ext>
          </a:extLst>
        </xdr:cNvPr>
        <xdr:cNvCxnSpPr/>
      </xdr:nvCxnSpPr>
      <xdr:spPr>
        <a:xfrm flipV="1">
          <a:off x="4634865" y="1728488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3" name="【市民会館】&#10;有形固定資産減価償却率最小値テキスト">
          <a:extLst>
            <a:ext uri="{FF2B5EF4-FFF2-40B4-BE49-F238E27FC236}">
              <a16:creationId xmlns:a16="http://schemas.microsoft.com/office/drawing/2014/main" id="{20C6A836-B66B-498F-93CF-C860D88B5072}"/>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4" name="直線コネクタ 303">
          <a:extLst>
            <a:ext uri="{FF2B5EF4-FFF2-40B4-BE49-F238E27FC236}">
              <a16:creationId xmlns:a16="http://schemas.microsoft.com/office/drawing/2014/main" id="{CC8B28FD-8233-441D-94F1-2D85F6983134}"/>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86558</xdr:rowOff>
    </xdr:from>
    <xdr:ext cx="405111" cy="259045"/>
    <xdr:sp macro="" textlink="">
      <xdr:nvSpPr>
        <xdr:cNvPr id="305" name="【市民会館】&#10;有形固定資産減価償却率最大値テキスト">
          <a:extLst>
            <a:ext uri="{FF2B5EF4-FFF2-40B4-BE49-F238E27FC236}">
              <a16:creationId xmlns:a16="http://schemas.microsoft.com/office/drawing/2014/main" id="{1B44047D-9936-4B65-941D-4802F0D01F7D}"/>
            </a:ext>
          </a:extLst>
        </xdr:cNvPr>
        <xdr:cNvSpPr txBox="1"/>
      </xdr:nvSpPr>
      <xdr:spPr>
        <a:xfrm>
          <a:off x="4673600" y="1706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139881</xdr:rowOff>
    </xdr:from>
    <xdr:to>
      <xdr:col>24</xdr:col>
      <xdr:colOff>152400</xdr:colOff>
      <xdr:row>100</xdr:row>
      <xdr:rowOff>139881</xdr:rowOff>
    </xdr:to>
    <xdr:cxnSp macro="">
      <xdr:nvCxnSpPr>
        <xdr:cNvPr id="306" name="直線コネクタ 305">
          <a:extLst>
            <a:ext uri="{FF2B5EF4-FFF2-40B4-BE49-F238E27FC236}">
              <a16:creationId xmlns:a16="http://schemas.microsoft.com/office/drawing/2014/main" id="{585DEC1B-958D-4707-A57E-EE1CCD8DB938}"/>
            </a:ext>
          </a:extLst>
        </xdr:cNvPr>
        <xdr:cNvCxnSpPr/>
      </xdr:nvCxnSpPr>
      <xdr:spPr>
        <a:xfrm>
          <a:off x="4546600" y="1728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137721</xdr:rowOff>
    </xdr:from>
    <xdr:ext cx="405111" cy="259045"/>
    <xdr:sp macro="" textlink="">
      <xdr:nvSpPr>
        <xdr:cNvPr id="307" name="【市民会館】&#10;有形固定資産減価償却率平均値テキスト">
          <a:extLst>
            <a:ext uri="{FF2B5EF4-FFF2-40B4-BE49-F238E27FC236}">
              <a16:creationId xmlns:a16="http://schemas.microsoft.com/office/drawing/2014/main" id="{1C7E02A9-5E35-4FA0-A32F-EC44446871C8}"/>
            </a:ext>
          </a:extLst>
        </xdr:cNvPr>
        <xdr:cNvSpPr txBox="1"/>
      </xdr:nvSpPr>
      <xdr:spPr>
        <a:xfrm>
          <a:off x="4673600" y="1796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308" name="フローチャート: 判断 307">
          <a:extLst>
            <a:ext uri="{FF2B5EF4-FFF2-40B4-BE49-F238E27FC236}">
              <a16:creationId xmlns:a16="http://schemas.microsoft.com/office/drawing/2014/main" id="{662B1C6B-33C6-496E-ACAA-38FAB002B882}"/>
            </a:ext>
          </a:extLst>
        </xdr:cNvPr>
        <xdr:cNvSpPr/>
      </xdr:nvSpPr>
      <xdr:spPr>
        <a:xfrm>
          <a:off x="4584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162561</xdr:rowOff>
    </xdr:from>
    <xdr:to>
      <xdr:col>20</xdr:col>
      <xdr:colOff>38100</xdr:colOff>
      <xdr:row>105</xdr:row>
      <xdr:rowOff>92711</xdr:rowOff>
    </xdr:to>
    <xdr:sp macro="" textlink="">
      <xdr:nvSpPr>
        <xdr:cNvPr id="309" name="フローチャート: 判断 308">
          <a:extLst>
            <a:ext uri="{FF2B5EF4-FFF2-40B4-BE49-F238E27FC236}">
              <a16:creationId xmlns:a16="http://schemas.microsoft.com/office/drawing/2014/main" id="{BDF98D52-8C6A-407E-9A45-21B8DBDCA6EF}"/>
            </a:ext>
          </a:extLst>
        </xdr:cNvPr>
        <xdr:cNvSpPr/>
      </xdr:nvSpPr>
      <xdr:spPr>
        <a:xfrm>
          <a:off x="3746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79284</xdr:rowOff>
    </xdr:from>
    <xdr:to>
      <xdr:col>15</xdr:col>
      <xdr:colOff>101600</xdr:colOff>
      <xdr:row>105</xdr:row>
      <xdr:rowOff>9434</xdr:rowOff>
    </xdr:to>
    <xdr:sp macro="" textlink="">
      <xdr:nvSpPr>
        <xdr:cNvPr id="310" name="フローチャート: 判断 309">
          <a:extLst>
            <a:ext uri="{FF2B5EF4-FFF2-40B4-BE49-F238E27FC236}">
              <a16:creationId xmlns:a16="http://schemas.microsoft.com/office/drawing/2014/main" id="{2243167E-7580-4986-A678-82DDF41D7F4A}"/>
            </a:ext>
          </a:extLst>
        </xdr:cNvPr>
        <xdr:cNvSpPr/>
      </xdr:nvSpPr>
      <xdr:spPr>
        <a:xfrm>
          <a:off x="2857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79284</xdr:rowOff>
    </xdr:from>
    <xdr:to>
      <xdr:col>10</xdr:col>
      <xdr:colOff>165100</xdr:colOff>
      <xdr:row>105</xdr:row>
      <xdr:rowOff>9434</xdr:rowOff>
    </xdr:to>
    <xdr:sp macro="" textlink="">
      <xdr:nvSpPr>
        <xdr:cNvPr id="311" name="フローチャート: 判断 310">
          <a:extLst>
            <a:ext uri="{FF2B5EF4-FFF2-40B4-BE49-F238E27FC236}">
              <a16:creationId xmlns:a16="http://schemas.microsoft.com/office/drawing/2014/main" id="{3D7B09A3-75C4-4C41-ABEE-354B62AB025B}"/>
            </a:ext>
          </a:extLst>
        </xdr:cNvPr>
        <xdr:cNvSpPr/>
      </xdr:nvSpPr>
      <xdr:spPr>
        <a:xfrm>
          <a:off x="1968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92348</xdr:rowOff>
    </xdr:from>
    <xdr:to>
      <xdr:col>6</xdr:col>
      <xdr:colOff>38100</xdr:colOff>
      <xdr:row>105</xdr:row>
      <xdr:rowOff>22498</xdr:rowOff>
    </xdr:to>
    <xdr:sp macro="" textlink="">
      <xdr:nvSpPr>
        <xdr:cNvPr id="312" name="フローチャート: 判断 311">
          <a:extLst>
            <a:ext uri="{FF2B5EF4-FFF2-40B4-BE49-F238E27FC236}">
              <a16:creationId xmlns:a16="http://schemas.microsoft.com/office/drawing/2014/main" id="{0762D521-9334-4C33-995C-C16EF553F892}"/>
            </a:ext>
          </a:extLst>
        </xdr:cNvPr>
        <xdr:cNvSpPr/>
      </xdr:nvSpPr>
      <xdr:spPr>
        <a:xfrm>
          <a:off x="1079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97FEBBDD-0C42-4A05-89A7-EEEC05BB146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B133D25E-E636-43DC-93DB-CBE10628EB24}"/>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7EBB4A0D-5FBF-44D2-B2E4-4CE5A4219DE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93DDDD64-C105-465E-ACCB-0DE23BD3B66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DB7B87C9-CE0D-4838-AAD5-7DA9B7999EDE}"/>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79284</xdr:rowOff>
    </xdr:from>
    <xdr:to>
      <xdr:col>24</xdr:col>
      <xdr:colOff>114300</xdr:colOff>
      <xdr:row>105</xdr:row>
      <xdr:rowOff>9434</xdr:rowOff>
    </xdr:to>
    <xdr:sp macro="" textlink="">
      <xdr:nvSpPr>
        <xdr:cNvPr id="318" name="楕円 317">
          <a:extLst>
            <a:ext uri="{FF2B5EF4-FFF2-40B4-BE49-F238E27FC236}">
              <a16:creationId xmlns:a16="http://schemas.microsoft.com/office/drawing/2014/main" id="{D05150EF-1A3A-4277-B0EA-4A10F60908DF}"/>
            </a:ext>
          </a:extLst>
        </xdr:cNvPr>
        <xdr:cNvSpPr/>
      </xdr:nvSpPr>
      <xdr:spPr>
        <a:xfrm>
          <a:off x="4584700" y="179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102161</xdr:rowOff>
    </xdr:from>
    <xdr:ext cx="405111" cy="259045"/>
    <xdr:sp macro="" textlink="">
      <xdr:nvSpPr>
        <xdr:cNvPr id="319" name="【市民会館】&#10;有形固定資産減価償却率該当値テキスト">
          <a:extLst>
            <a:ext uri="{FF2B5EF4-FFF2-40B4-BE49-F238E27FC236}">
              <a16:creationId xmlns:a16="http://schemas.microsoft.com/office/drawing/2014/main" id="{5FC6C05C-FC36-4532-838C-5DD6C1573C45}"/>
            </a:ext>
          </a:extLst>
        </xdr:cNvPr>
        <xdr:cNvSpPr txBox="1"/>
      </xdr:nvSpPr>
      <xdr:spPr>
        <a:xfrm>
          <a:off x="4673600" y="17761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36830</xdr:rowOff>
    </xdr:from>
    <xdr:to>
      <xdr:col>20</xdr:col>
      <xdr:colOff>38100</xdr:colOff>
      <xdr:row>104</xdr:row>
      <xdr:rowOff>138430</xdr:rowOff>
    </xdr:to>
    <xdr:sp macro="" textlink="">
      <xdr:nvSpPr>
        <xdr:cNvPr id="320" name="楕円 319">
          <a:extLst>
            <a:ext uri="{FF2B5EF4-FFF2-40B4-BE49-F238E27FC236}">
              <a16:creationId xmlns:a16="http://schemas.microsoft.com/office/drawing/2014/main" id="{E6AB577D-B700-4481-A1B1-6A16C5A8F03D}"/>
            </a:ext>
          </a:extLst>
        </xdr:cNvPr>
        <xdr:cNvSpPr/>
      </xdr:nvSpPr>
      <xdr:spPr>
        <a:xfrm>
          <a:off x="3746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87630</xdr:rowOff>
    </xdr:from>
    <xdr:to>
      <xdr:col>24</xdr:col>
      <xdr:colOff>63500</xdr:colOff>
      <xdr:row>104</xdr:row>
      <xdr:rowOff>130084</xdr:rowOff>
    </xdr:to>
    <xdr:cxnSp macro="">
      <xdr:nvCxnSpPr>
        <xdr:cNvPr id="321" name="直線コネクタ 320">
          <a:extLst>
            <a:ext uri="{FF2B5EF4-FFF2-40B4-BE49-F238E27FC236}">
              <a16:creationId xmlns:a16="http://schemas.microsoft.com/office/drawing/2014/main" id="{2A8B726B-514C-4D6A-A9A8-B66FFEE3492D}"/>
            </a:ext>
          </a:extLst>
        </xdr:cNvPr>
        <xdr:cNvCxnSpPr/>
      </xdr:nvCxnSpPr>
      <xdr:spPr>
        <a:xfrm>
          <a:off x="3797300" y="17918430"/>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167458</xdr:rowOff>
    </xdr:from>
    <xdr:to>
      <xdr:col>15</xdr:col>
      <xdr:colOff>101600</xdr:colOff>
      <xdr:row>104</xdr:row>
      <xdr:rowOff>97608</xdr:rowOff>
    </xdr:to>
    <xdr:sp macro="" textlink="">
      <xdr:nvSpPr>
        <xdr:cNvPr id="322" name="楕円 321">
          <a:extLst>
            <a:ext uri="{FF2B5EF4-FFF2-40B4-BE49-F238E27FC236}">
              <a16:creationId xmlns:a16="http://schemas.microsoft.com/office/drawing/2014/main" id="{418E7E41-BCBC-4FF9-837D-55DFFB372AC7}"/>
            </a:ext>
          </a:extLst>
        </xdr:cNvPr>
        <xdr:cNvSpPr/>
      </xdr:nvSpPr>
      <xdr:spPr>
        <a:xfrm>
          <a:off x="2857500" y="178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46808</xdr:rowOff>
    </xdr:from>
    <xdr:to>
      <xdr:col>19</xdr:col>
      <xdr:colOff>177800</xdr:colOff>
      <xdr:row>104</xdr:row>
      <xdr:rowOff>87630</xdr:rowOff>
    </xdr:to>
    <xdr:cxnSp macro="">
      <xdr:nvCxnSpPr>
        <xdr:cNvPr id="323" name="直線コネクタ 322">
          <a:extLst>
            <a:ext uri="{FF2B5EF4-FFF2-40B4-BE49-F238E27FC236}">
              <a16:creationId xmlns:a16="http://schemas.microsoft.com/office/drawing/2014/main" id="{AA1ADA1B-8383-4443-A256-E9FE784B295D}"/>
            </a:ext>
          </a:extLst>
        </xdr:cNvPr>
        <xdr:cNvCxnSpPr/>
      </xdr:nvCxnSpPr>
      <xdr:spPr>
        <a:xfrm>
          <a:off x="2908300" y="17877608"/>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157662</xdr:rowOff>
    </xdr:from>
    <xdr:to>
      <xdr:col>10</xdr:col>
      <xdr:colOff>165100</xdr:colOff>
      <xdr:row>104</xdr:row>
      <xdr:rowOff>87812</xdr:rowOff>
    </xdr:to>
    <xdr:sp macro="" textlink="">
      <xdr:nvSpPr>
        <xdr:cNvPr id="324" name="楕円 323">
          <a:extLst>
            <a:ext uri="{FF2B5EF4-FFF2-40B4-BE49-F238E27FC236}">
              <a16:creationId xmlns:a16="http://schemas.microsoft.com/office/drawing/2014/main" id="{2984CEA7-3888-49F0-9D2E-F4D587AFB560}"/>
            </a:ext>
          </a:extLst>
        </xdr:cNvPr>
        <xdr:cNvSpPr/>
      </xdr:nvSpPr>
      <xdr:spPr>
        <a:xfrm>
          <a:off x="1968500" y="1781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37012</xdr:rowOff>
    </xdr:from>
    <xdr:to>
      <xdr:col>15</xdr:col>
      <xdr:colOff>50800</xdr:colOff>
      <xdr:row>104</xdr:row>
      <xdr:rowOff>46808</xdr:rowOff>
    </xdr:to>
    <xdr:cxnSp macro="">
      <xdr:nvCxnSpPr>
        <xdr:cNvPr id="325" name="直線コネクタ 324">
          <a:extLst>
            <a:ext uri="{FF2B5EF4-FFF2-40B4-BE49-F238E27FC236}">
              <a16:creationId xmlns:a16="http://schemas.microsoft.com/office/drawing/2014/main" id="{D672315F-8942-490A-9353-F36CE0FB935A}"/>
            </a:ext>
          </a:extLst>
        </xdr:cNvPr>
        <xdr:cNvCxnSpPr/>
      </xdr:nvCxnSpPr>
      <xdr:spPr>
        <a:xfrm>
          <a:off x="2019300" y="17867812"/>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123371</xdr:rowOff>
    </xdr:from>
    <xdr:to>
      <xdr:col>6</xdr:col>
      <xdr:colOff>38100</xdr:colOff>
      <xdr:row>104</xdr:row>
      <xdr:rowOff>53521</xdr:rowOff>
    </xdr:to>
    <xdr:sp macro="" textlink="">
      <xdr:nvSpPr>
        <xdr:cNvPr id="326" name="楕円 325">
          <a:extLst>
            <a:ext uri="{FF2B5EF4-FFF2-40B4-BE49-F238E27FC236}">
              <a16:creationId xmlns:a16="http://schemas.microsoft.com/office/drawing/2014/main" id="{8DE5B8BD-E20D-497B-9B94-FCA03A9CE59A}"/>
            </a:ext>
          </a:extLst>
        </xdr:cNvPr>
        <xdr:cNvSpPr/>
      </xdr:nvSpPr>
      <xdr:spPr>
        <a:xfrm>
          <a:off x="1079500" y="1778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2721</xdr:rowOff>
    </xdr:from>
    <xdr:to>
      <xdr:col>10</xdr:col>
      <xdr:colOff>114300</xdr:colOff>
      <xdr:row>104</xdr:row>
      <xdr:rowOff>37012</xdr:rowOff>
    </xdr:to>
    <xdr:cxnSp macro="">
      <xdr:nvCxnSpPr>
        <xdr:cNvPr id="327" name="直線コネクタ 326">
          <a:extLst>
            <a:ext uri="{FF2B5EF4-FFF2-40B4-BE49-F238E27FC236}">
              <a16:creationId xmlns:a16="http://schemas.microsoft.com/office/drawing/2014/main" id="{C9E92031-0A03-4659-A351-C0BE9B63669B}"/>
            </a:ext>
          </a:extLst>
        </xdr:cNvPr>
        <xdr:cNvCxnSpPr/>
      </xdr:nvCxnSpPr>
      <xdr:spPr>
        <a:xfrm>
          <a:off x="1130300" y="1783352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83838</xdr:rowOff>
    </xdr:from>
    <xdr:ext cx="405111" cy="259045"/>
    <xdr:sp macro="" textlink="">
      <xdr:nvSpPr>
        <xdr:cNvPr id="328" name="n_1aveValue【市民会館】&#10;有形固定資産減価償却率">
          <a:extLst>
            <a:ext uri="{FF2B5EF4-FFF2-40B4-BE49-F238E27FC236}">
              <a16:creationId xmlns:a16="http://schemas.microsoft.com/office/drawing/2014/main" id="{C69DEA8F-E492-48E7-9D08-DEEE4BDD8909}"/>
            </a:ext>
          </a:extLst>
        </xdr:cNvPr>
        <xdr:cNvSpPr txBox="1"/>
      </xdr:nvSpPr>
      <xdr:spPr>
        <a:xfrm>
          <a:off x="35820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561</xdr:rowOff>
    </xdr:from>
    <xdr:ext cx="405111" cy="259045"/>
    <xdr:sp macro="" textlink="">
      <xdr:nvSpPr>
        <xdr:cNvPr id="329" name="n_2aveValue【市民会館】&#10;有形固定資産減価償却率">
          <a:extLst>
            <a:ext uri="{FF2B5EF4-FFF2-40B4-BE49-F238E27FC236}">
              <a16:creationId xmlns:a16="http://schemas.microsoft.com/office/drawing/2014/main" id="{DB2382FE-D35D-429F-AC21-BD21A67ADB94}"/>
            </a:ext>
          </a:extLst>
        </xdr:cNvPr>
        <xdr:cNvSpPr txBox="1"/>
      </xdr:nvSpPr>
      <xdr:spPr>
        <a:xfrm>
          <a:off x="27057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561</xdr:rowOff>
    </xdr:from>
    <xdr:ext cx="405111" cy="259045"/>
    <xdr:sp macro="" textlink="">
      <xdr:nvSpPr>
        <xdr:cNvPr id="330" name="n_3aveValue【市民会館】&#10;有形固定資産減価償却率">
          <a:extLst>
            <a:ext uri="{FF2B5EF4-FFF2-40B4-BE49-F238E27FC236}">
              <a16:creationId xmlns:a16="http://schemas.microsoft.com/office/drawing/2014/main" id="{6159C2BC-02EF-44EF-BB49-8AFEFB285DB2}"/>
            </a:ext>
          </a:extLst>
        </xdr:cNvPr>
        <xdr:cNvSpPr txBox="1"/>
      </xdr:nvSpPr>
      <xdr:spPr>
        <a:xfrm>
          <a:off x="18167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13625</xdr:rowOff>
    </xdr:from>
    <xdr:ext cx="405111" cy="259045"/>
    <xdr:sp macro="" textlink="">
      <xdr:nvSpPr>
        <xdr:cNvPr id="331" name="n_4aveValue【市民会館】&#10;有形固定資産減価償却率">
          <a:extLst>
            <a:ext uri="{FF2B5EF4-FFF2-40B4-BE49-F238E27FC236}">
              <a16:creationId xmlns:a16="http://schemas.microsoft.com/office/drawing/2014/main" id="{EEE758FF-ED11-4569-9A69-E35DDC4387A8}"/>
            </a:ext>
          </a:extLst>
        </xdr:cNvPr>
        <xdr:cNvSpPr txBox="1"/>
      </xdr:nvSpPr>
      <xdr:spPr>
        <a:xfrm>
          <a:off x="9277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154957</xdr:rowOff>
    </xdr:from>
    <xdr:ext cx="405111" cy="259045"/>
    <xdr:sp macro="" textlink="">
      <xdr:nvSpPr>
        <xdr:cNvPr id="332" name="n_1mainValue【市民会館】&#10;有形固定資産減価償却率">
          <a:extLst>
            <a:ext uri="{FF2B5EF4-FFF2-40B4-BE49-F238E27FC236}">
              <a16:creationId xmlns:a16="http://schemas.microsoft.com/office/drawing/2014/main" id="{0C1A506E-C319-4D09-BBF9-DF183697B0F7}"/>
            </a:ext>
          </a:extLst>
        </xdr:cNvPr>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114135</xdr:rowOff>
    </xdr:from>
    <xdr:ext cx="405111" cy="259045"/>
    <xdr:sp macro="" textlink="">
      <xdr:nvSpPr>
        <xdr:cNvPr id="333" name="n_2mainValue【市民会館】&#10;有形固定資産減価償却率">
          <a:extLst>
            <a:ext uri="{FF2B5EF4-FFF2-40B4-BE49-F238E27FC236}">
              <a16:creationId xmlns:a16="http://schemas.microsoft.com/office/drawing/2014/main" id="{0A163D76-4169-419D-8234-A6DEEBAB4DAA}"/>
            </a:ext>
          </a:extLst>
        </xdr:cNvPr>
        <xdr:cNvSpPr txBox="1"/>
      </xdr:nvSpPr>
      <xdr:spPr>
        <a:xfrm>
          <a:off x="27057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104339</xdr:rowOff>
    </xdr:from>
    <xdr:ext cx="405111" cy="259045"/>
    <xdr:sp macro="" textlink="">
      <xdr:nvSpPr>
        <xdr:cNvPr id="334" name="n_3mainValue【市民会館】&#10;有形固定資産減価償却率">
          <a:extLst>
            <a:ext uri="{FF2B5EF4-FFF2-40B4-BE49-F238E27FC236}">
              <a16:creationId xmlns:a16="http://schemas.microsoft.com/office/drawing/2014/main" id="{B560BFDC-6236-40DA-81DB-E9120750A921}"/>
            </a:ext>
          </a:extLst>
        </xdr:cNvPr>
        <xdr:cNvSpPr txBox="1"/>
      </xdr:nvSpPr>
      <xdr:spPr>
        <a:xfrm>
          <a:off x="1816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70048</xdr:rowOff>
    </xdr:from>
    <xdr:ext cx="405111" cy="259045"/>
    <xdr:sp macro="" textlink="">
      <xdr:nvSpPr>
        <xdr:cNvPr id="335" name="n_4mainValue【市民会館】&#10;有形固定資産減価償却率">
          <a:extLst>
            <a:ext uri="{FF2B5EF4-FFF2-40B4-BE49-F238E27FC236}">
              <a16:creationId xmlns:a16="http://schemas.microsoft.com/office/drawing/2014/main" id="{F9204279-B7B6-4F7E-BCC2-96EF40759D80}"/>
            </a:ext>
          </a:extLst>
        </xdr:cNvPr>
        <xdr:cNvSpPr txBox="1"/>
      </xdr:nvSpPr>
      <xdr:spPr>
        <a:xfrm>
          <a:off x="9277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a:extLst>
            <a:ext uri="{FF2B5EF4-FFF2-40B4-BE49-F238E27FC236}">
              <a16:creationId xmlns:a16="http://schemas.microsoft.com/office/drawing/2014/main" id="{642FB108-3D07-48CE-9EB8-A329CEB24AD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a:extLst>
            <a:ext uri="{FF2B5EF4-FFF2-40B4-BE49-F238E27FC236}">
              <a16:creationId xmlns:a16="http://schemas.microsoft.com/office/drawing/2014/main" id="{BFB79B04-4476-422B-BCEE-CCEB5E5729A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a:extLst>
            <a:ext uri="{FF2B5EF4-FFF2-40B4-BE49-F238E27FC236}">
              <a16:creationId xmlns:a16="http://schemas.microsoft.com/office/drawing/2014/main" id="{50A4738E-0128-4F9D-9BA1-8F84CE7C51F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a:extLst>
            <a:ext uri="{FF2B5EF4-FFF2-40B4-BE49-F238E27FC236}">
              <a16:creationId xmlns:a16="http://schemas.microsoft.com/office/drawing/2014/main" id="{52C1CC56-2D7A-4B33-9569-ED8FCDDB85F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a:extLst>
            <a:ext uri="{FF2B5EF4-FFF2-40B4-BE49-F238E27FC236}">
              <a16:creationId xmlns:a16="http://schemas.microsoft.com/office/drawing/2014/main" id="{BF170A8E-F467-4A21-9460-FB9DA6A55B8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a:extLst>
            <a:ext uri="{FF2B5EF4-FFF2-40B4-BE49-F238E27FC236}">
              <a16:creationId xmlns:a16="http://schemas.microsoft.com/office/drawing/2014/main" id="{0D888850-1085-48F3-BD14-688C79B111C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a:extLst>
            <a:ext uri="{FF2B5EF4-FFF2-40B4-BE49-F238E27FC236}">
              <a16:creationId xmlns:a16="http://schemas.microsoft.com/office/drawing/2014/main" id="{025AB76A-29A3-46A6-B77E-5A34EC87E85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a:extLst>
            <a:ext uri="{FF2B5EF4-FFF2-40B4-BE49-F238E27FC236}">
              <a16:creationId xmlns:a16="http://schemas.microsoft.com/office/drawing/2014/main" id="{E19729F8-602E-4730-BEB0-AD121A6EB1F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4" name="テキスト ボックス 343">
          <a:extLst>
            <a:ext uri="{FF2B5EF4-FFF2-40B4-BE49-F238E27FC236}">
              <a16:creationId xmlns:a16="http://schemas.microsoft.com/office/drawing/2014/main" id="{406A7DB9-6802-429C-B717-D9A4E71BD8AD}"/>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5" name="直線コネクタ 344">
          <a:extLst>
            <a:ext uri="{FF2B5EF4-FFF2-40B4-BE49-F238E27FC236}">
              <a16:creationId xmlns:a16="http://schemas.microsoft.com/office/drawing/2014/main" id="{865B9F64-D78B-459C-B228-036EA7B1B4A7}"/>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6" name="直線コネクタ 345">
          <a:extLst>
            <a:ext uri="{FF2B5EF4-FFF2-40B4-BE49-F238E27FC236}">
              <a16:creationId xmlns:a16="http://schemas.microsoft.com/office/drawing/2014/main" id="{E5A71530-6B8C-45CC-AFD6-67C34B3AE90E}"/>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7" name="テキスト ボックス 346">
          <a:extLst>
            <a:ext uri="{FF2B5EF4-FFF2-40B4-BE49-F238E27FC236}">
              <a16:creationId xmlns:a16="http://schemas.microsoft.com/office/drawing/2014/main" id="{9E506E9F-85F1-48F2-9E67-1DB9AB8D3D9C}"/>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8" name="直線コネクタ 347">
          <a:extLst>
            <a:ext uri="{FF2B5EF4-FFF2-40B4-BE49-F238E27FC236}">
              <a16:creationId xmlns:a16="http://schemas.microsoft.com/office/drawing/2014/main" id="{7139E243-C765-4EA6-8CBF-7C897AF8B6FF}"/>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9" name="テキスト ボックス 348">
          <a:extLst>
            <a:ext uri="{FF2B5EF4-FFF2-40B4-BE49-F238E27FC236}">
              <a16:creationId xmlns:a16="http://schemas.microsoft.com/office/drawing/2014/main" id="{0853C22C-1761-425D-B2F5-729A642CDFE1}"/>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0" name="直線コネクタ 349">
          <a:extLst>
            <a:ext uri="{FF2B5EF4-FFF2-40B4-BE49-F238E27FC236}">
              <a16:creationId xmlns:a16="http://schemas.microsoft.com/office/drawing/2014/main" id="{68AC05B1-21B9-4C65-9787-202563F3A2DB}"/>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1" name="テキスト ボックス 350">
          <a:extLst>
            <a:ext uri="{FF2B5EF4-FFF2-40B4-BE49-F238E27FC236}">
              <a16:creationId xmlns:a16="http://schemas.microsoft.com/office/drawing/2014/main" id="{CE718563-FF26-47B2-B73D-5DFC7DE253F2}"/>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2" name="直線コネクタ 351">
          <a:extLst>
            <a:ext uri="{FF2B5EF4-FFF2-40B4-BE49-F238E27FC236}">
              <a16:creationId xmlns:a16="http://schemas.microsoft.com/office/drawing/2014/main" id="{CFC63DF6-D7CF-453A-BDDD-03D8320E3A3E}"/>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3" name="テキスト ボックス 352">
          <a:extLst>
            <a:ext uri="{FF2B5EF4-FFF2-40B4-BE49-F238E27FC236}">
              <a16:creationId xmlns:a16="http://schemas.microsoft.com/office/drawing/2014/main" id="{612450B2-9478-451A-9625-9A94262BF9A5}"/>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4" name="直線コネクタ 353">
          <a:extLst>
            <a:ext uri="{FF2B5EF4-FFF2-40B4-BE49-F238E27FC236}">
              <a16:creationId xmlns:a16="http://schemas.microsoft.com/office/drawing/2014/main" id="{AE2B94CD-AA9E-4A9F-92B7-3CF2963A7F38}"/>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5" name="テキスト ボックス 354">
          <a:extLst>
            <a:ext uri="{FF2B5EF4-FFF2-40B4-BE49-F238E27FC236}">
              <a16:creationId xmlns:a16="http://schemas.microsoft.com/office/drawing/2014/main" id="{B4775F9C-3B1E-4337-B041-199BB2F292EC}"/>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6" name="直線コネクタ 355">
          <a:extLst>
            <a:ext uri="{FF2B5EF4-FFF2-40B4-BE49-F238E27FC236}">
              <a16:creationId xmlns:a16="http://schemas.microsoft.com/office/drawing/2014/main" id="{62F3CC35-4B00-4EB8-803C-F2A810AA0B29}"/>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7" name="テキスト ボックス 356">
          <a:extLst>
            <a:ext uri="{FF2B5EF4-FFF2-40B4-BE49-F238E27FC236}">
              <a16:creationId xmlns:a16="http://schemas.microsoft.com/office/drawing/2014/main" id="{954B8042-4B53-4A51-9D42-9CD6EAB8C9CC}"/>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8" name="【市民会館】&#10;一人当たり面積グラフ枠">
          <a:extLst>
            <a:ext uri="{FF2B5EF4-FFF2-40B4-BE49-F238E27FC236}">
              <a16:creationId xmlns:a16="http://schemas.microsoft.com/office/drawing/2014/main" id="{2320566F-7853-4032-A355-0C8DE04296B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169163</xdr:rowOff>
    </xdr:from>
    <xdr:to>
      <xdr:col>54</xdr:col>
      <xdr:colOff>189865</xdr:colOff>
      <xdr:row>108</xdr:row>
      <xdr:rowOff>92963</xdr:rowOff>
    </xdr:to>
    <xdr:cxnSp macro="">
      <xdr:nvCxnSpPr>
        <xdr:cNvPr id="359" name="直線コネクタ 358">
          <a:extLst>
            <a:ext uri="{FF2B5EF4-FFF2-40B4-BE49-F238E27FC236}">
              <a16:creationId xmlns:a16="http://schemas.microsoft.com/office/drawing/2014/main" id="{BEB0A15D-618D-48D6-819B-DDCBBA5612EF}"/>
            </a:ext>
          </a:extLst>
        </xdr:cNvPr>
        <xdr:cNvCxnSpPr/>
      </xdr:nvCxnSpPr>
      <xdr:spPr>
        <a:xfrm flipV="1">
          <a:off x="10476865" y="17314163"/>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96790</xdr:rowOff>
    </xdr:from>
    <xdr:ext cx="469744" cy="259045"/>
    <xdr:sp macro="" textlink="">
      <xdr:nvSpPr>
        <xdr:cNvPr id="360" name="【市民会館】&#10;一人当たり面積最小値テキスト">
          <a:extLst>
            <a:ext uri="{FF2B5EF4-FFF2-40B4-BE49-F238E27FC236}">
              <a16:creationId xmlns:a16="http://schemas.microsoft.com/office/drawing/2014/main" id="{21F7EC39-8CF8-4822-9F46-1AB8FBA06985}"/>
            </a:ext>
          </a:extLst>
        </xdr:cNvPr>
        <xdr:cNvSpPr txBox="1"/>
      </xdr:nvSpPr>
      <xdr:spPr>
        <a:xfrm>
          <a:off x="10515600" y="1861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92963</xdr:rowOff>
    </xdr:from>
    <xdr:to>
      <xdr:col>55</xdr:col>
      <xdr:colOff>88900</xdr:colOff>
      <xdr:row>108</xdr:row>
      <xdr:rowOff>92963</xdr:rowOff>
    </xdr:to>
    <xdr:cxnSp macro="">
      <xdr:nvCxnSpPr>
        <xdr:cNvPr id="361" name="直線コネクタ 360">
          <a:extLst>
            <a:ext uri="{FF2B5EF4-FFF2-40B4-BE49-F238E27FC236}">
              <a16:creationId xmlns:a16="http://schemas.microsoft.com/office/drawing/2014/main" id="{BD0EA598-1569-4AF5-84F7-7660A2B96A87}"/>
            </a:ext>
          </a:extLst>
        </xdr:cNvPr>
        <xdr:cNvCxnSpPr/>
      </xdr:nvCxnSpPr>
      <xdr:spPr>
        <a:xfrm>
          <a:off x="10388600" y="1860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115840</xdr:rowOff>
    </xdr:from>
    <xdr:ext cx="469744" cy="259045"/>
    <xdr:sp macro="" textlink="">
      <xdr:nvSpPr>
        <xdr:cNvPr id="362" name="【市民会館】&#10;一人当たり面積最大値テキスト">
          <a:extLst>
            <a:ext uri="{FF2B5EF4-FFF2-40B4-BE49-F238E27FC236}">
              <a16:creationId xmlns:a16="http://schemas.microsoft.com/office/drawing/2014/main" id="{A4162DF8-9DA6-4BC0-A9EE-A358B01225EC}"/>
            </a:ext>
          </a:extLst>
        </xdr:cNvPr>
        <xdr:cNvSpPr txBox="1"/>
      </xdr:nvSpPr>
      <xdr:spPr>
        <a:xfrm>
          <a:off x="10515600" y="1708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169163</xdr:rowOff>
    </xdr:from>
    <xdr:to>
      <xdr:col>55</xdr:col>
      <xdr:colOff>88900</xdr:colOff>
      <xdr:row>100</xdr:row>
      <xdr:rowOff>169163</xdr:rowOff>
    </xdr:to>
    <xdr:cxnSp macro="">
      <xdr:nvCxnSpPr>
        <xdr:cNvPr id="363" name="直線コネクタ 362">
          <a:extLst>
            <a:ext uri="{FF2B5EF4-FFF2-40B4-BE49-F238E27FC236}">
              <a16:creationId xmlns:a16="http://schemas.microsoft.com/office/drawing/2014/main" id="{B3BF5DDA-0723-4C6C-B7E6-82D85A82F2F8}"/>
            </a:ext>
          </a:extLst>
        </xdr:cNvPr>
        <xdr:cNvCxnSpPr/>
      </xdr:nvCxnSpPr>
      <xdr:spPr>
        <a:xfrm>
          <a:off x="10388600" y="1731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125365</xdr:rowOff>
    </xdr:from>
    <xdr:ext cx="469744" cy="259045"/>
    <xdr:sp macro="" textlink="">
      <xdr:nvSpPr>
        <xdr:cNvPr id="364" name="【市民会館】&#10;一人当たり面積平均値テキスト">
          <a:extLst>
            <a:ext uri="{FF2B5EF4-FFF2-40B4-BE49-F238E27FC236}">
              <a16:creationId xmlns:a16="http://schemas.microsoft.com/office/drawing/2014/main" id="{948ECA51-0259-4BD1-91E2-6188C53D27E8}"/>
            </a:ext>
          </a:extLst>
        </xdr:cNvPr>
        <xdr:cNvSpPr txBox="1"/>
      </xdr:nvSpPr>
      <xdr:spPr>
        <a:xfrm>
          <a:off x="10515600" y="1829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146938</xdr:rowOff>
    </xdr:from>
    <xdr:to>
      <xdr:col>55</xdr:col>
      <xdr:colOff>50800</xdr:colOff>
      <xdr:row>107</xdr:row>
      <xdr:rowOff>77088</xdr:rowOff>
    </xdr:to>
    <xdr:sp macro="" textlink="">
      <xdr:nvSpPr>
        <xdr:cNvPr id="365" name="フローチャート: 判断 364">
          <a:extLst>
            <a:ext uri="{FF2B5EF4-FFF2-40B4-BE49-F238E27FC236}">
              <a16:creationId xmlns:a16="http://schemas.microsoft.com/office/drawing/2014/main" id="{B53E0564-1B1F-4C5E-881F-F6C4437E1143}"/>
            </a:ext>
          </a:extLst>
        </xdr:cNvPr>
        <xdr:cNvSpPr/>
      </xdr:nvSpPr>
      <xdr:spPr>
        <a:xfrm>
          <a:off x="10426700" y="183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128651</xdr:rowOff>
    </xdr:from>
    <xdr:to>
      <xdr:col>50</xdr:col>
      <xdr:colOff>165100</xdr:colOff>
      <xdr:row>107</xdr:row>
      <xdr:rowOff>58801</xdr:rowOff>
    </xdr:to>
    <xdr:sp macro="" textlink="">
      <xdr:nvSpPr>
        <xdr:cNvPr id="366" name="フローチャート: 判断 365">
          <a:extLst>
            <a:ext uri="{FF2B5EF4-FFF2-40B4-BE49-F238E27FC236}">
              <a16:creationId xmlns:a16="http://schemas.microsoft.com/office/drawing/2014/main" id="{1B6E2D67-2EBB-49A5-BD43-FA2B353041FD}"/>
            </a:ext>
          </a:extLst>
        </xdr:cNvPr>
        <xdr:cNvSpPr/>
      </xdr:nvSpPr>
      <xdr:spPr>
        <a:xfrm>
          <a:off x="9588500" y="1830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164846</xdr:rowOff>
    </xdr:from>
    <xdr:to>
      <xdr:col>46</xdr:col>
      <xdr:colOff>38100</xdr:colOff>
      <xdr:row>107</xdr:row>
      <xdr:rowOff>94996</xdr:rowOff>
    </xdr:to>
    <xdr:sp macro="" textlink="">
      <xdr:nvSpPr>
        <xdr:cNvPr id="367" name="フローチャート: 判断 366">
          <a:extLst>
            <a:ext uri="{FF2B5EF4-FFF2-40B4-BE49-F238E27FC236}">
              <a16:creationId xmlns:a16="http://schemas.microsoft.com/office/drawing/2014/main" id="{9C020105-FE64-4765-9D04-464D562E578B}"/>
            </a:ext>
          </a:extLst>
        </xdr:cNvPr>
        <xdr:cNvSpPr/>
      </xdr:nvSpPr>
      <xdr:spPr>
        <a:xfrm>
          <a:off x="8699500" y="1833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166370</xdr:rowOff>
    </xdr:from>
    <xdr:to>
      <xdr:col>41</xdr:col>
      <xdr:colOff>101600</xdr:colOff>
      <xdr:row>107</xdr:row>
      <xdr:rowOff>96520</xdr:rowOff>
    </xdr:to>
    <xdr:sp macro="" textlink="">
      <xdr:nvSpPr>
        <xdr:cNvPr id="368" name="フローチャート: 判断 367">
          <a:extLst>
            <a:ext uri="{FF2B5EF4-FFF2-40B4-BE49-F238E27FC236}">
              <a16:creationId xmlns:a16="http://schemas.microsoft.com/office/drawing/2014/main" id="{1BFC1459-6A76-4C23-8846-B5314FDD8E11}"/>
            </a:ext>
          </a:extLst>
        </xdr:cNvPr>
        <xdr:cNvSpPr/>
      </xdr:nvSpPr>
      <xdr:spPr>
        <a:xfrm>
          <a:off x="7810500" y="1834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148844</xdr:rowOff>
    </xdr:from>
    <xdr:to>
      <xdr:col>36</xdr:col>
      <xdr:colOff>165100</xdr:colOff>
      <xdr:row>107</xdr:row>
      <xdr:rowOff>78994</xdr:rowOff>
    </xdr:to>
    <xdr:sp macro="" textlink="">
      <xdr:nvSpPr>
        <xdr:cNvPr id="369" name="フローチャート: 判断 368">
          <a:extLst>
            <a:ext uri="{FF2B5EF4-FFF2-40B4-BE49-F238E27FC236}">
              <a16:creationId xmlns:a16="http://schemas.microsoft.com/office/drawing/2014/main" id="{AC5173D4-541D-4959-9FDD-A5298E733852}"/>
            </a:ext>
          </a:extLst>
        </xdr:cNvPr>
        <xdr:cNvSpPr/>
      </xdr:nvSpPr>
      <xdr:spPr>
        <a:xfrm>
          <a:off x="6921500" y="1832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8A82E27D-42AC-4EAF-A29B-D0BCD4FEC28B}"/>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1DF4EB48-23AA-4827-B3F0-815D20736C1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F2502814-661E-4DA0-ADF8-363CF0228AE6}"/>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63DC7804-A1C4-41E3-8F62-F70BB9B345B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36DD6E37-E784-4CDA-9A22-63527A17577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52832</xdr:rowOff>
    </xdr:from>
    <xdr:to>
      <xdr:col>55</xdr:col>
      <xdr:colOff>50800</xdr:colOff>
      <xdr:row>105</xdr:row>
      <xdr:rowOff>154432</xdr:rowOff>
    </xdr:to>
    <xdr:sp macro="" textlink="">
      <xdr:nvSpPr>
        <xdr:cNvPr id="375" name="楕円 374">
          <a:extLst>
            <a:ext uri="{FF2B5EF4-FFF2-40B4-BE49-F238E27FC236}">
              <a16:creationId xmlns:a16="http://schemas.microsoft.com/office/drawing/2014/main" id="{2EDE2DD7-34DD-4A4E-98C8-35C7A25DAB10}"/>
            </a:ext>
          </a:extLst>
        </xdr:cNvPr>
        <xdr:cNvSpPr/>
      </xdr:nvSpPr>
      <xdr:spPr>
        <a:xfrm>
          <a:off x="10426700" y="1805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75709</xdr:rowOff>
    </xdr:from>
    <xdr:ext cx="469744" cy="259045"/>
    <xdr:sp macro="" textlink="">
      <xdr:nvSpPr>
        <xdr:cNvPr id="376" name="【市民会館】&#10;一人当たり面積該当値テキスト">
          <a:extLst>
            <a:ext uri="{FF2B5EF4-FFF2-40B4-BE49-F238E27FC236}">
              <a16:creationId xmlns:a16="http://schemas.microsoft.com/office/drawing/2014/main" id="{142C3F6E-787E-4C73-A4B7-CE61053D25B5}"/>
            </a:ext>
          </a:extLst>
        </xdr:cNvPr>
        <xdr:cNvSpPr txBox="1"/>
      </xdr:nvSpPr>
      <xdr:spPr>
        <a:xfrm>
          <a:off x="10515600" y="1790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62737</xdr:rowOff>
    </xdr:from>
    <xdr:to>
      <xdr:col>50</xdr:col>
      <xdr:colOff>165100</xdr:colOff>
      <xdr:row>105</xdr:row>
      <xdr:rowOff>164337</xdr:rowOff>
    </xdr:to>
    <xdr:sp macro="" textlink="">
      <xdr:nvSpPr>
        <xdr:cNvPr id="377" name="楕円 376">
          <a:extLst>
            <a:ext uri="{FF2B5EF4-FFF2-40B4-BE49-F238E27FC236}">
              <a16:creationId xmlns:a16="http://schemas.microsoft.com/office/drawing/2014/main" id="{4099C171-8B2C-4C3D-B6AC-A8D3C72BB91D}"/>
            </a:ext>
          </a:extLst>
        </xdr:cNvPr>
        <xdr:cNvSpPr/>
      </xdr:nvSpPr>
      <xdr:spPr>
        <a:xfrm>
          <a:off x="9588500" y="1806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103632</xdr:rowOff>
    </xdr:from>
    <xdr:to>
      <xdr:col>55</xdr:col>
      <xdr:colOff>0</xdr:colOff>
      <xdr:row>105</xdr:row>
      <xdr:rowOff>113537</xdr:rowOff>
    </xdr:to>
    <xdr:cxnSp macro="">
      <xdr:nvCxnSpPr>
        <xdr:cNvPr id="378" name="直線コネクタ 377">
          <a:extLst>
            <a:ext uri="{FF2B5EF4-FFF2-40B4-BE49-F238E27FC236}">
              <a16:creationId xmlns:a16="http://schemas.microsoft.com/office/drawing/2014/main" id="{00B33ED1-D4AA-46C6-A77E-F5A84D8C8269}"/>
            </a:ext>
          </a:extLst>
        </xdr:cNvPr>
        <xdr:cNvCxnSpPr/>
      </xdr:nvCxnSpPr>
      <xdr:spPr>
        <a:xfrm flipV="1">
          <a:off x="9639300" y="18105882"/>
          <a:ext cx="83820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96647</xdr:rowOff>
    </xdr:from>
    <xdr:to>
      <xdr:col>46</xdr:col>
      <xdr:colOff>38100</xdr:colOff>
      <xdr:row>106</xdr:row>
      <xdr:rowOff>26797</xdr:rowOff>
    </xdr:to>
    <xdr:sp macro="" textlink="">
      <xdr:nvSpPr>
        <xdr:cNvPr id="379" name="楕円 378">
          <a:extLst>
            <a:ext uri="{FF2B5EF4-FFF2-40B4-BE49-F238E27FC236}">
              <a16:creationId xmlns:a16="http://schemas.microsoft.com/office/drawing/2014/main" id="{15DBEA0D-0242-41EC-AEDD-A18FDB4C4D2D}"/>
            </a:ext>
          </a:extLst>
        </xdr:cNvPr>
        <xdr:cNvSpPr/>
      </xdr:nvSpPr>
      <xdr:spPr>
        <a:xfrm>
          <a:off x="8699500" y="1809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113537</xdr:rowOff>
    </xdr:from>
    <xdr:to>
      <xdr:col>50</xdr:col>
      <xdr:colOff>114300</xdr:colOff>
      <xdr:row>105</xdr:row>
      <xdr:rowOff>147447</xdr:rowOff>
    </xdr:to>
    <xdr:cxnSp macro="">
      <xdr:nvCxnSpPr>
        <xdr:cNvPr id="380" name="直線コネクタ 379">
          <a:extLst>
            <a:ext uri="{FF2B5EF4-FFF2-40B4-BE49-F238E27FC236}">
              <a16:creationId xmlns:a16="http://schemas.microsoft.com/office/drawing/2014/main" id="{CBA23B81-F069-4898-A264-52DF7500FE7F}"/>
            </a:ext>
          </a:extLst>
        </xdr:cNvPr>
        <xdr:cNvCxnSpPr/>
      </xdr:nvCxnSpPr>
      <xdr:spPr>
        <a:xfrm flipV="1">
          <a:off x="8750300" y="18115787"/>
          <a:ext cx="889000" cy="3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94362</xdr:rowOff>
    </xdr:from>
    <xdr:to>
      <xdr:col>41</xdr:col>
      <xdr:colOff>101600</xdr:colOff>
      <xdr:row>106</xdr:row>
      <xdr:rowOff>24512</xdr:rowOff>
    </xdr:to>
    <xdr:sp macro="" textlink="">
      <xdr:nvSpPr>
        <xdr:cNvPr id="381" name="楕円 380">
          <a:extLst>
            <a:ext uri="{FF2B5EF4-FFF2-40B4-BE49-F238E27FC236}">
              <a16:creationId xmlns:a16="http://schemas.microsoft.com/office/drawing/2014/main" id="{3EDEEED2-5B56-4FC1-8146-173DC0D3F195}"/>
            </a:ext>
          </a:extLst>
        </xdr:cNvPr>
        <xdr:cNvSpPr/>
      </xdr:nvSpPr>
      <xdr:spPr>
        <a:xfrm>
          <a:off x="7810500" y="1809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145162</xdr:rowOff>
    </xdr:from>
    <xdr:to>
      <xdr:col>45</xdr:col>
      <xdr:colOff>177800</xdr:colOff>
      <xdr:row>105</xdr:row>
      <xdr:rowOff>147447</xdr:rowOff>
    </xdr:to>
    <xdr:cxnSp macro="">
      <xdr:nvCxnSpPr>
        <xdr:cNvPr id="382" name="直線コネクタ 381">
          <a:extLst>
            <a:ext uri="{FF2B5EF4-FFF2-40B4-BE49-F238E27FC236}">
              <a16:creationId xmlns:a16="http://schemas.microsoft.com/office/drawing/2014/main" id="{7E43E1D1-D50B-44C4-9C38-0FFF821270EF}"/>
            </a:ext>
          </a:extLst>
        </xdr:cNvPr>
        <xdr:cNvCxnSpPr/>
      </xdr:nvCxnSpPr>
      <xdr:spPr>
        <a:xfrm>
          <a:off x="7861300" y="1814741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93218</xdr:rowOff>
    </xdr:from>
    <xdr:to>
      <xdr:col>36</xdr:col>
      <xdr:colOff>165100</xdr:colOff>
      <xdr:row>106</xdr:row>
      <xdr:rowOff>23368</xdr:rowOff>
    </xdr:to>
    <xdr:sp macro="" textlink="">
      <xdr:nvSpPr>
        <xdr:cNvPr id="383" name="楕円 382">
          <a:extLst>
            <a:ext uri="{FF2B5EF4-FFF2-40B4-BE49-F238E27FC236}">
              <a16:creationId xmlns:a16="http://schemas.microsoft.com/office/drawing/2014/main" id="{1D20F11D-FFA6-456E-9CCB-92FC647A7C32}"/>
            </a:ext>
          </a:extLst>
        </xdr:cNvPr>
        <xdr:cNvSpPr/>
      </xdr:nvSpPr>
      <xdr:spPr>
        <a:xfrm>
          <a:off x="6921500" y="1809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144018</xdr:rowOff>
    </xdr:from>
    <xdr:to>
      <xdr:col>41</xdr:col>
      <xdr:colOff>50800</xdr:colOff>
      <xdr:row>105</xdr:row>
      <xdr:rowOff>145162</xdr:rowOff>
    </xdr:to>
    <xdr:cxnSp macro="">
      <xdr:nvCxnSpPr>
        <xdr:cNvPr id="384" name="直線コネクタ 383">
          <a:extLst>
            <a:ext uri="{FF2B5EF4-FFF2-40B4-BE49-F238E27FC236}">
              <a16:creationId xmlns:a16="http://schemas.microsoft.com/office/drawing/2014/main" id="{26863C94-1235-4246-9A48-59CDB997ED2F}"/>
            </a:ext>
          </a:extLst>
        </xdr:cNvPr>
        <xdr:cNvCxnSpPr/>
      </xdr:nvCxnSpPr>
      <xdr:spPr>
        <a:xfrm>
          <a:off x="6972300" y="18146268"/>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49928</xdr:rowOff>
    </xdr:from>
    <xdr:ext cx="469744" cy="259045"/>
    <xdr:sp macro="" textlink="">
      <xdr:nvSpPr>
        <xdr:cNvPr id="385" name="n_1aveValue【市民会館】&#10;一人当たり面積">
          <a:extLst>
            <a:ext uri="{FF2B5EF4-FFF2-40B4-BE49-F238E27FC236}">
              <a16:creationId xmlns:a16="http://schemas.microsoft.com/office/drawing/2014/main" id="{1A1FC7DC-2FB9-449C-8306-83E349805B01}"/>
            </a:ext>
          </a:extLst>
        </xdr:cNvPr>
        <xdr:cNvSpPr txBox="1"/>
      </xdr:nvSpPr>
      <xdr:spPr>
        <a:xfrm>
          <a:off x="9391727" y="1839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86123</xdr:rowOff>
    </xdr:from>
    <xdr:ext cx="469744" cy="259045"/>
    <xdr:sp macro="" textlink="">
      <xdr:nvSpPr>
        <xdr:cNvPr id="386" name="n_2aveValue【市民会館】&#10;一人当たり面積">
          <a:extLst>
            <a:ext uri="{FF2B5EF4-FFF2-40B4-BE49-F238E27FC236}">
              <a16:creationId xmlns:a16="http://schemas.microsoft.com/office/drawing/2014/main" id="{5F179CA4-6554-401E-AB9F-B88967EF034B}"/>
            </a:ext>
          </a:extLst>
        </xdr:cNvPr>
        <xdr:cNvSpPr txBox="1"/>
      </xdr:nvSpPr>
      <xdr:spPr>
        <a:xfrm>
          <a:off x="8515427" y="1843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87647</xdr:rowOff>
    </xdr:from>
    <xdr:ext cx="469744" cy="259045"/>
    <xdr:sp macro="" textlink="">
      <xdr:nvSpPr>
        <xdr:cNvPr id="387" name="n_3aveValue【市民会館】&#10;一人当たり面積">
          <a:extLst>
            <a:ext uri="{FF2B5EF4-FFF2-40B4-BE49-F238E27FC236}">
              <a16:creationId xmlns:a16="http://schemas.microsoft.com/office/drawing/2014/main" id="{B631D6CC-F7B9-4C98-8528-5BE7CC7DAA84}"/>
            </a:ext>
          </a:extLst>
        </xdr:cNvPr>
        <xdr:cNvSpPr txBox="1"/>
      </xdr:nvSpPr>
      <xdr:spPr>
        <a:xfrm>
          <a:off x="7626427"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70121</xdr:rowOff>
    </xdr:from>
    <xdr:ext cx="469744" cy="259045"/>
    <xdr:sp macro="" textlink="">
      <xdr:nvSpPr>
        <xdr:cNvPr id="388" name="n_4aveValue【市民会館】&#10;一人当たり面積">
          <a:extLst>
            <a:ext uri="{FF2B5EF4-FFF2-40B4-BE49-F238E27FC236}">
              <a16:creationId xmlns:a16="http://schemas.microsoft.com/office/drawing/2014/main" id="{1BDAEB40-1D0A-41B9-9923-4EB5838D694F}"/>
            </a:ext>
          </a:extLst>
        </xdr:cNvPr>
        <xdr:cNvSpPr txBox="1"/>
      </xdr:nvSpPr>
      <xdr:spPr>
        <a:xfrm>
          <a:off x="6737427" y="1841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9414</xdr:rowOff>
    </xdr:from>
    <xdr:ext cx="469744" cy="259045"/>
    <xdr:sp macro="" textlink="">
      <xdr:nvSpPr>
        <xdr:cNvPr id="389" name="n_1mainValue【市民会館】&#10;一人当たり面積">
          <a:extLst>
            <a:ext uri="{FF2B5EF4-FFF2-40B4-BE49-F238E27FC236}">
              <a16:creationId xmlns:a16="http://schemas.microsoft.com/office/drawing/2014/main" id="{7078A905-2AA6-439F-B4A7-5799ECD8B860}"/>
            </a:ext>
          </a:extLst>
        </xdr:cNvPr>
        <xdr:cNvSpPr txBox="1"/>
      </xdr:nvSpPr>
      <xdr:spPr>
        <a:xfrm>
          <a:off x="9391727" y="17840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43324</xdr:rowOff>
    </xdr:from>
    <xdr:ext cx="469744" cy="259045"/>
    <xdr:sp macro="" textlink="">
      <xdr:nvSpPr>
        <xdr:cNvPr id="390" name="n_2mainValue【市民会館】&#10;一人当たり面積">
          <a:extLst>
            <a:ext uri="{FF2B5EF4-FFF2-40B4-BE49-F238E27FC236}">
              <a16:creationId xmlns:a16="http://schemas.microsoft.com/office/drawing/2014/main" id="{D2753574-86AE-4110-98CB-B84AF83F7E4C}"/>
            </a:ext>
          </a:extLst>
        </xdr:cNvPr>
        <xdr:cNvSpPr txBox="1"/>
      </xdr:nvSpPr>
      <xdr:spPr>
        <a:xfrm>
          <a:off x="8515427" y="1787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41039</xdr:rowOff>
    </xdr:from>
    <xdr:ext cx="469744" cy="259045"/>
    <xdr:sp macro="" textlink="">
      <xdr:nvSpPr>
        <xdr:cNvPr id="391" name="n_3mainValue【市民会館】&#10;一人当たり面積">
          <a:extLst>
            <a:ext uri="{FF2B5EF4-FFF2-40B4-BE49-F238E27FC236}">
              <a16:creationId xmlns:a16="http://schemas.microsoft.com/office/drawing/2014/main" id="{46895814-05D5-4D6D-BEAB-6E3AD6228D97}"/>
            </a:ext>
          </a:extLst>
        </xdr:cNvPr>
        <xdr:cNvSpPr txBox="1"/>
      </xdr:nvSpPr>
      <xdr:spPr>
        <a:xfrm>
          <a:off x="7626427" y="1787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39895</xdr:rowOff>
    </xdr:from>
    <xdr:ext cx="469744" cy="259045"/>
    <xdr:sp macro="" textlink="">
      <xdr:nvSpPr>
        <xdr:cNvPr id="392" name="n_4mainValue【市民会館】&#10;一人当たり面積">
          <a:extLst>
            <a:ext uri="{FF2B5EF4-FFF2-40B4-BE49-F238E27FC236}">
              <a16:creationId xmlns:a16="http://schemas.microsoft.com/office/drawing/2014/main" id="{C78C37A1-B355-46F0-B55E-302E3E06C3CB}"/>
            </a:ext>
          </a:extLst>
        </xdr:cNvPr>
        <xdr:cNvSpPr txBox="1"/>
      </xdr:nvSpPr>
      <xdr:spPr>
        <a:xfrm>
          <a:off x="6737427" y="1787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FA155477-99DF-45C7-882B-715EEB84AFD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57159ABF-7E19-417C-BC72-6E93EAD8C81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B529854B-6375-4251-BAD8-C23DE39192C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11ED389F-BBA0-47AA-B82B-DE255E9A806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E11F9BAF-FBF9-4C19-B75E-918F5787A2D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BBC269D-DC65-4A0E-BD5B-9EC2FA6154E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8E7ABAC4-EF89-4363-9611-6CA63091A40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77DB916D-F291-4C69-890F-A0B74073715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A7BED267-C0F3-44E7-91DE-4971ECDB8A3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E0A5368B-FF06-4E75-BE43-CB769F762E7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2DDA5B57-CBAC-418B-8B5C-997CCD11A8D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a:extLst>
            <a:ext uri="{FF2B5EF4-FFF2-40B4-BE49-F238E27FC236}">
              <a16:creationId xmlns:a16="http://schemas.microsoft.com/office/drawing/2014/main" id="{FB060BD0-F185-470B-BC81-48F0289C14D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a:extLst>
            <a:ext uri="{FF2B5EF4-FFF2-40B4-BE49-F238E27FC236}">
              <a16:creationId xmlns:a16="http://schemas.microsoft.com/office/drawing/2014/main" id="{A9190DB8-6C47-492B-9B5F-396EA1D3FA28}"/>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a:extLst>
            <a:ext uri="{FF2B5EF4-FFF2-40B4-BE49-F238E27FC236}">
              <a16:creationId xmlns:a16="http://schemas.microsoft.com/office/drawing/2014/main" id="{91D57756-E503-4D83-B8BE-64B5000C61E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a:extLst>
            <a:ext uri="{FF2B5EF4-FFF2-40B4-BE49-F238E27FC236}">
              <a16:creationId xmlns:a16="http://schemas.microsoft.com/office/drawing/2014/main" id="{B5EF9146-6A0E-441C-81DA-0A6B233FDB4A}"/>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a:extLst>
            <a:ext uri="{FF2B5EF4-FFF2-40B4-BE49-F238E27FC236}">
              <a16:creationId xmlns:a16="http://schemas.microsoft.com/office/drawing/2014/main" id="{081D2042-489A-421F-87D6-588414CA248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a:extLst>
            <a:ext uri="{FF2B5EF4-FFF2-40B4-BE49-F238E27FC236}">
              <a16:creationId xmlns:a16="http://schemas.microsoft.com/office/drawing/2014/main" id="{9E664A2B-CC0A-472B-A2B1-BAF4F1CD039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a:extLst>
            <a:ext uri="{FF2B5EF4-FFF2-40B4-BE49-F238E27FC236}">
              <a16:creationId xmlns:a16="http://schemas.microsoft.com/office/drawing/2014/main" id="{0D8C4EAA-B295-4B32-9215-6DE8BF8D4067}"/>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a:extLst>
            <a:ext uri="{FF2B5EF4-FFF2-40B4-BE49-F238E27FC236}">
              <a16:creationId xmlns:a16="http://schemas.microsoft.com/office/drawing/2014/main" id="{D8E093B3-01F1-43D4-99F8-E22AFDF50585}"/>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a:extLst>
            <a:ext uri="{FF2B5EF4-FFF2-40B4-BE49-F238E27FC236}">
              <a16:creationId xmlns:a16="http://schemas.microsoft.com/office/drawing/2014/main" id="{A5332F86-7C1F-4200-9C3F-E9B6BFD62A7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a:extLst>
            <a:ext uri="{FF2B5EF4-FFF2-40B4-BE49-F238E27FC236}">
              <a16:creationId xmlns:a16="http://schemas.microsoft.com/office/drawing/2014/main" id="{0E22C501-272E-490B-985A-5F161AD5E3B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a:extLst>
            <a:ext uri="{FF2B5EF4-FFF2-40B4-BE49-F238E27FC236}">
              <a16:creationId xmlns:a16="http://schemas.microsoft.com/office/drawing/2014/main" id="{8AB378EA-1095-4432-8C4B-B7BA0B0E2BD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a:extLst>
            <a:ext uri="{FF2B5EF4-FFF2-40B4-BE49-F238E27FC236}">
              <a16:creationId xmlns:a16="http://schemas.microsoft.com/office/drawing/2014/main" id="{81AE9D9C-BDD7-4D8A-8795-170F659BDE09}"/>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77782C81-F324-403A-B6F1-0D79BAD8BCF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一般廃棄物処理施設】&#10;有形固定資産減価償却率グラフ枠">
          <a:extLst>
            <a:ext uri="{FF2B5EF4-FFF2-40B4-BE49-F238E27FC236}">
              <a16:creationId xmlns:a16="http://schemas.microsoft.com/office/drawing/2014/main" id="{FB08EE1A-2C88-413D-9F3C-C2F14066EFE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63137</xdr:rowOff>
    </xdr:to>
    <xdr:cxnSp macro="">
      <xdr:nvCxnSpPr>
        <xdr:cNvPr id="418" name="直線コネクタ 417">
          <a:extLst>
            <a:ext uri="{FF2B5EF4-FFF2-40B4-BE49-F238E27FC236}">
              <a16:creationId xmlns:a16="http://schemas.microsoft.com/office/drawing/2014/main" id="{D9047D0F-3979-49E6-958D-82D20BE50EA8}"/>
            </a:ext>
          </a:extLst>
        </xdr:cNvPr>
        <xdr:cNvCxnSpPr/>
      </xdr:nvCxnSpPr>
      <xdr:spPr>
        <a:xfrm flipV="1">
          <a:off x="16318864" y="571608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66964</xdr:rowOff>
    </xdr:from>
    <xdr:ext cx="405111" cy="259045"/>
    <xdr:sp macro="" textlink="">
      <xdr:nvSpPr>
        <xdr:cNvPr id="419" name="【一般廃棄物処理施設】&#10;有形固定資産減価償却率最小値テキスト">
          <a:extLst>
            <a:ext uri="{FF2B5EF4-FFF2-40B4-BE49-F238E27FC236}">
              <a16:creationId xmlns:a16="http://schemas.microsoft.com/office/drawing/2014/main" id="{993453E8-363B-45DC-84D5-C34A8F599088}"/>
            </a:ext>
          </a:extLst>
        </xdr:cNvPr>
        <xdr:cNvSpPr txBox="1"/>
      </xdr:nvSpPr>
      <xdr:spPr>
        <a:xfrm>
          <a:off x="16357600" y="726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63137</xdr:rowOff>
    </xdr:from>
    <xdr:to>
      <xdr:col>86</xdr:col>
      <xdr:colOff>25400</xdr:colOff>
      <xdr:row>42</xdr:row>
      <xdr:rowOff>63137</xdr:rowOff>
    </xdr:to>
    <xdr:cxnSp macro="">
      <xdr:nvCxnSpPr>
        <xdr:cNvPr id="420" name="直線コネクタ 419">
          <a:extLst>
            <a:ext uri="{FF2B5EF4-FFF2-40B4-BE49-F238E27FC236}">
              <a16:creationId xmlns:a16="http://schemas.microsoft.com/office/drawing/2014/main" id="{66145248-0DEA-46C3-96DD-E05EDE43F035}"/>
            </a:ext>
          </a:extLst>
        </xdr:cNvPr>
        <xdr:cNvCxnSpPr/>
      </xdr:nvCxnSpPr>
      <xdr:spPr>
        <a:xfrm>
          <a:off x="16230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421" name="【一般廃棄物処理施設】&#10;有形固定資産減価償却率最大値テキスト">
          <a:extLst>
            <a:ext uri="{FF2B5EF4-FFF2-40B4-BE49-F238E27FC236}">
              <a16:creationId xmlns:a16="http://schemas.microsoft.com/office/drawing/2014/main" id="{30CFD3FB-9A70-493C-8410-C526DF644E96}"/>
            </a:ext>
          </a:extLst>
        </xdr:cNvPr>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422" name="直線コネクタ 421">
          <a:extLst>
            <a:ext uri="{FF2B5EF4-FFF2-40B4-BE49-F238E27FC236}">
              <a16:creationId xmlns:a16="http://schemas.microsoft.com/office/drawing/2014/main" id="{6137CFCD-C16F-41A5-B7FF-B87D33A3DAF4}"/>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149514</xdr:rowOff>
    </xdr:from>
    <xdr:ext cx="405111" cy="259045"/>
    <xdr:sp macro="" textlink="">
      <xdr:nvSpPr>
        <xdr:cNvPr id="423" name="【一般廃棄物処理施設】&#10;有形固定資産減価償却率平均値テキスト">
          <a:extLst>
            <a:ext uri="{FF2B5EF4-FFF2-40B4-BE49-F238E27FC236}">
              <a16:creationId xmlns:a16="http://schemas.microsoft.com/office/drawing/2014/main" id="{D33AD837-72E3-4967-9371-DC9262123DB1}"/>
            </a:ext>
          </a:extLst>
        </xdr:cNvPr>
        <xdr:cNvSpPr txBox="1"/>
      </xdr:nvSpPr>
      <xdr:spPr>
        <a:xfrm>
          <a:off x="16357600" y="6321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424" name="フローチャート: 判断 423">
          <a:extLst>
            <a:ext uri="{FF2B5EF4-FFF2-40B4-BE49-F238E27FC236}">
              <a16:creationId xmlns:a16="http://schemas.microsoft.com/office/drawing/2014/main" id="{61FEC197-9DBE-4E56-8260-3711CFE0BAD1}"/>
            </a:ext>
          </a:extLst>
        </xdr:cNvPr>
        <xdr:cNvSpPr/>
      </xdr:nvSpPr>
      <xdr:spPr>
        <a:xfrm>
          <a:off x="162687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xdr:rowOff>
    </xdr:from>
    <xdr:to>
      <xdr:col>81</xdr:col>
      <xdr:colOff>101600</xdr:colOff>
      <xdr:row>38</xdr:row>
      <xdr:rowOff>102507</xdr:rowOff>
    </xdr:to>
    <xdr:sp macro="" textlink="">
      <xdr:nvSpPr>
        <xdr:cNvPr id="425" name="フローチャート: 判断 424">
          <a:extLst>
            <a:ext uri="{FF2B5EF4-FFF2-40B4-BE49-F238E27FC236}">
              <a16:creationId xmlns:a16="http://schemas.microsoft.com/office/drawing/2014/main" id="{49667173-9630-454F-ABFE-F8B717F7B046}"/>
            </a:ext>
          </a:extLst>
        </xdr:cNvPr>
        <xdr:cNvSpPr/>
      </xdr:nvSpPr>
      <xdr:spPr>
        <a:xfrm>
          <a:off x="15430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159294</xdr:rowOff>
    </xdr:from>
    <xdr:to>
      <xdr:col>76</xdr:col>
      <xdr:colOff>165100</xdr:colOff>
      <xdr:row>38</xdr:row>
      <xdr:rowOff>89444</xdr:rowOff>
    </xdr:to>
    <xdr:sp macro="" textlink="">
      <xdr:nvSpPr>
        <xdr:cNvPr id="426" name="フローチャート: 判断 425">
          <a:extLst>
            <a:ext uri="{FF2B5EF4-FFF2-40B4-BE49-F238E27FC236}">
              <a16:creationId xmlns:a16="http://schemas.microsoft.com/office/drawing/2014/main" id="{970FACCF-7CCA-4B3F-840B-6DC6BC2C1E90}"/>
            </a:ext>
          </a:extLst>
        </xdr:cNvPr>
        <xdr:cNvSpPr/>
      </xdr:nvSpPr>
      <xdr:spPr>
        <a:xfrm>
          <a:off x="14541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136434</xdr:rowOff>
    </xdr:from>
    <xdr:to>
      <xdr:col>72</xdr:col>
      <xdr:colOff>38100</xdr:colOff>
      <xdr:row>38</xdr:row>
      <xdr:rowOff>66584</xdr:rowOff>
    </xdr:to>
    <xdr:sp macro="" textlink="">
      <xdr:nvSpPr>
        <xdr:cNvPr id="427" name="フローチャート: 判断 426">
          <a:extLst>
            <a:ext uri="{FF2B5EF4-FFF2-40B4-BE49-F238E27FC236}">
              <a16:creationId xmlns:a16="http://schemas.microsoft.com/office/drawing/2014/main" id="{FBB9FD8A-6550-4115-82DF-D6A8A73A0F3D}"/>
            </a:ext>
          </a:extLst>
        </xdr:cNvPr>
        <xdr:cNvSpPr/>
      </xdr:nvSpPr>
      <xdr:spPr>
        <a:xfrm>
          <a:off x="13652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12337</xdr:rowOff>
    </xdr:from>
    <xdr:to>
      <xdr:col>67</xdr:col>
      <xdr:colOff>101600</xdr:colOff>
      <xdr:row>39</xdr:row>
      <xdr:rowOff>113937</xdr:rowOff>
    </xdr:to>
    <xdr:sp macro="" textlink="">
      <xdr:nvSpPr>
        <xdr:cNvPr id="428" name="フローチャート: 判断 427">
          <a:extLst>
            <a:ext uri="{FF2B5EF4-FFF2-40B4-BE49-F238E27FC236}">
              <a16:creationId xmlns:a16="http://schemas.microsoft.com/office/drawing/2014/main" id="{295EB3C8-49AC-4160-8B1D-71B05FC4A0E1}"/>
            </a:ext>
          </a:extLst>
        </xdr:cNvPr>
        <xdr:cNvSpPr/>
      </xdr:nvSpPr>
      <xdr:spPr>
        <a:xfrm>
          <a:off x="12763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EE149DCD-EFF8-4766-96AC-CC5406ABCA4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C4AF5288-058E-4A76-95F4-9422906A9C1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9F37502B-F71A-421E-BE06-8ED03B65764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DA065C85-2114-49A1-BD9F-46C10A6969C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6ED6D670-85C9-421A-80B0-CE9F864CA92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46627</xdr:rowOff>
    </xdr:from>
    <xdr:to>
      <xdr:col>85</xdr:col>
      <xdr:colOff>177800</xdr:colOff>
      <xdr:row>39</xdr:row>
      <xdr:rowOff>148227</xdr:rowOff>
    </xdr:to>
    <xdr:sp macro="" textlink="">
      <xdr:nvSpPr>
        <xdr:cNvPr id="434" name="楕円 433">
          <a:extLst>
            <a:ext uri="{FF2B5EF4-FFF2-40B4-BE49-F238E27FC236}">
              <a16:creationId xmlns:a16="http://schemas.microsoft.com/office/drawing/2014/main" id="{FB8774AC-E554-4976-ABB6-FA3DF502A001}"/>
            </a:ext>
          </a:extLst>
        </xdr:cNvPr>
        <xdr:cNvSpPr/>
      </xdr:nvSpPr>
      <xdr:spPr>
        <a:xfrm>
          <a:off x="16268700" y="67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25054</xdr:rowOff>
    </xdr:from>
    <xdr:ext cx="405111" cy="259045"/>
    <xdr:sp macro="" textlink="">
      <xdr:nvSpPr>
        <xdr:cNvPr id="435" name="【一般廃棄物処理施設】&#10;有形固定資産減価償却率該当値テキスト">
          <a:extLst>
            <a:ext uri="{FF2B5EF4-FFF2-40B4-BE49-F238E27FC236}">
              <a16:creationId xmlns:a16="http://schemas.microsoft.com/office/drawing/2014/main" id="{A230A366-686A-4BDA-A489-456017418EAB}"/>
            </a:ext>
          </a:extLst>
        </xdr:cNvPr>
        <xdr:cNvSpPr txBox="1"/>
      </xdr:nvSpPr>
      <xdr:spPr>
        <a:xfrm>
          <a:off x="16357600"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165826</xdr:rowOff>
    </xdr:from>
    <xdr:to>
      <xdr:col>81</xdr:col>
      <xdr:colOff>101600</xdr:colOff>
      <xdr:row>39</xdr:row>
      <xdr:rowOff>95976</xdr:rowOff>
    </xdr:to>
    <xdr:sp macro="" textlink="">
      <xdr:nvSpPr>
        <xdr:cNvPr id="436" name="楕円 435">
          <a:extLst>
            <a:ext uri="{FF2B5EF4-FFF2-40B4-BE49-F238E27FC236}">
              <a16:creationId xmlns:a16="http://schemas.microsoft.com/office/drawing/2014/main" id="{DC1BFE2F-A771-419C-9712-BDFB21AF2242}"/>
            </a:ext>
          </a:extLst>
        </xdr:cNvPr>
        <xdr:cNvSpPr/>
      </xdr:nvSpPr>
      <xdr:spPr>
        <a:xfrm>
          <a:off x="154305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45176</xdr:rowOff>
    </xdr:from>
    <xdr:to>
      <xdr:col>85</xdr:col>
      <xdr:colOff>127000</xdr:colOff>
      <xdr:row>39</xdr:row>
      <xdr:rowOff>97427</xdr:rowOff>
    </xdr:to>
    <xdr:cxnSp macro="">
      <xdr:nvCxnSpPr>
        <xdr:cNvPr id="437" name="直線コネクタ 436">
          <a:extLst>
            <a:ext uri="{FF2B5EF4-FFF2-40B4-BE49-F238E27FC236}">
              <a16:creationId xmlns:a16="http://schemas.microsoft.com/office/drawing/2014/main" id="{10F26EA0-3F73-43B1-9437-9323E1962B9D}"/>
            </a:ext>
          </a:extLst>
        </xdr:cNvPr>
        <xdr:cNvCxnSpPr/>
      </xdr:nvCxnSpPr>
      <xdr:spPr>
        <a:xfrm>
          <a:off x="15481300" y="6731726"/>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116840</xdr:rowOff>
    </xdr:from>
    <xdr:to>
      <xdr:col>76</xdr:col>
      <xdr:colOff>165100</xdr:colOff>
      <xdr:row>39</xdr:row>
      <xdr:rowOff>46990</xdr:rowOff>
    </xdr:to>
    <xdr:sp macro="" textlink="">
      <xdr:nvSpPr>
        <xdr:cNvPr id="438" name="楕円 437">
          <a:extLst>
            <a:ext uri="{FF2B5EF4-FFF2-40B4-BE49-F238E27FC236}">
              <a16:creationId xmlns:a16="http://schemas.microsoft.com/office/drawing/2014/main" id="{6DD24F74-6FDC-4B62-9699-E5F176FC71A1}"/>
            </a:ext>
          </a:extLst>
        </xdr:cNvPr>
        <xdr:cNvSpPr/>
      </xdr:nvSpPr>
      <xdr:spPr>
        <a:xfrm>
          <a:off x="14541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167640</xdr:rowOff>
    </xdr:from>
    <xdr:to>
      <xdr:col>81</xdr:col>
      <xdr:colOff>50800</xdr:colOff>
      <xdr:row>39</xdr:row>
      <xdr:rowOff>45176</xdr:rowOff>
    </xdr:to>
    <xdr:cxnSp macro="">
      <xdr:nvCxnSpPr>
        <xdr:cNvPr id="439" name="直線コネクタ 438">
          <a:extLst>
            <a:ext uri="{FF2B5EF4-FFF2-40B4-BE49-F238E27FC236}">
              <a16:creationId xmlns:a16="http://schemas.microsoft.com/office/drawing/2014/main" id="{E48E65F1-83C0-4DAC-9BE4-892037FA601A}"/>
            </a:ext>
          </a:extLst>
        </xdr:cNvPr>
        <xdr:cNvCxnSpPr/>
      </xdr:nvCxnSpPr>
      <xdr:spPr>
        <a:xfrm>
          <a:off x="14592300" y="668274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64588</xdr:rowOff>
    </xdr:from>
    <xdr:to>
      <xdr:col>72</xdr:col>
      <xdr:colOff>38100</xdr:colOff>
      <xdr:row>38</xdr:row>
      <xdr:rowOff>166188</xdr:rowOff>
    </xdr:to>
    <xdr:sp macro="" textlink="">
      <xdr:nvSpPr>
        <xdr:cNvPr id="440" name="楕円 439">
          <a:extLst>
            <a:ext uri="{FF2B5EF4-FFF2-40B4-BE49-F238E27FC236}">
              <a16:creationId xmlns:a16="http://schemas.microsoft.com/office/drawing/2014/main" id="{2578FF91-45DA-4D4D-B0BD-AFB7BFD55C4F}"/>
            </a:ext>
          </a:extLst>
        </xdr:cNvPr>
        <xdr:cNvSpPr/>
      </xdr:nvSpPr>
      <xdr:spPr>
        <a:xfrm>
          <a:off x="13652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115388</xdr:rowOff>
    </xdr:from>
    <xdr:to>
      <xdr:col>76</xdr:col>
      <xdr:colOff>114300</xdr:colOff>
      <xdr:row>38</xdr:row>
      <xdr:rowOff>167640</xdr:rowOff>
    </xdr:to>
    <xdr:cxnSp macro="">
      <xdr:nvCxnSpPr>
        <xdr:cNvPr id="441" name="直線コネクタ 440">
          <a:extLst>
            <a:ext uri="{FF2B5EF4-FFF2-40B4-BE49-F238E27FC236}">
              <a16:creationId xmlns:a16="http://schemas.microsoft.com/office/drawing/2014/main" id="{1A0F0F29-63C8-4A4F-BD38-D4DF8755B87E}"/>
            </a:ext>
          </a:extLst>
        </xdr:cNvPr>
        <xdr:cNvCxnSpPr/>
      </xdr:nvCxnSpPr>
      <xdr:spPr>
        <a:xfrm>
          <a:off x="13703300" y="6630488"/>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12337</xdr:rowOff>
    </xdr:from>
    <xdr:to>
      <xdr:col>67</xdr:col>
      <xdr:colOff>101600</xdr:colOff>
      <xdr:row>38</xdr:row>
      <xdr:rowOff>113937</xdr:rowOff>
    </xdr:to>
    <xdr:sp macro="" textlink="">
      <xdr:nvSpPr>
        <xdr:cNvPr id="442" name="楕円 441">
          <a:extLst>
            <a:ext uri="{FF2B5EF4-FFF2-40B4-BE49-F238E27FC236}">
              <a16:creationId xmlns:a16="http://schemas.microsoft.com/office/drawing/2014/main" id="{23DC11AD-098C-4464-BA4A-DD6B723DCC97}"/>
            </a:ext>
          </a:extLst>
        </xdr:cNvPr>
        <xdr:cNvSpPr/>
      </xdr:nvSpPr>
      <xdr:spPr>
        <a:xfrm>
          <a:off x="127635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63137</xdr:rowOff>
    </xdr:from>
    <xdr:to>
      <xdr:col>71</xdr:col>
      <xdr:colOff>177800</xdr:colOff>
      <xdr:row>38</xdr:row>
      <xdr:rowOff>115388</xdr:rowOff>
    </xdr:to>
    <xdr:cxnSp macro="">
      <xdr:nvCxnSpPr>
        <xdr:cNvPr id="443" name="直線コネクタ 442">
          <a:extLst>
            <a:ext uri="{FF2B5EF4-FFF2-40B4-BE49-F238E27FC236}">
              <a16:creationId xmlns:a16="http://schemas.microsoft.com/office/drawing/2014/main" id="{3A3C66E2-27FC-4FC4-B9D0-1E58F5871562}"/>
            </a:ext>
          </a:extLst>
        </xdr:cNvPr>
        <xdr:cNvCxnSpPr/>
      </xdr:nvCxnSpPr>
      <xdr:spPr>
        <a:xfrm>
          <a:off x="12814300" y="657823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119034</xdr:rowOff>
    </xdr:from>
    <xdr:ext cx="405111" cy="259045"/>
    <xdr:sp macro="" textlink="">
      <xdr:nvSpPr>
        <xdr:cNvPr id="444" name="n_1aveValue【一般廃棄物処理施設】&#10;有形固定資産減価償却率">
          <a:extLst>
            <a:ext uri="{FF2B5EF4-FFF2-40B4-BE49-F238E27FC236}">
              <a16:creationId xmlns:a16="http://schemas.microsoft.com/office/drawing/2014/main" id="{625E3769-3A22-46E0-BC3D-E244FA1B85D8}"/>
            </a:ext>
          </a:extLst>
        </xdr:cNvPr>
        <xdr:cNvSpPr txBox="1"/>
      </xdr:nvSpPr>
      <xdr:spPr>
        <a:xfrm>
          <a:off x="15266044" y="629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105971</xdr:rowOff>
    </xdr:from>
    <xdr:ext cx="405111" cy="259045"/>
    <xdr:sp macro="" textlink="">
      <xdr:nvSpPr>
        <xdr:cNvPr id="445" name="n_2aveValue【一般廃棄物処理施設】&#10;有形固定資産減価償却率">
          <a:extLst>
            <a:ext uri="{FF2B5EF4-FFF2-40B4-BE49-F238E27FC236}">
              <a16:creationId xmlns:a16="http://schemas.microsoft.com/office/drawing/2014/main" id="{55326D63-1A5A-433D-9B27-33850AE87A9F}"/>
            </a:ext>
          </a:extLst>
        </xdr:cNvPr>
        <xdr:cNvSpPr txBox="1"/>
      </xdr:nvSpPr>
      <xdr:spPr>
        <a:xfrm>
          <a:off x="14389744" y="627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83111</xdr:rowOff>
    </xdr:from>
    <xdr:ext cx="405111" cy="259045"/>
    <xdr:sp macro="" textlink="">
      <xdr:nvSpPr>
        <xdr:cNvPr id="446" name="n_3aveValue【一般廃棄物処理施設】&#10;有形固定資産減価償却率">
          <a:extLst>
            <a:ext uri="{FF2B5EF4-FFF2-40B4-BE49-F238E27FC236}">
              <a16:creationId xmlns:a16="http://schemas.microsoft.com/office/drawing/2014/main" id="{C361F319-654F-473A-9215-1FE1850F4EFF}"/>
            </a:ext>
          </a:extLst>
        </xdr:cNvPr>
        <xdr:cNvSpPr txBox="1"/>
      </xdr:nvSpPr>
      <xdr:spPr>
        <a:xfrm>
          <a:off x="13500744" y="625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105064</xdr:rowOff>
    </xdr:from>
    <xdr:ext cx="405111" cy="259045"/>
    <xdr:sp macro="" textlink="">
      <xdr:nvSpPr>
        <xdr:cNvPr id="447" name="n_4aveValue【一般廃棄物処理施設】&#10;有形固定資産減価償却率">
          <a:extLst>
            <a:ext uri="{FF2B5EF4-FFF2-40B4-BE49-F238E27FC236}">
              <a16:creationId xmlns:a16="http://schemas.microsoft.com/office/drawing/2014/main" id="{73E991A4-F800-4B37-9266-0C3CBDC578A1}"/>
            </a:ext>
          </a:extLst>
        </xdr:cNvPr>
        <xdr:cNvSpPr txBox="1"/>
      </xdr:nvSpPr>
      <xdr:spPr>
        <a:xfrm>
          <a:off x="126117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87103</xdr:rowOff>
    </xdr:from>
    <xdr:ext cx="405111" cy="259045"/>
    <xdr:sp macro="" textlink="">
      <xdr:nvSpPr>
        <xdr:cNvPr id="448" name="n_1mainValue【一般廃棄物処理施設】&#10;有形固定資産減価償却率">
          <a:extLst>
            <a:ext uri="{FF2B5EF4-FFF2-40B4-BE49-F238E27FC236}">
              <a16:creationId xmlns:a16="http://schemas.microsoft.com/office/drawing/2014/main" id="{77D16FE5-0076-4FA6-9A00-48213B0602D5}"/>
            </a:ext>
          </a:extLst>
        </xdr:cNvPr>
        <xdr:cNvSpPr txBox="1"/>
      </xdr:nvSpPr>
      <xdr:spPr>
        <a:xfrm>
          <a:off x="15266044" y="677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38117</xdr:rowOff>
    </xdr:from>
    <xdr:ext cx="405111" cy="259045"/>
    <xdr:sp macro="" textlink="">
      <xdr:nvSpPr>
        <xdr:cNvPr id="449" name="n_2mainValue【一般廃棄物処理施設】&#10;有形固定資産減価償却率">
          <a:extLst>
            <a:ext uri="{FF2B5EF4-FFF2-40B4-BE49-F238E27FC236}">
              <a16:creationId xmlns:a16="http://schemas.microsoft.com/office/drawing/2014/main" id="{494CA0AF-2B80-4E45-9EF5-241A2CC3CFE8}"/>
            </a:ext>
          </a:extLst>
        </xdr:cNvPr>
        <xdr:cNvSpPr txBox="1"/>
      </xdr:nvSpPr>
      <xdr:spPr>
        <a:xfrm>
          <a:off x="14389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157315</xdr:rowOff>
    </xdr:from>
    <xdr:ext cx="405111" cy="259045"/>
    <xdr:sp macro="" textlink="">
      <xdr:nvSpPr>
        <xdr:cNvPr id="450" name="n_3mainValue【一般廃棄物処理施設】&#10;有形固定資産減価償却率">
          <a:extLst>
            <a:ext uri="{FF2B5EF4-FFF2-40B4-BE49-F238E27FC236}">
              <a16:creationId xmlns:a16="http://schemas.microsoft.com/office/drawing/2014/main" id="{57B1C58C-775A-4FBD-83DE-485EEF4D2607}"/>
            </a:ext>
          </a:extLst>
        </xdr:cNvPr>
        <xdr:cNvSpPr txBox="1"/>
      </xdr:nvSpPr>
      <xdr:spPr>
        <a:xfrm>
          <a:off x="13500744"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130464</xdr:rowOff>
    </xdr:from>
    <xdr:ext cx="405111" cy="259045"/>
    <xdr:sp macro="" textlink="">
      <xdr:nvSpPr>
        <xdr:cNvPr id="451" name="n_4mainValue【一般廃棄物処理施設】&#10;有形固定資産減価償却率">
          <a:extLst>
            <a:ext uri="{FF2B5EF4-FFF2-40B4-BE49-F238E27FC236}">
              <a16:creationId xmlns:a16="http://schemas.microsoft.com/office/drawing/2014/main" id="{C6D11271-B0BD-43B3-A5DD-7AA52CD2DDD7}"/>
            </a:ext>
          </a:extLst>
        </xdr:cNvPr>
        <xdr:cNvSpPr txBox="1"/>
      </xdr:nvSpPr>
      <xdr:spPr>
        <a:xfrm>
          <a:off x="126117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B9F3F4CA-F56D-425B-A6EB-7D5A3E6F9FD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9751F6BC-2AA3-4379-BABF-BB065C857C6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D98F8F66-5CDD-4357-AC4B-887A42E44F8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A6129D3D-F81E-409E-958B-9F751910ADA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90572B32-E04D-46C5-AE14-F34136CFE12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EE1739C0-9C57-4D04-B172-0FDB32D5CD2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7941AA5-33E4-4760-BFED-B6612D03DE1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2568A9F2-CD46-46D0-9D1D-0337D250922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16034761-0EA5-45E9-95C0-4EB36545854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DBDE325E-86FB-49C8-AB7C-CA0F999E037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DF8D534E-0E5E-42A5-A743-C8B541C81737}"/>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3" name="テキスト ボックス 462">
          <a:extLst>
            <a:ext uri="{FF2B5EF4-FFF2-40B4-BE49-F238E27FC236}">
              <a16:creationId xmlns:a16="http://schemas.microsoft.com/office/drawing/2014/main" id="{B9C62857-7F37-40B3-B73E-80C508280B15}"/>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6877307D-F254-4A59-A92F-105BBCC992AF}"/>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465" name="テキスト ボックス 464">
          <a:extLst>
            <a:ext uri="{FF2B5EF4-FFF2-40B4-BE49-F238E27FC236}">
              <a16:creationId xmlns:a16="http://schemas.microsoft.com/office/drawing/2014/main" id="{1E1EF263-57A0-4D30-9623-8AD7922B5613}"/>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F9F4D528-D74D-44AA-BFB9-90B3EBB0275D}"/>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467" name="テキスト ボックス 466">
          <a:extLst>
            <a:ext uri="{FF2B5EF4-FFF2-40B4-BE49-F238E27FC236}">
              <a16:creationId xmlns:a16="http://schemas.microsoft.com/office/drawing/2014/main" id="{5000C92F-96C6-48D7-8F78-CB7DBEB9D1A2}"/>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4BD1CDCF-BCF6-45A8-B658-B1F1526CCFBC}"/>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469" name="テキスト ボックス 468">
          <a:extLst>
            <a:ext uri="{FF2B5EF4-FFF2-40B4-BE49-F238E27FC236}">
              <a16:creationId xmlns:a16="http://schemas.microsoft.com/office/drawing/2014/main" id="{4C84CCCD-D931-4D7B-9D3F-78A18C2D8C79}"/>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E4B385AC-A5C7-45EE-8C41-6D3355554D9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1" name="テキスト ボックス 470">
          <a:extLst>
            <a:ext uri="{FF2B5EF4-FFF2-40B4-BE49-F238E27FC236}">
              <a16:creationId xmlns:a16="http://schemas.microsoft.com/office/drawing/2014/main" id="{E93EE51F-396C-42B4-9FA4-6A2364C1D767}"/>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一般廃棄物処理施設】&#10;一人当たり有形固定資産（償却資産）額グラフ枠">
          <a:extLst>
            <a:ext uri="{FF2B5EF4-FFF2-40B4-BE49-F238E27FC236}">
              <a16:creationId xmlns:a16="http://schemas.microsoft.com/office/drawing/2014/main" id="{8B524C07-750E-4C2F-B048-2E23A3A4E2E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136665</xdr:rowOff>
    </xdr:from>
    <xdr:to>
      <xdr:col>116</xdr:col>
      <xdr:colOff>62864</xdr:colOff>
      <xdr:row>41</xdr:row>
      <xdr:rowOff>132186</xdr:rowOff>
    </xdr:to>
    <xdr:cxnSp macro="">
      <xdr:nvCxnSpPr>
        <xdr:cNvPr id="473" name="直線コネクタ 472">
          <a:extLst>
            <a:ext uri="{FF2B5EF4-FFF2-40B4-BE49-F238E27FC236}">
              <a16:creationId xmlns:a16="http://schemas.microsoft.com/office/drawing/2014/main" id="{41500A2E-3DEF-45D2-8A27-EC06E3A229C1}"/>
            </a:ext>
          </a:extLst>
        </xdr:cNvPr>
        <xdr:cNvCxnSpPr/>
      </xdr:nvCxnSpPr>
      <xdr:spPr>
        <a:xfrm flipV="1">
          <a:off x="22160864" y="5794515"/>
          <a:ext cx="0" cy="136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136013</xdr:rowOff>
    </xdr:from>
    <xdr:ext cx="469744" cy="259045"/>
    <xdr:sp macro="" textlink="">
      <xdr:nvSpPr>
        <xdr:cNvPr id="474" name="【一般廃棄物処理施設】&#10;一人当たり有形固定資産（償却資産）額最小値テキスト">
          <a:extLst>
            <a:ext uri="{FF2B5EF4-FFF2-40B4-BE49-F238E27FC236}">
              <a16:creationId xmlns:a16="http://schemas.microsoft.com/office/drawing/2014/main" id="{6C9E744D-BA21-4F75-AC47-D5AC928970D1}"/>
            </a:ext>
          </a:extLst>
        </xdr:cNvPr>
        <xdr:cNvSpPr txBox="1"/>
      </xdr:nvSpPr>
      <xdr:spPr>
        <a:xfrm>
          <a:off x="22199600" y="716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132186</xdr:rowOff>
    </xdr:from>
    <xdr:to>
      <xdr:col>116</xdr:col>
      <xdr:colOff>152400</xdr:colOff>
      <xdr:row>41</xdr:row>
      <xdr:rowOff>132186</xdr:rowOff>
    </xdr:to>
    <xdr:cxnSp macro="">
      <xdr:nvCxnSpPr>
        <xdr:cNvPr id="475" name="直線コネクタ 474">
          <a:extLst>
            <a:ext uri="{FF2B5EF4-FFF2-40B4-BE49-F238E27FC236}">
              <a16:creationId xmlns:a16="http://schemas.microsoft.com/office/drawing/2014/main" id="{65C2F9C4-3CBD-4A31-914C-1FADE1814BC9}"/>
            </a:ext>
          </a:extLst>
        </xdr:cNvPr>
        <xdr:cNvCxnSpPr/>
      </xdr:nvCxnSpPr>
      <xdr:spPr>
        <a:xfrm>
          <a:off x="22072600" y="716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83342</xdr:rowOff>
    </xdr:from>
    <xdr:ext cx="690189" cy="259045"/>
    <xdr:sp macro="" textlink="">
      <xdr:nvSpPr>
        <xdr:cNvPr id="476" name="【一般廃棄物処理施設】&#10;一人当たり有形固定資産（償却資産）額最大値テキスト">
          <a:extLst>
            <a:ext uri="{FF2B5EF4-FFF2-40B4-BE49-F238E27FC236}">
              <a16:creationId xmlns:a16="http://schemas.microsoft.com/office/drawing/2014/main" id="{797F19F3-E9AF-489E-884D-574353B9186C}"/>
            </a:ext>
          </a:extLst>
        </xdr:cNvPr>
        <xdr:cNvSpPr txBox="1"/>
      </xdr:nvSpPr>
      <xdr:spPr>
        <a:xfrm>
          <a:off x="22199600" y="5569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136665</xdr:rowOff>
    </xdr:from>
    <xdr:to>
      <xdr:col>116</xdr:col>
      <xdr:colOff>152400</xdr:colOff>
      <xdr:row>33</xdr:row>
      <xdr:rowOff>136665</xdr:rowOff>
    </xdr:to>
    <xdr:cxnSp macro="">
      <xdr:nvCxnSpPr>
        <xdr:cNvPr id="477" name="直線コネクタ 476">
          <a:extLst>
            <a:ext uri="{FF2B5EF4-FFF2-40B4-BE49-F238E27FC236}">
              <a16:creationId xmlns:a16="http://schemas.microsoft.com/office/drawing/2014/main" id="{F2DA16D0-FFD7-4170-8667-467EF3F21A7C}"/>
            </a:ext>
          </a:extLst>
        </xdr:cNvPr>
        <xdr:cNvCxnSpPr/>
      </xdr:nvCxnSpPr>
      <xdr:spPr>
        <a:xfrm>
          <a:off x="22072600" y="5794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151518</xdr:rowOff>
    </xdr:from>
    <xdr:ext cx="599010" cy="259045"/>
    <xdr:sp macro="" textlink="">
      <xdr:nvSpPr>
        <xdr:cNvPr id="478" name="【一般廃棄物処理施設】&#10;一人当たり有形固定資産（償却資産）額平均値テキスト">
          <a:extLst>
            <a:ext uri="{FF2B5EF4-FFF2-40B4-BE49-F238E27FC236}">
              <a16:creationId xmlns:a16="http://schemas.microsoft.com/office/drawing/2014/main" id="{8955D10B-1547-482D-9BA0-E3D1B7799546}"/>
            </a:ext>
          </a:extLst>
        </xdr:cNvPr>
        <xdr:cNvSpPr txBox="1"/>
      </xdr:nvSpPr>
      <xdr:spPr>
        <a:xfrm>
          <a:off x="22199600" y="6838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128641</xdr:rowOff>
    </xdr:from>
    <xdr:to>
      <xdr:col>116</xdr:col>
      <xdr:colOff>114300</xdr:colOff>
      <xdr:row>41</xdr:row>
      <xdr:rowOff>58791</xdr:rowOff>
    </xdr:to>
    <xdr:sp macro="" textlink="">
      <xdr:nvSpPr>
        <xdr:cNvPr id="479" name="フローチャート: 判断 478">
          <a:extLst>
            <a:ext uri="{FF2B5EF4-FFF2-40B4-BE49-F238E27FC236}">
              <a16:creationId xmlns:a16="http://schemas.microsoft.com/office/drawing/2014/main" id="{D18D28EB-C9F4-41FC-8E37-73A9B1AB3CBD}"/>
            </a:ext>
          </a:extLst>
        </xdr:cNvPr>
        <xdr:cNvSpPr/>
      </xdr:nvSpPr>
      <xdr:spPr>
        <a:xfrm>
          <a:off x="22110700" y="698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118345</xdr:rowOff>
    </xdr:from>
    <xdr:to>
      <xdr:col>112</xdr:col>
      <xdr:colOff>38100</xdr:colOff>
      <xdr:row>41</xdr:row>
      <xdr:rowOff>48495</xdr:rowOff>
    </xdr:to>
    <xdr:sp macro="" textlink="">
      <xdr:nvSpPr>
        <xdr:cNvPr id="480" name="フローチャート: 判断 479">
          <a:extLst>
            <a:ext uri="{FF2B5EF4-FFF2-40B4-BE49-F238E27FC236}">
              <a16:creationId xmlns:a16="http://schemas.microsoft.com/office/drawing/2014/main" id="{60A81BDB-9E28-4DBF-991C-8036E5C13B93}"/>
            </a:ext>
          </a:extLst>
        </xdr:cNvPr>
        <xdr:cNvSpPr/>
      </xdr:nvSpPr>
      <xdr:spPr>
        <a:xfrm>
          <a:off x="21272500" y="697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129681</xdr:rowOff>
    </xdr:from>
    <xdr:to>
      <xdr:col>107</xdr:col>
      <xdr:colOff>101600</xdr:colOff>
      <xdr:row>41</xdr:row>
      <xdr:rowOff>59831</xdr:rowOff>
    </xdr:to>
    <xdr:sp macro="" textlink="">
      <xdr:nvSpPr>
        <xdr:cNvPr id="481" name="フローチャート: 判断 480">
          <a:extLst>
            <a:ext uri="{FF2B5EF4-FFF2-40B4-BE49-F238E27FC236}">
              <a16:creationId xmlns:a16="http://schemas.microsoft.com/office/drawing/2014/main" id="{55A929BD-9914-4C3B-B610-B3F7CC89070F}"/>
            </a:ext>
          </a:extLst>
        </xdr:cNvPr>
        <xdr:cNvSpPr/>
      </xdr:nvSpPr>
      <xdr:spPr>
        <a:xfrm>
          <a:off x="20383500" y="698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136325</xdr:rowOff>
    </xdr:from>
    <xdr:to>
      <xdr:col>102</xdr:col>
      <xdr:colOff>165100</xdr:colOff>
      <xdr:row>41</xdr:row>
      <xdr:rowOff>66475</xdr:rowOff>
    </xdr:to>
    <xdr:sp macro="" textlink="">
      <xdr:nvSpPr>
        <xdr:cNvPr id="482" name="フローチャート: 判断 481">
          <a:extLst>
            <a:ext uri="{FF2B5EF4-FFF2-40B4-BE49-F238E27FC236}">
              <a16:creationId xmlns:a16="http://schemas.microsoft.com/office/drawing/2014/main" id="{6670A7B0-0546-427A-9141-1BAC77D63B36}"/>
            </a:ext>
          </a:extLst>
        </xdr:cNvPr>
        <xdr:cNvSpPr/>
      </xdr:nvSpPr>
      <xdr:spPr>
        <a:xfrm>
          <a:off x="19494500" y="69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160423</xdr:rowOff>
    </xdr:from>
    <xdr:to>
      <xdr:col>98</xdr:col>
      <xdr:colOff>38100</xdr:colOff>
      <xdr:row>41</xdr:row>
      <xdr:rowOff>90573</xdr:rowOff>
    </xdr:to>
    <xdr:sp macro="" textlink="">
      <xdr:nvSpPr>
        <xdr:cNvPr id="483" name="フローチャート: 判断 482">
          <a:extLst>
            <a:ext uri="{FF2B5EF4-FFF2-40B4-BE49-F238E27FC236}">
              <a16:creationId xmlns:a16="http://schemas.microsoft.com/office/drawing/2014/main" id="{06D00AEA-A1B1-4E61-A794-F8AB7D82620C}"/>
            </a:ext>
          </a:extLst>
        </xdr:cNvPr>
        <xdr:cNvSpPr/>
      </xdr:nvSpPr>
      <xdr:spPr>
        <a:xfrm>
          <a:off x="18605500" y="701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1D1CEEA7-0474-4AC7-99D2-382C671A906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582DCB4A-C6C8-412D-A68D-4A9D0F6A628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289D72AB-FA2D-4285-A005-95F4BD19665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9694C2DC-A982-451E-80A2-AB2D2A8C6C5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7F4260B2-B2B1-48B4-ACD6-085186EA8DF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169123</xdr:rowOff>
    </xdr:from>
    <xdr:to>
      <xdr:col>116</xdr:col>
      <xdr:colOff>114300</xdr:colOff>
      <xdr:row>41</xdr:row>
      <xdr:rowOff>99273</xdr:rowOff>
    </xdr:to>
    <xdr:sp macro="" textlink="">
      <xdr:nvSpPr>
        <xdr:cNvPr id="489" name="楕円 488">
          <a:extLst>
            <a:ext uri="{FF2B5EF4-FFF2-40B4-BE49-F238E27FC236}">
              <a16:creationId xmlns:a16="http://schemas.microsoft.com/office/drawing/2014/main" id="{E3D0B47E-7DCC-4360-AD73-441B74BBDEC2}"/>
            </a:ext>
          </a:extLst>
        </xdr:cNvPr>
        <xdr:cNvSpPr/>
      </xdr:nvSpPr>
      <xdr:spPr>
        <a:xfrm>
          <a:off x="22110700" y="702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107069</xdr:rowOff>
    </xdr:from>
    <xdr:ext cx="599010" cy="259045"/>
    <xdr:sp macro="" textlink="">
      <xdr:nvSpPr>
        <xdr:cNvPr id="490" name="【一般廃棄物処理施設】&#10;一人当たり有形固定資産（償却資産）額該当値テキスト">
          <a:extLst>
            <a:ext uri="{FF2B5EF4-FFF2-40B4-BE49-F238E27FC236}">
              <a16:creationId xmlns:a16="http://schemas.microsoft.com/office/drawing/2014/main" id="{C6C29481-E500-4309-827C-7855E473AC45}"/>
            </a:ext>
          </a:extLst>
        </xdr:cNvPr>
        <xdr:cNvSpPr txBox="1"/>
      </xdr:nvSpPr>
      <xdr:spPr>
        <a:xfrm>
          <a:off x="22199600" y="6965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170058</xdr:rowOff>
    </xdr:from>
    <xdr:to>
      <xdr:col>112</xdr:col>
      <xdr:colOff>38100</xdr:colOff>
      <xdr:row>41</xdr:row>
      <xdr:rowOff>100208</xdr:rowOff>
    </xdr:to>
    <xdr:sp macro="" textlink="">
      <xdr:nvSpPr>
        <xdr:cNvPr id="491" name="楕円 490">
          <a:extLst>
            <a:ext uri="{FF2B5EF4-FFF2-40B4-BE49-F238E27FC236}">
              <a16:creationId xmlns:a16="http://schemas.microsoft.com/office/drawing/2014/main" id="{78019925-6F94-420F-82D2-0DCF90B7BE69}"/>
            </a:ext>
          </a:extLst>
        </xdr:cNvPr>
        <xdr:cNvSpPr/>
      </xdr:nvSpPr>
      <xdr:spPr>
        <a:xfrm>
          <a:off x="21272500" y="702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48473</xdr:rowOff>
    </xdr:from>
    <xdr:to>
      <xdr:col>116</xdr:col>
      <xdr:colOff>63500</xdr:colOff>
      <xdr:row>41</xdr:row>
      <xdr:rowOff>49408</xdr:rowOff>
    </xdr:to>
    <xdr:cxnSp macro="">
      <xdr:nvCxnSpPr>
        <xdr:cNvPr id="492" name="直線コネクタ 491">
          <a:extLst>
            <a:ext uri="{FF2B5EF4-FFF2-40B4-BE49-F238E27FC236}">
              <a16:creationId xmlns:a16="http://schemas.microsoft.com/office/drawing/2014/main" id="{58914970-F73B-41B2-B1E1-9FC93DD2B6DB}"/>
            </a:ext>
          </a:extLst>
        </xdr:cNvPr>
        <xdr:cNvCxnSpPr/>
      </xdr:nvCxnSpPr>
      <xdr:spPr>
        <a:xfrm flipV="1">
          <a:off x="21323300" y="7077923"/>
          <a:ext cx="838200" cy="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171073</xdr:rowOff>
    </xdr:from>
    <xdr:to>
      <xdr:col>107</xdr:col>
      <xdr:colOff>101600</xdr:colOff>
      <xdr:row>41</xdr:row>
      <xdr:rowOff>101223</xdr:rowOff>
    </xdr:to>
    <xdr:sp macro="" textlink="">
      <xdr:nvSpPr>
        <xdr:cNvPr id="493" name="楕円 492">
          <a:extLst>
            <a:ext uri="{FF2B5EF4-FFF2-40B4-BE49-F238E27FC236}">
              <a16:creationId xmlns:a16="http://schemas.microsoft.com/office/drawing/2014/main" id="{A1B5D385-8CC6-45DD-9468-FFE6B3CA6202}"/>
            </a:ext>
          </a:extLst>
        </xdr:cNvPr>
        <xdr:cNvSpPr/>
      </xdr:nvSpPr>
      <xdr:spPr>
        <a:xfrm>
          <a:off x="20383500" y="702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49408</xdr:rowOff>
    </xdr:from>
    <xdr:to>
      <xdr:col>111</xdr:col>
      <xdr:colOff>177800</xdr:colOff>
      <xdr:row>41</xdr:row>
      <xdr:rowOff>50423</xdr:rowOff>
    </xdr:to>
    <xdr:cxnSp macro="">
      <xdr:nvCxnSpPr>
        <xdr:cNvPr id="494" name="直線コネクタ 493">
          <a:extLst>
            <a:ext uri="{FF2B5EF4-FFF2-40B4-BE49-F238E27FC236}">
              <a16:creationId xmlns:a16="http://schemas.microsoft.com/office/drawing/2014/main" id="{BFE82293-D1CC-4A58-9760-1F90E1F64F96}"/>
            </a:ext>
          </a:extLst>
        </xdr:cNvPr>
        <xdr:cNvCxnSpPr/>
      </xdr:nvCxnSpPr>
      <xdr:spPr>
        <a:xfrm flipV="1">
          <a:off x="20434300" y="7078858"/>
          <a:ext cx="889000" cy="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5452</xdr:rowOff>
    </xdr:from>
    <xdr:to>
      <xdr:col>102</xdr:col>
      <xdr:colOff>165100</xdr:colOff>
      <xdr:row>41</xdr:row>
      <xdr:rowOff>107052</xdr:rowOff>
    </xdr:to>
    <xdr:sp macro="" textlink="">
      <xdr:nvSpPr>
        <xdr:cNvPr id="495" name="楕円 494">
          <a:extLst>
            <a:ext uri="{FF2B5EF4-FFF2-40B4-BE49-F238E27FC236}">
              <a16:creationId xmlns:a16="http://schemas.microsoft.com/office/drawing/2014/main" id="{7F10D4BA-F985-4FFB-A290-D1D2749E0515}"/>
            </a:ext>
          </a:extLst>
        </xdr:cNvPr>
        <xdr:cNvSpPr/>
      </xdr:nvSpPr>
      <xdr:spPr>
        <a:xfrm>
          <a:off x="19494500" y="703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50423</xdr:rowOff>
    </xdr:from>
    <xdr:to>
      <xdr:col>107</xdr:col>
      <xdr:colOff>50800</xdr:colOff>
      <xdr:row>41</xdr:row>
      <xdr:rowOff>56252</xdr:rowOff>
    </xdr:to>
    <xdr:cxnSp macro="">
      <xdr:nvCxnSpPr>
        <xdr:cNvPr id="496" name="直線コネクタ 495">
          <a:extLst>
            <a:ext uri="{FF2B5EF4-FFF2-40B4-BE49-F238E27FC236}">
              <a16:creationId xmlns:a16="http://schemas.microsoft.com/office/drawing/2014/main" id="{42A567F8-1DBE-47B2-B80F-42538875498A}"/>
            </a:ext>
          </a:extLst>
        </xdr:cNvPr>
        <xdr:cNvCxnSpPr/>
      </xdr:nvCxnSpPr>
      <xdr:spPr>
        <a:xfrm flipV="1">
          <a:off x="19545300" y="7079873"/>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6510</xdr:rowOff>
    </xdr:from>
    <xdr:to>
      <xdr:col>98</xdr:col>
      <xdr:colOff>38100</xdr:colOff>
      <xdr:row>41</xdr:row>
      <xdr:rowOff>108110</xdr:rowOff>
    </xdr:to>
    <xdr:sp macro="" textlink="">
      <xdr:nvSpPr>
        <xdr:cNvPr id="497" name="楕円 496">
          <a:extLst>
            <a:ext uri="{FF2B5EF4-FFF2-40B4-BE49-F238E27FC236}">
              <a16:creationId xmlns:a16="http://schemas.microsoft.com/office/drawing/2014/main" id="{7650D59D-E1ED-4254-A360-B4998D7F8674}"/>
            </a:ext>
          </a:extLst>
        </xdr:cNvPr>
        <xdr:cNvSpPr/>
      </xdr:nvSpPr>
      <xdr:spPr>
        <a:xfrm>
          <a:off x="18605500" y="703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56252</xdr:rowOff>
    </xdr:from>
    <xdr:to>
      <xdr:col>102</xdr:col>
      <xdr:colOff>114300</xdr:colOff>
      <xdr:row>41</xdr:row>
      <xdr:rowOff>57310</xdr:rowOff>
    </xdr:to>
    <xdr:cxnSp macro="">
      <xdr:nvCxnSpPr>
        <xdr:cNvPr id="498" name="直線コネクタ 497">
          <a:extLst>
            <a:ext uri="{FF2B5EF4-FFF2-40B4-BE49-F238E27FC236}">
              <a16:creationId xmlns:a16="http://schemas.microsoft.com/office/drawing/2014/main" id="{53966BD5-5CE3-427C-AF31-15B4F6194739}"/>
            </a:ext>
          </a:extLst>
        </xdr:cNvPr>
        <xdr:cNvCxnSpPr/>
      </xdr:nvCxnSpPr>
      <xdr:spPr>
        <a:xfrm flipV="1">
          <a:off x="18656300" y="7085702"/>
          <a:ext cx="889000" cy="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65022</xdr:rowOff>
    </xdr:from>
    <xdr:ext cx="599010" cy="259045"/>
    <xdr:sp macro="" textlink="">
      <xdr:nvSpPr>
        <xdr:cNvPr id="499" name="n_1aveValue【一般廃棄物処理施設】&#10;一人当たり有形固定資産（償却資産）額">
          <a:extLst>
            <a:ext uri="{FF2B5EF4-FFF2-40B4-BE49-F238E27FC236}">
              <a16:creationId xmlns:a16="http://schemas.microsoft.com/office/drawing/2014/main" id="{E4B668E7-45A8-49D0-A266-DDA3B5C96757}"/>
            </a:ext>
          </a:extLst>
        </xdr:cNvPr>
        <xdr:cNvSpPr txBox="1"/>
      </xdr:nvSpPr>
      <xdr:spPr>
        <a:xfrm>
          <a:off x="21011095" y="675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76358</xdr:rowOff>
    </xdr:from>
    <xdr:ext cx="599010" cy="259045"/>
    <xdr:sp macro="" textlink="">
      <xdr:nvSpPr>
        <xdr:cNvPr id="500" name="n_2aveValue【一般廃棄物処理施設】&#10;一人当たり有形固定資産（償却資産）額">
          <a:extLst>
            <a:ext uri="{FF2B5EF4-FFF2-40B4-BE49-F238E27FC236}">
              <a16:creationId xmlns:a16="http://schemas.microsoft.com/office/drawing/2014/main" id="{B06CD3DE-F5E2-4FCA-9B58-8EF8C84EF58A}"/>
            </a:ext>
          </a:extLst>
        </xdr:cNvPr>
        <xdr:cNvSpPr txBox="1"/>
      </xdr:nvSpPr>
      <xdr:spPr>
        <a:xfrm>
          <a:off x="20134795" y="676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83002</xdr:rowOff>
    </xdr:from>
    <xdr:ext cx="599010" cy="259045"/>
    <xdr:sp macro="" textlink="">
      <xdr:nvSpPr>
        <xdr:cNvPr id="501" name="n_3aveValue【一般廃棄物処理施設】&#10;一人当たり有形固定資産（償却資産）額">
          <a:extLst>
            <a:ext uri="{FF2B5EF4-FFF2-40B4-BE49-F238E27FC236}">
              <a16:creationId xmlns:a16="http://schemas.microsoft.com/office/drawing/2014/main" id="{8B38F8FC-0057-459E-90B7-6054A29A0BE2}"/>
            </a:ext>
          </a:extLst>
        </xdr:cNvPr>
        <xdr:cNvSpPr txBox="1"/>
      </xdr:nvSpPr>
      <xdr:spPr>
        <a:xfrm>
          <a:off x="19245795" y="676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107100</xdr:rowOff>
    </xdr:from>
    <xdr:ext cx="599010" cy="259045"/>
    <xdr:sp macro="" textlink="">
      <xdr:nvSpPr>
        <xdr:cNvPr id="502" name="n_4aveValue【一般廃棄物処理施設】&#10;一人当たり有形固定資産（償却資産）額">
          <a:extLst>
            <a:ext uri="{FF2B5EF4-FFF2-40B4-BE49-F238E27FC236}">
              <a16:creationId xmlns:a16="http://schemas.microsoft.com/office/drawing/2014/main" id="{A6F0D63F-457C-4579-B700-D99A0553DA4D}"/>
            </a:ext>
          </a:extLst>
        </xdr:cNvPr>
        <xdr:cNvSpPr txBox="1"/>
      </xdr:nvSpPr>
      <xdr:spPr>
        <a:xfrm>
          <a:off x="18356795" y="679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91335</xdr:rowOff>
    </xdr:from>
    <xdr:ext cx="599010" cy="259045"/>
    <xdr:sp macro="" textlink="">
      <xdr:nvSpPr>
        <xdr:cNvPr id="503" name="n_1mainValue【一般廃棄物処理施設】&#10;一人当たり有形固定資産（償却資産）額">
          <a:extLst>
            <a:ext uri="{FF2B5EF4-FFF2-40B4-BE49-F238E27FC236}">
              <a16:creationId xmlns:a16="http://schemas.microsoft.com/office/drawing/2014/main" id="{94DE4465-B81D-40BB-B35F-97D435C1E706}"/>
            </a:ext>
          </a:extLst>
        </xdr:cNvPr>
        <xdr:cNvSpPr txBox="1"/>
      </xdr:nvSpPr>
      <xdr:spPr>
        <a:xfrm>
          <a:off x="21011095" y="7120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92350</xdr:rowOff>
    </xdr:from>
    <xdr:ext cx="599010" cy="259045"/>
    <xdr:sp macro="" textlink="">
      <xdr:nvSpPr>
        <xdr:cNvPr id="504" name="n_2mainValue【一般廃棄物処理施設】&#10;一人当たり有形固定資産（償却資産）額">
          <a:extLst>
            <a:ext uri="{FF2B5EF4-FFF2-40B4-BE49-F238E27FC236}">
              <a16:creationId xmlns:a16="http://schemas.microsoft.com/office/drawing/2014/main" id="{16883621-99AA-4E32-AE3C-8B1E2C78A8CC}"/>
            </a:ext>
          </a:extLst>
        </xdr:cNvPr>
        <xdr:cNvSpPr txBox="1"/>
      </xdr:nvSpPr>
      <xdr:spPr>
        <a:xfrm>
          <a:off x="20134795" y="712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98179</xdr:rowOff>
    </xdr:from>
    <xdr:ext cx="599010" cy="259045"/>
    <xdr:sp macro="" textlink="">
      <xdr:nvSpPr>
        <xdr:cNvPr id="505" name="n_3mainValue【一般廃棄物処理施設】&#10;一人当たり有形固定資産（償却資産）額">
          <a:extLst>
            <a:ext uri="{FF2B5EF4-FFF2-40B4-BE49-F238E27FC236}">
              <a16:creationId xmlns:a16="http://schemas.microsoft.com/office/drawing/2014/main" id="{41BD8158-3241-41D2-A9F5-CAAEC428E59D}"/>
            </a:ext>
          </a:extLst>
        </xdr:cNvPr>
        <xdr:cNvSpPr txBox="1"/>
      </xdr:nvSpPr>
      <xdr:spPr>
        <a:xfrm>
          <a:off x="19245795" y="712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99237</xdr:rowOff>
    </xdr:from>
    <xdr:ext cx="599010" cy="259045"/>
    <xdr:sp macro="" textlink="">
      <xdr:nvSpPr>
        <xdr:cNvPr id="506" name="n_4mainValue【一般廃棄物処理施設】&#10;一人当たり有形固定資産（償却資産）額">
          <a:extLst>
            <a:ext uri="{FF2B5EF4-FFF2-40B4-BE49-F238E27FC236}">
              <a16:creationId xmlns:a16="http://schemas.microsoft.com/office/drawing/2014/main" id="{F60EE808-A34D-4386-9A62-B68528CDF875}"/>
            </a:ext>
          </a:extLst>
        </xdr:cNvPr>
        <xdr:cNvSpPr txBox="1"/>
      </xdr:nvSpPr>
      <xdr:spPr>
        <a:xfrm>
          <a:off x="18356795" y="712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CCE6D01C-8BED-4047-8D6B-7B703FE117E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D2E16740-02BC-4C14-B604-D92FD398EBB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BBA7C25B-D538-42DA-9ED2-1AE547ED630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6E4A0179-4C01-4ECA-A2FB-72EE27F89E0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146378E2-8AED-467B-99F4-62024DB0EDA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1261D4AA-5362-4BCF-B7C8-B345024A8F5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76FABE8-14AC-43AC-B7B9-4395F5DAC93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E55C188F-0D84-4938-9A43-268DF4EC2ED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D33EDE88-4E5B-4E8A-83D7-A1435E1554C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D2FB850D-1E60-4CCE-B89A-2DA8B643A3E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0DC004EC-2476-48D0-8C7E-333DCFB04F5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id="{69943F89-E2C5-4DDD-9362-2A0B29BA7C9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a:extLst>
            <a:ext uri="{FF2B5EF4-FFF2-40B4-BE49-F238E27FC236}">
              <a16:creationId xmlns:a16="http://schemas.microsoft.com/office/drawing/2014/main" id="{2E6A28D6-9789-4701-9B57-A4AF009CC917}"/>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id="{24C41A0C-FD65-4CB6-97AB-4B87EF334B7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a16="http://schemas.microsoft.com/office/drawing/2014/main" id="{806336B1-47E9-4DBE-A527-6946FD69EE0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BECF14A3-4792-47A8-8F86-82254E84CBD8}"/>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id="{04062AB2-9287-4C95-B33D-281040AD3F0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id="{D18A830A-B187-4E55-A201-A1AE3D99E80E}"/>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a16="http://schemas.microsoft.com/office/drawing/2014/main" id="{A047BE96-5F62-4FF2-95E4-1B9324BDDC66}"/>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id="{59071C42-ED88-453D-BCF1-A85FD89F604C}"/>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a:extLst>
            <a:ext uri="{FF2B5EF4-FFF2-40B4-BE49-F238E27FC236}">
              <a16:creationId xmlns:a16="http://schemas.microsoft.com/office/drawing/2014/main" id="{7F410B7B-C6A9-4ABC-A34D-7552FDD78467}"/>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56E8E5B6-A1E8-4EFB-80D0-5417CFECA60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a:extLst>
            <a:ext uri="{FF2B5EF4-FFF2-40B4-BE49-F238E27FC236}">
              <a16:creationId xmlns:a16="http://schemas.microsoft.com/office/drawing/2014/main" id="{9BA326A7-7BF5-4B15-9BD3-C2D9111CD1EE}"/>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保健センター・保健所】&#10;有形固定資産減価償却率グラフ枠">
          <a:extLst>
            <a:ext uri="{FF2B5EF4-FFF2-40B4-BE49-F238E27FC236}">
              <a16:creationId xmlns:a16="http://schemas.microsoft.com/office/drawing/2014/main" id="{8E9EB036-9D78-4FB6-A52B-5D3D7CBB8DC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76200</xdr:rowOff>
    </xdr:to>
    <xdr:cxnSp macro="">
      <xdr:nvCxnSpPr>
        <xdr:cNvPr id="531" name="直線コネクタ 530">
          <a:extLst>
            <a:ext uri="{FF2B5EF4-FFF2-40B4-BE49-F238E27FC236}">
              <a16:creationId xmlns:a16="http://schemas.microsoft.com/office/drawing/2014/main" id="{9DE96C23-86D5-4080-98FA-A4DFA6AAAE19}"/>
            </a:ext>
          </a:extLst>
        </xdr:cNvPr>
        <xdr:cNvCxnSpPr/>
      </xdr:nvCxnSpPr>
      <xdr:spPr>
        <a:xfrm flipV="1">
          <a:off x="16318864" y="96240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32" name="【保健センター・保健所】&#10;有形固定資産減価償却率最小値テキスト">
          <a:extLst>
            <a:ext uri="{FF2B5EF4-FFF2-40B4-BE49-F238E27FC236}">
              <a16:creationId xmlns:a16="http://schemas.microsoft.com/office/drawing/2014/main" id="{627A4C66-DF45-4034-9DDA-9C4AD8503CAA}"/>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33" name="直線コネクタ 532">
          <a:extLst>
            <a:ext uri="{FF2B5EF4-FFF2-40B4-BE49-F238E27FC236}">
              <a16:creationId xmlns:a16="http://schemas.microsoft.com/office/drawing/2014/main" id="{75D357CF-2BF1-4267-B58D-72E969A50C8A}"/>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534" name="【保健センター・保健所】&#10;有形固定資産減価償却率最大値テキスト">
          <a:extLst>
            <a:ext uri="{FF2B5EF4-FFF2-40B4-BE49-F238E27FC236}">
              <a16:creationId xmlns:a16="http://schemas.microsoft.com/office/drawing/2014/main" id="{A3D5021B-AE36-4FCB-B0EC-B1E05E5AD07C}"/>
            </a:ext>
          </a:extLst>
        </xdr:cNvPr>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535" name="直線コネクタ 534">
          <a:extLst>
            <a:ext uri="{FF2B5EF4-FFF2-40B4-BE49-F238E27FC236}">
              <a16:creationId xmlns:a16="http://schemas.microsoft.com/office/drawing/2014/main" id="{3507A1AF-032F-4A16-AF8B-B33FE8970F3C}"/>
            </a:ext>
          </a:extLst>
        </xdr:cNvPr>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59707</xdr:rowOff>
    </xdr:from>
    <xdr:ext cx="405111" cy="259045"/>
    <xdr:sp macro="" textlink="">
      <xdr:nvSpPr>
        <xdr:cNvPr id="536" name="【保健センター・保健所】&#10;有形固定資産減価償却率平均値テキスト">
          <a:extLst>
            <a:ext uri="{FF2B5EF4-FFF2-40B4-BE49-F238E27FC236}">
              <a16:creationId xmlns:a16="http://schemas.microsoft.com/office/drawing/2014/main" id="{C19B1AF5-E71A-45FF-B520-CBF434AF2606}"/>
            </a:ext>
          </a:extLst>
        </xdr:cNvPr>
        <xdr:cNvSpPr txBox="1"/>
      </xdr:nvSpPr>
      <xdr:spPr>
        <a:xfrm>
          <a:off x="16357600" y="10003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537" name="フローチャート: 判断 536">
          <a:extLst>
            <a:ext uri="{FF2B5EF4-FFF2-40B4-BE49-F238E27FC236}">
              <a16:creationId xmlns:a16="http://schemas.microsoft.com/office/drawing/2014/main" id="{B3AFD66F-FAA2-46F5-92DE-9E0A71C7A4FB}"/>
            </a:ext>
          </a:extLst>
        </xdr:cNvPr>
        <xdr:cNvSpPr/>
      </xdr:nvSpPr>
      <xdr:spPr>
        <a:xfrm>
          <a:off x="162687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126365</xdr:rowOff>
    </xdr:from>
    <xdr:to>
      <xdr:col>81</xdr:col>
      <xdr:colOff>101600</xdr:colOff>
      <xdr:row>59</xdr:row>
      <xdr:rowOff>56515</xdr:rowOff>
    </xdr:to>
    <xdr:sp macro="" textlink="">
      <xdr:nvSpPr>
        <xdr:cNvPr id="538" name="フローチャート: 判断 537">
          <a:extLst>
            <a:ext uri="{FF2B5EF4-FFF2-40B4-BE49-F238E27FC236}">
              <a16:creationId xmlns:a16="http://schemas.microsoft.com/office/drawing/2014/main" id="{F8FF8114-F2F0-496D-B803-D710B89362BC}"/>
            </a:ext>
          </a:extLst>
        </xdr:cNvPr>
        <xdr:cNvSpPr/>
      </xdr:nvSpPr>
      <xdr:spPr>
        <a:xfrm>
          <a:off x="1543050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93980</xdr:rowOff>
    </xdr:from>
    <xdr:to>
      <xdr:col>76</xdr:col>
      <xdr:colOff>165100</xdr:colOff>
      <xdr:row>59</xdr:row>
      <xdr:rowOff>24130</xdr:rowOff>
    </xdr:to>
    <xdr:sp macro="" textlink="">
      <xdr:nvSpPr>
        <xdr:cNvPr id="539" name="フローチャート: 判断 538">
          <a:extLst>
            <a:ext uri="{FF2B5EF4-FFF2-40B4-BE49-F238E27FC236}">
              <a16:creationId xmlns:a16="http://schemas.microsoft.com/office/drawing/2014/main" id="{CA07B1F4-CA5C-4E26-AE08-CDBF98F3BA12}"/>
            </a:ext>
          </a:extLst>
        </xdr:cNvPr>
        <xdr:cNvSpPr/>
      </xdr:nvSpPr>
      <xdr:spPr>
        <a:xfrm>
          <a:off x="14541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145415</xdr:rowOff>
    </xdr:from>
    <xdr:to>
      <xdr:col>72</xdr:col>
      <xdr:colOff>38100</xdr:colOff>
      <xdr:row>59</xdr:row>
      <xdr:rowOff>75565</xdr:rowOff>
    </xdr:to>
    <xdr:sp macro="" textlink="">
      <xdr:nvSpPr>
        <xdr:cNvPr id="540" name="フローチャート: 判断 539">
          <a:extLst>
            <a:ext uri="{FF2B5EF4-FFF2-40B4-BE49-F238E27FC236}">
              <a16:creationId xmlns:a16="http://schemas.microsoft.com/office/drawing/2014/main" id="{17CD467D-198B-46FB-A078-6A9F955566B7}"/>
            </a:ext>
          </a:extLst>
        </xdr:cNvPr>
        <xdr:cNvSpPr/>
      </xdr:nvSpPr>
      <xdr:spPr>
        <a:xfrm>
          <a:off x="13652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82550</xdr:rowOff>
    </xdr:from>
    <xdr:to>
      <xdr:col>67</xdr:col>
      <xdr:colOff>101600</xdr:colOff>
      <xdr:row>59</xdr:row>
      <xdr:rowOff>12700</xdr:rowOff>
    </xdr:to>
    <xdr:sp macro="" textlink="">
      <xdr:nvSpPr>
        <xdr:cNvPr id="541" name="フローチャート: 判断 540">
          <a:extLst>
            <a:ext uri="{FF2B5EF4-FFF2-40B4-BE49-F238E27FC236}">
              <a16:creationId xmlns:a16="http://schemas.microsoft.com/office/drawing/2014/main" id="{3B8EBD6C-23C5-43D4-9E8E-9A6184509909}"/>
            </a:ext>
          </a:extLst>
        </xdr:cNvPr>
        <xdr:cNvSpPr/>
      </xdr:nvSpPr>
      <xdr:spPr>
        <a:xfrm>
          <a:off x="12763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F341A552-3BC6-40E9-B9BA-207D12F5FCC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2B9EDA37-538E-4BFB-AFFB-5369B529E13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36F8A333-1854-4932-852D-BC045A1AE30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2DCB858F-C757-4827-966A-2C296B5D360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C97E102E-4CED-4445-94A2-AC095B0B740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59690</xdr:rowOff>
    </xdr:from>
    <xdr:to>
      <xdr:col>85</xdr:col>
      <xdr:colOff>177800</xdr:colOff>
      <xdr:row>60</xdr:row>
      <xdr:rowOff>161290</xdr:rowOff>
    </xdr:to>
    <xdr:sp macro="" textlink="">
      <xdr:nvSpPr>
        <xdr:cNvPr id="547" name="楕円 546">
          <a:extLst>
            <a:ext uri="{FF2B5EF4-FFF2-40B4-BE49-F238E27FC236}">
              <a16:creationId xmlns:a16="http://schemas.microsoft.com/office/drawing/2014/main" id="{44F20117-9DC3-4168-9095-08346FF23B1D}"/>
            </a:ext>
          </a:extLst>
        </xdr:cNvPr>
        <xdr:cNvSpPr/>
      </xdr:nvSpPr>
      <xdr:spPr>
        <a:xfrm>
          <a:off x="162687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38117</xdr:rowOff>
    </xdr:from>
    <xdr:ext cx="405111" cy="259045"/>
    <xdr:sp macro="" textlink="">
      <xdr:nvSpPr>
        <xdr:cNvPr id="548" name="【保健センター・保健所】&#10;有形固定資産減価償却率該当値テキスト">
          <a:extLst>
            <a:ext uri="{FF2B5EF4-FFF2-40B4-BE49-F238E27FC236}">
              <a16:creationId xmlns:a16="http://schemas.microsoft.com/office/drawing/2014/main" id="{6ECCBE75-7E1A-4AA6-9565-C65C2DA3B878}"/>
            </a:ext>
          </a:extLst>
        </xdr:cNvPr>
        <xdr:cNvSpPr txBox="1"/>
      </xdr:nvSpPr>
      <xdr:spPr>
        <a:xfrm>
          <a:off x="16357600"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21590</xdr:rowOff>
    </xdr:from>
    <xdr:to>
      <xdr:col>81</xdr:col>
      <xdr:colOff>101600</xdr:colOff>
      <xdr:row>60</xdr:row>
      <xdr:rowOff>123190</xdr:rowOff>
    </xdr:to>
    <xdr:sp macro="" textlink="">
      <xdr:nvSpPr>
        <xdr:cNvPr id="549" name="楕円 548">
          <a:extLst>
            <a:ext uri="{FF2B5EF4-FFF2-40B4-BE49-F238E27FC236}">
              <a16:creationId xmlns:a16="http://schemas.microsoft.com/office/drawing/2014/main" id="{9D5A5F88-B5A6-46C4-8D0B-F95CF3AA736A}"/>
            </a:ext>
          </a:extLst>
        </xdr:cNvPr>
        <xdr:cNvSpPr/>
      </xdr:nvSpPr>
      <xdr:spPr>
        <a:xfrm>
          <a:off x="154305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72390</xdr:rowOff>
    </xdr:from>
    <xdr:to>
      <xdr:col>85</xdr:col>
      <xdr:colOff>127000</xdr:colOff>
      <xdr:row>60</xdr:row>
      <xdr:rowOff>110490</xdr:rowOff>
    </xdr:to>
    <xdr:cxnSp macro="">
      <xdr:nvCxnSpPr>
        <xdr:cNvPr id="550" name="直線コネクタ 549">
          <a:extLst>
            <a:ext uri="{FF2B5EF4-FFF2-40B4-BE49-F238E27FC236}">
              <a16:creationId xmlns:a16="http://schemas.microsoft.com/office/drawing/2014/main" id="{519BD5C7-BC78-4850-85E3-CD7B8EC267FB}"/>
            </a:ext>
          </a:extLst>
        </xdr:cNvPr>
        <xdr:cNvCxnSpPr/>
      </xdr:nvCxnSpPr>
      <xdr:spPr>
        <a:xfrm>
          <a:off x="15481300" y="1035939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154940</xdr:rowOff>
    </xdr:from>
    <xdr:to>
      <xdr:col>76</xdr:col>
      <xdr:colOff>165100</xdr:colOff>
      <xdr:row>60</xdr:row>
      <xdr:rowOff>85090</xdr:rowOff>
    </xdr:to>
    <xdr:sp macro="" textlink="">
      <xdr:nvSpPr>
        <xdr:cNvPr id="551" name="楕円 550">
          <a:extLst>
            <a:ext uri="{FF2B5EF4-FFF2-40B4-BE49-F238E27FC236}">
              <a16:creationId xmlns:a16="http://schemas.microsoft.com/office/drawing/2014/main" id="{600EFA71-3B62-46CB-8858-0218D5132361}"/>
            </a:ext>
          </a:extLst>
        </xdr:cNvPr>
        <xdr:cNvSpPr/>
      </xdr:nvSpPr>
      <xdr:spPr>
        <a:xfrm>
          <a:off x="14541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34290</xdr:rowOff>
    </xdr:from>
    <xdr:to>
      <xdr:col>81</xdr:col>
      <xdr:colOff>50800</xdr:colOff>
      <xdr:row>60</xdr:row>
      <xdr:rowOff>72390</xdr:rowOff>
    </xdr:to>
    <xdr:cxnSp macro="">
      <xdr:nvCxnSpPr>
        <xdr:cNvPr id="552" name="直線コネクタ 551">
          <a:extLst>
            <a:ext uri="{FF2B5EF4-FFF2-40B4-BE49-F238E27FC236}">
              <a16:creationId xmlns:a16="http://schemas.microsoft.com/office/drawing/2014/main" id="{7790BFA6-A4DE-43D5-9DBF-6560299FC3C0}"/>
            </a:ext>
          </a:extLst>
        </xdr:cNvPr>
        <xdr:cNvCxnSpPr/>
      </xdr:nvCxnSpPr>
      <xdr:spPr>
        <a:xfrm>
          <a:off x="14592300" y="103212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116840</xdr:rowOff>
    </xdr:from>
    <xdr:to>
      <xdr:col>72</xdr:col>
      <xdr:colOff>38100</xdr:colOff>
      <xdr:row>60</xdr:row>
      <xdr:rowOff>46990</xdr:rowOff>
    </xdr:to>
    <xdr:sp macro="" textlink="">
      <xdr:nvSpPr>
        <xdr:cNvPr id="553" name="楕円 552">
          <a:extLst>
            <a:ext uri="{FF2B5EF4-FFF2-40B4-BE49-F238E27FC236}">
              <a16:creationId xmlns:a16="http://schemas.microsoft.com/office/drawing/2014/main" id="{4BA5A7D7-F9B2-4BF8-8422-1A7DD86653CF}"/>
            </a:ext>
          </a:extLst>
        </xdr:cNvPr>
        <xdr:cNvSpPr/>
      </xdr:nvSpPr>
      <xdr:spPr>
        <a:xfrm>
          <a:off x="13652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167640</xdr:rowOff>
    </xdr:from>
    <xdr:to>
      <xdr:col>76</xdr:col>
      <xdr:colOff>114300</xdr:colOff>
      <xdr:row>60</xdr:row>
      <xdr:rowOff>34290</xdr:rowOff>
    </xdr:to>
    <xdr:cxnSp macro="">
      <xdr:nvCxnSpPr>
        <xdr:cNvPr id="554" name="直線コネクタ 553">
          <a:extLst>
            <a:ext uri="{FF2B5EF4-FFF2-40B4-BE49-F238E27FC236}">
              <a16:creationId xmlns:a16="http://schemas.microsoft.com/office/drawing/2014/main" id="{3832D107-8D10-46BC-BB33-F6EDBDF81A22}"/>
            </a:ext>
          </a:extLst>
        </xdr:cNvPr>
        <xdr:cNvCxnSpPr/>
      </xdr:nvCxnSpPr>
      <xdr:spPr>
        <a:xfrm>
          <a:off x="13703300" y="102831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82550</xdr:rowOff>
    </xdr:from>
    <xdr:to>
      <xdr:col>67</xdr:col>
      <xdr:colOff>101600</xdr:colOff>
      <xdr:row>60</xdr:row>
      <xdr:rowOff>12700</xdr:rowOff>
    </xdr:to>
    <xdr:sp macro="" textlink="">
      <xdr:nvSpPr>
        <xdr:cNvPr id="555" name="楕円 554">
          <a:extLst>
            <a:ext uri="{FF2B5EF4-FFF2-40B4-BE49-F238E27FC236}">
              <a16:creationId xmlns:a16="http://schemas.microsoft.com/office/drawing/2014/main" id="{0525AEA6-33FE-4A67-B87F-AF8FD9FB4B1D}"/>
            </a:ext>
          </a:extLst>
        </xdr:cNvPr>
        <xdr:cNvSpPr/>
      </xdr:nvSpPr>
      <xdr:spPr>
        <a:xfrm>
          <a:off x="12763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133350</xdr:rowOff>
    </xdr:from>
    <xdr:to>
      <xdr:col>71</xdr:col>
      <xdr:colOff>177800</xdr:colOff>
      <xdr:row>59</xdr:row>
      <xdr:rowOff>167640</xdr:rowOff>
    </xdr:to>
    <xdr:cxnSp macro="">
      <xdr:nvCxnSpPr>
        <xdr:cNvPr id="556" name="直線コネクタ 555">
          <a:extLst>
            <a:ext uri="{FF2B5EF4-FFF2-40B4-BE49-F238E27FC236}">
              <a16:creationId xmlns:a16="http://schemas.microsoft.com/office/drawing/2014/main" id="{B2665D6A-8D4C-4D1F-A3B5-1C826160D03D}"/>
            </a:ext>
          </a:extLst>
        </xdr:cNvPr>
        <xdr:cNvCxnSpPr/>
      </xdr:nvCxnSpPr>
      <xdr:spPr>
        <a:xfrm>
          <a:off x="12814300" y="102489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73042</xdr:rowOff>
    </xdr:from>
    <xdr:ext cx="405111" cy="259045"/>
    <xdr:sp macro="" textlink="">
      <xdr:nvSpPr>
        <xdr:cNvPr id="557" name="n_1aveValue【保健センター・保健所】&#10;有形固定資産減価償却率">
          <a:extLst>
            <a:ext uri="{FF2B5EF4-FFF2-40B4-BE49-F238E27FC236}">
              <a16:creationId xmlns:a16="http://schemas.microsoft.com/office/drawing/2014/main" id="{82A2C86A-159E-492E-90A9-F5991677D50F}"/>
            </a:ext>
          </a:extLst>
        </xdr:cNvPr>
        <xdr:cNvSpPr txBox="1"/>
      </xdr:nvSpPr>
      <xdr:spPr>
        <a:xfrm>
          <a:off x="15266044" y="984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40657</xdr:rowOff>
    </xdr:from>
    <xdr:ext cx="405111" cy="259045"/>
    <xdr:sp macro="" textlink="">
      <xdr:nvSpPr>
        <xdr:cNvPr id="558" name="n_2aveValue【保健センター・保健所】&#10;有形固定資産減価償却率">
          <a:extLst>
            <a:ext uri="{FF2B5EF4-FFF2-40B4-BE49-F238E27FC236}">
              <a16:creationId xmlns:a16="http://schemas.microsoft.com/office/drawing/2014/main" id="{DFBA911F-417E-477B-AA49-FDC0E71C2636}"/>
            </a:ext>
          </a:extLst>
        </xdr:cNvPr>
        <xdr:cNvSpPr txBox="1"/>
      </xdr:nvSpPr>
      <xdr:spPr>
        <a:xfrm>
          <a:off x="143897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92092</xdr:rowOff>
    </xdr:from>
    <xdr:ext cx="405111" cy="259045"/>
    <xdr:sp macro="" textlink="">
      <xdr:nvSpPr>
        <xdr:cNvPr id="559" name="n_3aveValue【保健センター・保健所】&#10;有形固定資産減価償却率">
          <a:extLst>
            <a:ext uri="{FF2B5EF4-FFF2-40B4-BE49-F238E27FC236}">
              <a16:creationId xmlns:a16="http://schemas.microsoft.com/office/drawing/2014/main" id="{58B9A765-55D6-4541-8A6B-8C82D0C8C570}"/>
            </a:ext>
          </a:extLst>
        </xdr:cNvPr>
        <xdr:cNvSpPr txBox="1"/>
      </xdr:nvSpPr>
      <xdr:spPr>
        <a:xfrm>
          <a:off x="135007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29227</xdr:rowOff>
    </xdr:from>
    <xdr:ext cx="405111" cy="259045"/>
    <xdr:sp macro="" textlink="">
      <xdr:nvSpPr>
        <xdr:cNvPr id="560" name="n_4aveValue【保健センター・保健所】&#10;有形固定資産減価償却率">
          <a:extLst>
            <a:ext uri="{FF2B5EF4-FFF2-40B4-BE49-F238E27FC236}">
              <a16:creationId xmlns:a16="http://schemas.microsoft.com/office/drawing/2014/main" id="{57D3D9E3-3B01-4277-944A-D17C187897F7}"/>
            </a:ext>
          </a:extLst>
        </xdr:cNvPr>
        <xdr:cNvSpPr txBox="1"/>
      </xdr:nvSpPr>
      <xdr:spPr>
        <a:xfrm>
          <a:off x="12611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114317</xdr:rowOff>
    </xdr:from>
    <xdr:ext cx="405111" cy="259045"/>
    <xdr:sp macro="" textlink="">
      <xdr:nvSpPr>
        <xdr:cNvPr id="561" name="n_1mainValue【保健センター・保健所】&#10;有形固定資産減価償却率">
          <a:extLst>
            <a:ext uri="{FF2B5EF4-FFF2-40B4-BE49-F238E27FC236}">
              <a16:creationId xmlns:a16="http://schemas.microsoft.com/office/drawing/2014/main" id="{22ECE31F-0327-4844-A60A-D567DF1F8C4F}"/>
            </a:ext>
          </a:extLst>
        </xdr:cNvPr>
        <xdr:cNvSpPr txBox="1"/>
      </xdr:nvSpPr>
      <xdr:spPr>
        <a:xfrm>
          <a:off x="152660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76217</xdr:rowOff>
    </xdr:from>
    <xdr:ext cx="405111" cy="259045"/>
    <xdr:sp macro="" textlink="">
      <xdr:nvSpPr>
        <xdr:cNvPr id="562" name="n_2mainValue【保健センター・保健所】&#10;有形固定資産減価償却率">
          <a:extLst>
            <a:ext uri="{FF2B5EF4-FFF2-40B4-BE49-F238E27FC236}">
              <a16:creationId xmlns:a16="http://schemas.microsoft.com/office/drawing/2014/main" id="{5EEFD170-B67A-4235-A600-7B3422043A97}"/>
            </a:ext>
          </a:extLst>
        </xdr:cNvPr>
        <xdr:cNvSpPr txBox="1"/>
      </xdr:nvSpPr>
      <xdr:spPr>
        <a:xfrm>
          <a:off x="14389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38117</xdr:rowOff>
    </xdr:from>
    <xdr:ext cx="405111" cy="259045"/>
    <xdr:sp macro="" textlink="">
      <xdr:nvSpPr>
        <xdr:cNvPr id="563" name="n_3mainValue【保健センター・保健所】&#10;有形固定資産減価償却率">
          <a:extLst>
            <a:ext uri="{FF2B5EF4-FFF2-40B4-BE49-F238E27FC236}">
              <a16:creationId xmlns:a16="http://schemas.microsoft.com/office/drawing/2014/main" id="{53A72E5B-BCFE-4E0B-BE67-D0353CE1DE04}"/>
            </a:ext>
          </a:extLst>
        </xdr:cNvPr>
        <xdr:cNvSpPr txBox="1"/>
      </xdr:nvSpPr>
      <xdr:spPr>
        <a:xfrm>
          <a:off x="13500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3827</xdr:rowOff>
    </xdr:from>
    <xdr:ext cx="405111" cy="259045"/>
    <xdr:sp macro="" textlink="">
      <xdr:nvSpPr>
        <xdr:cNvPr id="564" name="n_4mainValue【保健センター・保健所】&#10;有形固定資産減価償却率">
          <a:extLst>
            <a:ext uri="{FF2B5EF4-FFF2-40B4-BE49-F238E27FC236}">
              <a16:creationId xmlns:a16="http://schemas.microsoft.com/office/drawing/2014/main" id="{AB9CCC7C-9993-491D-8D07-31FF043A5DE0}"/>
            </a:ext>
          </a:extLst>
        </xdr:cNvPr>
        <xdr:cNvSpPr txBox="1"/>
      </xdr:nvSpPr>
      <xdr:spPr>
        <a:xfrm>
          <a:off x="12611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4B7F1605-8BF8-4B4B-94B2-7825B47EAAD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998AA438-2A69-465D-BE21-CEFEFA3BB6D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2F34B33A-1B6A-45D5-B986-FD5E48969E5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7F0B2A34-745D-4A6A-A3D2-64B6CA9D3B6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0D39298B-FD02-43D3-AE22-02BC352CE2F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A36E6F94-3704-429A-A86A-7F051EE05F4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AF37487B-9F52-4151-B061-8B3D508E18F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715F2BB6-0AC0-4BD9-993F-E71EAACA36C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CE07335D-8090-4808-9359-F1BC5EBEC3A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01B1C183-F129-4DDA-82D3-C5B32F679F7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5" name="直線コネクタ 574">
          <a:extLst>
            <a:ext uri="{FF2B5EF4-FFF2-40B4-BE49-F238E27FC236}">
              <a16:creationId xmlns:a16="http://schemas.microsoft.com/office/drawing/2014/main" id="{1803A14C-F061-4354-BBCB-A15B3E32E3A5}"/>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6" name="テキスト ボックス 575">
          <a:extLst>
            <a:ext uri="{FF2B5EF4-FFF2-40B4-BE49-F238E27FC236}">
              <a16:creationId xmlns:a16="http://schemas.microsoft.com/office/drawing/2014/main" id="{BFF0FCCF-F62D-4C61-80F8-35DE8755E7B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7" name="直線コネクタ 576">
          <a:extLst>
            <a:ext uri="{FF2B5EF4-FFF2-40B4-BE49-F238E27FC236}">
              <a16:creationId xmlns:a16="http://schemas.microsoft.com/office/drawing/2014/main" id="{1181123C-B5D7-419B-A031-2AE49DA6A597}"/>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8" name="テキスト ボックス 577">
          <a:extLst>
            <a:ext uri="{FF2B5EF4-FFF2-40B4-BE49-F238E27FC236}">
              <a16:creationId xmlns:a16="http://schemas.microsoft.com/office/drawing/2014/main" id="{10C008C1-0EF9-47B1-B008-EC88DC71A06E}"/>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9" name="直線コネクタ 578">
          <a:extLst>
            <a:ext uri="{FF2B5EF4-FFF2-40B4-BE49-F238E27FC236}">
              <a16:creationId xmlns:a16="http://schemas.microsoft.com/office/drawing/2014/main" id="{BD8DDA75-B2D7-4CC3-B99D-B2947C243CE1}"/>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0" name="テキスト ボックス 579">
          <a:extLst>
            <a:ext uri="{FF2B5EF4-FFF2-40B4-BE49-F238E27FC236}">
              <a16:creationId xmlns:a16="http://schemas.microsoft.com/office/drawing/2014/main" id="{FE3B8A4C-E803-4C1E-A274-233B4A5FED5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1" name="直線コネクタ 580">
          <a:extLst>
            <a:ext uri="{FF2B5EF4-FFF2-40B4-BE49-F238E27FC236}">
              <a16:creationId xmlns:a16="http://schemas.microsoft.com/office/drawing/2014/main" id="{C3686CC1-1DA4-4EA4-8490-F3A677B0A4BF}"/>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2" name="テキスト ボックス 581">
          <a:extLst>
            <a:ext uri="{FF2B5EF4-FFF2-40B4-BE49-F238E27FC236}">
              <a16:creationId xmlns:a16="http://schemas.microsoft.com/office/drawing/2014/main" id="{10C7D56B-6740-4413-B7C0-3D90BC671BA9}"/>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a:extLst>
            <a:ext uri="{FF2B5EF4-FFF2-40B4-BE49-F238E27FC236}">
              <a16:creationId xmlns:a16="http://schemas.microsoft.com/office/drawing/2014/main" id="{F2875266-6238-4152-9C68-2C1B038E2FD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a:extLst>
            <a:ext uri="{FF2B5EF4-FFF2-40B4-BE49-F238E27FC236}">
              <a16:creationId xmlns:a16="http://schemas.microsoft.com/office/drawing/2014/main" id="{EC91D849-3599-4A47-B30D-EF4631B5FFE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保健センター・保健所】&#10;一人当たり面積グラフ枠">
          <a:extLst>
            <a:ext uri="{FF2B5EF4-FFF2-40B4-BE49-F238E27FC236}">
              <a16:creationId xmlns:a16="http://schemas.microsoft.com/office/drawing/2014/main" id="{67135221-E979-42BB-8DCD-D845E5AE1EE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15087</xdr:rowOff>
    </xdr:from>
    <xdr:to>
      <xdr:col>116</xdr:col>
      <xdr:colOff>62864</xdr:colOff>
      <xdr:row>63</xdr:row>
      <xdr:rowOff>156134</xdr:rowOff>
    </xdr:to>
    <xdr:cxnSp macro="">
      <xdr:nvCxnSpPr>
        <xdr:cNvPr id="586" name="直線コネクタ 585">
          <a:extLst>
            <a:ext uri="{FF2B5EF4-FFF2-40B4-BE49-F238E27FC236}">
              <a16:creationId xmlns:a16="http://schemas.microsoft.com/office/drawing/2014/main" id="{A3A83974-BFEB-4F09-8263-702C2E41AD5E}"/>
            </a:ext>
          </a:extLst>
        </xdr:cNvPr>
        <xdr:cNvCxnSpPr/>
      </xdr:nvCxnSpPr>
      <xdr:spPr>
        <a:xfrm flipV="1">
          <a:off x="22160864" y="9787737"/>
          <a:ext cx="0" cy="1169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159961</xdr:rowOff>
    </xdr:from>
    <xdr:ext cx="469744" cy="259045"/>
    <xdr:sp macro="" textlink="">
      <xdr:nvSpPr>
        <xdr:cNvPr id="587" name="【保健センター・保健所】&#10;一人当たり面積最小値テキスト">
          <a:extLst>
            <a:ext uri="{FF2B5EF4-FFF2-40B4-BE49-F238E27FC236}">
              <a16:creationId xmlns:a16="http://schemas.microsoft.com/office/drawing/2014/main" id="{165DB498-888A-451D-80E8-306A9D9D6738}"/>
            </a:ext>
          </a:extLst>
        </xdr:cNvPr>
        <xdr:cNvSpPr txBox="1"/>
      </xdr:nvSpPr>
      <xdr:spPr>
        <a:xfrm>
          <a:off x="22199600" y="1096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156134</xdr:rowOff>
    </xdr:from>
    <xdr:to>
      <xdr:col>116</xdr:col>
      <xdr:colOff>152400</xdr:colOff>
      <xdr:row>63</xdr:row>
      <xdr:rowOff>156134</xdr:rowOff>
    </xdr:to>
    <xdr:cxnSp macro="">
      <xdr:nvCxnSpPr>
        <xdr:cNvPr id="588" name="直線コネクタ 587">
          <a:extLst>
            <a:ext uri="{FF2B5EF4-FFF2-40B4-BE49-F238E27FC236}">
              <a16:creationId xmlns:a16="http://schemas.microsoft.com/office/drawing/2014/main" id="{69924024-9F3D-4D59-AFC6-B971B29BEDA6}"/>
            </a:ext>
          </a:extLst>
        </xdr:cNvPr>
        <xdr:cNvCxnSpPr/>
      </xdr:nvCxnSpPr>
      <xdr:spPr>
        <a:xfrm>
          <a:off x="22072600" y="1095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133214</xdr:rowOff>
    </xdr:from>
    <xdr:ext cx="469744" cy="259045"/>
    <xdr:sp macro="" textlink="">
      <xdr:nvSpPr>
        <xdr:cNvPr id="589" name="【保健センター・保健所】&#10;一人当たり面積最大値テキスト">
          <a:extLst>
            <a:ext uri="{FF2B5EF4-FFF2-40B4-BE49-F238E27FC236}">
              <a16:creationId xmlns:a16="http://schemas.microsoft.com/office/drawing/2014/main" id="{DD449836-3426-4B91-A742-925B0095B5D4}"/>
            </a:ext>
          </a:extLst>
        </xdr:cNvPr>
        <xdr:cNvSpPr txBox="1"/>
      </xdr:nvSpPr>
      <xdr:spPr>
        <a:xfrm>
          <a:off x="22199600" y="956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15087</xdr:rowOff>
    </xdr:from>
    <xdr:to>
      <xdr:col>116</xdr:col>
      <xdr:colOff>152400</xdr:colOff>
      <xdr:row>57</xdr:row>
      <xdr:rowOff>15087</xdr:rowOff>
    </xdr:to>
    <xdr:cxnSp macro="">
      <xdr:nvCxnSpPr>
        <xdr:cNvPr id="590" name="直線コネクタ 589">
          <a:extLst>
            <a:ext uri="{FF2B5EF4-FFF2-40B4-BE49-F238E27FC236}">
              <a16:creationId xmlns:a16="http://schemas.microsoft.com/office/drawing/2014/main" id="{396ED438-5A8A-4906-9DE3-E431E77DDB4F}"/>
            </a:ext>
          </a:extLst>
        </xdr:cNvPr>
        <xdr:cNvCxnSpPr/>
      </xdr:nvCxnSpPr>
      <xdr:spPr>
        <a:xfrm>
          <a:off x="22072600" y="9787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63746</xdr:rowOff>
    </xdr:from>
    <xdr:ext cx="469744" cy="259045"/>
    <xdr:sp macro="" textlink="">
      <xdr:nvSpPr>
        <xdr:cNvPr id="591" name="【保健センター・保健所】&#10;一人当たり面積平均値テキスト">
          <a:extLst>
            <a:ext uri="{FF2B5EF4-FFF2-40B4-BE49-F238E27FC236}">
              <a16:creationId xmlns:a16="http://schemas.microsoft.com/office/drawing/2014/main" id="{3626BFF9-62C0-41B1-A286-4A722BA036D6}"/>
            </a:ext>
          </a:extLst>
        </xdr:cNvPr>
        <xdr:cNvSpPr txBox="1"/>
      </xdr:nvSpPr>
      <xdr:spPr>
        <a:xfrm>
          <a:off x="22199600" y="106936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40869</xdr:rowOff>
    </xdr:from>
    <xdr:to>
      <xdr:col>116</xdr:col>
      <xdr:colOff>114300</xdr:colOff>
      <xdr:row>63</xdr:row>
      <xdr:rowOff>142469</xdr:rowOff>
    </xdr:to>
    <xdr:sp macro="" textlink="">
      <xdr:nvSpPr>
        <xdr:cNvPr id="592" name="フローチャート: 判断 591">
          <a:extLst>
            <a:ext uri="{FF2B5EF4-FFF2-40B4-BE49-F238E27FC236}">
              <a16:creationId xmlns:a16="http://schemas.microsoft.com/office/drawing/2014/main" id="{BBE1AB77-B887-4185-96FC-0754A83623D2}"/>
            </a:ext>
          </a:extLst>
        </xdr:cNvPr>
        <xdr:cNvSpPr/>
      </xdr:nvSpPr>
      <xdr:spPr>
        <a:xfrm>
          <a:off x="22110700" y="1084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39268</xdr:rowOff>
    </xdr:from>
    <xdr:to>
      <xdr:col>112</xdr:col>
      <xdr:colOff>38100</xdr:colOff>
      <xdr:row>63</xdr:row>
      <xdr:rowOff>140868</xdr:rowOff>
    </xdr:to>
    <xdr:sp macro="" textlink="">
      <xdr:nvSpPr>
        <xdr:cNvPr id="593" name="フローチャート: 判断 592">
          <a:extLst>
            <a:ext uri="{FF2B5EF4-FFF2-40B4-BE49-F238E27FC236}">
              <a16:creationId xmlns:a16="http://schemas.microsoft.com/office/drawing/2014/main" id="{DB7E8463-FD24-4417-82BE-4BCF02610CD3}"/>
            </a:ext>
          </a:extLst>
        </xdr:cNvPr>
        <xdr:cNvSpPr/>
      </xdr:nvSpPr>
      <xdr:spPr>
        <a:xfrm>
          <a:off x="21272500" y="1084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33782</xdr:rowOff>
    </xdr:from>
    <xdr:to>
      <xdr:col>107</xdr:col>
      <xdr:colOff>101600</xdr:colOff>
      <xdr:row>63</xdr:row>
      <xdr:rowOff>135382</xdr:rowOff>
    </xdr:to>
    <xdr:sp macro="" textlink="">
      <xdr:nvSpPr>
        <xdr:cNvPr id="594" name="フローチャート: 判断 593">
          <a:extLst>
            <a:ext uri="{FF2B5EF4-FFF2-40B4-BE49-F238E27FC236}">
              <a16:creationId xmlns:a16="http://schemas.microsoft.com/office/drawing/2014/main" id="{B121793B-2025-464C-BF50-67A1173F7479}"/>
            </a:ext>
          </a:extLst>
        </xdr:cNvPr>
        <xdr:cNvSpPr/>
      </xdr:nvSpPr>
      <xdr:spPr>
        <a:xfrm>
          <a:off x="20383500" y="1083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36982</xdr:rowOff>
    </xdr:from>
    <xdr:to>
      <xdr:col>102</xdr:col>
      <xdr:colOff>165100</xdr:colOff>
      <xdr:row>63</xdr:row>
      <xdr:rowOff>138582</xdr:rowOff>
    </xdr:to>
    <xdr:sp macro="" textlink="">
      <xdr:nvSpPr>
        <xdr:cNvPr id="595" name="フローチャート: 判断 594">
          <a:extLst>
            <a:ext uri="{FF2B5EF4-FFF2-40B4-BE49-F238E27FC236}">
              <a16:creationId xmlns:a16="http://schemas.microsoft.com/office/drawing/2014/main" id="{88868610-5DBD-4F22-BAD1-722D63047CC6}"/>
            </a:ext>
          </a:extLst>
        </xdr:cNvPr>
        <xdr:cNvSpPr/>
      </xdr:nvSpPr>
      <xdr:spPr>
        <a:xfrm>
          <a:off x="19494500" y="108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40411</xdr:rowOff>
    </xdr:from>
    <xdr:to>
      <xdr:col>98</xdr:col>
      <xdr:colOff>38100</xdr:colOff>
      <xdr:row>63</xdr:row>
      <xdr:rowOff>142011</xdr:rowOff>
    </xdr:to>
    <xdr:sp macro="" textlink="">
      <xdr:nvSpPr>
        <xdr:cNvPr id="596" name="フローチャート: 判断 595">
          <a:extLst>
            <a:ext uri="{FF2B5EF4-FFF2-40B4-BE49-F238E27FC236}">
              <a16:creationId xmlns:a16="http://schemas.microsoft.com/office/drawing/2014/main" id="{7B6DA453-952A-4B19-BA35-BBF5C9466AAD}"/>
            </a:ext>
          </a:extLst>
        </xdr:cNvPr>
        <xdr:cNvSpPr/>
      </xdr:nvSpPr>
      <xdr:spPr>
        <a:xfrm>
          <a:off x="18605500" y="108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352A7FE0-265D-41C5-B679-AE96B50B288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8E44DCAC-EE18-4066-9162-1D1BABE3ED7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743364ED-F93C-4E38-B671-D1DFFF9E44A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E42A17D4-8E31-49D6-A4BA-0C6CD193E05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7C206DBB-0C32-445F-AC59-E8C07778F04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82703</xdr:rowOff>
    </xdr:from>
    <xdr:to>
      <xdr:col>116</xdr:col>
      <xdr:colOff>114300</xdr:colOff>
      <xdr:row>64</xdr:row>
      <xdr:rowOff>12853</xdr:rowOff>
    </xdr:to>
    <xdr:sp macro="" textlink="">
      <xdr:nvSpPr>
        <xdr:cNvPr id="602" name="楕円 601">
          <a:extLst>
            <a:ext uri="{FF2B5EF4-FFF2-40B4-BE49-F238E27FC236}">
              <a16:creationId xmlns:a16="http://schemas.microsoft.com/office/drawing/2014/main" id="{52F7D499-3B9B-440F-82B9-615069E7DBDA}"/>
            </a:ext>
          </a:extLst>
        </xdr:cNvPr>
        <xdr:cNvSpPr/>
      </xdr:nvSpPr>
      <xdr:spPr>
        <a:xfrm>
          <a:off x="22110700" y="1088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19296</xdr:rowOff>
    </xdr:from>
    <xdr:ext cx="469744" cy="259045"/>
    <xdr:sp macro="" textlink="">
      <xdr:nvSpPr>
        <xdr:cNvPr id="603" name="【保健センター・保健所】&#10;一人当たり面積該当値テキスト">
          <a:extLst>
            <a:ext uri="{FF2B5EF4-FFF2-40B4-BE49-F238E27FC236}">
              <a16:creationId xmlns:a16="http://schemas.microsoft.com/office/drawing/2014/main" id="{04CDC139-171C-4CD2-8CE3-1DB5A63A03AE}"/>
            </a:ext>
          </a:extLst>
        </xdr:cNvPr>
        <xdr:cNvSpPr txBox="1"/>
      </xdr:nvSpPr>
      <xdr:spPr>
        <a:xfrm>
          <a:off x="22199600" y="1082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83388</xdr:rowOff>
    </xdr:from>
    <xdr:to>
      <xdr:col>112</xdr:col>
      <xdr:colOff>38100</xdr:colOff>
      <xdr:row>64</xdr:row>
      <xdr:rowOff>13538</xdr:rowOff>
    </xdr:to>
    <xdr:sp macro="" textlink="">
      <xdr:nvSpPr>
        <xdr:cNvPr id="604" name="楕円 603">
          <a:extLst>
            <a:ext uri="{FF2B5EF4-FFF2-40B4-BE49-F238E27FC236}">
              <a16:creationId xmlns:a16="http://schemas.microsoft.com/office/drawing/2014/main" id="{E02AF72D-6135-4B3C-B455-4B3969215918}"/>
            </a:ext>
          </a:extLst>
        </xdr:cNvPr>
        <xdr:cNvSpPr/>
      </xdr:nvSpPr>
      <xdr:spPr>
        <a:xfrm>
          <a:off x="21272500" y="1088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133503</xdr:rowOff>
    </xdr:from>
    <xdr:to>
      <xdr:col>116</xdr:col>
      <xdr:colOff>63500</xdr:colOff>
      <xdr:row>63</xdr:row>
      <xdr:rowOff>134188</xdr:rowOff>
    </xdr:to>
    <xdr:cxnSp macro="">
      <xdr:nvCxnSpPr>
        <xdr:cNvPr id="605" name="直線コネクタ 604">
          <a:extLst>
            <a:ext uri="{FF2B5EF4-FFF2-40B4-BE49-F238E27FC236}">
              <a16:creationId xmlns:a16="http://schemas.microsoft.com/office/drawing/2014/main" id="{E2581D8A-83B5-441E-908D-27F7AE8A0A75}"/>
            </a:ext>
          </a:extLst>
        </xdr:cNvPr>
        <xdr:cNvCxnSpPr/>
      </xdr:nvCxnSpPr>
      <xdr:spPr>
        <a:xfrm flipV="1">
          <a:off x="21323300" y="10934853"/>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85674</xdr:rowOff>
    </xdr:from>
    <xdr:to>
      <xdr:col>107</xdr:col>
      <xdr:colOff>101600</xdr:colOff>
      <xdr:row>64</xdr:row>
      <xdr:rowOff>15824</xdr:rowOff>
    </xdr:to>
    <xdr:sp macro="" textlink="">
      <xdr:nvSpPr>
        <xdr:cNvPr id="606" name="楕円 605">
          <a:extLst>
            <a:ext uri="{FF2B5EF4-FFF2-40B4-BE49-F238E27FC236}">
              <a16:creationId xmlns:a16="http://schemas.microsoft.com/office/drawing/2014/main" id="{A06AB8AA-BE7E-4E43-8AC9-AFF9E6A81BB5}"/>
            </a:ext>
          </a:extLst>
        </xdr:cNvPr>
        <xdr:cNvSpPr/>
      </xdr:nvSpPr>
      <xdr:spPr>
        <a:xfrm>
          <a:off x="20383500" y="1088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134188</xdr:rowOff>
    </xdr:from>
    <xdr:to>
      <xdr:col>111</xdr:col>
      <xdr:colOff>177800</xdr:colOff>
      <xdr:row>63</xdr:row>
      <xdr:rowOff>136474</xdr:rowOff>
    </xdr:to>
    <xdr:cxnSp macro="">
      <xdr:nvCxnSpPr>
        <xdr:cNvPr id="607" name="直線コネクタ 606">
          <a:extLst>
            <a:ext uri="{FF2B5EF4-FFF2-40B4-BE49-F238E27FC236}">
              <a16:creationId xmlns:a16="http://schemas.microsoft.com/office/drawing/2014/main" id="{116B1CD2-D58C-4679-A63F-9A4DBA2B779D}"/>
            </a:ext>
          </a:extLst>
        </xdr:cNvPr>
        <xdr:cNvCxnSpPr/>
      </xdr:nvCxnSpPr>
      <xdr:spPr>
        <a:xfrm flipV="1">
          <a:off x="20434300" y="1093553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85446</xdr:rowOff>
    </xdr:from>
    <xdr:to>
      <xdr:col>102</xdr:col>
      <xdr:colOff>165100</xdr:colOff>
      <xdr:row>64</xdr:row>
      <xdr:rowOff>15596</xdr:rowOff>
    </xdr:to>
    <xdr:sp macro="" textlink="">
      <xdr:nvSpPr>
        <xdr:cNvPr id="608" name="楕円 607">
          <a:extLst>
            <a:ext uri="{FF2B5EF4-FFF2-40B4-BE49-F238E27FC236}">
              <a16:creationId xmlns:a16="http://schemas.microsoft.com/office/drawing/2014/main" id="{B36E3E30-99E5-455B-87D4-883AA1920EC5}"/>
            </a:ext>
          </a:extLst>
        </xdr:cNvPr>
        <xdr:cNvSpPr/>
      </xdr:nvSpPr>
      <xdr:spPr>
        <a:xfrm>
          <a:off x="19494500" y="1088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136246</xdr:rowOff>
    </xdr:from>
    <xdr:to>
      <xdr:col>107</xdr:col>
      <xdr:colOff>50800</xdr:colOff>
      <xdr:row>63</xdr:row>
      <xdr:rowOff>136474</xdr:rowOff>
    </xdr:to>
    <xdr:cxnSp macro="">
      <xdr:nvCxnSpPr>
        <xdr:cNvPr id="609" name="直線コネクタ 608">
          <a:extLst>
            <a:ext uri="{FF2B5EF4-FFF2-40B4-BE49-F238E27FC236}">
              <a16:creationId xmlns:a16="http://schemas.microsoft.com/office/drawing/2014/main" id="{132BBBF6-8ABD-4815-8334-FA8E8DDAC4B3}"/>
            </a:ext>
          </a:extLst>
        </xdr:cNvPr>
        <xdr:cNvCxnSpPr/>
      </xdr:nvCxnSpPr>
      <xdr:spPr>
        <a:xfrm>
          <a:off x="19545300" y="10937596"/>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85446</xdr:rowOff>
    </xdr:from>
    <xdr:to>
      <xdr:col>98</xdr:col>
      <xdr:colOff>38100</xdr:colOff>
      <xdr:row>64</xdr:row>
      <xdr:rowOff>15596</xdr:rowOff>
    </xdr:to>
    <xdr:sp macro="" textlink="">
      <xdr:nvSpPr>
        <xdr:cNvPr id="610" name="楕円 609">
          <a:extLst>
            <a:ext uri="{FF2B5EF4-FFF2-40B4-BE49-F238E27FC236}">
              <a16:creationId xmlns:a16="http://schemas.microsoft.com/office/drawing/2014/main" id="{0E8AC0BD-7E68-463B-A3CF-72249E89FAAF}"/>
            </a:ext>
          </a:extLst>
        </xdr:cNvPr>
        <xdr:cNvSpPr/>
      </xdr:nvSpPr>
      <xdr:spPr>
        <a:xfrm>
          <a:off x="18605500" y="1088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136246</xdr:rowOff>
    </xdr:from>
    <xdr:to>
      <xdr:col>102</xdr:col>
      <xdr:colOff>114300</xdr:colOff>
      <xdr:row>63</xdr:row>
      <xdr:rowOff>136246</xdr:rowOff>
    </xdr:to>
    <xdr:cxnSp macro="">
      <xdr:nvCxnSpPr>
        <xdr:cNvPr id="611" name="直線コネクタ 610">
          <a:extLst>
            <a:ext uri="{FF2B5EF4-FFF2-40B4-BE49-F238E27FC236}">
              <a16:creationId xmlns:a16="http://schemas.microsoft.com/office/drawing/2014/main" id="{913C85FF-C860-4A1B-BBD7-DD80D061A7F7}"/>
            </a:ext>
          </a:extLst>
        </xdr:cNvPr>
        <xdr:cNvCxnSpPr/>
      </xdr:nvCxnSpPr>
      <xdr:spPr>
        <a:xfrm>
          <a:off x="18656300" y="10937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157395</xdr:rowOff>
    </xdr:from>
    <xdr:ext cx="469744" cy="259045"/>
    <xdr:sp macro="" textlink="">
      <xdr:nvSpPr>
        <xdr:cNvPr id="612" name="n_1aveValue【保健センター・保健所】&#10;一人当たり面積">
          <a:extLst>
            <a:ext uri="{FF2B5EF4-FFF2-40B4-BE49-F238E27FC236}">
              <a16:creationId xmlns:a16="http://schemas.microsoft.com/office/drawing/2014/main" id="{DAEC82F4-AAA9-4CDA-9598-812CED9150C0}"/>
            </a:ext>
          </a:extLst>
        </xdr:cNvPr>
        <xdr:cNvSpPr txBox="1"/>
      </xdr:nvSpPr>
      <xdr:spPr>
        <a:xfrm>
          <a:off x="21075727" y="1061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151909</xdr:rowOff>
    </xdr:from>
    <xdr:ext cx="469744" cy="259045"/>
    <xdr:sp macro="" textlink="">
      <xdr:nvSpPr>
        <xdr:cNvPr id="613" name="n_2aveValue【保健センター・保健所】&#10;一人当たり面積">
          <a:extLst>
            <a:ext uri="{FF2B5EF4-FFF2-40B4-BE49-F238E27FC236}">
              <a16:creationId xmlns:a16="http://schemas.microsoft.com/office/drawing/2014/main" id="{867FB806-36BE-4B6E-BF3F-756CD7539E5E}"/>
            </a:ext>
          </a:extLst>
        </xdr:cNvPr>
        <xdr:cNvSpPr txBox="1"/>
      </xdr:nvSpPr>
      <xdr:spPr>
        <a:xfrm>
          <a:off x="20199427" y="1061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155109</xdr:rowOff>
    </xdr:from>
    <xdr:ext cx="469744" cy="259045"/>
    <xdr:sp macro="" textlink="">
      <xdr:nvSpPr>
        <xdr:cNvPr id="614" name="n_3aveValue【保健センター・保健所】&#10;一人当たり面積">
          <a:extLst>
            <a:ext uri="{FF2B5EF4-FFF2-40B4-BE49-F238E27FC236}">
              <a16:creationId xmlns:a16="http://schemas.microsoft.com/office/drawing/2014/main" id="{313D686F-40E5-4C28-AAF0-85A513EBC3A0}"/>
            </a:ext>
          </a:extLst>
        </xdr:cNvPr>
        <xdr:cNvSpPr txBox="1"/>
      </xdr:nvSpPr>
      <xdr:spPr>
        <a:xfrm>
          <a:off x="19310427" y="106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158538</xdr:rowOff>
    </xdr:from>
    <xdr:ext cx="469744" cy="259045"/>
    <xdr:sp macro="" textlink="">
      <xdr:nvSpPr>
        <xdr:cNvPr id="615" name="n_4aveValue【保健センター・保健所】&#10;一人当たり面積">
          <a:extLst>
            <a:ext uri="{FF2B5EF4-FFF2-40B4-BE49-F238E27FC236}">
              <a16:creationId xmlns:a16="http://schemas.microsoft.com/office/drawing/2014/main" id="{116B474A-53D3-45BC-B4F1-BF5A579A2268}"/>
            </a:ext>
          </a:extLst>
        </xdr:cNvPr>
        <xdr:cNvSpPr txBox="1"/>
      </xdr:nvSpPr>
      <xdr:spPr>
        <a:xfrm>
          <a:off x="18421427" y="1061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4665</xdr:rowOff>
    </xdr:from>
    <xdr:ext cx="469744" cy="259045"/>
    <xdr:sp macro="" textlink="">
      <xdr:nvSpPr>
        <xdr:cNvPr id="616" name="n_1mainValue【保健センター・保健所】&#10;一人当たり面積">
          <a:extLst>
            <a:ext uri="{FF2B5EF4-FFF2-40B4-BE49-F238E27FC236}">
              <a16:creationId xmlns:a16="http://schemas.microsoft.com/office/drawing/2014/main" id="{84CFB6E4-55FE-4E67-9BD0-1621F96067FF}"/>
            </a:ext>
          </a:extLst>
        </xdr:cNvPr>
        <xdr:cNvSpPr txBox="1"/>
      </xdr:nvSpPr>
      <xdr:spPr>
        <a:xfrm>
          <a:off x="21075727" y="10977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6951</xdr:rowOff>
    </xdr:from>
    <xdr:ext cx="469744" cy="259045"/>
    <xdr:sp macro="" textlink="">
      <xdr:nvSpPr>
        <xdr:cNvPr id="617" name="n_2mainValue【保健センター・保健所】&#10;一人当たり面積">
          <a:extLst>
            <a:ext uri="{FF2B5EF4-FFF2-40B4-BE49-F238E27FC236}">
              <a16:creationId xmlns:a16="http://schemas.microsoft.com/office/drawing/2014/main" id="{1A410BD3-6EB8-497E-8F5C-BB89B3D70675}"/>
            </a:ext>
          </a:extLst>
        </xdr:cNvPr>
        <xdr:cNvSpPr txBox="1"/>
      </xdr:nvSpPr>
      <xdr:spPr>
        <a:xfrm>
          <a:off x="20199427" y="10979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6723</xdr:rowOff>
    </xdr:from>
    <xdr:ext cx="469744" cy="259045"/>
    <xdr:sp macro="" textlink="">
      <xdr:nvSpPr>
        <xdr:cNvPr id="618" name="n_3mainValue【保健センター・保健所】&#10;一人当たり面積">
          <a:extLst>
            <a:ext uri="{FF2B5EF4-FFF2-40B4-BE49-F238E27FC236}">
              <a16:creationId xmlns:a16="http://schemas.microsoft.com/office/drawing/2014/main" id="{AE6F3E52-F668-42D4-ADCB-04A2482BA3FD}"/>
            </a:ext>
          </a:extLst>
        </xdr:cNvPr>
        <xdr:cNvSpPr txBox="1"/>
      </xdr:nvSpPr>
      <xdr:spPr>
        <a:xfrm>
          <a:off x="19310427" y="1097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6723</xdr:rowOff>
    </xdr:from>
    <xdr:ext cx="469744" cy="259045"/>
    <xdr:sp macro="" textlink="">
      <xdr:nvSpPr>
        <xdr:cNvPr id="619" name="n_4mainValue【保健センター・保健所】&#10;一人当たり面積">
          <a:extLst>
            <a:ext uri="{FF2B5EF4-FFF2-40B4-BE49-F238E27FC236}">
              <a16:creationId xmlns:a16="http://schemas.microsoft.com/office/drawing/2014/main" id="{11E5868C-F80A-40E5-AE13-4E64869BE796}"/>
            </a:ext>
          </a:extLst>
        </xdr:cNvPr>
        <xdr:cNvSpPr txBox="1"/>
      </xdr:nvSpPr>
      <xdr:spPr>
        <a:xfrm>
          <a:off x="18421427" y="1097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a:extLst>
            <a:ext uri="{FF2B5EF4-FFF2-40B4-BE49-F238E27FC236}">
              <a16:creationId xmlns:a16="http://schemas.microsoft.com/office/drawing/2014/main" id="{92D432CD-A752-4DD1-AAC1-4CDC9A7EC1A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a:extLst>
            <a:ext uri="{FF2B5EF4-FFF2-40B4-BE49-F238E27FC236}">
              <a16:creationId xmlns:a16="http://schemas.microsoft.com/office/drawing/2014/main" id="{305672B6-92BE-4182-A598-3F8095D3E98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a:extLst>
            <a:ext uri="{FF2B5EF4-FFF2-40B4-BE49-F238E27FC236}">
              <a16:creationId xmlns:a16="http://schemas.microsoft.com/office/drawing/2014/main" id="{C69C1C80-B217-4486-B31D-C3EFFACC413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a:extLst>
            <a:ext uri="{FF2B5EF4-FFF2-40B4-BE49-F238E27FC236}">
              <a16:creationId xmlns:a16="http://schemas.microsoft.com/office/drawing/2014/main" id="{FA47DF0A-3747-43AD-93D6-7DE5A3219CF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a:extLst>
            <a:ext uri="{FF2B5EF4-FFF2-40B4-BE49-F238E27FC236}">
              <a16:creationId xmlns:a16="http://schemas.microsoft.com/office/drawing/2014/main" id="{A9A76EEB-A673-4B59-911F-42EBD87AE9D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a:extLst>
            <a:ext uri="{FF2B5EF4-FFF2-40B4-BE49-F238E27FC236}">
              <a16:creationId xmlns:a16="http://schemas.microsoft.com/office/drawing/2014/main" id="{805F4E94-DC8E-4EFD-81D5-52CEA61D594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a:extLst>
            <a:ext uri="{FF2B5EF4-FFF2-40B4-BE49-F238E27FC236}">
              <a16:creationId xmlns:a16="http://schemas.microsoft.com/office/drawing/2014/main" id="{F724301B-B75D-47A4-8824-A638676F5AF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a:extLst>
            <a:ext uri="{FF2B5EF4-FFF2-40B4-BE49-F238E27FC236}">
              <a16:creationId xmlns:a16="http://schemas.microsoft.com/office/drawing/2014/main" id="{16028310-EFBA-44CE-B841-EB5964DC024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a:extLst>
            <a:ext uri="{FF2B5EF4-FFF2-40B4-BE49-F238E27FC236}">
              <a16:creationId xmlns:a16="http://schemas.microsoft.com/office/drawing/2014/main" id="{03FFC516-7828-4B65-BE87-3F2535104B9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a:extLst>
            <a:ext uri="{FF2B5EF4-FFF2-40B4-BE49-F238E27FC236}">
              <a16:creationId xmlns:a16="http://schemas.microsoft.com/office/drawing/2014/main" id="{9C3B5582-AC5B-4ED3-98BE-BE0D1E5CFBB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0" name="テキスト ボックス 629">
          <a:extLst>
            <a:ext uri="{FF2B5EF4-FFF2-40B4-BE49-F238E27FC236}">
              <a16:creationId xmlns:a16="http://schemas.microsoft.com/office/drawing/2014/main" id="{250ECE6B-DA3B-4E15-9357-1BECDC0F5DC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1" name="直線コネクタ 630">
          <a:extLst>
            <a:ext uri="{FF2B5EF4-FFF2-40B4-BE49-F238E27FC236}">
              <a16:creationId xmlns:a16="http://schemas.microsoft.com/office/drawing/2014/main" id="{A89575BD-E23D-45F3-ADD4-25A081BDB1F1}"/>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2" name="テキスト ボックス 631">
          <a:extLst>
            <a:ext uri="{FF2B5EF4-FFF2-40B4-BE49-F238E27FC236}">
              <a16:creationId xmlns:a16="http://schemas.microsoft.com/office/drawing/2014/main" id="{714FA08D-A1FD-47CA-946E-B4BB010C085A}"/>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3" name="直線コネクタ 632">
          <a:extLst>
            <a:ext uri="{FF2B5EF4-FFF2-40B4-BE49-F238E27FC236}">
              <a16:creationId xmlns:a16="http://schemas.microsoft.com/office/drawing/2014/main" id="{F98DBF21-6C22-417F-86F5-4F2A63D9EFED}"/>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4" name="テキスト ボックス 633">
          <a:extLst>
            <a:ext uri="{FF2B5EF4-FFF2-40B4-BE49-F238E27FC236}">
              <a16:creationId xmlns:a16="http://schemas.microsoft.com/office/drawing/2014/main" id="{3FBD5C25-8386-40BF-9316-A2940E12D72F}"/>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5" name="直線コネクタ 634">
          <a:extLst>
            <a:ext uri="{FF2B5EF4-FFF2-40B4-BE49-F238E27FC236}">
              <a16:creationId xmlns:a16="http://schemas.microsoft.com/office/drawing/2014/main" id="{0B8BE870-B4A7-4E03-83C8-A508072035C7}"/>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6" name="テキスト ボックス 635">
          <a:extLst>
            <a:ext uri="{FF2B5EF4-FFF2-40B4-BE49-F238E27FC236}">
              <a16:creationId xmlns:a16="http://schemas.microsoft.com/office/drawing/2014/main" id="{033E6644-C6A9-4F27-8E53-95411670819C}"/>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7" name="直線コネクタ 636">
          <a:extLst>
            <a:ext uri="{FF2B5EF4-FFF2-40B4-BE49-F238E27FC236}">
              <a16:creationId xmlns:a16="http://schemas.microsoft.com/office/drawing/2014/main" id="{836DF117-12C6-4A17-BF7F-4E278F6B8AA8}"/>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8" name="テキスト ボックス 637">
          <a:extLst>
            <a:ext uri="{FF2B5EF4-FFF2-40B4-BE49-F238E27FC236}">
              <a16:creationId xmlns:a16="http://schemas.microsoft.com/office/drawing/2014/main" id="{0917DA9B-AC29-4823-B8DA-F7B44C597ECA}"/>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9" name="直線コネクタ 638">
          <a:extLst>
            <a:ext uri="{FF2B5EF4-FFF2-40B4-BE49-F238E27FC236}">
              <a16:creationId xmlns:a16="http://schemas.microsoft.com/office/drawing/2014/main" id="{9AAF4254-0C9D-4B6A-BE0D-F41ECAC7E67B}"/>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0" name="テキスト ボックス 639">
          <a:extLst>
            <a:ext uri="{FF2B5EF4-FFF2-40B4-BE49-F238E27FC236}">
              <a16:creationId xmlns:a16="http://schemas.microsoft.com/office/drawing/2014/main" id="{5274D7C6-49A4-451C-8804-65464868826E}"/>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a:extLst>
            <a:ext uri="{FF2B5EF4-FFF2-40B4-BE49-F238E27FC236}">
              <a16:creationId xmlns:a16="http://schemas.microsoft.com/office/drawing/2014/main" id="{D0ACCE18-706E-4EAA-8885-F6C16EB3613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消防施設】&#10;有形固定資産減価償却率グラフ枠">
          <a:extLst>
            <a:ext uri="{FF2B5EF4-FFF2-40B4-BE49-F238E27FC236}">
              <a16:creationId xmlns:a16="http://schemas.microsoft.com/office/drawing/2014/main" id="{C61C4656-BC9E-49DA-8004-16BBC01EA5B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3" name="直線コネクタ 642">
          <a:extLst>
            <a:ext uri="{FF2B5EF4-FFF2-40B4-BE49-F238E27FC236}">
              <a16:creationId xmlns:a16="http://schemas.microsoft.com/office/drawing/2014/main" id="{F91DEF19-1413-4437-89C4-34981CCC2DBD}"/>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4" name="【消防施設】&#10;有形固定資産減価償却率最小値テキスト">
          <a:extLst>
            <a:ext uri="{FF2B5EF4-FFF2-40B4-BE49-F238E27FC236}">
              <a16:creationId xmlns:a16="http://schemas.microsoft.com/office/drawing/2014/main" id="{5ACA14F9-15C9-4860-B8A0-4CAD4D01611E}"/>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5" name="直線コネクタ 644">
          <a:extLst>
            <a:ext uri="{FF2B5EF4-FFF2-40B4-BE49-F238E27FC236}">
              <a16:creationId xmlns:a16="http://schemas.microsoft.com/office/drawing/2014/main" id="{58D1622F-6031-4D96-9CE8-087326986233}"/>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6" name="【消防施設】&#10;有形固定資産減価償却率最大値テキスト">
          <a:extLst>
            <a:ext uri="{FF2B5EF4-FFF2-40B4-BE49-F238E27FC236}">
              <a16:creationId xmlns:a16="http://schemas.microsoft.com/office/drawing/2014/main" id="{9DEDF01A-747F-42A1-B1DF-0E61BFC279C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47" name="直線コネクタ 646">
          <a:extLst>
            <a:ext uri="{FF2B5EF4-FFF2-40B4-BE49-F238E27FC236}">
              <a16:creationId xmlns:a16="http://schemas.microsoft.com/office/drawing/2014/main" id="{27E5D0CE-70FE-432D-8A92-E96BDF194954}"/>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116857</xdr:rowOff>
    </xdr:from>
    <xdr:ext cx="405111" cy="259045"/>
    <xdr:sp macro="" textlink="">
      <xdr:nvSpPr>
        <xdr:cNvPr id="648" name="【消防施設】&#10;有形固定資産減価償却率平均値テキスト">
          <a:extLst>
            <a:ext uri="{FF2B5EF4-FFF2-40B4-BE49-F238E27FC236}">
              <a16:creationId xmlns:a16="http://schemas.microsoft.com/office/drawing/2014/main" id="{74F179E2-BB04-4177-9441-60009BD6AC2C}"/>
            </a:ext>
          </a:extLst>
        </xdr:cNvPr>
        <xdr:cNvSpPr txBox="1"/>
      </xdr:nvSpPr>
      <xdr:spPr>
        <a:xfrm>
          <a:off x="16357600" y="13832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93980</xdr:rowOff>
    </xdr:from>
    <xdr:to>
      <xdr:col>85</xdr:col>
      <xdr:colOff>177800</xdr:colOff>
      <xdr:row>82</xdr:row>
      <xdr:rowOff>24130</xdr:rowOff>
    </xdr:to>
    <xdr:sp macro="" textlink="">
      <xdr:nvSpPr>
        <xdr:cNvPr id="649" name="フローチャート: 判断 648">
          <a:extLst>
            <a:ext uri="{FF2B5EF4-FFF2-40B4-BE49-F238E27FC236}">
              <a16:creationId xmlns:a16="http://schemas.microsoft.com/office/drawing/2014/main" id="{3AFF2F1E-7657-4E24-982D-5ABEA88C199C}"/>
            </a:ext>
          </a:extLst>
        </xdr:cNvPr>
        <xdr:cNvSpPr/>
      </xdr:nvSpPr>
      <xdr:spPr>
        <a:xfrm>
          <a:off x="162687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105411</xdr:rowOff>
    </xdr:from>
    <xdr:to>
      <xdr:col>81</xdr:col>
      <xdr:colOff>101600</xdr:colOff>
      <xdr:row>82</xdr:row>
      <xdr:rowOff>35561</xdr:rowOff>
    </xdr:to>
    <xdr:sp macro="" textlink="">
      <xdr:nvSpPr>
        <xdr:cNvPr id="650" name="フローチャート: 判断 649">
          <a:extLst>
            <a:ext uri="{FF2B5EF4-FFF2-40B4-BE49-F238E27FC236}">
              <a16:creationId xmlns:a16="http://schemas.microsoft.com/office/drawing/2014/main" id="{5E9BCA8D-04C5-4139-85BD-9651057C9E1F}"/>
            </a:ext>
          </a:extLst>
        </xdr:cNvPr>
        <xdr:cNvSpPr/>
      </xdr:nvSpPr>
      <xdr:spPr>
        <a:xfrm>
          <a:off x="15430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160020</xdr:rowOff>
    </xdr:from>
    <xdr:to>
      <xdr:col>76</xdr:col>
      <xdr:colOff>165100</xdr:colOff>
      <xdr:row>82</xdr:row>
      <xdr:rowOff>90170</xdr:rowOff>
    </xdr:to>
    <xdr:sp macro="" textlink="">
      <xdr:nvSpPr>
        <xdr:cNvPr id="651" name="フローチャート: 判断 650">
          <a:extLst>
            <a:ext uri="{FF2B5EF4-FFF2-40B4-BE49-F238E27FC236}">
              <a16:creationId xmlns:a16="http://schemas.microsoft.com/office/drawing/2014/main" id="{F88C7F01-A12A-47D2-A2EC-99A3A92CE866}"/>
            </a:ext>
          </a:extLst>
        </xdr:cNvPr>
        <xdr:cNvSpPr/>
      </xdr:nvSpPr>
      <xdr:spPr>
        <a:xfrm>
          <a:off x="14541500" y="1404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3811</xdr:rowOff>
    </xdr:from>
    <xdr:to>
      <xdr:col>72</xdr:col>
      <xdr:colOff>38100</xdr:colOff>
      <xdr:row>82</xdr:row>
      <xdr:rowOff>105411</xdr:rowOff>
    </xdr:to>
    <xdr:sp macro="" textlink="">
      <xdr:nvSpPr>
        <xdr:cNvPr id="652" name="フローチャート: 判断 651">
          <a:extLst>
            <a:ext uri="{FF2B5EF4-FFF2-40B4-BE49-F238E27FC236}">
              <a16:creationId xmlns:a16="http://schemas.microsoft.com/office/drawing/2014/main" id="{215B78EE-5961-4545-B320-4F904C1907D7}"/>
            </a:ext>
          </a:extLst>
        </xdr:cNvPr>
        <xdr:cNvSpPr/>
      </xdr:nvSpPr>
      <xdr:spPr>
        <a:xfrm>
          <a:off x="13652500" y="1406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163830</xdr:rowOff>
    </xdr:from>
    <xdr:to>
      <xdr:col>67</xdr:col>
      <xdr:colOff>101600</xdr:colOff>
      <xdr:row>82</xdr:row>
      <xdr:rowOff>93980</xdr:rowOff>
    </xdr:to>
    <xdr:sp macro="" textlink="">
      <xdr:nvSpPr>
        <xdr:cNvPr id="653" name="フローチャート: 判断 652">
          <a:extLst>
            <a:ext uri="{FF2B5EF4-FFF2-40B4-BE49-F238E27FC236}">
              <a16:creationId xmlns:a16="http://schemas.microsoft.com/office/drawing/2014/main" id="{BBD69C83-E2CF-48A6-BCAE-DA67794C91E8}"/>
            </a:ext>
          </a:extLst>
        </xdr:cNvPr>
        <xdr:cNvSpPr/>
      </xdr:nvSpPr>
      <xdr:spPr>
        <a:xfrm>
          <a:off x="12763500" y="1405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4B784F44-0D46-43C2-B328-1CAA701C536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A32B1F12-A578-4383-9E4B-E2C8237A1DB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161A032A-B147-4935-B326-DF4420C5CCA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E40731B9-332D-4C3D-8C5E-1C52E93844D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F49AE190-57BA-4D00-9F52-A7A79D92DF3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127000</xdr:rowOff>
    </xdr:from>
    <xdr:to>
      <xdr:col>85</xdr:col>
      <xdr:colOff>177800</xdr:colOff>
      <xdr:row>82</xdr:row>
      <xdr:rowOff>57150</xdr:rowOff>
    </xdr:to>
    <xdr:sp macro="" textlink="">
      <xdr:nvSpPr>
        <xdr:cNvPr id="659" name="楕円 658">
          <a:extLst>
            <a:ext uri="{FF2B5EF4-FFF2-40B4-BE49-F238E27FC236}">
              <a16:creationId xmlns:a16="http://schemas.microsoft.com/office/drawing/2014/main" id="{E298CD6A-6DF4-4540-A8BF-4E5CEC5211DE}"/>
            </a:ext>
          </a:extLst>
        </xdr:cNvPr>
        <xdr:cNvSpPr/>
      </xdr:nvSpPr>
      <xdr:spPr>
        <a:xfrm>
          <a:off x="16268700" y="1401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105427</xdr:rowOff>
    </xdr:from>
    <xdr:ext cx="405111" cy="259045"/>
    <xdr:sp macro="" textlink="">
      <xdr:nvSpPr>
        <xdr:cNvPr id="660" name="【消防施設】&#10;有形固定資産減価償却率該当値テキスト">
          <a:extLst>
            <a:ext uri="{FF2B5EF4-FFF2-40B4-BE49-F238E27FC236}">
              <a16:creationId xmlns:a16="http://schemas.microsoft.com/office/drawing/2014/main" id="{D2234F66-5801-4B8A-9675-55CCF7A86684}"/>
            </a:ext>
          </a:extLst>
        </xdr:cNvPr>
        <xdr:cNvSpPr txBox="1"/>
      </xdr:nvSpPr>
      <xdr:spPr>
        <a:xfrm>
          <a:off x="16357600"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96520</xdr:rowOff>
    </xdr:from>
    <xdr:to>
      <xdr:col>81</xdr:col>
      <xdr:colOff>101600</xdr:colOff>
      <xdr:row>82</xdr:row>
      <xdr:rowOff>26670</xdr:rowOff>
    </xdr:to>
    <xdr:sp macro="" textlink="">
      <xdr:nvSpPr>
        <xdr:cNvPr id="661" name="楕円 660">
          <a:extLst>
            <a:ext uri="{FF2B5EF4-FFF2-40B4-BE49-F238E27FC236}">
              <a16:creationId xmlns:a16="http://schemas.microsoft.com/office/drawing/2014/main" id="{AF337F64-CF8A-4C47-AA59-11B61FFCE770}"/>
            </a:ext>
          </a:extLst>
        </xdr:cNvPr>
        <xdr:cNvSpPr/>
      </xdr:nvSpPr>
      <xdr:spPr>
        <a:xfrm>
          <a:off x="15430500" y="1398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147320</xdr:rowOff>
    </xdr:from>
    <xdr:to>
      <xdr:col>85</xdr:col>
      <xdr:colOff>127000</xdr:colOff>
      <xdr:row>82</xdr:row>
      <xdr:rowOff>6350</xdr:rowOff>
    </xdr:to>
    <xdr:cxnSp macro="">
      <xdr:nvCxnSpPr>
        <xdr:cNvPr id="662" name="直線コネクタ 661">
          <a:extLst>
            <a:ext uri="{FF2B5EF4-FFF2-40B4-BE49-F238E27FC236}">
              <a16:creationId xmlns:a16="http://schemas.microsoft.com/office/drawing/2014/main" id="{C38B7B7B-AE67-4B10-813A-F4F80853FBF6}"/>
            </a:ext>
          </a:extLst>
        </xdr:cNvPr>
        <xdr:cNvCxnSpPr/>
      </xdr:nvCxnSpPr>
      <xdr:spPr>
        <a:xfrm>
          <a:off x="15481300" y="140347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68580</xdr:rowOff>
    </xdr:from>
    <xdr:to>
      <xdr:col>76</xdr:col>
      <xdr:colOff>165100</xdr:colOff>
      <xdr:row>81</xdr:row>
      <xdr:rowOff>170180</xdr:rowOff>
    </xdr:to>
    <xdr:sp macro="" textlink="">
      <xdr:nvSpPr>
        <xdr:cNvPr id="663" name="楕円 662">
          <a:extLst>
            <a:ext uri="{FF2B5EF4-FFF2-40B4-BE49-F238E27FC236}">
              <a16:creationId xmlns:a16="http://schemas.microsoft.com/office/drawing/2014/main" id="{2A4BAC16-5017-4B9D-A727-95214A240026}"/>
            </a:ext>
          </a:extLst>
        </xdr:cNvPr>
        <xdr:cNvSpPr/>
      </xdr:nvSpPr>
      <xdr:spPr>
        <a:xfrm>
          <a:off x="14541500" y="1395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119380</xdr:rowOff>
    </xdr:from>
    <xdr:to>
      <xdr:col>81</xdr:col>
      <xdr:colOff>50800</xdr:colOff>
      <xdr:row>81</xdr:row>
      <xdr:rowOff>147320</xdr:rowOff>
    </xdr:to>
    <xdr:cxnSp macro="">
      <xdr:nvCxnSpPr>
        <xdr:cNvPr id="664" name="直線コネクタ 663">
          <a:extLst>
            <a:ext uri="{FF2B5EF4-FFF2-40B4-BE49-F238E27FC236}">
              <a16:creationId xmlns:a16="http://schemas.microsoft.com/office/drawing/2014/main" id="{9E41146A-29DD-47A8-A355-96418E8529E6}"/>
            </a:ext>
          </a:extLst>
        </xdr:cNvPr>
        <xdr:cNvCxnSpPr/>
      </xdr:nvCxnSpPr>
      <xdr:spPr>
        <a:xfrm>
          <a:off x="14592300" y="1400683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40639</xdr:rowOff>
    </xdr:from>
    <xdr:to>
      <xdr:col>72</xdr:col>
      <xdr:colOff>38100</xdr:colOff>
      <xdr:row>81</xdr:row>
      <xdr:rowOff>142239</xdr:rowOff>
    </xdr:to>
    <xdr:sp macro="" textlink="">
      <xdr:nvSpPr>
        <xdr:cNvPr id="665" name="楕円 664">
          <a:extLst>
            <a:ext uri="{FF2B5EF4-FFF2-40B4-BE49-F238E27FC236}">
              <a16:creationId xmlns:a16="http://schemas.microsoft.com/office/drawing/2014/main" id="{A3C4CE60-3D5F-4F7B-AC2E-3C386EC0788D}"/>
            </a:ext>
          </a:extLst>
        </xdr:cNvPr>
        <xdr:cNvSpPr/>
      </xdr:nvSpPr>
      <xdr:spPr>
        <a:xfrm>
          <a:off x="13652500" y="139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91439</xdr:rowOff>
    </xdr:from>
    <xdr:to>
      <xdr:col>76</xdr:col>
      <xdr:colOff>114300</xdr:colOff>
      <xdr:row>81</xdr:row>
      <xdr:rowOff>119380</xdr:rowOff>
    </xdr:to>
    <xdr:cxnSp macro="">
      <xdr:nvCxnSpPr>
        <xdr:cNvPr id="666" name="直線コネクタ 665">
          <a:extLst>
            <a:ext uri="{FF2B5EF4-FFF2-40B4-BE49-F238E27FC236}">
              <a16:creationId xmlns:a16="http://schemas.microsoft.com/office/drawing/2014/main" id="{2A7401E2-1072-4F9D-ADB2-219FFF2BE324}"/>
            </a:ext>
          </a:extLst>
        </xdr:cNvPr>
        <xdr:cNvCxnSpPr/>
      </xdr:nvCxnSpPr>
      <xdr:spPr>
        <a:xfrm>
          <a:off x="13703300" y="13978889"/>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11430</xdr:rowOff>
    </xdr:from>
    <xdr:to>
      <xdr:col>67</xdr:col>
      <xdr:colOff>101600</xdr:colOff>
      <xdr:row>81</xdr:row>
      <xdr:rowOff>113030</xdr:rowOff>
    </xdr:to>
    <xdr:sp macro="" textlink="">
      <xdr:nvSpPr>
        <xdr:cNvPr id="667" name="楕円 666">
          <a:extLst>
            <a:ext uri="{FF2B5EF4-FFF2-40B4-BE49-F238E27FC236}">
              <a16:creationId xmlns:a16="http://schemas.microsoft.com/office/drawing/2014/main" id="{65E9ACF7-F88C-4450-A8FA-65879392183A}"/>
            </a:ext>
          </a:extLst>
        </xdr:cNvPr>
        <xdr:cNvSpPr/>
      </xdr:nvSpPr>
      <xdr:spPr>
        <a:xfrm>
          <a:off x="12763500" y="1389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62230</xdr:rowOff>
    </xdr:from>
    <xdr:to>
      <xdr:col>71</xdr:col>
      <xdr:colOff>177800</xdr:colOff>
      <xdr:row>81</xdr:row>
      <xdr:rowOff>91439</xdr:rowOff>
    </xdr:to>
    <xdr:cxnSp macro="">
      <xdr:nvCxnSpPr>
        <xdr:cNvPr id="668" name="直線コネクタ 667">
          <a:extLst>
            <a:ext uri="{FF2B5EF4-FFF2-40B4-BE49-F238E27FC236}">
              <a16:creationId xmlns:a16="http://schemas.microsoft.com/office/drawing/2014/main" id="{66F2D4E8-DBE8-4651-A65F-6296333272DB}"/>
            </a:ext>
          </a:extLst>
        </xdr:cNvPr>
        <xdr:cNvCxnSpPr/>
      </xdr:nvCxnSpPr>
      <xdr:spPr>
        <a:xfrm>
          <a:off x="12814300" y="13949680"/>
          <a:ext cx="8890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26688</xdr:rowOff>
    </xdr:from>
    <xdr:ext cx="405111" cy="259045"/>
    <xdr:sp macro="" textlink="">
      <xdr:nvSpPr>
        <xdr:cNvPr id="669" name="n_1aveValue【消防施設】&#10;有形固定資産減価償却率">
          <a:extLst>
            <a:ext uri="{FF2B5EF4-FFF2-40B4-BE49-F238E27FC236}">
              <a16:creationId xmlns:a16="http://schemas.microsoft.com/office/drawing/2014/main" id="{22F787E7-CC2F-4C5D-AB0A-A5336F107609}"/>
            </a:ext>
          </a:extLst>
        </xdr:cNvPr>
        <xdr:cNvSpPr txBox="1"/>
      </xdr:nvSpPr>
      <xdr:spPr>
        <a:xfrm>
          <a:off x="15266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81297</xdr:rowOff>
    </xdr:from>
    <xdr:ext cx="405111" cy="259045"/>
    <xdr:sp macro="" textlink="">
      <xdr:nvSpPr>
        <xdr:cNvPr id="670" name="n_2aveValue【消防施設】&#10;有形固定資産減価償却率">
          <a:extLst>
            <a:ext uri="{FF2B5EF4-FFF2-40B4-BE49-F238E27FC236}">
              <a16:creationId xmlns:a16="http://schemas.microsoft.com/office/drawing/2014/main" id="{6E7C8097-5165-4F03-886C-581EEE3D87E5}"/>
            </a:ext>
          </a:extLst>
        </xdr:cNvPr>
        <xdr:cNvSpPr txBox="1"/>
      </xdr:nvSpPr>
      <xdr:spPr>
        <a:xfrm>
          <a:off x="14389744" y="14140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96538</xdr:rowOff>
    </xdr:from>
    <xdr:ext cx="405111" cy="259045"/>
    <xdr:sp macro="" textlink="">
      <xdr:nvSpPr>
        <xdr:cNvPr id="671" name="n_3aveValue【消防施設】&#10;有形固定資産減価償却率">
          <a:extLst>
            <a:ext uri="{FF2B5EF4-FFF2-40B4-BE49-F238E27FC236}">
              <a16:creationId xmlns:a16="http://schemas.microsoft.com/office/drawing/2014/main" id="{AE89B21D-1551-4365-96AE-6B6A42C5568B}"/>
            </a:ext>
          </a:extLst>
        </xdr:cNvPr>
        <xdr:cNvSpPr txBox="1"/>
      </xdr:nvSpPr>
      <xdr:spPr>
        <a:xfrm>
          <a:off x="13500744" y="14155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85107</xdr:rowOff>
    </xdr:from>
    <xdr:ext cx="405111" cy="259045"/>
    <xdr:sp macro="" textlink="">
      <xdr:nvSpPr>
        <xdr:cNvPr id="672" name="n_4aveValue【消防施設】&#10;有形固定資産減価償却率">
          <a:extLst>
            <a:ext uri="{FF2B5EF4-FFF2-40B4-BE49-F238E27FC236}">
              <a16:creationId xmlns:a16="http://schemas.microsoft.com/office/drawing/2014/main" id="{9DA49DE8-4F36-4357-80BE-EDADB78223D9}"/>
            </a:ext>
          </a:extLst>
        </xdr:cNvPr>
        <xdr:cNvSpPr txBox="1"/>
      </xdr:nvSpPr>
      <xdr:spPr>
        <a:xfrm>
          <a:off x="12611744" y="14144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43197</xdr:rowOff>
    </xdr:from>
    <xdr:ext cx="405111" cy="259045"/>
    <xdr:sp macro="" textlink="">
      <xdr:nvSpPr>
        <xdr:cNvPr id="673" name="n_1mainValue【消防施設】&#10;有形固定資産減価償却率">
          <a:extLst>
            <a:ext uri="{FF2B5EF4-FFF2-40B4-BE49-F238E27FC236}">
              <a16:creationId xmlns:a16="http://schemas.microsoft.com/office/drawing/2014/main" id="{1DBF14AF-4218-4123-9DE2-E353A1036419}"/>
            </a:ext>
          </a:extLst>
        </xdr:cNvPr>
        <xdr:cNvSpPr txBox="1"/>
      </xdr:nvSpPr>
      <xdr:spPr>
        <a:xfrm>
          <a:off x="15266044" y="1375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15257</xdr:rowOff>
    </xdr:from>
    <xdr:ext cx="405111" cy="259045"/>
    <xdr:sp macro="" textlink="">
      <xdr:nvSpPr>
        <xdr:cNvPr id="674" name="n_2mainValue【消防施設】&#10;有形固定資産減価償却率">
          <a:extLst>
            <a:ext uri="{FF2B5EF4-FFF2-40B4-BE49-F238E27FC236}">
              <a16:creationId xmlns:a16="http://schemas.microsoft.com/office/drawing/2014/main" id="{666E616C-93FA-4028-AD49-674DB0772715}"/>
            </a:ext>
          </a:extLst>
        </xdr:cNvPr>
        <xdr:cNvSpPr txBox="1"/>
      </xdr:nvSpPr>
      <xdr:spPr>
        <a:xfrm>
          <a:off x="14389744" y="1373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158766</xdr:rowOff>
    </xdr:from>
    <xdr:ext cx="405111" cy="259045"/>
    <xdr:sp macro="" textlink="">
      <xdr:nvSpPr>
        <xdr:cNvPr id="675" name="n_3mainValue【消防施設】&#10;有形固定資産減価償却率">
          <a:extLst>
            <a:ext uri="{FF2B5EF4-FFF2-40B4-BE49-F238E27FC236}">
              <a16:creationId xmlns:a16="http://schemas.microsoft.com/office/drawing/2014/main" id="{F1A40FC1-32FC-4E54-835A-B928F91B4E0C}"/>
            </a:ext>
          </a:extLst>
        </xdr:cNvPr>
        <xdr:cNvSpPr txBox="1"/>
      </xdr:nvSpPr>
      <xdr:spPr>
        <a:xfrm>
          <a:off x="13500744"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129557</xdr:rowOff>
    </xdr:from>
    <xdr:ext cx="405111" cy="259045"/>
    <xdr:sp macro="" textlink="">
      <xdr:nvSpPr>
        <xdr:cNvPr id="676" name="n_4mainValue【消防施設】&#10;有形固定資産減価償却率">
          <a:extLst>
            <a:ext uri="{FF2B5EF4-FFF2-40B4-BE49-F238E27FC236}">
              <a16:creationId xmlns:a16="http://schemas.microsoft.com/office/drawing/2014/main" id="{1C7353CF-A8CA-4A7B-890D-45A3CBEFA38C}"/>
            </a:ext>
          </a:extLst>
        </xdr:cNvPr>
        <xdr:cNvSpPr txBox="1"/>
      </xdr:nvSpPr>
      <xdr:spPr>
        <a:xfrm>
          <a:off x="12611744" y="13674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a:extLst>
            <a:ext uri="{FF2B5EF4-FFF2-40B4-BE49-F238E27FC236}">
              <a16:creationId xmlns:a16="http://schemas.microsoft.com/office/drawing/2014/main" id="{0621AC82-73DC-41CD-B417-588A14EC9B2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a:extLst>
            <a:ext uri="{FF2B5EF4-FFF2-40B4-BE49-F238E27FC236}">
              <a16:creationId xmlns:a16="http://schemas.microsoft.com/office/drawing/2014/main" id="{502C1359-71D8-4295-8B88-B69BC17F705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a:extLst>
            <a:ext uri="{FF2B5EF4-FFF2-40B4-BE49-F238E27FC236}">
              <a16:creationId xmlns:a16="http://schemas.microsoft.com/office/drawing/2014/main" id="{75E9AFB2-DC71-426D-A1D8-507CAB6DD13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a:extLst>
            <a:ext uri="{FF2B5EF4-FFF2-40B4-BE49-F238E27FC236}">
              <a16:creationId xmlns:a16="http://schemas.microsoft.com/office/drawing/2014/main" id="{CBD008B7-31F0-47C1-B185-3D7BE0F88E0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a:extLst>
            <a:ext uri="{FF2B5EF4-FFF2-40B4-BE49-F238E27FC236}">
              <a16:creationId xmlns:a16="http://schemas.microsoft.com/office/drawing/2014/main" id="{ED0B2794-1713-4DED-AC11-BF9525A5670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a:extLst>
            <a:ext uri="{FF2B5EF4-FFF2-40B4-BE49-F238E27FC236}">
              <a16:creationId xmlns:a16="http://schemas.microsoft.com/office/drawing/2014/main" id="{205E4DEA-2E4F-4671-AC1B-E2D650D33C1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a:extLst>
            <a:ext uri="{FF2B5EF4-FFF2-40B4-BE49-F238E27FC236}">
              <a16:creationId xmlns:a16="http://schemas.microsoft.com/office/drawing/2014/main" id="{F56FC68F-25DB-497B-9E16-C666951D7DC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a:extLst>
            <a:ext uri="{FF2B5EF4-FFF2-40B4-BE49-F238E27FC236}">
              <a16:creationId xmlns:a16="http://schemas.microsoft.com/office/drawing/2014/main" id="{727DF416-EB21-4729-8717-EBB414A524B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a:extLst>
            <a:ext uri="{FF2B5EF4-FFF2-40B4-BE49-F238E27FC236}">
              <a16:creationId xmlns:a16="http://schemas.microsoft.com/office/drawing/2014/main" id="{E69B6B72-B5B3-4EBC-81AE-993ED76D0ED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a:extLst>
            <a:ext uri="{FF2B5EF4-FFF2-40B4-BE49-F238E27FC236}">
              <a16:creationId xmlns:a16="http://schemas.microsoft.com/office/drawing/2014/main" id="{427F3F51-BF64-4C8A-8E86-3062FEBCAB7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7" name="直線コネクタ 686">
          <a:extLst>
            <a:ext uri="{FF2B5EF4-FFF2-40B4-BE49-F238E27FC236}">
              <a16:creationId xmlns:a16="http://schemas.microsoft.com/office/drawing/2014/main" id="{4BD094B8-D8C6-4906-98E9-9A9F7220706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8" name="テキスト ボックス 687">
          <a:extLst>
            <a:ext uri="{FF2B5EF4-FFF2-40B4-BE49-F238E27FC236}">
              <a16:creationId xmlns:a16="http://schemas.microsoft.com/office/drawing/2014/main" id="{DD460B7F-8675-4204-A658-400D733A395F}"/>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9" name="直線コネクタ 688">
          <a:extLst>
            <a:ext uri="{FF2B5EF4-FFF2-40B4-BE49-F238E27FC236}">
              <a16:creationId xmlns:a16="http://schemas.microsoft.com/office/drawing/2014/main" id="{E1114C05-9B8C-4EB5-8C50-7C9356736D78}"/>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0" name="テキスト ボックス 689">
          <a:extLst>
            <a:ext uri="{FF2B5EF4-FFF2-40B4-BE49-F238E27FC236}">
              <a16:creationId xmlns:a16="http://schemas.microsoft.com/office/drawing/2014/main" id="{53878319-C908-4897-B591-F6A97D2D9A86}"/>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1" name="直線コネクタ 690">
          <a:extLst>
            <a:ext uri="{FF2B5EF4-FFF2-40B4-BE49-F238E27FC236}">
              <a16:creationId xmlns:a16="http://schemas.microsoft.com/office/drawing/2014/main" id="{193D6756-5E66-4802-938B-43C9A8B6401D}"/>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2" name="テキスト ボックス 691">
          <a:extLst>
            <a:ext uri="{FF2B5EF4-FFF2-40B4-BE49-F238E27FC236}">
              <a16:creationId xmlns:a16="http://schemas.microsoft.com/office/drawing/2014/main" id="{315CC34C-8A28-41A1-9F70-D758D403CF96}"/>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3" name="直線コネクタ 692">
          <a:extLst>
            <a:ext uri="{FF2B5EF4-FFF2-40B4-BE49-F238E27FC236}">
              <a16:creationId xmlns:a16="http://schemas.microsoft.com/office/drawing/2014/main" id="{26CA6A6C-CC12-4244-B24D-F5B299333A28}"/>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4" name="テキスト ボックス 693">
          <a:extLst>
            <a:ext uri="{FF2B5EF4-FFF2-40B4-BE49-F238E27FC236}">
              <a16:creationId xmlns:a16="http://schemas.microsoft.com/office/drawing/2014/main" id="{2F1AB03A-4A5A-4758-B1EA-53CDBF45A25E}"/>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5" name="直線コネクタ 694">
          <a:extLst>
            <a:ext uri="{FF2B5EF4-FFF2-40B4-BE49-F238E27FC236}">
              <a16:creationId xmlns:a16="http://schemas.microsoft.com/office/drawing/2014/main" id="{16DE5CD8-3BBD-4BAD-8829-B1B82FA5218A}"/>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6" name="テキスト ボックス 695">
          <a:extLst>
            <a:ext uri="{FF2B5EF4-FFF2-40B4-BE49-F238E27FC236}">
              <a16:creationId xmlns:a16="http://schemas.microsoft.com/office/drawing/2014/main" id="{2BC3FDEC-FBDD-4C4E-B6EF-2A085DADA181}"/>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a:extLst>
            <a:ext uri="{FF2B5EF4-FFF2-40B4-BE49-F238E27FC236}">
              <a16:creationId xmlns:a16="http://schemas.microsoft.com/office/drawing/2014/main" id="{F9483444-E341-435D-896A-EFAEB129378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a:extLst>
            <a:ext uri="{FF2B5EF4-FFF2-40B4-BE49-F238E27FC236}">
              <a16:creationId xmlns:a16="http://schemas.microsoft.com/office/drawing/2014/main" id="{77CAA3C0-4229-4210-A5E0-0B1AF64F65D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消防施設】&#10;一人当たり面積グラフ枠">
          <a:extLst>
            <a:ext uri="{FF2B5EF4-FFF2-40B4-BE49-F238E27FC236}">
              <a16:creationId xmlns:a16="http://schemas.microsoft.com/office/drawing/2014/main" id="{AB22AEF3-A869-4E30-9D47-DDFE591740C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97917</xdr:rowOff>
    </xdr:to>
    <xdr:cxnSp macro="">
      <xdr:nvCxnSpPr>
        <xdr:cNvPr id="700" name="直線コネクタ 699">
          <a:extLst>
            <a:ext uri="{FF2B5EF4-FFF2-40B4-BE49-F238E27FC236}">
              <a16:creationId xmlns:a16="http://schemas.microsoft.com/office/drawing/2014/main" id="{2A897EDC-049F-4175-BBE9-C3A95E316A87}"/>
            </a:ext>
          </a:extLst>
        </xdr:cNvPr>
        <xdr:cNvCxnSpPr/>
      </xdr:nvCxnSpPr>
      <xdr:spPr>
        <a:xfrm flipV="1">
          <a:off x="22160864" y="13306425"/>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101744</xdr:rowOff>
    </xdr:from>
    <xdr:ext cx="469744" cy="259045"/>
    <xdr:sp macro="" textlink="">
      <xdr:nvSpPr>
        <xdr:cNvPr id="701" name="【消防施設】&#10;一人当たり面積最小値テキスト">
          <a:extLst>
            <a:ext uri="{FF2B5EF4-FFF2-40B4-BE49-F238E27FC236}">
              <a16:creationId xmlns:a16="http://schemas.microsoft.com/office/drawing/2014/main" id="{51AFF7BF-FE9A-46CE-809B-F3B1DFC40FB2}"/>
            </a:ext>
          </a:extLst>
        </xdr:cNvPr>
        <xdr:cNvSpPr txBox="1"/>
      </xdr:nvSpPr>
      <xdr:spPr>
        <a:xfrm>
          <a:off x="22199600" y="1484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97917</xdr:rowOff>
    </xdr:from>
    <xdr:to>
      <xdr:col>116</xdr:col>
      <xdr:colOff>152400</xdr:colOff>
      <xdr:row>86</xdr:row>
      <xdr:rowOff>97917</xdr:rowOff>
    </xdr:to>
    <xdr:cxnSp macro="">
      <xdr:nvCxnSpPr>
        <xdr:cNvPr id="702" name="直線コネクタ 701">
          <a:extLst>
            <a:ext uri="{FF2B5EF4-FFF2-40B4-BE49-F238E27FC236}">
              <a16:creationId xmlns:a16="http://schemas.microsoft.com/office/drawing/2014/main" id="{26D5C27A-66A3-4C44-B3A8-300384C6D8A9}"/>
            </a:ext>
          </a:extLst>
        </xdr:cNvPr>
        <xdr:cNvCxnSpPr/>
      </xdr:nvCxnSpPr>
      <xdr:spPr>
        <a:xfrm>
          <a:off x="22072600" y="1484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703" name="【消防施設】&#10;一人当たり面積最大値テキスト">
          <a:extLst>
            <a:ext uri="{FF2B5EF4-FFF2-40B4-BE49-F238E27FC236}">
              <a16:creationId xmlns:a16="http://schemas.microsoft.com/office/drawing/2014/main" id="{53011964-7A45-4771-AE57-4FFD599B8D59}"/>
            </a:ext>
          </a:extLst>
        </xdr:cNvPr>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704" name="直線コネクタ 703">
          <a:extLst>
            <a:ext uri="{FF2B5EF4-FFF2-40B4-BE49-F238E27FC236}">
              <a16:creationId xmlns:a16="http://schemas.microsoft.com/office/drawing/2014/main" id="{60ACB506-FD37-4967-AEC5-4ABD78FDF730}"/>
            </a:ext>
          </a:extLst>
        </xdr:cNvPr>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99458</xdr:rowOff>
    </xdr:from>
    <xdr:ext cx="469744" cy="259045"/>
    <xdr:sp macro="" textlink="">
      <xdr:nvSpPr>
        <xdr:cNvPr id="705" name="【消防施設】&#10;一人当たり面積平均値テキスト">
          <a:extLst>
            <a:ext uri="{FF2B5EF4-FFF2-40B4-BE49-F238E27FC236}">
              <a16:creationId xmlns:a16="http://schemas.microsoft.com/office/drawing/2014/main" id="{59D067DD-534F-4606-837E-BA2FFA7366D6}"/>
            </a:ext>
          </a:extLst>
        </xdr:cNvPr>
        <xdr:cNvSpPr txBox="1"/>
      </xdr:nvSpPr>
      <xdr:spPr>
        <a:xfrm>
          <a:off x="22199600" y="14672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121031</xdr:rowOff>
    </xdr:from>
    <xdr:to>
      <xdr:col>116</xdr:col>
      <xdr:colOff>114300</xdr:colOff>
      <xdr:row>86</xdr:row>
      <xdr:rowOff>51181</xdr:rowOff>
    </xdr:to>
    <xdr:sp macro="" textlink="">
      <xdr:nvSpPr>
        <xdr:cNvPr id="706" name="フローチャート: 判断 705">
          <a:extLst>
            <a:ext uri="{FF2B5EF4-FFF2-40B4-BE49-F238E27FC236}">
              <a16:creationId xmlns:a16="http://schemas.microsoft.com/office/drawing/2014/main" id="{D1154C3F-D552-4BF8-950E-6AD8BED8A0C2}"/>
            </a:ext>
          </a:extLst>
        </xdr:cNvPr>
        <xdr:cNvSpPr/>
      </xdr:nvSpPr>
      <xdr:spPr>
        <a:xfrm>
          <a:off x="22110700" y="1469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74168</xdr:rowOff>
    </xdr:from>
    <xdr:to>
      <xdr:col>112</xdr:col>
      <xdr:colOff>38100</xdr:colOff>
      <xdr:row>86</xdr:row>
      <xdr:rowOff>4318</xdr:rowOff>
    </xdr:to>
    <xdr:sp macro="" textlink="">
      <xdr:nvSpPr>
        <xdr:cNvPr id="707" name="フローチャート: 判断 706">
          <a:extLst>
            <a:ext uri="{FF2B5EF4-FFF2-40B4-BE49-F238E27FC236}">
              <a16:creationId xmlns:a16="http://schemas.microsoft.com/office/drawing/2014/main" id="{166FE20B-7174-4096-92A4-C3D515BD860B}"/>
            </a:ext>
          </a:extLst>
        </xdr:cNvPr>
        <xdr:cNvSpPr/>
      </xdr:nvSpPr>
      <xdr:spPr>
        <a:xfrm>
          <a:off x="21272500" y="1464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117602</xdr:rowOff>
    </xdr:from>
    <xdr:to>
      <xdr:col>107</xdr:col>
      <xdr:colOff>101600</xdr:colOff>
      <xdr:row>86</xdr:row>
      <xdr:rowOff>47752</xdr:rowOff>
    </xdr:to>
    <xdr:sp macro="" textlink="">
      <xdr:nvSpPr>
        <xdr:cNvPr id="708" name="フローチャート: 判断 707">
          <a:extLst>
            <a:ext uri="{FF2B5EF4-FFF2-40B4-BE49-F238E27FC236}">
              <a16:creationId xmlns:a16="http://schemas.microsoft.com/office/drawing/2014/main" id="{CFBDF24D-0519-4186-9646-44236E453C95}"/>
            </a:ext>
          </a:extLst>
        </xdr:cNvPr>
        <xdr:cNvSpPr/>
      </xdr:nvSpPr>
      <xdr:spPr>
        <a:xfrm>
          <a:off x="20383500" y="1469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109982</xdr:rowOff>
    </xdr:from>
    <xdr:to>
      <xdr:col>102</xdr:col>
      <xdr:colOff>165100</xdr:colOff>
      <xdr:row>86</xdr:row>
      <xdr:rowOff>40132</xdr:rowOff>
    </xdr:to>
    <xdr:sp macro="" textlink="">
      <xdr:nvSpPr>
        <xdr:cNvPr id="709" name="フローチャート: 判断 708">
          <a:extLst>
            <a:ext uri="{FF2B5EF4-FFF2-40B4-BE49-F238E27FC236}">
              <a16:creationId xmlns:a16="http://schemas.microsoft.com/office/drawing/2014/main" id="{5C06710D-6D92-407F-9AAC-1602832FE810}"/>
            </a:ext>
          </a:extLst>
        </xdr:cNvPr>
        <xdr:cNvSpPr/>
      </xdr:nvSpPr>
      <xdr:spPr>
        <a:xfrm>
          <a:off x="19494500" y="1468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103124</xdr:rowOff>
    </xdr:from>
    <xdr:to>
      <xdr:col>98</xdr:col>
      <xdr:colOff>38100</xdr:colOff>
      <xdr:row>86</xdr:row>
      <xdr:rowOff>33274</xdr:rowOff>
    </xdr:to>
    <xdr:sp macro="" textlink="">
      <xdr:nvSpPr>
        <xdr:cNvPr id="710" name="フローチャート: 判断 709">
          <a:extLst>
            <a:ext uri="{FF2B5EF4-FFF2-40B4-BE49-F238E27FC236}">
              <a16:creationId xmlns:a16="http://schemas.microsoft.com/office/drawing/2014/main" id="{D987B8D7-778E-4940-94D1-8CFD321EA938}"/>
            </a:ext>
          </a:extLst>
        </xdr:cNvPr>
        <xdr:cNvSpPr/>
      </xdr:nvSpPr>
      <xdr:spPr>
        <a:xfrm>
          <a:off x="18605500" y="1467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1A2B9B78-1327-4465-81B9-4FB91CED738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CC29289F-57D0-4523-97AC-1620CCD571A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D6D25F88-09A6-46C4-B995-D76A62E06C3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DA9FB92A-1BDD-4E66-BC52-8C00626102D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14EF1B12-B1A7-41DE-8D08-CA92CA5100D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120269</xdr:rowOff>
    </xdr:from>
    <xdr:to>
      <xdr:col>116</xdr:col>
      <xdr:colOff>114300</xdr:colOff>
      <xdr:row>86</xdr:row>
      <xdr:rowOff>50419</xdr:rowOff>
    </xdr:to>
    <xdr:sp macro="" textlink="">
      <xdr:nvSpPr>
        <xdr:cNvPr id="716" name="楕円 715">
          <a:extLst>
            <a:ext uri="{FF2B5EF4-FFF2-40B4-BE49-F238E27FC236}">
              <a16:creationId xmlns:a16="http://schemas.microsoft.com/office/drawing/2014/main" id="{A0EF1E8D-9E9F-44CC-BFFA-22D065DF89B5}"/>
            </a:ext>
          </a:extLst>
        </xdr:cNvPr>
        <xdr:cNvSpPr/>
      </xdr:nvSpPr>
      <xdr:spPr>
        <a:xfrm>
          <a:off x="22110700" y="1469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79646</xdr:rowOff>
    </xdr:from>
    <xdr:ext cx="469744" cy="259045"/>
    <xdr:sp macro="" textlink="">
      <xdr:nvSpPr>
        <xdr:cNvPr id="717" name="【消防施設】&#10;一人当たり面積該当値テキスト">
          <a:extLst>
            <a:ext uri="{FF2B5EF4-FFF2-40B4-BE49-F238E27FC236}">
              <a16:creationId xmlns:a16="http://schemas.microsoft.com/office/drawing/2014/main" id="{C3D74EE9-122C-466A-9395-B8E6672B1106}"/>
            </a:ext>
          </a:extLst>
        </xdr:cNvPr>
        <xdr:cNvSpPr txBox="1"/>
      </xdr:nvSpPr>
      <xdr:spPr>
        <a:xfrm>
          <a:off x="22199600" y="14481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122555</xdr:rowOff>
    </xdr:from>
    <xdr:to>
      <xdr:col>112</xdr:col>
      <xdr:colOff>38100</xdr:colOff>
      <xdr:row>86</xdr:row>
      <xdr:rowOff>52705</xdr:rowOff>
    </xdr:to>
    <xdr:sp macro="" textlink="">
      <xdr:nvSpPr>
        <xdr:cNvPr id="718" name="楕円 717">
          <a:extLst>
            <a:ext uri="{FF2B5EF4-FFF2-40B4-BE49-F238E27FC236}">
              <a16:creationId xmlns:a16="http://schemas.microsoft.com/office/drawing/2014/main" id="{C7462140-E489-48DA-959A-611E1824A806}"/>
            </a:ext>
          </a:extLst>
        </xdr:cNvPr>
        <xdr:cNvSpPr/>
      </xdr:nvSpPr>
      <xdr:spPr>
        <a:xfrm>
          <a:off x="21272500" y="1469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171069</xdr:rowOff>
    </xdr:from>
    <xdr:to>
      <xdr:col>116</xdr:col>
      <xdr:colOff>63500</xdr:colOff>
      <xdr:row>86</xdr:row>
      <xdr:rowOff>1905</xdr:rowOff>
    </xdr:to>
    <xdr:cxnSp macro="">
      <xdr:nvCxnSpPr>
        <xdr:cNvPr id="719" name="直線コネクタ 718">
          <a:extLst>
            <a:ext uri="{FF2B5EF4-FFF2-40B4-BE49-F238E27FC236}">
              <a16:creationId xmlns:a16="http://schemas.microsoft.com/office/drawing/2014/main" id="{A414F812-97C5-4703-975E-08F7E16000F7}"/>
            </a:ext>
          </a:extLst>
        </xdr:cNvPr>
        <xdr:cNvCxnSpPr/>
      </xdr:nvCxnSpPr>
      <xdr:spPr>
        <a:xfrm flipV="1">
          <a:off x="21323300" y="14744319"/>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129412</xdr:rowOff>
    </xdr:from>
    <xdr:to>
      <xdr:col>107</xdr:col>
      <xdr:colOff>101600</xdr:colOff>
      <xdr:row>86</xdr:row>
      <xdr:rowOff>59562</xdr:rowOff>
    </xdr:to>
    <xdr:sp macro="" textlink="">
      <xdr:nvSpPr>
        <xdr:cNvPr id="720" name="楕円 719">
          <a:extLst>
            <a:ext uri="{FF2B5EF4-FFF2-40B4-BE49-F238E27FC236}">
              <a16:creationId xmlns:a16="http://schemas.microsoft.com/office/drawing/2014/main" id="{113710B9-A7F7-4006-BD4F-7419BDC82E8A}"/>
            </a:ext>
          </a:extLst>
        </xdr:cNvPr>
        <xdr:cNvSpPr/>
      </xdr:nvSpPr>
      <xdr:spPr>
        <a:xfrm>
          <a:off x="20383500" y="1470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1905</xdr:rowOff>
    </xdr:from>
    <xdr:to>
      <xdr:col>111</xdr:col>
      <xdr:colOff>177800</xdr:colOff>
      <xdr:row>86</xdr:row>
      <xdr:rowOff>8762</xdr:rowOff>
    </xdr:to>
    <xdr:cxnSp macro="">
      <xdr:nvCxnSpPr>
        <xdr:cNvPr id="721" name="直線コネクタ 720">
          <a:extLst>
            <a:ext uri="{FF2B5EF4-FFF2-40B4-BE49-F238E27FC236}">
              <a16:creationId xmlns:a16="http://schemas.microsoft.com/office/drawing/2014/main" id="{E0F45A92-7338-4EF6-B65A-1920852F4890}"/>
            </a:ext>
          </a:extLst>
        </xdr:cNvPr>
        <xdr:cNvCxnSpPr/>
      </xdr:nvCxnSpPr>
      <xdr:spPr>
        <a:xfrm flipV="1">
          <a:off x="20434300" y="14746605"/>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129412</xdr:rowOff>
    </xdr:from>
    <xdr:to>
      <xdr:col>102</xdr:col>
      <xdr:colOff>165100</xdr:colOff>
      <xdr:row>86</xdr:row>
      <xdr:rowOff>59562</xdr:rowOff>
    </xdr:to>
    <xdr:sp macro="" textlink="">
      <xdr:nvSpPr>
        <xdr:cNvPr id="722" name="楕円 721">
          <a:extLst>
            <a:ext uri="{FF2B5EF4-FFF2-40B4-BE49-F238E27FC236}">
              <a16:creationId xmlns:a16="http://schemas.microsoft.com/office/drawing/2014/main" id="{2876A14B-0338-44D5-B2BE-3D8EA01BF732}"/>
            </a:ext>
          </a:extLst>
        </xdr:cNvPr>
        <xdr:cNvSpPr/>
      </xdr:nvSpPr>
      <xdr:spPr>
        <a:xfrm>
          <a:off x="19494500" y="1470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8762</xdr:rowOff>
    </xdr:from>
    <xdr:to>
      <xdr:col>107</xdr:col>
      <xdr:colOff>50800</xdr:colOff>
      <xdr:row>86</xdr:row>
      <xdr:rowOff>8762</xdr:rowOff>
    </xdr:to>
    <xdr:cxnSp macro="">
      <xdr:nvCxnSpPr>
        <xdr:cNvPr id="723" name="直線コネクタ 722">
          <a:extLst>
            <a:ext uri="{FF2B5EF4-FFF2-40B4-BE49-F238E27FC236}">
              <a16:creationId xmlns:a16="http://schemas.microsoft.com/office/drawing/2014/main" id="{933A5897-9C04-4F6B-978C-C0FDB7DE5DF7}"/>
            </a:ext>
          </a:extLst>
        </xdr:cNvPr>
        <xdr:cNvCxnSpPr/>
      </xdr:nvCxnSpPr>
      <xdr:spPr>
        <a:xfrm>
          <a:off x="19545300" y="147534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129794</xdr:rowOff>
    </xdr:from>
    <xdr:to>
      <xdr:col>98</xdr:col>
      <xdr:colOff>38100</xdr:colOff>
      <xdr:row>86</xdr:row>
      <xdr:rowOff>59944</xdr:rowOff>
    </xdr:to>
    <xdr:sp macro="" textlink="">
      <xdr:nvSpPr>
        <xdr:cNvPr id="724" name="楕円 723">
          <a:extLst>
            <a:ext uri="{FF2B5EF4-FFF2-40B4-BE49-F238E27FC236}">
              <a16:creationId xmlns:a16="http://schemas.microsoft.com/office/drawing/2014/main" id="{9D69E9FF-C336-4A71-930D-C078C06F9117}"/>
            </a:ext>
          </a:extLst>
        </xdr:cNvPr>
        <xdr:cNvSpPr/>
      </xdr:nvSpPr>
      <xdr:spPr>
        <a:xfrm>
          <a:off x="18605500" y="1470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8762</xdr:rowOff>
    </xdr:from>
    <xdr:to>
      <xdr:col>102</xdr:col>
      <xdr:colOff>114300</xdr:colOff>
      <xdr:row>86</xdr:row>
      <xdr:rowOff>9144</xdr:rowOff>
    </xdr:to>
    <xdr:cxnSp macro="">
      <xdr:nvCxnSpPr>
        <xdr:cNvPr id="725" name="直線コネクタ 724">
          <a:extLst>
            <a:ext uri="{FF2B5EF4-FFF2-40B4-BE49-F238E27FC236}">
              <a16:creationId xmlns:a16="http://schemas.microsoft.com/office/drawing/2014/main" id="{078D6C6B-8D4E-45AF-9810-121B08376FF9}"/>
            </a:ext>
          </a:extLst>
        </xdr:cNvPr>
        <xdr:cNvCxnSpPr/>
      </xdr:nvCxnSpPr>
      <xdr:spPr>
        <a:xfrm flipV="1">
          <a:off x="18656300" y="14753462"/>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20845</xdr:rowOff>
    </xdr:from>
    <xdr:ext cx="469744" cy="259045"/>
    <xdr:sp macro="" textlink="">
      <xdr:nvSpPr>
        <xdr:cNvPr id="726" name="n_1aveValue【消防施設】&#10;一人当たり面積">
          <a:extLst>
            <a:ext uri="{FF2B5EF4-FFF2-40B4-BE49-F238E27FC236}">
              <a16:creationId xmlns:a16="http://schemas.microsoft.com/office/drawing/2014/main" id="{AC1D1460-84FE-47A3-87C8-ED4566971BF9}"/>
            </a:ext>
          </a:extLst>
        </xdr:cNvPr>
        <xdr:cNvSpPr txBox="1"/>
      </xdr:nvSpPr>
      <xdr:spPr>
        <a:xfrm>
          <a:off x="21075727" y="1442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64279</xdr:rowOff>
    </xdr:from>
    <xdr:ext cx="469744" cy="259045"/>
    <xdr:sp macro="" textlink="">
      <xdr:nvSpPr>
        <xdr:cNvPr id="727" name="n_2aveValue【消防施設】&#10;一人当たり面積">
          <a:extLst>
            <a:ext uri="{FF2B5EF4-FFF2-40B4-BE49-F238E27FC236}">
              <a16:creationId xmlns:a16="http://schemas.microsoft.com/office/drawing/2014/main" id="{560F1FDA-11EB-4840-9874-50007EFEE483}"/>
            </a:ext>
          </a:extLst>
        </xdr:cNvPr>
        <xdr:cNvSpPr txBox="1"/>
      </xdr:nvSpPr>
      <xdr:spPr>
        <a:xfrm>
          <a:off x="20199427" y="1446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56659</xdr:rowOff>
    </xdr:from>
    <xdr:ext cx="469744" cy="259045"/>
    <xdr:sp macro="" textlink="">
      <xdr:nvSpPr>
        <xdr:cNvPr id="728" name="n_3aveValue【消防施設】&#10;一人当たり面積">
          <a:extLst>
            <a:ext uri="{FF2B5EF4-FFF2-40B4-BE49-F238E27FC236}">
              <a16:creationId xmlns:a16="http://schemas.microsoft.com/office/drawing/2014/main" id="{2E561EAF-713F-45C6-A8F2-E24095637314}"/>
            </a:ext>
          </a:extLst>
        </xdr:cNvPr>
        <xdr:cNvSpPr txBox="1"/>
      </xdr:nvSpPr>
      <xdr:spPr>
        <a:xfrm>
          <a:off x="19310427" y="14458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49801</xdr:rowOff>
    </xdr:from>
    <xdr:ext cx="469744" cy="259045"/>
    <xdr:sp macro="" textlink="">
      <xdr:nvSpPr>
        <xdr:cNvPr id="729" name="n_4aveValue【消防施設】&#10;一人当たり面積">
          <a:extLst>
            <a:ext uri="{FF2B5EF4-FFF2-40B4-BE49-F238E27FC236}">
              <a16:creationId xmlns:a16="http://schemas.microsoft.com/office/drawing/2014/main" id="{F5D35CD4-ABB6-43E2-A51B-C084ED3335D2}"/>
            </a:ext>
          </a:extLst>
        </xdr:cNvPr>
        <xdr:cNvSpPr txBox="1"/>
      </xdr:nvSpPr>
      <xdr:spPr>
        <a:xfrm>
          <a:off x="18421427" y="1445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43832</xdr:rowOff>
    </xdr:from>
    <xdr:ext cx="469744" cy="259045"/>
    <xdr:sp macro="" textlink="">
      <xdr:nvSpPr>
        <xdr:cNvPr id="730" name="n_1mainValue【消防施設】&#10;一人当たり面積">
          <a:extLst>
            <a:ext uri="{FF2B5EF4-FFF2-40B4-BE49-F238E27FC236}">
              <a16:creationId xmlns:a16="http://schemas.microsoft.com/office/drawing/2014/main" id="{6A75603C-B057-44EA-AC7B-0A51CA321763}"/>
            </a:ext>
          </a:extLst>
        </xdr:cNvPr>
        <xdr:cNvSpPr txBox="1"/>
      </xdr:nvSpPr>
      <xdr:spPr>
        <a:xfrm>
          <a:off x="21075727" y="1478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50689</xdr:rowOff>
    </xdr:from>
    <xdr:ext cx="469744" cy="259045"/>
    <xdr:sp macro="" textlink="">
      <xdr:nvSpPr>
        <xdr:cNvPr id="731" name="n_2mainValue【消防施設】&#10;一人当たり面積">
          <a:extLst>
            <a:ext uri="{FF2B5EF4-FFF2-40B4-BE49-F238E27FC236}">
              <a16:creationId xmlns:a16="http://schemas.microsoft.com/office/drawing/2014/main" id="{9C5457A4-391E-41C6-9AE5-393616EC93DF}"/>
            </a:ext>
          </a:extLst>
        </xdr:cNvPr>
        <xdr:cNvSpPr txBox="1"/>
      </xdr:nvSpPr>
      <xdr:spPr>
        <a:xfrm>
          <a:off x="20199427" y="14795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50689</xdr:rowOff>
    </xdr:from>
    <xdr:ext cx="469744" cy="259045"/>
    <xdr:sp macro="" textlink="">
      <xdr:nvSpPr>
        <xdr:cNvPr id="732" name="n_3mainValue【消防施設】&#10;一人当たり面積">
          <a:extLst>
            <a:ext uri="{FF2B5EF4-FFF2-40B4-BE49-F238E27FC236}">
              <a16:creationId xmlns:a16="http://schemas.microsoft.com/office/drawing/2014/main" id="{AAFAE0F3-1BC9-4DCD-98C3-56526E328421}"/>
            </a:ext>
          </a:extLst>
        </xdr:cNvPr>
        <xdr:cNvSpPr txBox="1"/>
      </xdr:nvSpPr>
      <xdr:spPr>
        <a:xfrm>
          <a:off x="19310427" y="14795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51071</xdr:rowOff>
    </xdr:from>
    <xdr:ext cx="469744" cy="259045"/>
    <xdr:sp macro="" textlink="">
      <xdr:nvSpPr>
        <xdr:cNvPr id="733" name="n_4mainValue【消防施設】&#10;一人当たり面積">
          <a:extLst>
            <a:ext uri="{FF2B5EF4-FFF2-40B4-BE49-F238E27FC236}">
              <a16:creationId xmlns:a16="http://schemas.microsoft.com/office/drawing/2014/main" id="{D8BCDB53-F9A0-450C-AF58-FB1C6B3BD32F}"/>
            </a:ext>
          </a:extLst>
        </xdr:cNvPr>
        <xdr:cNvSpPr txBox="1"/>
      </xdr:nvSpPr>
      <xdr:spPr>
        <a:xfrm>
          <a:off x="18421427" y="1479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a:extLst>
            <a:ext uri="{FF2B5EF4-FFF2-40B4-BE49-F238E27FC236}">
              <a16:creationId xmlns:a16="http://schemas.microsoft.com/office/drawing/2014/main" id="{A491CC58-EE36-4B92-AF78-A619514E81F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a:extLst>
            <a:ext uri="{FF2B5EF4-FFF2-40B4-BE49-F238E27FC236}">
              <a16:creationId xmlns:a16="http://schemas.microsoft.com/office/drawing/2014/main" id="{A4C5645A-AC75-440B-9585-6E75B4B86C8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a:extLst>
            <a:ext uri="{FF2B5EF4-FFF2-40B4-BE49-F238E27FC236}">
              <a16:creationId xmlns:a16="http://schemas.microsoft.com/office/drawing/2014/main" id="{48DE313B-2F5D-4333-ADD4-E5197D8FE42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a:extLst>
            <a:ext uri="{FF2B5EF4-FFF2-40B4-BE49-F238E27FC236}">
              <a16:creationId xmlns:a16="http://schemas.microsoft.com/office/drawing/2014/main" id="{8A8E39EE-513C-416C-BD80-D99355995A0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a:extLst>
            <a:ext uri="{FF2B5EF4-FFF2-40B4-BE49-F238E27FC236}">
              <a16:creationId xmlns:a16="http://schemas.microsoft.com/office/drawing/2014/main" id="{9968E28C-1436-45A6-A380-ADA02D5B2A6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a:extLst>
            <a:ext uri="{FF2B5EF4-FFF2-40B4-BE49-F238E27FC236}">
              <a16:creationId xmlns:a16="http://schemas.microsoft.com/office/drawing/2014/main" id="{35F69612-DEBB-4FEC-97B7-C4649EB0E48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a:extLst>
            <a:ext uri="{FF2B5EF4-FFF2-40B4-BE49-F238E27FC236}">
              <a16:creationId xmlns:a16="http://schemas.microsoft.com/office/drawing/2014/main" id="{926984C0-87D8-4E0A-9A20-DAC4A8770F8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a:extLst>
            <a:ext uri="{FF2B5EF4-FFF2-40B4-BE49-F238E27FC236}">
              <a16:creationId xmlns:a16="http://schemas.microsoft.com/office/drawing/2014/main" id="{C2F19F86-9290-4128-A7E1-C4CF8A8E0B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a:extLst>
            <a:ext uri="{FF2B5EF4-FFF2-40B4-BE49-F238E27FC236}">
              <a16:creationId xmlns:a16="http://schemas.microsoft.com/office/drawing/2014/main" id="{5916C0E9-262E-4162-ACD0-9EBC4931A3B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a:extLst>
            <a:ext uri="{FF2B5EF4-FFF2-40B4-BE49-F238E27FC236}">
              <a16:creationId xmlns:a16="http://schemas.microsoft.com/office/drawing/2014/main" id="{9EFA9512-867E-4FAE-89F9-3D3724E42B2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a:extLst>
            <a:ext uri="{FF2B5EF4-FFF2-40B4-BE49-F238E27FC236}">
              <a16:creationId xmlns:a16="http://schemas.microsoft.com/office/drawing/2014/main" id="{4709E191-DED5-46DB-B41E-E2BF73C7A3F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a:extLst>
            <a:ext uri="{FF2B5EF4-FFF2-40B4-BE49-F238E27FC236}">
              <a16:creationId xmlns:a16="http://schemas.microsoft.com/office/drawing/2014/main" id="{F5E65C5B-3E07-4C20-9AD3-E9E0778B4E1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6" name="テキスト ボックス 745">
          <a:extLst>
            <a:ext uri="{FF2B5EF4-FFF2-40B4-BE49-F238E27FC236}">
              <a16:creationId xmlns:a16="http://schemas.microsoft.com/office/drawing/2014/main" id="{60784C82-BF9E-4938-89F0-CCCFDE1F07F6}"/>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a:extLst>
            <a:ext uri="{FF2B5EF4-FFF2-40B4-BE49-F238E27FC236}">
              <a16:creationId xmlns:a16="http://schemas.microsoft.com/office/drawing/2014/main" id="{BDA8042B-C438-455C-AFD3-C7422B14759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a:extLst>
            <a:ext uri="{FF2B5EF4-FFF2-40B4-BE49-F238E27FC236}">
              <a16:creationId xmlns:a16="http://schemas.microsoft.com/office/drawing/2014/main" id="{DDF42508-F665-43E8-AA60-226A98A5AEDC}"/>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a:extLst>
            <a:ext uri="{FF2B5EF4-FFF2-40B4-BE49-F238E27FC236}">
              <a16:creationId xmlns:a16="http://schemas.microsoft.com/office/drawing/2014/main" id="{6DD0B6CE-86D3-421F-9631-0230E945159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a:extLst>
            <a:ext uri="{FF2B5EF4-FFF2-40B4-BE49-F238E27FC236}">
              <a16:creationId xmlns:a16="http://schemas.microsoft.com/office/drawing/2014/main" id="{C4FD3FA3-EB54-4B41-84F0-51D9624054F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a:extLst>
            <a:ext uri="{FF2B5EF4-FFF2-40B4-BE49-F238E27FC236}">
              <a16:creationId xmlns:a16="http://schemas.microsoft.com/office/drawing/2014/main" id="{3D5FE6BA-2E7D-49B7-B4F4-A7797BE0E57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a:extLst>
            <a:ext uri="{FF2B5EF4-FFF2-40B4-BE49-F238E27FC236}">
              <a16:creationId xmlns:a16="http://schemas.microsoft.com/office/drawing/2014/main" id="{58385DBA-E16D-4047-9287-4A47EFEF3B2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a:extLst>
            <a:ext uri="{FF2B5EF4-FFF2-40B4-BE49-F238E27FC236}">
              <a16:creationId xmlns:a16="http://schemas.microsoft.com/office/drawing/2014/main" id="{D8136484-D7BD-43BD-9BA4-AAFFFBF8AFF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a:extLst>
            <a:ext uri="{FF2B5EF4-FFF2-40B4-BE49-F238E27FC236}">
              <a16:creationId xmlns:a16="http://schemas.microsoft.com/office/drawing/2014/main" id="{0E41D544-27E7-48DD-9F91-F79E2E3502A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a:extLst>
            <a:ext uri="{FF2B5EF4-FFF2-40B4-BE49-F238E27FC236}">
              <a16:creationId xmlns:a16="http://schemas.microsoft.com/office/drawing/2014/main" id="{589A26D3-05C3-49A5-BAE3-1A61FC17234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6" name="テキスト ボックス 755">
          <a:extLst>
            <a:ext uri="{FF2B5EF4-FFF2-40B4-BE49-F238E27FC236}">
              <a16:creationId xmlns:a16="http://schemas.microsoft.com/office/drawing/2014/main" id="{92C14A53-43A8-470D-8E8F-7D9B146731DC}"/>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A4C77CCE-AD00-4912-8E39-FEC7C16B8F7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庁舎】&#10;有形固定資産減価償却率グラフ枠">
          <a:extLst>
            <a:ext uri="{FF2B5EF4-FFF2-40B4-BE49-F238E27FC236}">
              <a16:creationId xmlns:a16="http://schemas.microsoft.com/office/drawing/2014/main" id="{56FDB08E-7BDE-4C11-931A-ED650C764B9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35379</xdr:rowOff>
    </xdr:to>
    <xdr:cxnSp macro="">
      <xdr:nvCxnSpPr>
        <xdr:cNvPr id="759" name="直線コネクタ 758">
          <a:extLst>
            <a:ext uri="{FF2B5EF4-FFF2-40B4-BE49-F238E27FC236}">
              <a16:creationId xmlns:a16="http://schemas.microsoft.com/office/drawing/2014/main" id="{5E4123F2-979E-40A6-A444-C27B4BF8D298}"/>
            </a:ext>
          </a:extLst>
        </xdr:cNvPr>
        <xdr:cNvCxnSpPr/>
      </xdr:nvCxnSpPr>
      <xdr:spPr>
        <a:xfrm flipV="1">
          <a:off x="16318864" y="1709547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0" name="【庁舎】&#10;有形固定資産減価償却率最小値テキスト">
          <a:extLst>
            <a:ext uri="{FF2B5EF4-FFF2-40B4-BE49-F238E27FC236}">
              <a16:creationId xmlns:a16="http://schemas.microsoft.com/office/drawing/2014/main" id="{EE8160A6-D32D-4F80-8D59-9C0E34CA9166}"/>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1" name="直線コネクタ 760">
          <a:extLst>
            <a:ext uri="{FF2B5EF4-FFF2-40B4-BE49-F238E27FC236}">
              <a16:creationId xmlns:a16="http://schemas.microsoft.com/office/drawing/2014/main" id="{F97913E9-5BCC-439A-933C-9828E643E675}"/>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762" name="【庁舎】&#10;有形固定資産減価償却率最大値テキスト">
          <a:extLst>
            <a:ext uri="{FF2B5EF4-FFF2-40B4-BE49-F238E27FC236}">
              <a16:creationId xmlns:a16="http://schemas.microsoft.com/office/drawing/2014/main" id="{191BA793-3521-4976-8D15-F15761931670}"/>
            </a:ext>
          </a:extLst>
        </xdr:cNvPr>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763" name="直線コネクタ 762">
          <a:extLst>
            <a:ext uri="{FF2B5EF4-FFF2-40B4-BE49-F238E27FC236}">
              <a16:creationId xmlns:a16="http://schemas.microsoft.com/office/drawing/2014/main" id="{76CC719D-23C8-4EA7-85CD-FE5D8C55C574}"/>
            </a:ext>
          </a:extLst>
        </xdr:cNvPr>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97263</xdr:rowOff>
    </xdr:from>
    <xdr:ext cx="405111" cy="259045"/>
    <xdr:sp macro="" textlink="">
      <xdr:nvSpPr>
        <xdr:cNvPr id="764" name="【庁舎】&#10;有形固定資産減価償却率平均値テキスト">
          <a:extLst>
            <a:ext uri="{FF2B5EF4-FFF2-40B4-BE49-F238E27FC236}">
              <a16:creationId xmlns:a16="http://schemas.microsoft.com/office/drawing/2014/main" id="{26EB453E-66D9-49D5-A19F-6CD967775E09}"/>
            </a:ext>
          </a:extLst>
        </xdr:cNvPr>
        <xdr:cNvSpPr txBox="1"/>
      </xdr:nvSpPr>
      <xdr:spPr>
        <a:xfrm>
          <a:off x="16357600" y="17756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74386</xdr:rowOff>
    </xdr:from>
    <xdr:to>
      <xdr:col>85</xdr:col>
      <xdr:colOff>177800</xdr:colOff>
      <xdr:row>105</xdr:row>
      <xdr:rowOff>4536</xdr:rowOff>
    </xdr:to>
    <xdr:sp macro="" textlink="">
      <xdr:nvSpPr>
        <xdr:cNvPr id="765" name="フローチャート: 判断 764">
          <a:extLst>
            <a:ext uri="{FF2B5EF4-FFF2-40B4-BE49-F238E27FC236}">
              <a16:creationId xmlns:a16="http://schemas.microsoft.com/office/drawing/2014/main" id="{6833A496-FCE6-4F31-8828-699177D42F7E}"/>
            </a:ext>
          </a:extLst>
        </xdr:cNvPr>
        <xdr:cNvSpPr/>
      </xdr:nvSpPr>
      <xdr:spPr>
        <a:xfrm>
          <a:off x="16268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58057</xdr:rowOff>
    </xdr:from>
    <xdr:to>
      <xdr:col>81</xdr:col>
      <xdr:colOff>101600</xdr:colOff>
      <xdr:row>104</xdr:row>
      <xdr:rowOff>159657</xdr:rowOff>
    </xdr:to>
    <xdr:sp macro="" textlink="">
      <xdr:nvSpPr>
        <xdr:cNvPr id="766" name="フローチャート: 判断 765">
          <a:extLst>
            <a:ext uri="{FF2B5EF4-FFF2-40B4-BE49-F238E27FC236}">
              <a16:creationId xmlns:a16="http://schemas.microsoft.com/office/drawing/2014/main" id="{C348A44E-7721-443D-87F0-4B637FDEAE2D}"/>
            </a:ext>
          </a:extLst>
        </xdr:cNvPr>
        <xdr:cNvSpPr/>
      </xdr:nvSpPr>
      <xdr:spPr>
        <a:xfrm>
          <a:off x="15430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53158</xdr:rowOff>
    </xdr:from>
    <xdr:to>
      <xdr:col>76</xdr:col>
      <xdr:colOff>165100</xdr:colOff>
      <xdr:row>105</xdr:row>
      <xdr:rowOff>154758</xdr:rowOff>
    </xdr:to>
    <xdr:sp macro="" textlink="">
      <xdr:nvSpPr>
        <xdr:cNvPr id="767" name="フローチャート: 判断 766">
          <a:extLst>
            <a:ext uri="{FF2B5EF4-FFF2-40B4-BE49-F238E27FC236}">
              <a16:creationId xmlns:a16="http://schemas.microsoft.com/office/drawing/2014/main" id="{428FAAA9-5FCA-4E88-97DD-7B73CB6FE7BB}"/>
            </a:ext>
          </a:extLst>
        </xdr:cNvPr>
        <xdr:cNvSpPr/>
      </xdr:nvSpPr>
      <xdr:spPr>
        <a:xfrm>
          <a:off x="14541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64588</xdr:rowOff>
    </xdr:from>
    <xdr:to>
      <xdr:col>72</xdr:col>
      <xdr:colOff>38100</xdr:colOff>
      <xdr:row>105</xdr:row>
      <xdr:rowOff>166188</xdr:rowOff>
    </xdr:to>
    <xdr:sp macro="" textlink="">
      <xdr:nvSpPr>
        <xdr:cNvPr id="768" name="フローチャート: 判断 767">
          <a:extLst>
            <a:ext uri="{FF2B5EF4-FFF2-40B4-BE49-F238E27FC236}">
              <a16:creationId xmlns:a16="http://schemas.microsoft.com/office/drawing/2014/main" id="{9AB42482-E046-45E8-820E-AE1C2A234BC2}"/>
            </a:ext>
          </a:extLst>
        </xdr:cNvPr>
        <xdr:cNvSpPr/>
      </xdr:nvSpPr>
      <xdr:spPr>
        <a:xfrm>
          <a:off x="13652500" y="1806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56424</xdr:rowOff>
    </xdr:from>
    <xdr:to>
      <xdr:col>67</xdr:col>
      <xdr:colOff>101600</xdr:colOff>
      <xdr:row>105</xdr:row>
      <xdr:rowOff>158024</xdr:rowOff>
    </xdr:to>
    <xdr:sp macro="" textlink="">
      <xdr:nvSpPr>
        <xdr:cNvPr id="769" name="フローチャート: 判断 768">
          <a:extLst>
            <a:ext uri="{FF2B5EF4-FFF2-40B4-BE49-F238E27FC236}">
              <a16:creationId xmlns:a16="http://schemas.microsoft.com/office/drawing/2014/main" id="{AC1FC2B8-012E-46F4-8455-5861A59C172B}"/>
            </a:ext>
          </a:extLst>
        </xdr:cNvPr>
        <xdr:cNvSpPr/>
      </xdr:nvSpPr>
      <xdr:spPr>
        <a:xfrm>
          <a:off x="12763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CFBE1DB5-3491-40B3-8FB2-C028D9D294F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316A4145-FFE1-4509-BB1E-32089FD12BA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8D0394B7-2823-4032-9F97-D926AE0828C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D2693A3F-2049-4263-B3E1-32E5BC7632A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868F3017-25D3-49CF-A344-DF0317EC976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775" name="楕円 774">
          <a:extLst>
            <a:ext uri="{FF2B5EF4-FFF2-40B4-BE49-F238E27FC236}">
              <a16:creationId xmlns:a16="http://schemas.microsoft.com/office/drawing/2014/main" id="{28067C1D-7E96-4292-BF9D-B6131CE04C30}"/>
            </a:ext>
          </a:extLst>
        </xdr:cNvPr>
        <xdr:cNvSpPr/>
      </xdr:nvSpPr>
      <xdr:spPr>
        <a:xfrm>
          <a:off x="16268700" y="1808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65876</xdr:rowOff>
    </xdr:from>
    <xdr:ext cx="405111" cy="259045"/>
    <xdr:sp macro="" textlink="">
      <xdr:nvSpPr>
        <xdr:cNvPr id="776" name="【庁舎】&#10;有形固定資産減価償却率該当値テキスト">
          <a:extLst>
            <a:ext uri="{FF2B5EF4-FFF2-40B4-BE49-F238E27FC236}">
              <a16:creationId xmlns:a16="http://schemas.microsoft.com/office/drawing/2014/main" id="{D339F0BD-DFAF-4438-8911-A7D3730DBE8C}"/>
            </a:ext>
          </a:extLst>
        </xdr:cNvPr>
        <xdr:cNvSpPr txBox="1"/>
      </xdr:nvSpPr>
      <xdr:spPr>
        <a:xfrm>
          <a:off x="16357600" y="1806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53158</xdr:rowOff>
    </xdr:from>
    <xdr:to>
      <xdr:col>81</xdr:col>
      <xdr:colOff>101600</xdr:colOff>
      <xdr:row>105</xdr:row>
      <xdr:rowOff>154758</xdr:rowOff>
    </xdr:to>
    <xdr:sp macro="" textlink="">
      <xdr:nvSpPr>
        <xdr:cNvPr id="777" name="楕円 776">
          <a:extLst>
            <a:ext uri="{FF2B5EF4-FFF2-40B4-BE49-F238E27FC236}">
              <a16:creationId xmlns:a16="http://schemas.microsoft.com/office/drawing/2014/main" id="{C554D7B5-87EA-4F25-9888-7F5D26BFA45B}"/>
            </a:ext>
          </a:extLst>
        </xdr:cNvPr>
        <xdr:cNvSpPr/>
      </xdr:nvSpPr>
      <xdr:spPr>
        <a:xfrm>
          <a:off x="154305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103958</xdr:rowOff>
    </xdr:from>
    <xdr:to>
      <xdr:col>85</xdr:col>
      <xdr:colOff>127000</xdr:colOff>
      <xdr:row>105</xdr:row>
      <xdr:rowOff>138249</xdr:rowOff>
    </xdr:to>
    <xdr:cxnSp macro="">
      <xdr:nvCxnSpPr>
        <xdr:cNvPr id="778" name="直線コネクタ 777">
          <a:extLst>
            <a:ext uri="{FF2B5EF4-FFF2-40B4-BE49-F238E27FC236}">
              <a16:creationId xmlns:a16="http://schemas.microsoft.com/office/drawing/2014/main" id="{EF08DCDA-917E-4066-BADC-A6DD15945A0B}"/>
            </a:ext>
          </a:extLst>
        </xdr:cNvPr>
        <xdr:cNvCxnSpPr/>
      </xdr:nvCxnSpPr>
      <xdr:spPr>
        <a:xfrm>
          <a:off x="15481300" y="18106208"/>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48261</xdr:rowOff>
    </xdr:from>
    <xdr:to>
      <xdr:col>76</xdr:col>
      <xdr:colOff>165100</xdr:colOff>
      <xdr:row>105</xdr:row>
      <xdr:rowOff>149861</xdr:rowOff>
    </xdr:to>
    <xdr:sp macro="" textlink="">
      <xdr:nvSpPr>
        <xdr:cNvPr id="779" name="楕円 778">
          <a:extLst>
            <a:ext uri="{FF2B5EF4-FFF2-40B4-BE49-F238E27FC236}">
              <a16:creationId xmlns:a16="http://schemas.microsoft.com/office/drawing/2014/main" id="{F43278B5-14DA-4FAC-BCC2-BF6FBDC8AD82}"/>
            </a:ext>
          </a:extLst>
        </xdr:cNvPr>
        <xdr:cNvSpPr/>
      </xdr:nvSpPr>
      <xdr:spPr>
        <a:xfrm>
          <a:off x="14541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99061</xdr:rowOff>
    </xdr:from>
    <xdr:to>
      <xdr:col>81</xdr:col>
      <xdr:colOff>50800</xdr:colOff>
      <xdr:row>105</xdr:row>
      <xdr:rowOff>103958</xdr:rowOff>
    </xdr:to>
    <xdr:cxnSp macro="">
      <xdr:nvCxnSpPr>
        <xdr:cNvPr id="780" name="直線コネクタ 779">
          <a:extLst>
            <a:ext uri="{FF2B5EF4-FFF2-40B4-BE49-F238E27FC236}">
              <a16:creationId xmlns:a16="http://schemas.microsoft.com/office/drawing/2014/main" id="{87879F0A-7999-4717-892E-37B09AB508BC}"/>
            </a:ext>
          </a:extLst>
        </xdr:cNvPr>
        <xdr:cNvCxnSpPr/>
      </xdr:nvCxnSpPr>
      <xdr:spPr>
        <a:xfrm>
          <a:off x="14592300" y="18101311"/>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15602</xdr:rowOff>
    </xdr:from>
    <xdr:to>
      <xdr:col>72</xdr:col>
      <xdr:colOff>38100</xdr:colOff>
      <xdr:row>105</xdr:row>
      <xdr:rowOff>117202</xdr:rowOff>
    </xdr:to>
    <xdr:sp macro="" textlink="">
      <xdr:nvSpPr>
        <xdr:cNvPr id="781" name="楕円 780">
          <a:extLst>
            <a:ext uri="{FF2B5EF4-FFF2-40B4-BE49-F238E27FC236}">
              <a16:creationId xmlns:a16="http://schemas.microsoft.com/office/drawing/2014/main" id="{8EFFE2EF-6A65-4BF3-809C-B2447327A3A9}"/>
            </a:ext>
          </a:extLst>
        </xdr:cNvPr>
        <xdr:cNvSpPr/>
      </xdr:nvSpPr>
      <xdr:spPr>
        <a:xfrm>
          <a:off x="13652500" y="180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66402</xdr:rowOff>
    </xdr:from>
    <xdr:to>
      <xdr:col>76</xdr:col>
      <xdr:colOff>114300</xdr:colOff>
      <xdr:row>105</xdr:row>
      <xdr:rowOff>99061</xdr:rowOff>
    </xdr:to>
    <xdr:cxnSp macro="">
      <xdr:nvCxnSpPr>
        <xdr:cNvPr id="782" name="直線コネクタ 781">
          <a:extLst>
            <a:ext uri="{FF2B5EF4-FFF2-40B4-BE49-F238E27FC236}">
              <a16:creationId xmlns:a16="http://schemas.microsoft.com/office/drawing/2014/main" id="{6A74899C-9FAE-4D43-ACB9-D90CA0EFB19D}"/>
            </a:ext>
          </a:extLst>
        </xdr:cNvPr>
        <xdr:cNvCxnSpPr/>
      </xdr:nvCxnSpPr>
      <xdr:spPr>
        <a:xfrm>
          <a:off x="13703300" y="1806865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154395</xdr:rowOff>
    </xdr:from>
    <xdr:to>
      <xdr:col>67</xdr:col>
      <xdr:colOff>101600</xdr:colOff>
      <xdr:row>105</xdr:row>
      <xdr:rowOff>84545</xdr:rowOff>
    </xdr:to>
    <xdr:sp macro="" textlink="">
      <xdr:nvSpPr>
        <xdr:cNvPr id="783" name="楕円 782">
          <a:extLst>
            <a:ext uri="{FF2B5EF4-FFF2-40B4-BE49-F238E27FC236}">
              <a16:creationId xmlns:a16="http://schemas.microsoft.com/office/drawing/2014/main" id="{1857CEEE-BD67-4418-8DE1-1EF7E929FCEE}"/>
            </a:ext>
          </a:extLst>
        </xdr:cNvPr>
        <xdr:cNvSpPr/>
      </xdr:nvSpPr>
      <xdr:spPr>
        <a:xfrm>
          <a:off x="12763500" y="1798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33745</xdr:rowOff>
    </xdr:from>
    <xdr:to>
      <xdr:col>71</xdr:col>
      <xdr:colOff>177800</xdr:colOff>
      <xdr:row>105</xdr:row>
      <xdr:rowOff>66402</xdr:rowOff>
    </xdr:to>
    <xdr:cxnSp macro="">
      <xdr:nvCxnSpPr>
        <xdr:cNvPr id="784" name="直線コネクタ 783">
          <a:extLst>
            <a:ext uri="{FF2B5EF4-FFF2-40B4-BE49-F238E27FC236}">
              <a16:creationId xmlns:a16="http://schemas.microsoft.com/office/drawing/2014/main" id="{771C166B-CF37-412A-A3B8-CDD4A409A58D}"/>
            </a:ext>
          </a:extLst>
        </xdr:cNvPr>
        <xdr:cNvCxnSpPr/>
      </xdr:nvCxnSpPr>
      <xdr:spPr>
        <a:xfrm>
          <a:off x="12814300" y="1803599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4734</xdr:rowOff>
    </xdr:from>
    <xdr:ext cx="405111" cy="259045"/>
    <xdr:sp macro="" textlink="">
      <xdr:nvSpPr>
        <xdr:cNvPr id="785" name="n_1aveValue【庁舎】&#10;有形固定資産減価償却率">
          <a:extLst>
            <a:ext uri="{FF2B5EF4-FFF2-40B4-BE49-F238E27FC236}">
              <a16:creationId xmlns:a16="http://schemas.microsoft.com/office/drawing/2014/main" id="{78207A09-88AB-4C75-9E44-8E2E497CF66E}"/>
            </a:ext>
          </a:extLst>
        </xdr:cNvPr>
        <xdr:cNvSpPr txBox="1"/>
      </xdr:nvSpPr>
      <xdr:spPr>
        <a:xfrm>
          <a:off x="152660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145885</xdr:rowOff>
    </xdr:from>
    <xdr:ext cx="405111" cy="259045"/>
    <xdr:sp macro="" textlink="">
      <xdr:nvSpPr>
        <xdr:cNvPr id="786" name="n_2aveValue【庁舎】&#10;有形固定資産減価償却率">
          <a:extLst>
            <a:ext uri="{FF2B5EF4-FFF2-40B4-BE49-F238E27FC236}">
              <a16:creationId xmlns:a16="http://schemas.microsoft.com/office/drawing/2014/main" id="{D9E4BD15-873A-4260-98A8-8DD2CC805D1C}"/>
            </a:ext>
          </a:extLst>
        </xdr:cNvPr>
        <xdr:cNvSpPr txBox="1"/>
      </xdr:nvSpPr>
      <xdr:spPr>
        <a:xfrm>
          <a:off x="14389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157315</xdr:rowOff>
    </xdr:from>
    <xdr:ext cx="405111" cy="259045"/>
    <xdr:sp macro="" textlink="">
      <xdr:nvSpPr>
        <xdr:cNvPr id="787" name="n_3aveValue【庁舎】&#10;有形固定資産減価償却率">
          <a:extLst>
            <a:ext uri="{FF2B5EF4-FFF2-40B4-BE49-F238E27FC236}">
              <a16:creationId xmlns:a16="http://schemas.microsoft.com/office/drawing/2014/main" id="{5DAC53AB-DC3E-4982-92AE-5DFC6B8EABD6}"/>
            </a:ext>
          </a:extLst>
        </xdr:cNvPr>
        <xdr:cNvSpPr txBox="1"/>
      </xdr:nvSpPr>
      <xdr:spPr>
        <a:xfrm>
          <a:off x="13500744" y="1815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149151</xdr:rowOff>
    </xdr:from>
    <xdr:ext cx="405111" cy="259045"/>
    <xdr:sp macro="" textlink="">
      <xdr:nvSpPr>
        <xdr:cNvPr id="788" name="n_4aveValue【庁舎】&#10;有形固定資産減価償却率">
          <a:extLst>
            <a:ext uri="{FF2B5EF4-FFF2-40B4-BE49-F238E27FC236}">
              <a16:creationId xmlns:a16="http://schemas.microsoft.com/office/drawing/2014/main" id="{340652F1-F2BD-4A9F-9AE8-BFA3141DD620}"/>
            </a:ext>
          </a:extLst>
        </xdr:cNvPr>
        <xdr:cNvSpPr txBox="1"/>
      </xdr:nvSpPr>
      <xdr:spPr>
        <a:xfrm>
          <a:off x="12611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145885</xdr:rowOff>
    </xdr:from>
    <xdr:ext cx="405111" cy="259045"/>
    <xdr:sp macro="" textlink="">
      <xdr:nvSpPr>
        <xdr:cNvPr id="789" name="n_1mainValue【庁舎】&#10;有形固定資産減価償却率">
          <a:extLst>
            <a:ext uri="{FF2B5EF4-FFF2-40B4-BE49-F238E27FC236}">
              <a16:creationId xmlns:a16="http://schemas.microsoft.com/office/drawing/2014/main" id="{E7C77E4E-B67A-4A05-9C27-5F56EC6646B0}"/>
            </a:ext>
          </a:extLst>
        </xdr:cNvPr>
        <xdr:cNvSpPr txBox="1"/>
      </xdr:nvSpPr>
      <xdr:spPr>
        <a:xfrm>
          <a:off x="152660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166388</xdr:rowOff>
    </xdr:from>
    <xdr:ext cx="405111" cy="259045"/>
    <xdr:sp macro="" textlink="">
      <xdr:nvSpPr>
        <xdr:cNvPr id="790" name="n_2mainValue【庁舎】&#10;有形固定資産減価償却率">
          <a:extLst>
            <a:ext uri="{FF2B5EF4-FFF2-40B4-BE49-F238E27FC236}">
              <a16:creationId xmlns:a16="http://schemas.microsoft.com/office/drawing/2014/main" id="{231012A8-6C89-4506-BE01-56A0925A212F}"/>
            </a:ext>
          </a:extLst>
        </xdr:cNvPr>
        <xdr:cNvSpPr txBox="1"/>
      </xdr:nvSpPr>
      <xdr:spPr>
        <a:xfrm>
          <a:off x="14389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133729</xdr:rowOff>
    </xdr:from>
    <xdr:ext cx="405111" cy="259045"/>
    <xdr:sp macro="" textlink="">
      <xdr:nvSpPr>
        <xdr:cNvPr id="791" name="n_3mainValue【庁舎】&#10;有形固定資産減価償却率">
          <a:extLst>
            <a:ext uri="{FF2B5EF4-FFF2-40B4-BE49-F238E27FC236}">
              <a16:creationId xmlns:a16="http://schemas.microsoft.com/office/drawing/2014/main" id="{47DF680D-29AE-4B35-9F18-04AC05D8F70D}"/>
            </a:ext>
          </a:extLst>
        </xdr:cNvPr>
        <xdr:cNvSpPr txBox="1"/>
      </xdr:nvSpPr>
      <xdr:spPr>
        <a:xfrm>
          <a:off x="13500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101072</xdr:rowOff>
    </xdr:from>
    <xdr:ext cx="405111" cy="259045"/>
    <xdr:sp macro="" textlink="">
      <xdr:nvSpPr>
        <xdr:cNvPr id="792" name="n_4mainValue【庁舎】&#10;有形固定資産減価償却率">
          <a:extLst>
            <a:ext uri="{FF2B5EF4-FFF2-40B4-BE49-F238E27FC236}">
              <a16:creationId xmlns:a16="http://schemas.microsoft.com/office/drawing/2014/main" id="{39A11F51-883A-4EDE-AA90-755F3EB248EF}"/>
            </a:ext>
          </a:extLst>
        </xdr:cNvPr>
        <xdr:cNvSpPr txBox="1"/>
      </xdr:nvSpPr>
      <xdr:spPr>
        <a:xfrm>
          <a:off x="12611744" y="177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a:extLst>
            <a:ext uri="{FF2B5EF4-FFF2-40B4-BE49-F238E27FC236}">
              <a16:creationId xmlns:a16="http://schemas.microsoft.com/office/drawing/2014/main" id="{C8699E10-C35B-46D9-857C-5C4811632C1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a:extLst>
            <a:ext uri="{FF2B5EF4-FFF2-40B4-BE49-F238E27FC236}">
              <a16:creationId xmlns:a16="http://schemas.microsoft.com/office/drawing/2014/main" id="{8C59D877-EDC0-44A3-A8B2-862F17B98EC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a:extLst>
            <a:ext uri="{FF2B5EF4-FFF2-40B4-BE49-F238E27FC236}">
              <a16:creationId xmlns:a16="http://schemas.microsoft.com/office/drawing/2014/main" id="{A7133623-AF23-4360-8195-45F856DA6A1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a:extLst>
            <a:ext uri="{FF2B5EF4-FFF2-40B4-BE49-F238E27FC236}">
              <a16:creationId xmlns:a16="http://schemas.microsoft.com/office/drawing/2014/main" id="{D3C9126D-F41E-48FB-8E9C-DE364167CAF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a:extLst>
            <a:ext uri="{FF2B5EF4-FFF2-40B4-BE49-F238E27FC236}">
              <a16:creationId xmlns:a16="http://schemas.microsoft.com/office/drawing/2014/main" id="{910670EA-76AC-4C42-A0B2-752E00DA811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a:extLst>
            <a:ext uri="{FF2B5EF4-FFF2-40B4-BE49-F238E27FC236}">
              <a16:creationId xmlns:a16="http://schemas.microsoft.com/office/drawing/2014/main" id="{51358E53-A46B-4888-8DF5-8002AF7D435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a:extLst>
            <a:ext uri="{FF2B5EF4-FFF2-40B4-BE49-F238E27FC236}">
              <a16:creationId xmlns:a16="http://schemas.microsoft.com/office/drawing/2014/main" id="{82AF0817-76FE-4EA6-B2E0-C8ACC2A0A43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a:extLst>
            <a:ext uri="{FF2B5EF4-FFF2-40B4-BE49-F238E27FC236}">
              <a16:creationId xmlns:a16="http://schemas.microsoft.com/office/drawing/2014/main" id="{4F953D8D-0EA9-48B4-8BDB-0828F62AA01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a:extLst>
            <a:ext uri="{FF2B5EF4-FFF2-40B4-BE49-F238E27FC236}">
              <a16:creationId xmlns:a16="http://schemas.microsoft.com/office/drawing/2014/main" id="{2332FA9D-9E25-4020-9817-CFC2D558E2E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a:extLst>
            <a:ext uri="{FF2B5EF4-FFF2-40B4-BE49-F238E27FC236}">
              <a16:creationId xmlns:a16="http://schemas.microsoft.com/office/drawing/2014/main" id="{DFE14B84-3002-4179-92BE-2D4B4A9BDA8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3" name="直線コネクタ 802">
          <a:extLst>
            <a:ext uri="{FF2B5EF4-FFF2-40B4-BE49-F238E27FC236}">
              <a16:creationId xmlns:a16="http://schemas.microsoft.com/office/drawing/2014/main" id="{BB33E66E-D0A8-4764-BD38-53D4E91CFCE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4" name="テキスト ボックス 803">
          <a:extLst>
            <a:ext uri="{FF2B5EF4-FFF2-40B4-BE49-F238E27FC236}">
              <a16:creationId xmlns:a16="http://schemas.microsoft.com/office/drawing/2014/main" id="{CEF38BBD-F042-4F36-81A8-301100CA472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5" name="直線コネクタ 804">
          <a:extLst>
            <a:ext uri="{FF2B5EF4-FFF2-40B4-BE49-F238E27FC236}">
              <a16:creationId xmlns:a16="http://schemas.microsoft.com/office/drawing/2014/main" id="{D9ADFF81-9407-419D-A85E-D10AD2A2FAE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6" name="テキスト ボックス 805">
          <a:extLst>
            <a:ext uri="{FF2B5EF4-FFF2-40B4-BE49-F238E27FC236}">
              <a16:creationId xmlns:a16="http://schemas.microsoft.com/office/drawing/2014/main" id="{EC50AF2F-3477-405D-9A75-913FE2953C3F}"/>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7" name="直線コネクタ 806">
          <a:extLst>
            <a:ext uri="{FF2B5EF4-FFF2-40B4-BE49-F238E27FC236}">
              <a16:creationId xmlns:a16="http://schemas.microsoft.com/office/drawing/2014/main" id="{60FBB0F1-5AD5-4C3B-AAA9-CC1A619D7676}"/>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8" name="テキスト ボックス 807">
          <a:extLst>
            <a:ext uri="{FF2B5EF4-FFF2-40B4-BE49-F238E27FC236}">
              <a16:creationId xmlns:a16="http://schemas.microsoft.com/office/drawing/2014/main" id="{ED78DCE3-4D89-4F21-8D48-994C4028A6A1}"/>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9" name="直線コネクタ 808">
          <a:extLst>
            <a:ext uri="{FF2B5EF4-FFF2-40B4-BE49-F238E27FC236}">
              <a16:creationId xmlns:a16="http://schemas.microsoft.com/office/drawing/2014/main" id="{69BA6369-51A1-437C-AFFF-DBD448F16BC9}"/>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0" name="テキスト ボックス 809">
          <a:extLst>
            <a:ext uri="{FF2B5EF4-FFF2-40B4-BE49-F238E27FC236}">
              <a16:creationId xmlns:a16="http://schemas.microsoft.com/office/drawing/2014/main" id="{AD1C58EC-FF56-4301-A778-96294A01F851}"/>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1" name="直線コネクタ 810">
          <a:extLst>
            <a:ext uri="{FF2B5EF4-FFF2-40B4-BE49-F238E27FC236}">
              <a16:creationId xmlns:a16="http://schemas.microsoft.com/office/drawing/2014/main" id="{5875540C-7715-45CB-A95E-6A25EDFC069F}"/>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12" name="テキスト ボックス 811">
          <a:extLst>
            <a:ext uri="{FF2B5EF4-FFF2-40B4-BE49-F238E27FC236}">
              <a16:creationId xmlns:a16="http://schemas.microsoft.com/office/drawing/2014/main" id="{C56437A4-1616-4474-9DFD-25DE353BFD6D}"/>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a:extLst>
            <a:ext uri="{FF2B5EF4-FFF2-40B4-BE49-F238E27FC236}">
              <a16:creationId xmlns:a16="http://schemas.microsoft.com/office/drawing/2014/main" id="{B79440E0-C6E7-423E-ABF8-377A310D6A0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14" name="テキスト ボックス 813">
          <a:extLst>
            <a:ext uri="{FF2B5EF4-FFF2-40B4-BE49-F238E27FC236}">
              <a16:creationId xmlns:a16="http://schemas.microsoft.com/office/drawing/2014/main" id="{9B58C191-3344-47CE-B2F4-3B79FF760B9D}"/>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庁舎】&#10;一人当たり面積グラフ枠">
          <a:extLst>
            <a:ext uri="{FF2B5EF4-FFF2-40B4-BE49-F238E27FC236}">
              <a16:creationId xmlns:a16="http://schemas.microsoft.com/office/drawing/2014/main" id="{11DB12F1-D7D2-46A6-8DC1-FF5A05AF6A7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170053</xdr:rowOff>
    </xdr:from>
    <xdr:to>
      <xdr:col>116</xdr:col>
      <xdr:colOff>62864</xdr:colOff>
      <xdr:row>108</xdr:row>
      <xdr:rowOff>128143</xdr:rowOff>
    </xdr:to>
    <xdr:cxnSp macro="">
      <xdr:nvCxnSpPr>
        <xdr:cNvPr id="816" name="直線コネクタ 815">
          <a:extLst>
            <a:ext uri="{FF2B5EF4-FFF2-40B4-BE49-F238E27FC236}">
              <a16:creationId xmlns:a16="http://schemas.microsoft.com/office/drawing/2014/main" id="{F6204A76-85E9-4623-BC86-8C33E3878107}"/>
            </a:ext>
          </a:extLst>
        </xdr:cNvPr>
        <xdr:cNvCxnSpPr/>
      </xdr:nvCxnSpPr>
      <xdr:spPr>
        <a:xfrm flipV="1">
          <a:off x="22160864" y="17315053"/>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131970</xdr:rowOff>
    </xdr:from>
    <xdr:ext cx="469744" cy="259045"/>
    <xdr:sp macro="" textlink="">
      <xdr:nvSpPr>
        <xdr:cNvPr id="817" name="【庁舎】&#10;一人当たり面積最小値テキスト">
          <a:extLst>
            <a:ext uri="{FF2B5EF4-FFF2-40B4-BE49-F238E27FC236}">
              <a16:creationId xmlns:a16="http://schemas.microsoft.com/office/drawing/2014/main" id="{0F42F5F1-CF1F-46D3-879A-315C8512948B}"/>
            </a:ext>
          </a:extLst>
        </xdr:cNvPr>
        <xdr:cNvSpPr txBox="1"/>
      </xdr:nvSpPr>
      <xdr:spPr>
        <a:xfrm>
          <a:off x="22199600" y="1864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128143</xdr:rowOff>
    </xdr:from>
    <xdr:to>
      <xdr:col>116</xdr:col>
      <xdr:colOff>152400</xdr:colOff>
      <xdr:row>108</xdr:row>
      <xdr:rowOff>128143</xdr:rowOff>
    </xdr:to>
    <xdr:cxnSp macro="">
      <xdr:nvCxnSpPr>
        <xdr:cNvPr id="818" name="直線コネクタ 817">
          <a:extLst>
            <a:ext uri="{FF2B5EF4-FFF2-40B4-BE49-F238E27FC236}">
              <a16:creationId xmlns:a16="http://schemas.microsoft.com/office/drawing/2014/main" id="{479197E2-72B8-4E32-9688-728534394D86}"/>
            </a:ext>
          </a:extLst>
        </xdr:cNvPr>
        <xdr:cNvCxnSpPr/>
      </xdr:nvCxnSpPr>
      <xdr:spPr>
        <a:xfrm>
          <a:off x="22072600" y="1864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116730</xdr:rowOff>
    </xdr:from>
    <xdr:ext cx="534377" cy="259045"/>
    <xdr:sp macro="" textlink="">
      <xdr:nvSpPr>
        <xdr:cNvPr id="819" name="【庁舎】&#10;一人当たり面積最大値テキスト">
          <a:extLst>
            <a:ext uri="{FF2B5EF4-FFF2-40B4-BE49-F238E27FC236}">
              <a16:creationId xmlns:a16="http://schemas.microsoft.com/office/drawing/2014/main" id="{1CBD28DD-B3C1-4BF5-BC60-775102EAA494}"/>
            </a:ext>
          </a:extLst>
        </xdr:cNvPr>
        <xdr:cNvSpPr txBox="1"/>
      </xdr:nvSpPr>
      <xdr:spPr>
        <a:xfrm>
          <a:off x="22199600" y="170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170053</xdr:rowOff>
    </xdr:from>
    <xdr:to>
      <xdr:col>116</xdr:col>
      <xdr:colOff>152400</xdr:colOff>
      <xdr:row>100</xdr:row>
      <xdr:rowOff>170053</xdr:rowOff>
    </xdr:to>
    <xdr:cxnSp macro="">
      <xdr:nvCxnSpPr>
        <xdr:cNvPr id="820" name="直線コネクタ 819">
          <a:extLst>
            <a:ext uri="{FF2B5EF4-FFF2-40B4-BE49-F238E27FC236}">
              <a16:creationId xmlns:a16="http://schemas.microsoft.com/office/drawing/2014/main" id="{5CDE37D1-3A9B-44EB-9E83-1408098CD515}"/>
            </a:ext>
          </a:extLst>
        </xdr:cNvPr>
        <xdr:cNvCxnSpPr/>
      </xdr:nvCxnSpPr>
      <xdr:spPr>
        <a:xfrm>
          <a:off x="22072600" y="173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129812</xdr:rowOff>
    </xdr:from>
    <xdr:ext cx="469744" cy="259045"/>
    <xdr:sp macro="" textlink="">
      <xdr:nvSpPr>
        <xdr:cNvPr id="821" name="【庁舎】&#10;一人当たり面積平均値テキスト">
          <a:extLst>
            <a:ext uri="{FF2B5EF4-FFF2-40B4-BE49-F238E27FC236}">
              <a16:creationId xmlns:a16="http://schemas.microsoft.com/office/drawing/2014/main" id="{78917FF6-4530-4FCA-B658-7B7EC1974710}"/>
            </a:ext>
          </a:extLst>
        </xdr:cNvPr>
        <xdr:cNvSpPr txBox="1"/>
      </xdr:nvSpPr>
      <xdr:spPr>
        <a:xfrm>
          <a:off x="22199600" y="18474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151385</xdr:rowOff>
    </xdr:from>
    <xdr:to>
      <xdr:col>116</xdr:col>
      <xdr:colOff>114300</xdr:colOff>
      <xdr:row>108</xdr:row>
      <xdr:rowOff>81535</xdr:rowOff>
    </xdr:to>
    <xdr:sp macro="" textlink="">
      <xdr:nvSpPr>
        <xdr:cNvPr id="822" name="フローチャート: 判断 821">
          <a:extLst>
            <a:ext uri="{FF2B5EF4-FFF2-40B4-BE49-F238E27FC236}">
              <a16:creationId xmlns:a16="http://schemas.microsoft.com/office/drawing/2014/main" id="{1D0F9075-56FA-473E-9B93-ACC869D09EE3}"/>
            </a:ext>
          </a:extLst>
        </xdr:cNvPr>
        <xdr:cNvSpPr/>
      </xdr:nvSpPr>
      <xdr:spPr>
        <a:xfrm>
          <a:off x="22110700" y="184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153036</xdr:rowOff>
    </xdr:from>
    <xdr:to>
      <xdr:col>112</xdr:col>
      <xdr:colOff>38100</xdr:colOff>
      <xdr:row>108</xdr:row>
      <xdr:rowOff>83186</xdr:rowOff>
    </xdr:to>
    <xdr:sp macro="" textlink="">
      <xdr:nvSpPr>
        <xdr:cNvPr id="823" name="フローチャート: 判断 822">
          <a:extLst>
            <a:ext uri="{FF2B5EF4-FFF2-40B4-BE49-F238E27FC236}">
              <a16:creationId xmlns:a16="http://schemas.microsoft.com/office/drawing/2014/main" id="{B470DF6F-D6D2-4916-B0CC-A9F5B179D676}"/>
            </a:ext>
          </a:extLst>
        </xdr:cNvPr>
        <xdr:cNvSpPr/>
      </xdr:nvSpPr>
      <xdr:spPr>
        <a:xfrm>
          <a:off x="21272500" y="1849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155702</xdr:rowOff>
    </xdr:from>
    <xdr:to>
      <xdr:col>107</xdr:col>
      <xdr:colOff>101600</xdr:colOff>
      <xdr:row>108</xdr:row>
      <xdr:rowOff>85852</xdr:rowOff>
    </xdr:to>
    <xdr:sp macro="" textlink="">
      <xdr:nvSpPr>
        <xdr:cNvPr id="824" name="フローチャート: 判断 823">
          <a:extLst>
            <a:ext uri="{FF2B5EF4-FFF2-40B4-BE49-F238E27FC236}">
              <a16:creationId xmlns:a16="http://schemas.microsoft.com/office/drawing/2014/main" id="{285CA8ED-E8C7-46CF-9C2E-841C7B41C2A9}"/>
            </a:ext>
          </a:extLst>
        </xdr:cNvPr>
        <xdr:cNvSpPr/>
      </xdr:nvSpPr>
      <xdr:spPr>
        <a:xfrm>
          <a:off x="20383500" y="1850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157862</xdr:rowOff>
    </xdr:from>
    <xdr:to>
      <xdr:col>102</xdr:col>
      <xdr:colOff>165100</xdr:colOff>
      <xdr:row>108</xdr:row>
      <xdr:rowOff>88012</xdr:rowOff>
    </xdr:to>
    <xdr:sp macro="" textlink="">
      <xdr:nvSpPr>
        <xdr:cNvPr id="825" name="フローチャート: 判断 824">
          <a:extLst>
            <a:ext uri="{FF2B5EF4-FFF2-40B4-BE49-F238E27FC236}">
              <a16:creationId xmlns:a16="http://schemas.microsoft.com/office/drawing/2014/main" id="{0AB1CED5-B9F5-4D04-B1FE-4D9C143CD5A6}"/>
            </a:ext>
          </a:extLst>
        </xdr:cNvPr>
        <xdr:cNvSpPr/>
      </xdr:nvSpPr>
      <xdr:spPr>
        <a:xfrm>
          <a:off x="19494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154939</xdr:rowOff>
    </xdr:from>
    <xdr:to>
      <xdr:col>98</xdr:col>
      <xdr:colOff>38100</xdr:colOff>
      <xdr:row>108</xdr:row>
      <xdr:rowOff>85089</xdr:rowOff>
    </xdr:to>
    <xdr:sp macro="" textlink="">
      <xdr:nvSpPr>
        <xdr:cNvPr id="826" name="フローチャート: 判断 825">
          <a:extLst>
            <a:ext uri="{FF2B5EF4-FFF2-40B4-BE49-F238E27FC236}">
              <a16:creationId xmlns:a16="http://schemas.microsoft.com/office/drawing/2014/main" id="{4432DBB5-AEB0-485C-A56F-990B98E01A25}"/>
            </a:ext>
          </a:extLst>
        </xdr:cNvPr>
        <xdr:cNvSpPr/>
      </xdr:nvSpPr>
      <xdr:spPr>
        <a:xfrm>
          <a:off x="18605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A4010665-2E3F-4CD1-AF39-6D990C05151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53E57214-CB6B-4B93-ACC8-0E431A21D8D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F2F9E480-8DC0-4C8B-8AC8-9560FCF0466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8D9AC329-F0B1-434F-8B40-52BF12389EE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36230A70-F376-403E-AC27-944B8A281F9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80772</xdr:rowOff>
    </xdr:from>
    <xdr:to>
      <xdr:col>116</xdr:col>
      <xdr:colOff>114300</xdr:colOff>
      <xdr:row>108</xdr:row>
      <xdr:rowOff>10922</xdr:rowOff>
    </xdr:to>
    <xdr:sp macro="" textlink="">
      <xdr:nvSpPr>
        <xdr:cNvPr id="832" name="楕円 831">
          <a:extLst>
            <a:ext uri="{FF2B5EF4-FFF2-40B4-BE49-F238E27FC236}">
              <a16:creationId xmlns:a16="http://schemas.microsoft.com/office/drawing/2014/main" id="{C89D3ECD-4913-451D-A74E-C1FC09E6FCF9}"/>
            </a:ext>
          </a:extLst>
        </xdr:cNvPr>
        <xdr:cNvSpPr/>
      </xdr:nvSpPr>
      <xdr:spPr>
        <a:xfrm>
          <a:off x="22110700" y="1842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103649</xdr:rowOff>
    </xdr:from>
    <xdr:ext cx="469744" cy="259045"/>
    <xdr:sp macro="" textlink="">
      <xdr:nvSpPr>
        <xdr:cNvPr id="833" name="【庁舎】&#10;一人当たり面積該当値テキスト">
          <a:extLst>
            <a:ext uri="{FF2B5EF4-FFF2-40B4-BE49-F238E27FC236}">
              <a16:creationId xmlns:a16="http://schemas.microsoft.com/office/drawing/2014/main" id="{33FD8C79-C55A-4CD3-8195-55220F4BD1F8}"/>
            </a:ext>
          </a:extLst>
        </xdr:cNvPr>
        <xdr:cNvSpPr txBox="1"/>
      </xdr:nvSpPr>
      <xdr:spPr>
        <a:xfrm>
          <a:off x="22199600" y="1827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84201</xdr:rowOff>
    </xdr:from>
    <xdr:to>
      <xdr:col>112</xdr:col>
      <xdr:colOff>38100</xdr:colOff>
      <xdr:row>108</xdr:row>
      <xdr:rowOff>14351</xdr:rowOff>
    </xdr:to>
    <xdr:sp macro="" textlink="">
      <xdr:nvSpPr>
        <xdr:cNvPr id="834" name="楕円 833">
          <a:extLst>
            <a:ext uri="{FF2B5EF4-FFF2-40B4-BE49-F238E27FC236}">
              <a16:creationId xmlns:a16="http://schemas.microsoft.com/office/drawing/2014/main" id="{B16B18B0-73F0-4D7C-B3F6-5E1ABE4EE0FB}"/>
            </a:ext>
          </a:extLst>
        </xdr:cNvPr>
        <xdr:cNvSpPr/>
      </xdr:nvSpPr>
      <xdr:spPr>
        <a:xfrm>
          <a:off x="21272500" y="1842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131572</xdr:rowOff>
    </xdr:from>
    <xdr:to>
      <xdr:col>116</xdr:col>
      <xdr:colOff>63500</xdr:colOff>
      <xdr:row>107</xdr:row>
      <xdr:rowOff>135001</xdr:rowOff>
    </xdr:to>
    <xdr:cxnSp macro="">
      <xdr:nvCxnSpPr>
        <xdr:cNvPr id="835" name="直線コネクタ 834">
          <a:extLst>
            <a:ext uri="{FF2B5EF4-FFF2-40B4-BE49-F238E27FC236}">
              <a16:creationId xmlns:a16="http://schemas.microsoft.com/office/drawing/2014/main" id="{25B08BE3-5D14-45DF-8A10-790B60FCE69E}"/>
            </a:ext>
          </a:extLst>
        </xdr:cNvPr>
        <xdr:cNvCxnSpPr/>
      </xdr:nvCxnSpPr>
      <xdr:spPr>
        <a:xfrm flipV="1">
          <a:off x="21323300" y="18476722"/>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98298</xdr:rowOff>
    </xdr:from>
    <xdr:to>
      <xdr:col>107</xdr:col>
      <xdr:colOff>101600</xdr:colOff>
      <xdr:row>108</xdr:row>
      <xdr:rowOff>28448</xdr:rowOff>
    </xdr:to>
    <xdr:sp macro="" textlink="">
      <xdr:nvSpPr>
        <xdr:cNvPr id="836" name="楕円 835">
          <a:extLst>
            <a:ext uri="{FF2B5EF4-FFF2-40B4-BE49-F238E27FC236}">
              <a16:creationId xmlns:a16="http://schemas.microsoft.com/office/drawing/2014/main" id="{7EC7126A-22FF-4090-8791-842025CA1CCA}"/>
            </a:ext>
          </a:extLst>
        </xdr:cNvPr>
        <xdr:cNvSpPr/>
      </xdr:nvSpPr>
      <xdr:spPr>
        <a:xfrm>
          <a:off x="20383500" y="1844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135001</xdr:rowOff>
    </xdr:from>
    <xdr:to>
      <xdr:col>111</xdr:col>
      <xdr:colOff>177800</xdr:colOff>
      <xdr:row>107</xdr:row>
      <xdr:rowOff>149098</xdr:rowOff>
    </xdr:to>
    <xdr:cxnSp macro="">
      <xdr:nvCxnSpPr>
        <xdr:cNvPr id="837" name="直線コネクタ 836">
          <a:extLst>
            <a:ext uri="{FF2B5EF4-FFF2-40B4-BE49-F238E27FC236}">
              <a16:creationId xmlns:a16="http://schemas.microsoft.com/office/drawing/2014/main" id="{C2FEC00F-D51F-40F0-ABB1-1BC1F46EC1A1}"/>
            </a:ext>
          </a:extLst>
        </xdr:cNvPr>
        <xdr:cNvCxnSpPr/>
      </xdr:nvCxnSpPr>
      <xdr:spPr>
        <a:xfrm flipV="1">
          <a:off x="20434300" y="18480151"/>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97537</xdr:rowOff>
    </xdr:from>
    <xdr:to>
      <xdr:col>102</xdr:col>
      <xdr:colOff>165100</xdr:colOff>
      <xdr:row>108</xdr:row>
      <xdr:rowOff>27687</xdr:rowOff>
    </xdr:to>
    <xdr:sp macro="" textlink="">
      <xdr:nvSpPr>
        <xdr:cNvPr id="838" name="楕円 837">
          <a:extLst>
            <a:ext uri="{FF2B5EF4-FFF2-40B4-BE49-F238E27FC236}">
              <a16:creationId xmlns:a16="http://schemas.microsoft.com/office/drawing/2014/main" id="{81CAB9A5-BA97-4B68-ABAC-F781CE0E7200}"/>
            </a:ext>
          </a:extLst>
        </xdr:cNvPr>
        <xdr:cNvSpPr/>
      </xdr:nvSpPr>
      <xdr:spPr>
        <a:xfrm>
          <a:off x="19494500" y="1844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148337</xdr:rowOff>
    </xdr:from>
    <xdr:to>
      <xdr:col>107</xdr:col>
      <xdr:colOff>50800</xdr:colOff>
      <xdr:row>107</xdr:row>
      <xdr:rowOff>149098</xdr:rowOff>
    </xdr:to>
    <xdr:cxnSp macro="">
      <xdr:nvCxnSpPr>
        <xdr:cNvPr id="839" name="直線コネクタ 838">
          <a:extLst>
            <a:ext uri="{FF2B5EF4-FFF2-40B4-BE49-F238E27FC236}">
              <a16:creationId xmlns:a16="http://schemas.microsoft.com/office/drawing/2014/main" id="{2A6F4E13-10FA-442B-BE8A-8D00DD35D6D7}"/>
            </a:ext>
          </a:extLst>
        </xdr:cNvPr>
        <xdr:cNvCxnSpPr/>
      </xdr:nvCxnSpPr>
      <xdr:spPr>
        <a:xfrm>
          <a:off x="19545300" y="18493487"/>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97155</xdr:rowOff>
    </xdr:from>
    <xdr:to>
      <xdr:col>98</xdr:col>
      <xdr:colOff>38100</xdr:colOff>
      <xdr:row>108</xdr:row>
      <xdr:rowOff>27305</xdr:rowOff>
    </xdr:to>
    <xdr:sp macro="" textlink="">
      <xdr:nvSpPr>
        <xdr:cNvPr id="840" name="楕円 839">
          <a:extLst>
            <a:ext uri="{FF2B5EF4-FFF2-40B4-BE49-F238E27FC236}">
              <a16:creationId xmlns:a16="http://schemas.microsoft.com/office/drawing/2014/main" id="{EDF7040F-BED4-4A5B-A462-27B1A0297426}"/>
            </a:ext>
          </a:extLst>
        </xdr:cNvPr>
        <xdr:cNvSpPr/>
      </xdr:nvSpPr>
      <xdr:spPr>
        <a:xfrm>
          <a:off x="18605500" y="1844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147955</xdr:rowOff>
    </xdr:from>
    <xdr:to>
      <xdr:col>102</xdr:col>
      <xdr:colOff>114300</xdr:colOff>
      <xdr:row>107</xdr:row>
      <xdr:rowOff>148337</xdr:rowOff>
    </xdr:to>
    <xdr:cxnSp macro="">
      <xdr:nvCxnSpPr>
        <xdr:cNvPr id="841" name="直線コネクタ 840">
          <a:extLst>
            <a:ext uri="{FF2B5EF4-FFF2-40B4-BE49-F238E27FC236}">
              <a16:creationId xmlns:a16="http://schemas.microsoft.com/office/drawing/2014/main" id="{3B326E72-1D7F-461C-89AC-75CAF01D6D79}"/>
            </a:ext>
          </a:extLst>
        </xdr:cNvPr>
        <xdr:cNvCxnSpPr/>
      </xdr:nvCxnSpPr>
      <xdr:spPr>
        <a:xfrm>
          <a:off x="18656300" y="18493105"/>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74313</xdr:rowOff>
    </xdr:from>
    <xdr:ext cx="469744" cy="259045"/>
    <xdr:sp macro="" textlink="">
      <xdr:nvSpPr>
        <xdr:cNvPr id="842" name="n_1aveValue【庁舎】&#10;一人当たり面積">
          <a:extLst>
            <a:ext uri="{FF2B5EF4-FFF2-40B4-BE49-F238E27FC236}">
              <a16:creationId xmlns:a16="http://schemas.microsoft.com/office/drawing/2014/main" id="{08BC4A36-2540-49AD-B87A-A220B3CD4CD6}"/>
            </a:ext>
          </a:extLst>
        </xdr:cNvPr>
        <xdr:cNvSpPr txBox="1"/>
      </xdr:nvSpPr>
      <xdr:spPr>
        <a:xfrm>
          <a:off x="21075727" y="1859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76979</xdr:rowOff>
    </xdr:from>
    <xdr:ext cx="469744" cy="259045"/>
    <xdr:sp macro="" textlink="">
      <xdr:nvSpPr>
        <xdr:cNvPr id="843" name="n_2aveValue【庁舎】&#10;一人当たり面積">
          <a:extLst>
            <a:ext uri="{FF2B5EF4-FFF2-40B4-BE49-F238E27FC236}">
              <a16:creationId xmlns:a16="http://schemas.microsoft.com/office/drawing/2014/main" id="{D95F1AA9-44E9-4B65-A988-0195156C41F6}"/>
            </a:ext>
          </a:extLst>
        </xdr:cNvPr>
        <xdr:cNvSpPr txBox="1"/>
      </xdr:nvSpPr>
      <xdr:spPr>
        <a:xfrm>
          <a:off x="20199427" y="1859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79139</xdr:rowOff>
    </xdr:from>
    <xdr:ext cx="469744" cy="259045"/>
    <xdr:sp macro="" textlink="">
      <xdr:nvSpPr>
        <xdr:cNvPr id="844" name="n_3aveValue【庁舎】&#10;一人当たり面積">
          <a:extLst>
            <a:ext uri="{FF2B5EF4-FFF2-40B4-BE49-F238E27FC236}">
              <a16:creationId xmlns:a16="http://schemas.microsoft.com/office/drawing/2014/main" id="{939A1860-24C4-4572-B6EF-42579A943E81}"/>
            </a:ext>
          </a:extLst>
        </xdr:cNvPr>
        <xdr:cNvSpPr txBox="1"/>
      </xdr:nvSpPr>
      <xdr:spPr>
        <a:xfrm>
          <a:off x="19310427" y="185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76216</xdr:rowOff>
    </xdr:from>
    <xdr:ext cx="469744" cy="259045"/>
    <xdr:sp macro="" textlink="">
      <xdr:nvSpPr>
        <xdr:cNvPr id="845" name="n_4aveValue【庁舎】&#10;一人当たり面積">
          <a:extLst>
            <a:ext uri="{FF2B5EF4-FFF2-40B4-BE49-F238E27FC236}">
              <a16:creationId xmlns:a16="http://schemas.microsoft.com/office/drawing/2014/main" id="{B9A3C8CD-9FD0-4113-A337-82F157924BE1}"/>
            </a:ext>
          </a:extLst>
        </xdr:cNvPr>
        <xdr:cNvSpPr txBox="1"/>
      </xdr:nvSpPr>
      <xdr:spPr>
        <a:xfrm>
          <a:off x="18421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30878</xdr:rowOff>
    </xdr:from>
    <xdr:ext cx="469744" cy="259045"/>
    <xdr:sp macro="" textlink="">
      <xdr:nvSpPr>
        <xdr:cNvPr id="846" name="n_1mainValue【庁舎】&#10;一人当たり面積">
          <a:extLst>
            <a:ext uri="{FF2B5EF4-FFF2-40B4-BE49-F238E27FC236}">
              <a16:creationId xmlns:a16="http://schemas.microsoft.com/office/drawing/2014/main" id="{597CCFAF-DC12-4CB9-B673-DDE38DB5CBD1}"/>
            </a:ext>
          </a:extLst>
        </xdr:cNvPr>
        <xdr:cNvSpPr txBox="1"/>
      </xdr:nvSpPr>
      <xdr:spPr>
        <a:xfrm>
          <a:off x="21075727" y="1820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44975</xdr:rowOff>
    </xdr:from>
    <xdr:ext cx="469744" cy="259045"/>
    <xdr:sp macro="" textlink="">
      <xdr:nvSpPr>
        <xdr:cNvPr id="847" name="n_2mainValue【庁舎】&#10;一人当たり面積">
          <a:extLst>
            <a:ext uri="{FF2B5EF4-FFF2-40B4-BE49-F238E27FC236}">
              <a16:creationId xmlns:a16="http://schemas.microsoft.com/office/drawing/2014/main" id="{FF33DC8C-D982-4412-BC84-D6239B27999B}"/>
            </a:ext>
          </a:extLst>
        </xdr:cNvPr>
        <xdr:cNvSpPr txBox="1"/>
      </xdr:nvSpPr>
      <xdr:spPr>
        <a:xfrm>
          <a:off x="20199427" y="1821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44214</xdr:rowOff>
    </xdr:from>
    <xdr:ext cx="469744" cy="259045"/>
    <xdr:sp macro="" textlink="">
      <xdr:nvSpPr>
        <xdr:cNvPr id="848" name="n_3mainValue【庁舎】&#10;一人当たり面積">
          <a:extLst>
            <a:ext uri="{FF2B5EF4-FFF2-40B4-BE49-F238E27FC236}">
              <a16:creationId xmlns:a16="http://schemas.microsoft.com/office/drawing/2014/main" id="{CF726D1E-B46B-4D06-AD9C-4C61B62B271B}"/>
            </a:ext>
          </a:extLst>
        </xdr:cNvPr>
        <xdr:cNvSpPr txBox="1"/>
      </xdr:nvSpPr>
      <xdr:spPr>
        <a:xfrm>
          <a:off x="19310427" y="18217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43832</xdr:rowOff>
    </xdr:from>
    <xdr:ext cx="469744" cy="259045"/>
    <xdr:sp macro="" textlink="">
      <xdr:nvSpPr>
        <xdr:cNvPr id="849" name="n_4mainValue【庁舎】&#10;一人当たり面積">
          <a:extLst>
            <a:ext uri="{FF2B5EF4-FFF2-40B4-BE49-F238E27FC236}">
              <a16:creationId xmlns:a16="http://schemas.microsoft.com/office/drawing/2014/main" id="{1DA3D310-E2E0-403A-B3D7-5A9E22A8D0E1}"/>
            </a:ext>
          </a:extLst>
        </xdr:cNvPr>
        <xdr:cNvSpPr txBox="1"/>
      </xdr:nvSpPr>
      <xdr:spPr>
        <a:xfrm>
          <a:off x="18421427" y="1821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id="{67D272C8-7909-430F-8FBB-558BA0E8243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id="{472A7A3D-778A-4A89-A968-DE0CD34D2DE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id="{883CA35D-6929-4DC4-9FCA-3A6A0B88922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各施設の有形固定資産減価償却率において、類似団体内平均値と比べて特に下回っているものは、体育館、福祉施設、一般廃棄物処理施設、保健センター、庁舎であり、特に上回っているものは見られない。</a:t>
          </a:r>
          <a:endParaRPr lang="ja-JP" altLang="ja-JP" sz="1400">
            <a:effectLst/>
          </a:endParaRPr>
        </a:p>
        <a:p>
          <a:r>
            <a:rPr kumimoji="1" lang="ja-JP" altLang="ja-JP" sz="1100">
              <a:solidFill>
                <a:schemeClr val="dk1"/>
              </a:solidFill>
              <a:effectLst/>
              <a:latin typeface="+mn-lt"/>
              <a:ea typeface="+mn-ea"/>
              <a:cs typeface="+mn-cs"/>
            </a:rPr>
            <a:t>体育館は平成以前に建設しており、大規模改修等により長寿命化を図っていることから、減価償却率も高くなっている。また、一人当たりの面積については、類似団体内平均値を下回っている。福祉施設は平成初期に建設しており、減価償却が進んでいる。また、一人当たりの面積については、類似団体内平均値を下回っている。</a:t>
          </a:r>
          <a:endParaRPr lang="ja-JP" altLang="ja-JP" sz="1400">
            <a:effectLst/>
          </a:endParaRPr>
        </a:p>
        <a:p>
          <a:r>
            <a:rPr kumimoji="1" lang="ja-JP" altLang="ja-JP" sz="1100">
              <a:solidFill>
                <a:schemeClr val="dk1"/>
              </a:solidFill>
              <a:effectLst/>
              <a:latin typeface="+mn-lt"/>
              <a:ea typeface="+mn-ea"/>
              <a:cs typeface="+mn-cs"/>
            </a:rPr>
            <a:t>保健センターは庁舎に併設されており、庁舎と同等程度の減価償却率となっている。また、一人当たりの面積については、庁舎に併設されていることもあり、類似団体内平均値を下回っている。</a:t>
          </a:r>
          <a:endParaRPr lang="ja-JP" altLang="ja-JP" sz="1400">
            <a:effectLst/>
          </a:endParaRPr>
        </a:p>
        <a:p>
          <a:r>
            <a:rPr kumimoji="1" lang="ja-JP" altLang="ja-JP" sz="1100">
              <a:solidFill>
                <a:schemeClr val="dk1"/>
              </a:solidFill>
              <a:effectLst/>
              <a:latin typeface="+mn-lt"/>
              <a:ea typeface="+mn-ea"/>
              <a:cs typeface="+mn-cs"/>
            </a:rPr>
            <a:t>庁舎の減価償却率は、類似団体内平均値が令和２年度に大きく変動しており、それ以来類似団体内平均値を</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％程上回っている。庁舎は</a:t>
          </a:r>
          <a:r>
            <a:rPr kumimoji="1" lang="ja-JP" altLang="en-US" sz="1100">
              <a:solidFill>
                <a:schemeClr val="dk1"/>
              </a:solidFill>
              <a:effectLst/>
              <a:latin typeface="+mn-lt"/>
              <a:ea typeface="+mn-ea"/>
              <a:cs typeface="+mn-cs"/>
            </a:rPr>
            <a:t>昭和</a:t>
          </a:r>
          <a:r>
            <a:rPr kumimoji="1" lang="en-US" altLang="ja-JP" sz="1100">
              <a:solidFill>
                <a:schemeClr val="dk1"/>
              </a:solidFill>
              <a:effectLst/>
              <a:latin typeface="+mn-lt"/>
              <a:ea typeface="+mn-ea"/>
              <a:cs typeface="+mn-cs"/>
            </a:rPr>
            <a:t>63</a:t>
          </a:r>
          <a:r>
            <a:rPr kumimoji="1" lang="ja-JP" altLang="en-US" sz="1100">
              <a:solidFill>
                <a:schemeClr val="dk1"/>
              </a:solidFill>
              <a:effectLst/>
              <a:latin typeface="+mn-lt"/>
              <a:ea typeface="+mn-ea"/>
              <a:cs typeface="+mn-cs"/>
            </a:rPr>
            <a:t>年</a:t>
          </a:r>
          <a:r>
            <a:rPr kumimoji="1" lang="ja-JP" altLang="ja-JP" sz="1100">
              <a:solidFill>
                <a:schemeClr val="dk1"/>
              </a:solidFill>
              <a:effectLst/>
              <a:latin typeface="+mn-lt"/>
              <a:ea typeface="+mn-ea"/>
              <a:cs typeface="+mn-cs"/>
            </a:rPr>
            <a:t>に建設されており、減価償却が進んでいる。</a:t>
          </a:r>
          <a:endParaRPr lang="ja-JP" altLang="ja-JP" sz="1400">
            <a:effectLst/>
          </a:endParaRPr>
        </a:p>
        <a:p>
          <a:r>
            <a:rPr kumimoji="1" lang="ja-JP" altLang="ja-JP" sz="1100">
              <a:solidFill>
                <a:schemeClr val="dk1"/>
              </a:solidFill>
              <a:effectLst/>
              <a:latin typeface="+mn-lt"/>
              <a:ea typeface="+mn-ea"/>
              <a:cs typeface="+mn-cs"/>
            </a:rPr>
            <a:t>一般廃棄物処理施設と消防施設は、一部事務組合の施設も関連してくるため、施設整備等の状況により減価償却率の変動が見られる。令和５年度より一般廃棄物処理施設の</a:t>
          </a:r>
          <a:r>
            <a:rPr kumimoji="1" lang="ja-JP" altLang="en-US" sz="1100">
              <a:solidFill>
                <a:schemeClr val="dk1"/>
              </a:solidFill>
              <a:effectLst/>
              <a:latin typeface="+mn-lt"/>
              <a:ea typeface="+mn-ea"/>
              <a:cs typeface="+mn-cs"/>
            </a:rPr>
            <a:t>大規模改修</a:t>
          </a:r>
          <a:r>
            <a:rPr kumimoji="1" lang="ja-JP" altLang="ja-JP" sz="1100">
              <a:solidFill>
                <a:schemeClr val="dk1"/>
              </a:solidFill>
              <a:effectLst/>
              <a:latin typeface="+mn-lt"/>
              <a:ea typeface="+mn-ea"/>
              <a:cs typeface="+mn-cs"/>
            </a:rPr>
            <a:t>が計画されている。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長野県野沢温泉村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3,454
3,368
57.96
4,028,641
3,858,777
162,069
2,519,685
4,696,566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令和３年度の財政力指数は、前年度から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減少し、</a:t>
          </a:r>
          <a:r>
            <a:rPr kumimoji="1" lang="en-US" altLang="ja-JP" sz="1300">
              <a:latin typeface="ＭＳ Ｐゴシック" panose="020B0600070205080204" pitchFamily="50" charset="-128"/>
              <a:ea typeface="ＭＳ Ｐゴシック" panose="020B0600070205080204" pitchFamily="50" charset="-128"/>
            </a:rPr>
            <a:t>0.19</a:t>
          </a:r>
          <a:r>
            <a:rPr kumimoji="1" lang="ja-JP" altLang="en-US" sz="1300">
              <a:latin typeface="ＭＳ Ｐゴシック" panose="020B0600070205080204" pitchFamily="50" charset="-128"/>
              <a:ea typeface="ＭＳ Ｐゴシック" panose="020B0600070205080204" pitchFamily="50" charset="-128"/>
            </a:rPr>
            <a:t>となった。また、類似団体内平均値と比べて</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低い数値となり、前年度と同じ状況となった。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徐々に低下傾向にあるため、歳出削減と自主財源確保に一層努めることとする。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73176</xdr:rowOff>
    </xdr:from>
    <xdr:to>
      <xdr:col>23</xdr:col>
      <xdr:colOff>133350</xdr:colOff>
      <xdr:row>44</xdr:row>
      <xdr:rowOff>84667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16976"/>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73176</xdr:rowOff>
    </xdr:from>
    <xdr:to>
      <xdr:col>19</xdr:col>
      <xdr:colOff>133350</xdr:colOff>
      <xdr:row>44</xdr:row>
      <xdr:rowOff>73176</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16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147865</xdr:rowOff>
    </xdr:from>
    <xdr:to>
      <xdr:col>19</xdr:col>
      <xdr:colOff>184150</xdr:colOff>
      <xdr:row>44</xdr:row>
      <xdr:rowOff>78015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88192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73176</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054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61685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10885</xdr:rowOff>
    </xdr:from>
    <xdr:to>
      <xdr:col>11</xdr:col>
      <xdr:colOff>82550</xdr:colOff>
      <xdr:row>44</xdr:row>
      <xdr:rowOff>112485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5944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22376</xdr:rowOff>
    </xdr:from>
    <xdr:to>
      <xdr:col>19</xdr:col>
      <xdr:colOff>184150</xdr:colOff>
      <xdr:row>44</xdr:row>
      <xdr:rowOff>123976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108753</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52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22376</xdr:rowOff>
    </xdr:from>
    <xdr:to>
      <xdr:col>15</xdr:col>
      <xdr:colOff>133350</xdr:colOff>
      <xdr:row>44</xdr:row>
      <xdr:rowOff>123976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108753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122662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令和３年度の経常収支比率は、前年度から</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％減少し、</a:t>
          </a:r>
          <a:r>
            <a:rPr kumimoji="1" lang="en-US" altLang="ja-JP" sz="1300">
              <a:latin typeface="ＭＳ Ｐゴシック" panose="020B0600070205080204" pitchFamily="50" charset="-128"/>
              <a:ea typeface="ＭＳ Ｐゴシック" panose="020B0600070205080204" pitchFamily="50" charset="-128"/>
            </a:rPr>
            <a:t>81.6</a:t>
          </a:r>
          <a:r>
            <a:rPr kumimoji="1" lang="ja-JP" altLang="en-US" sz="1300">
              <a:latin typeface="ＭＳ Ｐゴシック" panose="020B0600070205080204" pitchFamily="50" charset="-128"/>
              <a:ea typeface="ＭＳ Ｐゴシック" panose="020B0600070205080204" pitchFamily="50" charset="-128"/>
            </a:rPr>
            <a:t>％となった。しかし、類似団体内平均値と比べると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％高い数値となり、前年度の状況より悪化した。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年々改善はみられるが、引き続き義務的経費に注意を払い、数値悪化の抑制に努めていく。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68</xdr:row>
      <xdr:rowOff>41275</xdr:rowOff>
    </xdr:from>
    <xdr:to>
      <xdr:col>27</xdr:col>
      <xdr:colOff>184150</xdr:colOff>
      <xdr:row>68</xdr:row>
      <xdr:rowOff>41275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123825</xdr:rowOff>
    </xdr:from>
    <xdr:to>
      <xdr:col>27</xdr:col>
      <xdr:colOff>184150</xdr:colOff>
      <xdr:row>64</xdr:row>
      <xdr:rowOff>123825</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34925</xdr:rowOff>
    </xdr:from>
    <xdr:to>
      <xdr:col>27</xdr:col>
      <xdr:colOff>184150</xdr:colOff>
      <xdr:row>61</xdr:row>
      <xdr:rowOff>34925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117475</xdr:rowOff>
    </xdr:from>
    <xdr:to>
      <xdr:col>27</xdr:col>
      <xdr:colOff>184150</xdr:colOff>
      <xdr:row>57</xdr:row>
      <xdr:rowOff>117475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67945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10095230"/>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635</xdr:rowOff>
    </xdr:from>
    <xdr:to>
      <xdr:col>23</xdr:col>
      <xdr:colOff>133350</xdr:colOff>
      <xdr:row>65</xdr:row>
      <xdr:rowOff>79057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4114800" y="11144885"/>
          <a:ext cx="8382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80503</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08818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63976</xdr:rowOff>
    </xdr:from>
    <xdr:to>
      <xdr:col>23</xdr:col>
      <xdr:colOff>184150</xdr:colOff>
      <xdr:row>64</xdr:row>
      <xdr:rowOff>165576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103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79057</xdr:rowOff>
    </xdr:from>
    <xdr:to>
      <xdr:col>19</xdr:col>
      <xdr:colOff>133350</xdr:colOff>
      <xdr:row>66</xdr:row>
      <xdr:rowOff>76518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3225800" y="11223307"/>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58420</xdr:rowOff>
    </xdr:from>
    <xdr:to>
      <xdr:col>19</xdr:col>
      <xdr:colOff>184150</xdr:colOff>
      <xdr:row>65</xdr:row>
      <xdr:rowOff>160020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144797</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128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46355</xdr:rowOff>
    </xdr:from>
    <xdr:to>
      <xdr:col>15</xdr:col>
      <xdr:colOff>82550</xdr:colOff>
      <xdr:row>66</xdr:row>
      <xdr:rowOff>76518</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2336800" y="1136205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106680</xdr:rowOff>
    </xdr:from>
    <xdr:to>
      <xdr:col>15</xdr:col>
      <xdr:colOff>133350</xdr:colOff>
      <xdr:row>66</xdr:row>
      <xdr:rowOff>36830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47007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101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163513</xdr:rowOff>
    </xdr:from>
    <xdr:to>
      <xdr:col>11</xdr:col>
      <xdr:colOff>31750</xdr:colOff>
      <xdr:row>66</xdr:row>
      <xdr:rowOff>46355</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a:off x="1447800" y="11307763"/>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148907</xdr:rowOff>
    </xdr:from>
    <xdr:to>
      <xdr:col>11</xdr:col>
      <xdr:colOff>82550</xdr:colOff>
      <xdr:row>66</xdr:row>
      <xdr:rowOff>79057</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12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89234</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10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139859</xdr:rowOff>
    </xdr:from>
    <xdr:to>
      <xdr:col>7</xdr:col>
      <xdr:colOff>31750</xdr:colOff>
      <xdr:row>66</xdr:row>
      <xdr:rowOff>70009</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128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54786</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137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121285</xdr:rowOff>
    </xdr:from>
    <xdr:to>
      <xdr:col>23</xdr:col>
      <xdr:colOff>184150</xdr:colOff>
      <xdr:row>65</xdr:row>
      <xdr:rowOff>51435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93362</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106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28257</xdr:rowOff>
    </xdr:from>
    <xdr:to>
      <xdr:col>19</xdr:col>
      <xdr:colOff>184150</xdr:colOff>
      <xdr:row>65</xdr:row>
      <xdr:rowOff>129857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117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140034</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0941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25718</xdr:rowOff>
    </xdr:from>
    <xdr:to>
      <xdr:col>15</xdr:col>
      <xdr:colOff>133350</xdr:colOff>
      <xdr:row>66</xdr:row>
      <xdr:rowOff>127318</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134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112095</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1427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167005</xdr:rowOff>
    </xdr:from>
    <xdr:to>
      <xdr:col>11</xdr:col>
      <xdr:colOff>82550</xdr:colOff>
      <xdr:row>66</xdr:row>
      <xdr:rowOff>97155</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131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81932</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139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112713</xdr:rowOff>
    </xdr:from>
    <xdr:to>
      <xdr:col>7</xdr:col>
      <xdr:colOff>31750</xdr:colOff>
      <xdr:row>66</xdr:row>
      <xdr:rowOff>42863</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125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53040</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102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[436,236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令和３年度の人口１人当たりの人件費・物件費等の決算額は、人件費・物件費ともに増加しており、前年度から</a:t>
          </a:r>
          <a:r>
            <a:rPr kumimoji="1" lang="en-US" altLang="ja-JP" sz="1300">
              <a:latin typeface="ＭＳ Ｐゴシック" panose="020B0600070205080204" pitchFamily="50" charset="-128"/>
              <a:ea typeface="ＭＳ Ｐゴシック" panose="020B0600070205080204" pitchFamily="50" charset="-128"/>
            </a:rPr>
            <a:t>36,565</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436,236</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また、類似団体内平均値と比べると低い状況で推移しており、指定管理委託等による経費の削減によるものと考えられる。</a:t>
          </a: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15081</xdr:rowOff>
    </xdr:from>
    <xdr:to>
      <xdr:col>23</xdr:col>
      <xdr:colOff>133350</xdr:colOff>
      <xdr:row>82</xdr:row>
      <xdr:rowOff>32728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73981"/>
          <a:ext cx="838200" cy="1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17505</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76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159041</xdr:rowOff>
    </xdr:from>
    <xdr:to>
      <xdr:col>19</xdr:col>
      <xdr:colOff>133350</xdr:colOff>
      <xdr:row>82</xdr:row>
      <xdr:rowOff>15081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46491"/>
          <a:ext cx="889000" cy="2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20131</xdr:rowOff>
    </xdr:from>
    <xdr:to>
      <xdr:col>19</xdr:col>
      <xdr:colOff>184150</xdr:colOff>
      <xdr:row>82</xdr:row>
      <xdr:rowOff>121731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106508</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65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152140</xdr:rowOff>
    </xdr:from>
    <xdr:to>
      <xdr:col>15</xdr:col>
      <xdr:colOff>82550</xdr:colOff>
      <xdr:row>81</xdr:row>
      <xdr:rowOff>159041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39590"/>
          <a:ext cx="889000" cy="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12669</xdr:rowOff>
    </xdr:from>
    <xdr:to>
      <xdr:col>15</xdr:col>
      <xdr:colOff>133350</xdr:colOff>
      <xdr:row>82</xdr:row>
      <xdr:rowOff>114269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99046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57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152140</xdr:rowOff>
    </xdr:from>
    <xdr:to>
      <xdr:col>11</xdr:col>
      <xdr:colOff>31750</xdr:colOff>
      <xdr:row>81</xdr:row>
      <xdr:rowOff>159558</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039590"/>
          <a:ext cx="889000" cy="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12274</xdr:rowOff>
    </xdr:from>
    <xdr:to>
      <xdr:col>11</xdr:col>
      <xdr:colOff>82550</xdr:colOff>
      <xdr:row>82</xdr:row>
      <xdr:rowOff>113874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98651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15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14717</xdr:rowOff>
    </xdr:from>
    <xdr:to>
      <xdr:col>7</xdr:col>
      <xdr:colOff>31750</xdr:colOff>
      <xdr:row>82</xdr:row>
      <xdr:rowOff>116317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101094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5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153378</xdr:rowOff>
    </xdr:from>
    <xdr:to>
      <xdr:col>23</xdr:col>
      <xdr:colOff>184150</xdr:colOff>
      <xdr:row>82</xdr:row>
      <xdr:rowOff>83528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4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74655</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6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135731</xdr:rowOff>
    </xdr:from>
    <xdr:to>
      <xdr:col>19</xdr:col>
      <xdr:colOff>184150</xdr:colOff>
      <xdr:row>82</xdr:row>
      <xdr:rowOff>65881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2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76058</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92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108241</xdr:rowOff>
    </xdr:from>
    <xdr:to>
      <xdr:col>15</xdr:col>
      <xdr:colOff>133350</xdr:colOff>
      <xdr:row>82</xdr:row>
      <xdr:rowOff>38391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9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48568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6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101340</xdr:rowOff>
    </xdr:from>
    <xdr:to>
      <xdr:col>11</xdr:col>
      <xdr:colOff>82550</xdr:colOff>
      <xdr:row>82</xdr:row>
      <xdr:rowOff>31490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8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41667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57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108758</xdr:rowOff>
    </xdr:from>
    <xdr:to>
      <xdr:col>7</xdr:col>
      <xdr:colOff>31750</xdr:colOff>
      <xdr:row>82</xdr:row>
      <xdr:rowOff>38908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9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49085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765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令和２年度と令和３年度のラスパイレス指数は、共に令和３年３月１日時点の数値であるため同じ数値となっている。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当村と類似団体内平均値の差は徐々に解消傾向にある。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140336</xdr:rowOff>
    </xdr:from>
    <xdr:to>
      <xdr:col>81</xdr:col>
      <xdr:colOff>44450</xdr:colOff>
      <xdr:row>85</xdr:row>
      <xdr:rowOff>140336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7135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59072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803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49848</xdr:rowOff>
    </xdr:from>
    <xdr:to>
      <xdr:col>77</xdr:col>
      <xdr:colOff>44450</xdr:colOff>
      <xdr:row>85</xdr:row>
      <xdr:rowOff>140336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623098"/>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68898</xdr:rowOff>
    </xdr:from>
    <xdr:to>
      <xdr:col>77</xdr:col>
      <xdr:colOff>95250</xdr:colOff>
      <xdr:row>86</xdr:row>
      <xdr:rowOff>170498</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155275</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899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43814</xdr:rowOff>
    </xdr:from>
    <xdr:to>
      <xdr:col>72</xdr:col>
      <xdr:colOff>203200</xdr:colOff>
      <xdr:row>85</xdr:row>
      <xdr:rowOff>49848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617064"/>
          <a:ext cx="889000" cy="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119079</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43814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605000"/>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32702</xdr:rowOff>
    </xdr:from>
    <xdr:to>
      <xdr:col>68</xdr:col>
      <xdr:colOff>203200</xdr:colOff>
      <xdr:row>86</xdr:row>
      <xdr:rowOff>134302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119079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89536</xdr:rowOff>
    </xdr:from>
    <xdr:to>
      <xdr:col>81</xdr:col>
      <xdr:colOff>95250</xdr:colOff>
      <xdr:row>86</xdr:row>
      <xdr:rowOff>19686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6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106063</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50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89536</xdr:rowOff>
    </xdr:from>
    <xdr:to>
      <xdr:col>77</xdr:col>
      <xdr:colOff>95250</xdr:colOff>
      <xdr:row>86</xdr:row>
      <xdr:rowOff>19686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6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29863</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431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170498</xdr:rowOff>
    </xdr:from>
    <xdr:to>
      <xdr:col>73</xdr:col>
      <xdr:colOff>44450</xdr:colOff>
      <xdr:row>85</xdr:row>
      <xdr:rowOff>100648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57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110825</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34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164464</xdr:rowOff>
    </xdr:from>
    <xdr:to>
      <xdr:col>68</xdr:col>
      <xdr:colOff>203200</xdr:colOff>
      <xdr:row>85</xdr:row>
      <xdr:rowOff>94614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5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104791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33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人当たりの職員数は、前年度から</a:t>
          </a:r>
          <a:r>
            <a:rPr kumimoji="1" lang="en-US" altLang="ja-JP" sz="1300">
              <a:latin typeface="ＭＳ Ｐゴシック" panose="020B0600070205080204" pitchFamily="50" charset="-128"/>
              <a:ea typeface="ＭＳ Ｐゴシック" panose="020B0600070205080204" pitchFamily="50" charset="-128"/>
            </a:rPr>
            <a:t>0.28</a:t>
          </a:r>
          <a:r>
            <a:rPr kumimoji="1" lang="ja-JP" altLang="en-US" sz="1300">
              <a:latin typeface="ＭＳ Ｐゴシック" panose="020B0600070205080204" pitchFamily="50" charset="-128"/>
              <a:ea typeface="ＭＳ Ｐゴシック" panose="020B0600070205080204" pitchFamily="50" charset="-128"/>
            </a:rPr>
            <a:t>人増加し、</a:t>
          </a:r>
          <a:r>
            <a:rPr kumimoji="1" lang="en-US" altLang="ja-JP" sz="1300">
              <a:latin typeface="ＭＳ Ｐゴシック" panose="020B0600070205080204" pitchFamily="50" charset="-128"/>
              <a:ea typeface="ＭＳ Ｐゴシック" panose="020B0600070205080204" pitchFamily="50" charset="-128"/>
            </a:rPr>
            <a:t>15.92</a:t>
          </a:r>
          <a:r>
            <a:rPr kumimoji="1" lang="ja-JP" altLang="en-US" sz="1300">
              <a:latin typeface="ＭＳ Ｐゴシック" panose="020B0600070205080204" pitchFamily="50" charset="-128"/>
              <a:ea typeface="ＭＳ Ｐゴシック" panose="020B0600070205080204" pitchFamily="50" charset="-128"/>
            </a:rPr>
            <a:t>人となった。当村人口の減少により増加傾向ではあるが、ほぼ横ばいで推移している。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また、類似団体内平均値と比べると</a:t>
          </a:r>
          <a:r>
            <a:rPr kumimoji="1" lang="en-US" altLang="ja-JP" sz="1300">
              <a:latin typeface="ＭＳ Ｐゴシック" panose="020B0600070205080204" pitchFamily="50" charset="-128"/>
              <a:ea typeface="ＭＳ Ｐゴシック" panose="020B0600070205080204" pitchFamily="50" charset="-128"/>
            </a:rPr>
            <a:t>8.15</a:t>
          </a:r>
          <a:r>
            <a:rPr kumimoji="1" lang="ja-JP" altLang="en-US" sz="1300">
              <a:latin typeface="ＭＳ Ｐゴシック" panose="020B0600070205080204" pitchFamily="50" charset="-128"/>
              <a:ea typeface="ＭＳ Ｐゴシック" panose="020B0600070205080204" pitchFamily="50" charset="-128"/>
            </a:rPr>
            <a:t>人低い状況にあるが、施設の指定管理委託等を活用しているため、職員数が少ないと考えられる。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168825</xdr:rowOff>
    </xdr:from>
    <xdr:to>
      <xdr:col>81</xdr:col>
      <xdr:colOff>44450</xdr:colOff>
      <xdr:row>59</xdr:row>
      <xdr:rowOff>593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112925"/>
          <a:ext cx="8382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15517</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13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163999</xdr:rowOff>
    </xdr:from>
    <xdr:to>
      <xdr:col>77</xdr:col>
      <xdr:colOff>44450</xdr:colOff>
      <xdr:row>58</xdr:row>
      <xdr:rowOff>168825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108099"/>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49071</xdr:rowOff>
    </xdr:from>
    <xdr:to>
      <xdr:col>77</xdr:col>
      <xdr:colOff>95250</xdr:colOff>
      <xdr:row>59</xdr:row>
      <xdr:rowOff>150671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135448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250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158599</xdr:rowOff>
    </xdr:from>
    <xdr:to>
      <xdr:col>72</xdr:col>
      <xdr:colOff>203200</xdr:colOff>
      <xdr:row>58</xdr:row>
      <xdr:rowOff>163999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102699"/>
          <a:ext cx="889000" cy="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59412</xdr:rowOff>
    </xdr:from>
    <xdr:to>
      <xdr:col>73</xdr:col>
      <xdr:colOff>44450</xdr:colOff>
      <xdr:row>59</xdr:row>
      <xdr:rowOff>161012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145789</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261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152853</xdr:rowOff>
    </xdr:from>
    <xdr:to>
      <xdr:col>68</xdr:col>
      <xdr:colOff>152400</xdr:colOff>
      <xdr:row>58</xdr:row>
      <xdr:rowOff>158599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096953"/>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54815</xdr:rowOff>
    </xdr:from>
    <xdr:to>
      <xdr:col>68</xdr:col>
      <xdr:colOff>203200</xdr:colOff>
      <xdr:row>59</xdr:row>
      <xdr:rowOff>156415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141192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25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59872</xdr:rowOff>
    </xdr:from>
    <xdr:to>
      <xdr:col>64</xdr:col>
      <xdr:colOff>152400</xdr:colOff>
      <xdr:row>59</xdr:row>
      <xdr:rowOff>161472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146249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121243</xdr:rowOff>
    </xdr:from>
    <xdr:to>
      <xdr:col>81</xdr:col>
      <xdr:colOff>95250</xdr:colOff>
      <xdr:row>59</xdr:row>
      <xdr:rowOff>51393</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06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42520</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9986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118025</xdr:rowOff>
    </xdr:from>
    <xdr:to>
      <xdr:col>77</xdr:col>
      <xdr:colOff>95250</xdr:colOff>
      <xdr:row>59</xdr:row>
      <xdr:rowOff>48175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06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58352</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831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113199</xdr:rowOff>
    </xdr:from>
    <xdr:to>
      <xdr:col>73</xdr:col>
      <xdr:colOff>44450</xdr:colOff>
      <xdr:row>59</xdr:row>
      <xdr:rowOff>43349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05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53526</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82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107799</xdr:rowOff>
    </xdr:from>
    <xdr:to>
      <xdr:col>68</xdr:col>
      <xdr:colOff>203200</xdr:colOff>
      <xdr:row>59</xdr:row>
      <xdr:rowOff>37949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05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48126</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820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102053</xdr:rowOff>
    </xdr:from>
    <xdr:to>
      <xdr:col>64</xdr:col>
      <xdr:colOff>152400</xdr:colOff>
      <xdr:row>59</xdr:row>
      <xdr:rowOff>32203</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04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42380</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815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令和３年度の実質公債費比率は、前年度から</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％減少し、</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％となった。また、類似団体内平均値と比べると</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％高く、前年度より差は縮まったものの引き続き高い数値で推移している。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直近３カ年をみると減少傾向ではあるが、当村は過疎対策事業債や辺地対策事業債を活用し、施設・設備の整備更新を行っているため、今後は横ばいまたは増加することが予想される。数値の悪化に注意し、村債については計画的に借り入れる様に努めていく。</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129963</xdr:rowOff>
    </xdr:from>
    <xdr:to>
      <xdr:col>81</xdr:col>
      <xdr:colOff>44450</xdr:colOff>
      <xdr:row>43</xdr:row>
      <xdr:rowOff>127423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330863"/>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127423</xdr:rowOff>
    </xdr:from>
    <xdr:to>
      <xdr:col>77</xdr:col>
      <xdr:colOff>44450</xdr:colOff>
      <xdr:row>43</xdr:row>
      <xdr:rowOff>151554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49977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86377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71120</xdr:rowOff>
    </xdr:from>
    <xdr:to>
      <xdr:col>72</xdr:col>
      <xdr:colOff>203200</xdr:colOff>
      <xdr:row>43</xdr:row>
      <xdr:rowOff>151554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44347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57573</xdr:rowOff>
    </xdr:from>
    <xdr:to>
      <xdr:col>68</xdr:col>
      <xdr:colOff>152400</xdr:colOff>
      <xdr:row>43</xdr:row>
      <xdr:rowOff>71120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258473"/>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79163</xdr:rowOff>
    </xdr:from>
    <xdr:to>
      <xdr:col>81</xdr:col>
      <xdr:colOff>95250</xdr:colOff>
      <xdr:row>43</xdr:row>
      <xdr:rowOff>9313</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51240</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25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76623</xdr:rowOff>
    </xdr:from>
    <xdr:to>
      <xdr:col>77</xdr:col>
      <xdr:colOff>95250</xdr:colOff>
      <xdr:row>44</xdr:row>
      <xdr:rowOff>6773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163000</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535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100754</xdr:rowOff>
    </xdr:from>
    <xdr:to>
      <xdr:col>73</xdr:col>
      <xdr:colOff>44450</xdr:colOff>
      <xdr:row>44</xdr:row>
      <xdr:rowOff>30904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15681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20320</xdr:rowOff>
    </xdr:from>
    <xdr:to>
      <xdr:col>68</xdr:col>
      <xdr:colOff>203200</xdr:colOff>
      <xdr:row>43</xdr:row>
      <xdr:rowOff>121920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106697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6773</xdr:rowOff>
    </xdr:from>
    <xdr:to>
      <xdr:col>64</xdr:col>
      <xdr:colOff>152400</xdr:colOff>
      <xdr:row>42</xdr:row>
      <xdr:rowOff>108373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93150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令和３年度の将来負担比率は、前年度から</a:t>
          </a:r>
          <a:r>
            <a:rPr kumimoji="1" lang="en-US" altLang="ja-JP" sz="1300">
              <a:latin typeface="ＭＳ Ｐゴシック" panose="020B0600070205080204" pitchFamily="50" charset="-128"/>
              <a:ea typeface="ＭＳ Ｐゴシック" panose="020B0600070205080204" pitchFamily="50" charset="-128"/>
            </a:rPr>
            <a:t>26.8</a:t>
          </a:r>
          <a:r>
            <a:rPr kumimoji="1" lang="ja-JP" altLang="en-US" sz="1300">
              <a:latin typeface="ＭＳ Ｐゴシック" panose="020B0600070205080204" pitchFamily="50" charset="-128"/>
              <a:ea typeface="ＭＳ Ｐゴシック" panose="020B0600070205080204" pitchFamily="50" charset="-128"/>
            </a:rPr>
            <a:t>％減少し、</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令和３年度における過疎対策事業債の発行額が抑えられたことや元金の償還が進み地方債の現在高が減少したこと等が要因と考えられる。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しかし、今後当村では大型事業が控えていることから、引き続き村債の借入・償還を計画的に行い、数値の悪化を抑制することとしている。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37012</xdr:rowOff>
    </xdr:from>
    <xdr:to>
      <xdr:col>81</xdr:col>
      <xdr:colOff>44450</xdr:colOff>
      <xdr:row>16</xdr:row>
      <xdr:rowOff>156029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2437312"/>
          <a:ext cx="838200" cy="46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115388</xdr:rowOff>
    </xdr:from>
    <xdr:to>
      <xdr:col>77</xdr:col>
      <xdr:colOff>44450</xdr:colOff>
      <xdr:row>16</xdr:row>
      <xdr:rowOff>156029</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5290800" y="2344238"/>
          <a:ext cx="889000" cy="55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157662</xdr:rowOff>
    </xdr:from>
    <xdr:to>
      <xdr:col>81</xdr:col>
      <xdr:colOff>95250</xdr:colOff>
      <xdr:row>14</xdr:row>
      <xdr:rowOff>87812</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38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129739</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358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105229</xdr:rowOff>
    </xdr:from>
    <xdr:to>
      <xdr:col>77</xdr:col>
      <xdr:colOff>95250</xdr:colOff>
      <xdr:row>17</xdr:row>
      <xdr:rowOff>35379</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84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20156</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934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64588</xdr:rowOff>
    </xdr:from>
    <xdr:to>
      <xdr:col>73</xdr:col>
      <xdr:colOff>44450</xdr:colOff>
      <xdr:row>13</xdr:row>
      <xdr:rowOff>166188</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29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150965</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379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85725</xdr:rowOff>
    </xdr:from>
    <xdr:ext cx="9099176" cy="425758"/>
    <xdr:sp macro="" textlink="">
      <xdr:nvSpPr>
        <xdr:cNvPr id="467" name="テキスト ボックス 466">
          <a:extLst>
            <a:ext uri="{FF2B5EF4-FFF2-40B4-BE49-F238E27FC236}">
              <a16:creationId xmlns:a16="http://schemas.microsoft.com/office/drawing/2014/main" id="{05F2152D-DB37-4505-A75C-57C9B2E55B22}"/>
            </a:ext>
          </a:extLst>
        </xdr:cNvPr>
        <xdr:cNvSpPr txBox="1"/>
      </xdr:nvSpPr>
      <xdr:spPr>
        <a:xfrm>
          <a:off x="762000" y="4543425"/>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長野県野沢温泉村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3,454
3,368
57.96
4,028,641
3,858,777
162,069
2,519,685
4,696,566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人件費は、前年度から</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％減少し</a:t>
          </a:r>
          <a:r>
            <a:rPr kumimoji="1" lang="en-US" altLang="ja-JP" sz="1300">
              <a:latin typeface="ＭＳ Ｐゴシック" panose="020B0600070205080204" pitchFamily="50" charset="-128"/>
              <a:ea typeface="ＭＳ Ｐゴシック" panose="020B0600070205080204" pitchFamily="50" charset="-128"/>
            </a:rPr>
            <a:t>21.6</a:t>
          </a:r>
          <a:r>
            <a:rPr kumimoji="1" lang="ja-JP" altLang="en-US" sz="1300">
              <a:latin typeface="ＭＳ Ｐゴシック" panose="020B0600070205080204" pitchFamily="50" charset="-128"/>
              <a:ea typeface="ＭＳ Ｐゴシック" panose="020B0600070205080204" pitchFamily="50" charset="-128"/>
            </a:rPr>
            <a:t>％となった。最近では採用者の数より退職者の数が多い状況となっている。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類似団体内平均値と比べると低い数値で推移している。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92710</xdr:rowOff>
    </xdr:from>
    <xdr:to>
      <xdr:col>24</xdr:col>
      <xdr:colOff>25400</xdr:colOff>
      <xdr:row>36</xdr:row>
      <xdr:rowOff>16510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9346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4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165100</xdr:rowOff>
    </xdr:from>
    <xdr:to>
      <xdr:col>19</xdr:col>
      <xdr:colOff>187325</xdr:colOff>
      <xdr:row>36</xdr:row>
      <xdr:rowOff>16510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658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6367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165100</xdr:rowOff>
    </xdr:from>
    <xdr:to>
      <xdr:col>15</xdr:col>
      <xdr:colOff>98425</xdr:colOff>
      <xdr:row>36</xdr:row>
      <xdr:rowOff>20320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658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30480</xdr:rowOff>
    </xdr:from>
    <xdr:to>
      <xdr:col>15</xdr:col>
      <xdr:colOff>149225</xdr:colOff>
      <xdr:row>36</xdr:row>
      <xdr:rowOff>132080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116857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xdr:rowOff>
    </xdr:from>
    <xdr:to>
      <xdr:col>11</xdr:col>
      <xdr:colOff>9525</xdr:colOff>
      <xdr:row>36</xdr:row>
      <xdr:rowOff>20320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734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34290</xdr:rowOff>
    </xdr:from>
    <xdr:to>
      <xdr:col>6</xdr:col>
      <xdr:colOff>171450</xdr:colOff>
      <xdr:row>36</xdr:row>
      <xdr:rowOff>135890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120667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41910</xdr:rowOff>
    </xdr:from>
    <xdr:to>
      <xdr:col>24</xdr:col>
      <xdr:colOff>76200</xdr:colOff>
      <xdr:row>35</xdr:row>
      <xdr:rowOff>143510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58437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137160</xdr:rowOff>
    </xdr:from>
    <xdr:to>
      <xdr:col>20</xdr:col>
      <xdr:colOff>38100</xdr:colOff>
      <xdr:row>36</xdr:row>
      <xdr:rowOff>67310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3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77487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06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114300</xdr:rowOff>
    </xdr:from>
    <xdr:to>
      <xdr:col>15</xdr:col>
      <xdr:colOff>149225</xdr:colOff>
      <xdr:row>36</xdr:row>
      <xdr:rowOff>44450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54627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140970</xdr:rowOff>
    </xdr:from>
    <xdr:to>
      <xdr:col>11</xdr:col>
      <xdr:colOff>60325</xdr:colOff>
      <xdr:row>36</xdr:row>
      <xdr:rowOff>71120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81297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121920</xdr:rowOff>
    </xdr:from>
    <xdr:to>
      <xdr:col>6</xdr:col>
      <xdr:colOff>171450</xdr:colOff>
      <xdr:row>36</xdr:row>
      <xdr:rowOff>52070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62247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物件費は、前年度から</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％減少し、</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％となった。指定管理委託を活用し、観光施設等の維持管理に係る経費削減を図っている。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類似団体内平均値と比べて、</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％低い数値となっており、今後も経常経費の削減に努める。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92710</xdr:rowOff>
    </xdr:from>
    <xdr:to>
      <xdr:col>82</xdr:col>
      <xdr:colOff>107950</xdr:colOff>
      <xdr:row>16</xdr:row>
      <xdr:rowOff>40132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664460"/>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75709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1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35560</xdr:rowOff>
    </xdr:from>
    <xdr:to>
      <xdr:col>78</xdr:col>
      <xdr:colOff>69850</xdr:colOff>
      <xdr:row>16</xdr:row>
      <xdr:rowOff>40132</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7787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131064</xdr:rowOff>
    </xdr:from>
    <xdr:to>
      <xdr:col>78</xdr:col>
      <xdr:colOff>120650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45991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6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35560</xdr:rowOff>
    </xdr:from>
    <xdr:to>
      <xdr:col>73</xdr:col>
      <xdr:colOff>180975</xdr:colOff>
      <xdr:row>16</xdr:row>
      <xdr:rowOff>81280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778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32766</xdr:rowOff>
    </xdr:from>
    <xdr:to>
      <xdr:col>74</xdr:col>
      <xdr:colOff>31750</xdr:colOff>
      <xdr:row>17</xdr:row>
      <xdr:rowOff>134366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119143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81280</xdr:rowOff>
    </xdr:from>
    <xdr:to>
      <xdr:col>69</xdr:col>
      <xdr:colOff>92075</xdr:colOff>
      <xdr:row>16</xdr:row>
      <xdr:rowOff>117856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8244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109999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41910</xdr:rowOff>
    </xdr:from>
    <xdr:to>
      <xdr:col>82</xdr:col>
      <xdr:colOff>158750</xdr:colOff>
      <xdr:row>15</xdr:row>
      <xdr:rowOff>143510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58437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160782</xdr:rowOff>
    </xdr:from>
    <xdr:to>
      <xdr:col>78</xdr:col>
      <xdr:colOff>120650</xdr:colOff>
      <xdr:row>16</xdr:row>
      <xdr:rowOff>90932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101109</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01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156210</xdr:rowOff>
    </xdr:from>
    <xdr:to>
      <xdr:col>74</xdr:col>
      <xdr:colOff>31750</xdr:colOff>
      <xdr:row>16</xdr:row>
      <xdr:rowOff>86360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96537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30480</xdr:rowOff>
    </xdr:from>
    <xdr:to>
      <xdr:col>69</xdr:col>
      <xdr:colOff>142875</xdr:colOff>
      <xdr:row>16</xdr:row>
      <xdr:rowOff>132080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142257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67056</xdr:rowOff>
    </xdr:from>
    <xdr:to>
      <xdr:col>65</xdr:col>
      <xdr:colOff>53975</xdr:colOff>
      <xdr:row>16</xdr:row>
      <xdr:rowOff>168656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7383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5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％増加し、</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％となった。扶助費の大半は障がい者福祉事業であり、サービス利用者の増減で費用も変動するが、令和３年度は前年度と同程度の規模であった。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また、類似団体内平均値と比べると</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％低い数値となった。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4615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4615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165100</xdr:rowOff>
    </xdr:from>
    <xdr:to>
      <xdr:col>15</xdr:col>
      <xdr:colOff>98425</xdr:colOff>
      <xdr:row>55</xdr:row>
      <xdr:rowOff>165100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594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165100</xdr:rowOff>
    </xdr:from>
    <xdr:to>
      <xdr:col>11</xdr:col>
      <xdr:colOff>9525</xdr:colOff>
      <xdr:row>56</xdr:row>
      <xdr:rowOff>50800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594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114300</xdr:rowOff>
    </xdr:from>
    <xdr:to>
      <xdr:col>15</xdr:col>
      <xdr:colOff>149225</xdr:colOff>
      <xdr:row>56</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54627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114300</xdr:rowOff>
    </xdr:from>
    <xdr:to>
      <xdr:col>11</xdr:col>
      <xdr:colOff>60325</xdr:colOff>
      <xdr:row>56</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54627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その他は、施設の維持補修費等が増加したため、前年度から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％増加し、</a:t>
          </a:r>
          <a:r>
            <a:rPr kumimoji="1" lang="en-US" altLang="ja-JP" sz="1300">
              <a:latin typeface="ＭＳ Ｐゴシック" panose="020B0600070205080204" pitchFamily="50" charset="-128"/>
              <a:ea typeface="ＭＳ Ｐゴシック" panose="020B0600070205080204" pitchFamily="50" charset="-128"/>
            </a:rPr>
            <a:t>16.5</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類似団体内平均値と比べると</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％高い数値となり、引き続き平均値を大きく上回る数値で推移している。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35560</xdr:rowOff>
    </xdr:from>
    <xdr:to>
      <xdr:col>82</xdr:col>
      <xdr:colOff>107950</xdr:colOff>
      <xdr:row>59</xdr:row>
      <xdr:rowOff>98425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1015111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52722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53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167005</xdr:rowOff>
    </xdr:from>
    <xdr:to>
      <xdr:col>78</xdr:col>
      <xdr:colOff>69850</xdr:colOff>
      <xdr:row>59</xdr:row>
      <xdr:rowOff>35560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1011110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24765</xdr:rowOff>
    </xdr:from>
    <xdr:to>
      <xdr:col>78</xdr:col>
      <xdr:colOff>120650</xdr:colOff>
      <xdr:row>57</xdr:row>
      <xdr:rowOff>126365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136542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56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58</xdr:row>
      <xdr:rowOff>167005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100711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30480</xdr:rowOff>
    </xdr:from>
    <xdr:to>
      <xdr:col>74</xdr:col>
      <xdr:colOff>31750</xdr:colOff>
      <xdr:row>57</xdr:row>
      <xdr:rowOff>132080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142257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57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127000</xdr:rowOff>
    </xdr:from>
    <xdr:to>
      <xdr:col>69</xdr:col>
      <xdr:colOff>92075</xdr:colOff>
      <xdr:row>59</xdr:row>
      <xdr:rowOff>58420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1007110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70485</xdr:rowOff>
    </xdr:from>
    <xdr:to>
      <xdr:col>69</xdr:col>
      <xdr:colOff>142875</xdr:colOff>
      <xdr:row>58</xdr:row>
      <xdr:rowOff>635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10812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1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16527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47625</xdr:rowOff>
    </xdr:from>
    <xdr:to>
      <xdr:col>82</xdr:col>
      <xdr:colOff>158750</xdr:colOff>
      <xdr:row>59</xdr:row>
      <xdr:rowOff>149225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19702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1013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156210</xdr:rowOff>
    </xdr:from>
    <xdr:to>
      <xdr:col>78</xdr:col>
      <xdr:colOff>120650</xdr:colOff>
      <xdr:row>59</xdr:row>
      <xdr:rowOff>86360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1010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71137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186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116205</xdr:rowOff>
    </xdr:from>
    <xdr:to>
      <xdr:col>74</xdr:col>
      <xdr:colOff>31750</xdr:colOff>
      <xdr:row>59</xdr:row>
      <xdr:rowOff>46355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100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31132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14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7620</xdr:rowOff>
    </xdr:from>
    <xdr:to>
      <xdr:col>65</xdr:col>
      <xdr:colOff>53975</xdr:colOff>
      <xdr:row>59</xdr:row>
      <xdr:rowOff>109220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1012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93997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20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％増加し、</a:t>
          </a:r>
          <a:r>
            <a:rPr kumimoji="1" lang="en-US" altLang="ja-JP" sz="1300">
              <a:latin typeface="ＭＳ Ｐゴシック" panose="020B0600070205080204" pitchFamily="50" charset="-128"/>
              <a:ea typeface="ＭＳ Ｐゴシック" panose="020B0600070205080204" pitchFamily="50" charset="-128"/>
            </a:rPr>
            <a:t>9.1</a:t>
          </a:r>
          <a:r>
            <a:rPr kumimoji="1" lang="ja-JP" altLang="en-US" sz="1300">
              <a:latin typeface="ＭＳ Ｐゴシック" panose="020B0600070205080204" pitchFamily="50" charset="-128"/>
              <a:ea typeface="ＭＳ Ｐゴシック" panose="020B0600070205080204" pitchFamily="50" charset="-128"/>
            </a:rPr>
            <a:t>％となった。新型コロナウイルス感染症拡大の影響から事業自粛が増えたため、令和２年度に補助金交付が減少したが、令和３年度は若干影響が緩和し、増加したと考えられる。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類似団体内平均値と比べると</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％低く、引き続き平均値を下回る数値で推移している。</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110998</xdr:rowOff>
    </xdr:from>
    <xdr:to>
      <xdr:col>82</xdr:col>
      <xdr:colOff>107950</xdr:colOff>
      <xdr:row>35</xdr:row>
      <xdr:rowOff>143002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11174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110998</xdr:rowOff>
    </xdr:from>
    <xdr:to>
      <xdr:col>78</xdr:col>
      <xdr:colOff>69850</xdr:colOff>
      <xdr:row>36</xdr:row>
      <xdr:rowOff>26416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11174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67056</xdr:rowOff>
    </xdr:from>
    <xdr:to>
      <xdr:col>78</xdr:col>
      <xdr:colOff>120650</xdr:colOff>
      <xdr:row>36</xdr:row>
      <xdr:rowOff>168656</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153433</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26416</xdr:rowOff>
    </xdr:from>
    <xdr:to>
      <xdr:col>73</xdr:col>
      <xdr:colOff>180975</xdr:colOff>
      <xdr:row>36</xdr:row>
      <xdr:rowOff>62992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1986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xdr:rowOff>
    </xdr:from>
    <xdr:to>
      <xdr:col>69</xdr:col>
      <xdr:colOff>92075</xdr:colOff>
      <xdr:row>36</xdr:row>
      <xdr:rowOff>62992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1849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92202</xdr:rowOff>
    </xdr:from>
    <xdr:to>
      <xdr:col>82</xdr:col>
      <xdr:colOff>158750</xdr:colOff>
      <xdr:row>36</xdr:row>
      <xdr:rowOff>22352</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108729</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60198</xdr:rowOff>
    </xdr:from>
    <xdr:to>
      <xdr:col>78</xdr:col>
      <xdr:colOff>120650</xdr:colOff>
      <xdr:row>35</xdr:row>
      <xdr:rowOff>161798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525</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829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147066</xdr:rowOff>
    </xdr:from>
    <xdr:to>
      <xdr:col>74</xdr:col>
      <xdr:colOff>31750</xdr:colOff>
      <xdr:row>36</xdr:row>
      <xdr:rowOff>77216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87393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xdr:rowOff>
    </xdr:from>
    <xdr:to>
      <xdr:col>69</xdr:col>
      <xdr:colOff>142875</xdr:colOff>
      <xdr:row>36</xdr:row>
      <xdr:rowOff>113792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123969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％増加し</a:t>
          </a:r>
          <a:r>
            <a:rPr kumimoji="1" lang="en-US" altLang="ja-JP" sz="1300">
              <a:latin typeface="ＭＳ Ｐゴシック" panose="020B0600070205080204" pitchFamily="50" charset="-128"/>
              <a:ea typeface="ＭＳ Ｐゴシック" panose="020B0600070205080204" pitchFamily="50" charset="-128"/>
            </a:rPr>
            <a:t>24.3</a:t>
          </a:r>
          <a:r>
            <a:rPr kumimoji="1" lang="ja-JP" altLang="en-US" sz="1300">
              <a:latin typeface="ＭＳ Ｐゴシック" panose="020B0600070205080204" pitchFamily="50" charset="-128"/>
              <a:ea typeface="ＭＳ Ｐゴシック" panose="020B0600070205080204" pitchFamily="50" charset="-128"/>
            </a:rPr>
            <a:t>％となった。令和２年度までは地方債を大きく借り入れ、令和３、４年度は借り入れを抑えたため、このことに準じて数値が推移してくことが予想される。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類似団体内平均値と比べると</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％高い数値となっている。</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39370</xdr:rowOff>
    </xdr:from>
    <xdr:to>
      <xdr:col>24</xdr:col>
      <xdr:colOff>25400</xdr:colOff>
      <xdr:row>78</xdr:row>
      <xdr:rowOff>62230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4124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77487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3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39370</xdr:rowOff>
    </xdr:from>
    <xdr:to>
      <xdr:col>19</xdr:col>
      <xdr:colOff>187325</xdr:colOff>
      <xdr:row>79</xdr:row>
      <xdr:rowOff>35561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412470"/>
          <a:ext cx="8890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81297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100330</xdr:rowOff>
    </xdr:from>
    <xdr:to>
      <xdr:col>15</xdr:col>
      <xdr:colOff>98425</xdr:colOff>
      <xdr:row>79</xdr:row>
      <xdr:rowOff>35561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47343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xdr:rowOff>
    </xdr:from>
    <xdr:to>
      <xdr:col>15</xdr:col>
      <xdr:colOff>149225</xdr:colOff>
      <xdr:row>77</xdr:row>
      <xdr:rowOff>113030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123207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153670</xdr:rowOff>
    </xdr:from>
    <xdr:to>
      <xdr:col>11</xdr:col>
      <xdr:colOff>9525</xdr:colOff>
      <xdr:row>78</xdr:row>
      <xdr:rowOff>100330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35532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0</xdr:rowOff>
    </xdr:from>
    <xdr:to>
      <xdr:col>6</xdr:col>
      <xdr:colOff>171450</xdr:colOff>
      <xdr:row>77</xdr:row>
      <xdr:rowOff>101600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111777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11430</xdr:rowOff>
    </xdr:from>
    <xdr:to>
      <xdr:col>24</xdr:col>
      <xdr:colOff>76200</xdr:colOff>
      <xdr:row>78</xdr:row>
      <xdr:rowOff>113030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154957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160020</xdr:rowOff>
    </xdr:from>
    <xdr:to>
      <xdr:col>20</xdr:col>
      <xdr:colOff>38100</xdr:colOff>
      <xdr:row>78</xdr:row>
      <xdr:rowOff>90170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74947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448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156211</xdr:rowOff>
    </xdr:from>
    <xdr:to>
      <xdr:col>15</xdr:col>
      <xdr:colOff>149225</xdr:colOff>
      <xdr:row>79</xdr:row>
      <xdr:rowOff>86361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71138</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6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49530</xdr:rowOff>
    </xdr:from>
    <xdr:to>
      <xdr:col>11</xdr:col>
      <xdr:colOff>60325</xdr:colOff>
      <xdr:row>78</xdr:row>
      <xdr:rowOff>151130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135907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102870</xdr:rowOff>
    </xdr:from>
    <xdr:to>
      <xdr:col>6</xdr:col>
      <xdr:colOff>171450</xdr:colOff>
      <xdr:row>78</xdr:row>
      <xdr:rowOff>33020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17797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公債費以外は、前年度から</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％減少し、</a:t>
          </a:r>
          <a:r>
            <a:rPr kumimoji="1" lang="en-US" altLang="ja-JP" sz="1300">
              <a:latin typeface="ＭＳ Ｐゴシック" panose="020B0600070205080204" pitchFamily="50" charset="-128"/>
              <a:ea typeface="ＭＳ Ｐゴシック" panose="020B0600070205080204" pitchFamily="50" charset="-128"/>
            </a:rPr>
            <a:t>57.3</a:t>
          </a:r>
          <a:r>
            <a:rPr kumimoji="1" lang="ja-JP" altLang="en-US" sz="1300">
              <a:latin typeface="ＭＳ Ｐゴシック" panose="020B0600070205080204" pitchFamily="50" charset="-128"/>
              <a:ea typeface="ＭＳ Ｐゴシック" panose="020B0600070205080204" pitchFamily="50" charset="-128"/>
            </a:rPr>
            <a:t>％となった。経常経費については、予算要求段階における削減と予算執行段階における節約を徹底して行っていることから年々減少傾向になっている。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類似団体内平均値と比べると</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％低い数値となっており、引き続き経費節減に努める。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161289</xdr:rowOff>
    </xdr:from>
    <xdr:to>
      <xdr:col>82</xdr:col>
      <xdr:colOff>107950</xdr:colOff>
      <xdr:row>76</xdr:row>
      <xdr:rowOff>94343</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020039"/>
          <a:ext cx="838200" cy="10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100528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130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94343</xdr:rowOff>
    </xdr:from>
    <xdr:to>
      <xdr:col>78</xdr:col>
      <xdr:colOff>69850</xdr:colOff>
      <xdr:row>76</xdr:row>
      <xdr:rowOff>133531</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12454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68036</xdr:rowOff>
    </xdr:from>
    <xdr:to>
      <xdr:col>78</xdr:col>
      <xdr:colOff>120650</xdr:colOff>
      <xdr:row>77</xdr:row>
      <xdr:rowOff>169636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154413</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356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133531</xdr:rowOff>
    </xdr:from>
    <xdr:to>
      <xdr:col>73</xdr:col>
      <xdr:colOff>180975</xdr:colOff>
      <xdr:row>77</xdr:row>
      <xdr:rowOff>20864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16373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84364</xdr:rowOff>
    </xdr:from>
    <xdr:to>
      <xdr:col>74</xdr:col>
      <xdr:colOff>31750</xdr:colOff>
      <xdr:row>78</xdr:row>
      <xdr:rowOff>14514</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170741</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20864</xdr:rowOff>
    </xdr:from>
    <xdr:to>
      <xdr:col>69</xdr:col>
      <xdr:colOff>92075</xdr:colOff>
      <xdr:row>77</xdr:row>
      <xdr:rowOff>63319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004800" y="1322251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143148</xdr:rowOff>
    </xdr:from>
    <xdr:to>
      <xdr:col>69</xdr:col>
      <xdr:colOff>142875</xdr:colOff>
      <xdr:row>78</xdr:row>
      <xdr:rowOff>73298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58075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4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130084</xdr:rowOff>
    </xdr:from>
    <xdr:to>
      <xdr:col>65</xdr:col>
      <xdr:colOff>53975</xdr:colOff>
      <xdr:row>78</xdr:row>
      <xdr:rowOff>60234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45011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418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110490</xdr:rowOff>
    </xdr:from>
    <xdr:to>
      <xdr:col>82</xdr:col>
      <xdr:colOff>158750</xdr:colOff>
      <xdr:row>76</xdr:row>
      <xdr:rowOff>40639</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127017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43543</xdr:rowOff>
    </xdr:from>
    <xdr:to>
      <xdr:col>78</xdr:col>
      <xdr:colOff>120650</xdr:colOff>
      <xdr:row>76</xdr:row>
      <xdr:rowOff>145143</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07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155320</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842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82731</xdr:rowOff>
    </xdr:from>
    <xdr:to>
      <xdr:col>74</xdr:col>
      <xdr:colOff>31750</xdr:colOff>
      <xdr:row>77</xdr:row>
      <xdr:rowOff>12881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11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23058</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288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141514</xdr:rowOff>
    </xdr:from>
    <xdr:to>
      <xdr:col>69</xdr:col>
      <xdr:colOff>142875</xdr:colOff>
      <xdr:row>77</xdr:row>
      <xdr:rowOff>71664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17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81841</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94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12519</xdr:rowOff>
    </xdr:from>
    <xdr:to>
      <xdr:col>65</xdr:col>
      <xdr:colOff>53975</xdr:colOff>
      <xdr:row>77</xdr:row>
      <xdr:rowOff>114119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2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124296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98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長野県野沢温泉村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104515</xdr:rowOff>
    </xdr:from>
    <xdr:to>
      <xdr:col>29</xdr:col>
      <xdr:colOff>127000</xdr:colOff>
      <xdr:row>18</xdr:row>
      <xdr:rowOff>118698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238240"/>
          <a:ext cx="647700" cy="14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2989</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65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118698</xdr:rowOff>
    </xdr:from>
    <xdr:to>
      <xdr:col>26</xdr:col>
      <xdr:colOff>50800</xdr:colOff>
      <xdr:row>18</xdr:row>
      <xdr:rowOff>157900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252423"/>
          <a:ext cx="698500" cy="39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167461</xdr:rowOff>
    </xdr:from>
    <xdr:to>
      <xdr:col>26</xdr:col>
      <xdr:colOff>101600</xdr:colOff>
      <xdr:row>18</xdr:row>
      <xdr:rowOff>97611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107788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98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157900</xdr:rowOff>
    </xdr:from>
    <xdr:to>
      <xdr:col>22</xdr:col>
      <xdr:colOff>114300</xdr:colOff>
      <xdr:row>19</xdr:row>
      <xdr:rowOff>7688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291625"/>
          <a:ext cx="698500" cy="21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154531</xdr:rowOff>
    </xdr:from>
    <xdr:to>
      <xdr:col>22</xdr:col>
      <xdr:colOff>165100</xdr:colOff>
      <xdr:row>18</xdr:row>
      <xdr:rowOff>84681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94858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88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7688</xdr:rowOff>
    </xdr:from>
    <xdr:to>
      <xdr:col>18</xdr:col>
      <xdr:colOff>177800</xdr:colOff>
      <xdr:row>19</xdr:row>
      <xdr:rowOff>20949</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312863"/>
          <a:ext cx="698500" cy="13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160884</xdr:rowOff>
    </xdr:from>
    <xdr:to>
      <xdr:col>19</xdr:col>
      <xdr:colOff>38100</xdr:colOff>
      <xdr:row>18</xdr:row>
      <xdr:rowOff>91034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101211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89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159284</xdr:rowOff>
    </xdr:from>
    <xdr:to>
      <xdr:col>15</xdr:col>
      <xdr:colOff>101600</xdr:colOff>
      <xdr:row>18</xdr:row>
      <xdr:rowOff>89434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99611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8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53715</xdr:rowOff>
    </xdr:from>
    <xdr:to>
      <xdr:col>29</xdr:col>
      <xdr:colOff>177800</xdr:colOff>
      <xdr:row>18</xdr:row>
      <xdr:rowOff>155315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187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25792</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15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67898</xdr:rowOff>
    </xdr:from>
    <xdr:to>
      <xdr:col>26</xdr:col>
      <xdr:colOff>101600</xdr:colOff>
      <xdr:row>18</xdr:row>
      <xdr:rowOff>169498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201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154275</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288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107100</xdr:rowOff>
    </xdr:from>
    <xdr:to>
      <xdr:col>22</xdr:col>
      <xdr:colOff>165100</xdr:colOff>
      <xdr:row>19</xdr:row>
      <xdr:rowOff>37250</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240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22027</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32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128338</xdr:rowOff>
    </xdr:from>
    <xdr:to>
      <xdr:col>19</xdr:col>
      <xdr:colOff>38100</xdr:colOff>
      <xdr:row>19</xdr:row>
      <xdr:rowOff>58488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262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43265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348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141599</xdr:rowOff>
    </xdr:from>
    <xdr:to>
      <xdr:col>15</xdr:col>
      <xdr:colOff>101600</xdr:colOff>
      <xdr:row>19</xdr:row>
      <xdr:rowOff>71749</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275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56526</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36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162141</xdr:rowOff>
    </xdr:from>
    <xdr:to>
      <xdr:col>29</xdr:col>
      <xdr:colOff>127000</xdr:colOff>
      <xdr:row>37</xdr:row>
      <xdr:rowOff>7596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115391"/>
          <a:ext cx="647700" cy="16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297581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907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120896</xdr:rowOff>
    </xdr:from>
    <xdr:to>
      <xdr:col>26</xdr:col>
      <xdr:colOff>50800</xdr:colOff>
      <xdr:row>37</xdr:row>
      <xdr:rowOff>7596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7074146"/>
          <a:ext cx="698500" cy="58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84258</xdr:rowOff>
    </xdr:from>
    <xdr:to>
      <xdr:col>26</xdr:col>
      <xdr:colOff>101600</xdr:colOff>
      <xdr:row>37</xdr:row>
      <xdr:rowOff>14408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196035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06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63329</xdr:rowOff>
    </xdr:from>
    <xdr:to>
      <xdr:col>22</xdr:col>
      <xdr:colOff>114300</xdr:colOff>
      <xdr:row>36</xdr:row>
      <xdr:rowOff>120896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7016579"/>
          <a:ext cx="698500" cy="57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97609</xdr:rowOff>
    </xdr:from>
    <xdr:to>
      <xdr:col>22</xdr:col>
      <xdr:colOff>165100</xdr:colOff>
      <xdr:row>37</xdr:row>
      <xdr:rowOff>27759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12536</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37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63329</xdr:rowOff>
    </xdr:from>
    <xdr:to>
      <xdr:col>18</xdr:col>
      <xdr:colOff>177800</xdr:colOff>
      <xdr:row>37</xdr:row>
      <xdr:rowOff>12734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016579"/>
          <a:ext cx="698500" cy="120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102312</xdr:rowOff>
    </xdr:from>
    <xdr:to>
      <xdr:col>19</xdr:col>
      <xdr:colOff>38100</xdr:colOff>
      <xdr:row>37</xdr:row>
      <xdr:rowOff>32462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17239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14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99460</xdr:rowOff>
    </xdr:from>
    <xdr:to>
      <xdr:col>15</xdr:col>
      <xdr:colOff>101600</xdr:colOff>
      <xdr:row>37</xdr:row>
      <xdr:rowOff>29610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211237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111341</xdr:rowOff>
    </xdr:from>
    <xdr:to>
      <xdr:col>29</xdr:col>
      <xdr:colOff>177800</xdr:colOff>
      <xdr:row>37</xdr:row>
      <xdr:rowOff>41491</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064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83418</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036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128246</xdr:rowOff>
    </xdr:from>
    <xdr:to>
      <xdr:col>26</xdr:col>
      <xdr:colOff>101600</xdr:colOff>
      <xdr:row>37</xdr:row>
      <xdr:rowOff>58396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081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43173</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167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70096</xdr:rowOff>
    </xdr:from>
    <xdr:to>
      <xdr:col>22</xdr:col>
      <xdr:colOff>165100</xdr:colOff>
      <xdr:row>37</xdr:row>
      <xdr:rowOff>246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023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181873</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792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12529</xdr:rowOff>
    </xdr:from>
    <xdr:to>
      <xdr:col>19</xdr:col>
      <xdr:colOff>38100</xdr:colOff>
      <xdr:row>36</xdr:row>
      <xdr:rowOff>114129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965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124306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73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133384</xdr:rowOff>
    </xdr:from>
    <xdr:to>
      <xdr:col>15</xdr:col>
      <xdr:colOff>101600</xdr:colOff>
      <xdr:row>37</xdr:row>
      <xdr:rowOff>63534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086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48311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17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長野県野沢温泉村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3,454
3,368
57.96
4,028,641
3,858,777
162,069
2,519,685
4,696,566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113803</xdr:rowOff>
    </xdr:from>
    <xdr:to>
      <xdr:col>24</xdr:col>
      <xdr:colOff>63500</xdr:colOff>
      <xdr:row>37</xdr:row>
      <xdr:rowOff>134282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457453"/>
          <a:ext cx="838200" cy="2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189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134282</xdr:rowOff>
    </xdr:from>
    <xdr:to>
      <xdr:col>19</xdr:col>
      <xdr:colOff>177800</xdr:colOff>
      <xdr:row>38</xdr:row>
      <xdr:rowOff>14357</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477932"/>
          <a:ext cx="889000" cy="5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117244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1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11256</xdr:rowOff>
    </xdr:from>
    <xdr:to>
      <xdr:col>15</xdr:col>
      <xdr:colOff>50800</xdr:colOff>
      <xdr:row>38</xdr:row>
      <xdr:rowOff>14357</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2019300" y="6526356"/>
          <a:ext cx="889000" cy="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34714</xdr:rowOff>
    </xdr:from>
    <xdr:to>
      <xdr:col>15</xdr:col>
      <xdr:colOff>101600</xdr:colOff>
      <xdr:row>37</xdr:row>
      <xdr:rowOff>136314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152841</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15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11256</xdr:rowOff>
    </xdr:from>
    <xdr:to>
      <xdr:col>10</xdr:col>
      <xdr:colOff>114300</xdr:colOff>
      <xdr:row>38</xdr:row>
      <xdr:rowOff>24340</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526356"/>
          <a:ext cx="889000" cy="1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42243</xdr:rowOff>
    </xdr:from>
    <xdr:to>
      <xdr:col>10</xdr:col>
      <xdr:colOff>165100</xdr:colOff>
      <xdr:row>37</xdr:row>
      <xdr:rowOff>143843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160370</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16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36807</xdr:rowOff>
    </xdr:from>
    <xdr:to>
      <xdr:col>6</xdr:col>
      <xdr:colOff>38100</xdr:colOff>
      <xdr:row>37</xdr:row>
      <xdr:rowOff>138407</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154934</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155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63003</xdr:rowOff>
    </xdr:from>
    <xdr:to>
      <xdr:col>24</xdr:col>
      <xdr:colOff>114300</xdr:colOff>
      <xdr:row>37</xdr:row>
      <xdr:rowOff>164602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4066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41430</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38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83482</xdr:rowOff>
    </xdr:from>
    <xdr:to>
      <xdr:col>20</xdr:col>
      <xdr:colOff>38100</xdr:colOff>
      <xdr:row>38</xdr:row>
      <xdr:rowOff>13632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42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4760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519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135007</xdr:rowOff>
    </xdr:from>
    <xdr:to>
      <xdr:col>15</xdr:col>
      <xdr:colOff>101600</xdr:colOff>
      <xdr:row>38</xdr:row>
      <xdr:rowOff>65157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47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56284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57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131906</xdr:rowOff>
    </xdr:from>
    <xdr:to>
      <xdr:col>10</xdr:col>
      <xdr:colOff>165100</xdr:colOff>
      <xdr:row>38</xdr:row>
      <xdr:rowOff>62057</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4755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53183</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56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144990</xdr:rowOff>
    </xdr:from>
    <xdr:to>
      <xdr:col>6</xdr:col>
      <xdr:colOff>38100</xdr:colOff>
      <xdr:row>38</xdr:row>
      <xdr:rowOff>75140</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48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66267</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581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158865</xdr:rowOff>
    </xdr:from>
    <xdr:to>
      <xdr:col>24</xdr:col>
      <xdr:colOff>63500</xdr:colOff>
      <xdr:row>57</xdr:row>
      <xdr:rowOff>168443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931515"/>
          <a:ext cx="838200" cy="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55198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56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168443</xdr:rowOff>
    </xdr:from>
    <xdr:to>
      <xdr:col>19</xdr:col>
      <xdr:colOff>177800</xdr:colOff>
      <xdr:row>58</xdr:row>
      <xdr:rowOff>1717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941093"/>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18003</xdr:rowOff>
    </xdr:from>
    <xdr:to>
      <xdr:col>20</xdr:col>
      <xdr:colOff>38100</xdr:colOff>
      <xdr:row>57</xdr:row>
      <xdr:rowOff>119603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9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136130</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565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1717</xdr:rowOff>
    </xdr:from>
    <xdr:to>
      <xdr:col>15</xdr:col>
      <xdr:colOff>50800</xdr:colOff>
      <xdr:row>58</xdr:row>
      <xdr:rowOff>24250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45817"/>
          <a:ext cx="889000" cy="2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9267</xdr:rowOff>
    </xdr:from>
    <xdr:to>
      <xdr:col>15</xdr:col>
      <xdr:colOff>101600</xdr:colOff>
      <xdr:row>57</xdr:row>
      <xdr:rowOff>110867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127394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557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15770</xdr:rowOff>
    </xdr:from>
    <xdr:to>
      <xdr:col>10</xdr:col>
      <xdr:colOff>114300</xdr:colOff>
      <xdr:row>58</xdr:row>
      <xdr:rowOff>24250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959870"/>
          <a:ext cx="889000" cy="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7975</xdr:rowOff>
    </xdr:from>
    <xdr:to>
      <xdr:col>10</xdr:col>
      <xdr:colOff>165100</xdr:colOff>
      <xdr:row>57</xdr:row>
      <xdr:rowOff>109575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126102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555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4806</xdr:rowOff>
    </xdr:from>
    <xdr:to>
      <xdr:col>6</xdr:col>
      <xdr:colOff>38100</xdr:colOff>
      <xdr:row>57</xdr:row>
      <xdr:rowOff>106406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122933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5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108065</xdr:rowOff>
    </xdr:from>
    <xdr:to>
      <xdr:col>24</xdr:col>
      <xdr:colOff>114300</xdr:colOff>
      <xdr:row>58</xdr:row>
      <xdr:rowOff>38215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8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22992</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95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117643</xdr:rowOff>
    </xdr:from>
    <xdr:to>
      <xdr:col>20</xdr:col>
      <xdr:colOff>38100</xdr:colOff>
      <xdr:row>58</xdr:row>
      <xdr:rowOff>47793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9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38920</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98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122367</xdr:rowOff>
    </xdr:from>
    <xdr:to>
      <xdr:col>15</xdr:col>
      <xdr:colOff>101600</xdr:colOff>
      <xdr:row>58</xdr:row>
      <xdr:rowOff>52517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9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43644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987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144900</xdr:rowOff>
    </xdr:from>
    <xdr:to>
      <xdr:col>10</xdr:col>
      <xdr:colOff>165100</xdr:colOff>
      <xdr:row>58</xdr:row>
      <xdr:rowOff>75050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66177</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01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136420</xdr:rowOff>
    </xdr:from>
    <xdr:to>
      <xdr:col>6</xdr:col>
      <xdr:colOff>38100</xdr:colOff>
      <xdr:row>58</xdr:row>
      <xdr:rowOff>66570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0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57697</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001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122806</xdr:rowOff>
    </xdr:from>
    <xdr:to>
      <xdr:col>24</xdr:col>
      <xdr:colOff>63500</xdr:colOff>
      <xdr:row>77</xdr:row>
      <xdr:rowOff>36615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153006"/>
          <a:ext cx="838200" cy="8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115709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317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36615</xdr:rowOff>
    </xdr:from>
    <xdr:to>
      <xdr:col>19</xdr:col>
      <xdr:colOff>177800</xdr:colOff>
      <xdr:row>77</xdr:row>
      <xdr:rowOff>139381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238265"/>
          <a:ext cx="889000" cy="10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155510</xdr:rowOff>
    </xdr:from>
    <xdr:to>
      <xdr:col>20</xdr:col>
      <xdr:colOff>38100</xdr:colOff>
      <xdr:row>78</xdr:row>
      <xdr:rowOff>85660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5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76787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4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81865</xdr:rowOff>
    </xdr:from>
    <xdr:to>
      <xdr:col>15</xdr:col>
      <xdr:colOff>50800</xdr:colOff>
      <xdr:row>77</xdr:row>
      <xdr:rowOff>139381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283515"/>
          <a:ext cx="889000" cy="5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166218</xdr:rowOff>
    </xdr:from>
    <xdr:to>
      <xdr:col>15</xdr:col>
      <xdr:colOff>101600</xdr:colOff>
      <xdr:row>78</xdr:row>
      <xdr:rowOff>96368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87495</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46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25930</xdr:rowOff>
    </xdr:from>
    <xdr:to>
      <xdr:col>10</xdr:col>
      <xdr:colOff>114300</xdr:colOff>
      <xdr:row>77</xdr:row>
      <xdr:rowOff>81865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227580"/>
          <a:ext cx="889000" cy="5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149817</xdr:rowOff>
    </xdr:from>
    <xdr:to>
      <xdr:col>10</xdr:col>
      <xdr:colOff>165100</xdr:colOff>
      <xdr:row>78</xdr:row>
      <xdr:rowOff>79967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71094</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44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153603</xdr:rowOff>
    </xdr:from>
    <xdr:to>
      <xdr:col>6</xdr:col>
      <xdr:colOff>38100</xdr:colOff>
      <xdr:row>78</xdr:row>
      <xdr:rowOff>83753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74880</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4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72006</xdr:rowOff>
    </xdr:from>
    <xdr:to>
      <xdr:col>24</xdr:col>
      <xdr:colOff>114300</xdr:colOff>
      <xdr:row>77</xdr:row>
      <xdr:rowOff>2156</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10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94883</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95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157265</xdr:rowOff>
    </xdr:from>
    <xdr:to>
      <xdr:col>20</xdr:col>
      <xdr:colOff>38100</xdr:colOff>
      <xdr:row>77</xdr:row>
      <xdr:rowOff>87415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18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103942</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296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88581</xdr:rowOff>
    </xdr:from>
    <xdr:to>
      <xdr:col>15</xdr:col>
      <xdr:colOff>101600</xdr:colOff>
      <xdr:row>78</xdr:row>
      <xdr:rowOff>18731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9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35258</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06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31065</xdr:rowOff>
    </xdr:from>
    <xdr:to>
      <xdr:col>10</xdr:col>
      <xdr:colOff>165100</xdr:colOff>
      <xdr:row>77</xdr:row>
      <xdr:rowOff>132665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3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149192</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00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146580</xdr:rowOff>
    </xdr:from>
    <xdr:to>
      <xdr:col>6</xdr:col>
      <xdr:colOff>38100</xdr:colOff>
      <xdr:row>77</xdr:row>
      <xdr:rowOff>76730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17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93257</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295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152678</xdr:rowOff>
    </xdr:from>
    <xdr:to>
      <xdr:col>24</xdr:col>
      <xdr:colOff>63500</xdr:colOff>
      <xdr:row>97</xdr:row>
      <xdr:rowOff>61480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611878"/>
          <a:ext cx="838200" cy="8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166305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1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57221</xdr:rowOff>
    </xdr:from>
    <xdr:to>
      <xdr:col>19</xdr:col>
      <xdr:colOff>177800</xdr:colOff>
      <xdr:row>97</xdr:row>
      <xdr:rowOff>61480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2908300" y="16687871"/>
          <a:ext cx="889000" cy="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99507</xdr:rowOff>
    </xdr:from>
    <xdr:to>
      <xdr:col>20</xdr:col>
      <xdr:colOff>38100</xdr:colOff>
      <xdr:row>96</xdr:row>
      <xdr:rowOff>29657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46184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54288</xdr:rowOff>
    </xdr:from>
    <xdr:to>
      <xdr:col>15</xdr:col>
      <xdr:colOff>50800</xdr:colOff>
      <xdr:row>97</xdr:row>
      <xdr:rowOff>57221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684938"/>
          <a:ext cx="8890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129384</xdr:rowOff>
    </xdr:from>
    <xdr:to>
      <xdr:col>15</xdr:col>
      <xdr:colOff>101600</xdr:colOff>
      <xdr:row>96</xdr:row>
      <xdr:rowOff>59534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76061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19433</xdr:rowOff>
    </xdr:from>
    <xdr:to>
      <xdr:col>10</xdr:col>
      <xdr:colOff>114300</xdr:colOff>
      <xdr:row>97</xdr:row>
      <xdr:rowOff>54288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650083"/>
          <a:ext cx="889000" cy="3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141622</xdr:rowOff>
    </xdr:from>
    <xdr:to>
      <xdr:col>10</xdr:col>
      <xdr:colOff>165100</xdr:colOff>
      <xdr:row>96</xdr:row>
      <xdr:rowOff>71772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88299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149678</xdr:rowOff>
    </xdr:from>
    <xdr:to>
      <xdr:col>6</xdr:col>
      <xdr:colOff>38100</xdr:colOff>
      <xdr:row>96</xdr:row>
      <xdr:rowOff>79828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96355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1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101878</xdr:rowOff>
    </xdr:from>
    <xdr:to>
      <xdr:col>24</xdr:col>
      <xdr:colOff>114300</xdr:colOff>
      <xdr:row>97</xdr:row>
      <xdr:rowOff>32028</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56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80305</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53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10680</xdr:rowOff>
    </xdr:from>
    <xdr:to>
      <xdr:col>20</xdr:col>
      <xdr:colOff>38100</xdr:colOff>
      <xdr:row>97</xdr:row>
      <xdr:rowOff>112280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64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103407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73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6421</xdr:rowOff>
    </xdr:from>
    <xdr:to>
      <xdr:col>15</xdr:col>
      <xdr:colOff>101600</xdr:colOff>
      <xdr:row>97</xdr:row>
      <xdr:rowOff>108021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63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99148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72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3488</xdr:rowOff>
    </xdr:from>
    <xdr:to>
      <xdr:col>10</xdr:col>
      <xdr:colOff>165100</xdr:colOff>
      <xdr:row>97</xdr:row>
      <xdr:rowOff>105088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63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96215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7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140083</xdr:rowOff>
    </xdr:from>
    <xdr:to>
      <xdr:col>6</xdr:col>
      <xdr:colOff>38100</xdr:colOff>
      <xdr:row>97</xdr:row>
      <xdr:rowOff>70233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9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61360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9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157418</xdr:rowOff>
    </xdr:from>
    <xdr:to>
      <xdr:col>55</xdr:col>
      <xdr:colOff>0</xdr:colOff>
      <xdr:row>37</xdr:row>
      <xdr:rowOff>59715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158168"/>
          <a:ext cx="838200" cy="24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119868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20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157418</xdr:rowOff>
    </xdr:from>
    <xdr:to>
      <xdr:col>50</xdr:col>
      <xdr:colOff>114300</xdr:colOff>
      <xdr:row>37</xdr:row>
      <xdr:rowOff>160449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158168"/>
          <a:ext cx="889000" cy="34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57500</xdr:rowOff>
    </xdr:from>
    <xdr:to>
      <xdr:col>50</xdr:col>
      <xdr:colOff>165100</xdr:colOff>
      <xdr:row>35</xdr:row>
      <xdr:rowOff>159100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4177</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58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160449</xdr:rowOff>
    </xdr:from>
    <xdr:to>
      <xdr:col>45</xdr:col>
      <xdr:colOff>177800</xdr:colOff>
      <xdr:row>38</xdr:row>
      <xdr:rowOff>9238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504099"/>
          <a:ext cx="889000" cy="2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140773</xdr:rowOff>
    </xdr:from>
    <xdr:to>
      <xdr:col>46</xdr:col>
      <xdr:colOff>38100</xdr:colOff>
      <xdr:row>37</xdr:row>
      <xdr:rowOff>70923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87450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9238</xdr:rowOff>
    </xdr:from>
    <xdr:to>
      <xdr:col>41</xdr:col>
      <xdr:colOff>50800</xdr:colOff>
      <xdr:row>38</xdr:row>
      <xdr:rowOff>16574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524338"/>
          <a:ext cx="889000" cy="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136531</xdr:rowOff>
    </xdr:from>
    <xdr:to>
      <xdr:col>41</xdr:col>
      <xdr:colOff>101600</xdr:colOff>
      <xdr:row>37</xdr:row>
      <xdr:rowOff>66681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83208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163841</xdr:rowOff>
    </xdr:from>
    <xdr:to>
      <xdr:col>36</xdr:col>
      <xdr:colOff>165100</xdr:colOff>
      <xdr:row>37</xdr:row>
      <xdr:rowOff>93991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110518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8915</xdr:rowOff>
    </xdr:from>
    <xdr:to>
      <xdr:col>55</xdr:col>
      <xdr:colOff>50800</xdr:colOff>
      <xdr:row>37</xdr:row>
      <xdr:rowOff>110515</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35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158792</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33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106618</xdr:rowOff>
    </xdr:from>
    <xdr:to>
      <xdr:col>50</xdr:col>
      <xdr:colOff>165100</xdr:colOff>
      <xdr:row>36</xdr:row>
      <xdr:rowOff>36768</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10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27895</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200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109649</xdr:rowOff>
    </xdr:from>
    <xdr:to>
      <xdr:col>46</xdr:col>
      <xdr:colOff>38100</xdr:colOff>
      <xdr:row>38</xdr:row>
      <xdr:rowOff>39799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45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30926</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546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129888</xdr:rowOff>
    </xdr:from>
    <xdr:to>
      <xdr:col>41</xdr:col>
      <xdr:colOff>101600</xdr:colOff>
      <xdr:row>38</xdr:row>
      <xdr:rowOff>60038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7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51165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56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137224</xdr:rowOff>
    </xdr:from>
    <xdr:to>
      <xdr:col>36</xdr:col>
      <xdr:colOff>165100</xdr:colOff>
      <xdr:row>38</xdr:row>
      <xdr:rowOff>67374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8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58501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57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3149</xdr:rowOff>
    </xdr:from>
    <xdr:to>
      <xdr:col>55</xdr:col>
      <xdr:colOff>0</xdr:colOff>
      <xdr:row>59</xdr:row>
      <xdr:rowOff>75748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118699"/>
          <a:ext cx="838200" cy="7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123962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9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160117</xdr:rowOff>
    </xdr:from>
    <xdr:to>
      <xdr:col>50</xdr:col>
      <xdr:colOff>114300</xdr:colOff>
      <xdr:row>59</xdr:row>
      <xdr:rowOff>3149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104217"/>
          <a:ext cx="889000" cy="1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110992</xdr:rowOff>
    </xdr:from>
    <xdr:to>
      <xdr:col>50</xdr:col>
      <xdr:colOff>165100</xdr:colOff>
      <xdr:row>59</xdr:row>
      <xdr:rowOff>41142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5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57669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83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160117</xdr:rowOff>
    </xdr:from>
    <xdr:to>
      <xdr:col>45</xdr:col>
      <xdr:colOff>177800</xdr:colOff>
      <xdr:row>59</xdr:row>
      <xdr:rowOff>53367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104217"/>
          <a:ext cx="889000" cy="6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116026</xdr:rowOff>
    </xdr:from>
    <xdr:to>
      <xdr:col>46</xdr:col>
      <xdr:colOff>38100</xdr:colOff>
      <xdr:row>59</xdr:row>
      <xdr:rowOff>46176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6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37303</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15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28292</xdr:rowOff>
    </xdr:from>
    <xdr:to>
      <xdr:col>41</xdr:col>
      <xdr:colOff>50800</xdr:colOff>
      <xdr:row>59</xdr:row>
      <xdr:rowOff>53367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143842"/>
          <a:ext cx="889000" cy="2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124909</xdr:rowOff>
    </xdr:from>
    <xdr:to>
      <xdr:col>41</xdr:col>
      <xdr:colOff>101600</xdr:colOff>
      <xdr:row>59</xdr:row>
      <xdr:rowOff>55059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69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71586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84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115901</xdr:rowOff>
    </xdr:from>
    <xdr:to>
      <xdr:col>36</xdr:col>
      <xdr:colOff>165100</xdr:colOff>
      <xdr:row>59</xdr:row>
      <xdr:rowOff>46051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6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62578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835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24948</xdr:rowOff>
    </xdr:from>
    <xdr:to>
      <xdr:col>55</xdr:col>
      <xdr:colOff>50800</xdr:colOff>
      <xdr:row>59</xdr:row>
      <xdr:rowOff>126548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14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111325</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1005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123799</xdr:rowOff>
    </xdr:from>
    <xdr:to>
      <xdr:col>50</xdr:col>
      <xdr:colOff>165100</xdr:colOff>
      <xdr:row>59</xdr:row>
      <xdr:rowOff>53949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6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45076</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10160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109317</xdr:rowOff>
    </xdr:from>
    <xdr:to>
      <xdr:col>46</xdr:col>
      <xdr:colOff>38100</xdr:colOff>
      <xdr:row>59</xdr:row>
      <xdr:rowOff>39467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5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55994</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828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2567</xdr:rowOff>
    </xdr:from>
    <xdr:to>
      <xdr:col>41</xdr:col>
      <xdr:colOff>101600</xdr:colOff>
      <xdr:row>59</xdr:row>
      <xdr:rowOff>104167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11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95294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10210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148942</xdr:rowOff>
    </xdr:from>
    <xdr:to>
      <xdr:col>36</xdr:col>
      <xdr:colOff>165100</xdr:colOff>
      <xdr:row>59</xdr:row>
      <xdr:rowOff>79092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9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70219</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10185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60835</xdr:rowOff>
    </xdr:from>
    <xdr:to>
      <xdr:col>55</xdr:col>
      <xdr:colOff>0</xdr:colOff>
      <xdr:row>78</xdr:row>
      <xdr:rowOff>125132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433935"/>
          <a:ext cx="838200" cy="6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48345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49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38531</xdr:rowOff>
    </xdr:from>
    <xdr:to>
      <xdr:col>50</xdr:col>
      <xdr:colOff>114300</xdr:colOff>
      <xdr:row>78</xdr:row>
      <xdr:rowOff>60835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411631"/>
          <a:ext cx="889000" cy="2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35424</xdr:rowOff>
    </xdr:from>
    <xdr:to>
      <xdr:col>50</xdr:col>
      <xdr:colOff>165100</xdr:colOff>
      <xdr:row>78</xdr:row>
      <xdr:rowOff>137024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128151</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50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38531</xdr:rowOff>
    </xdr:from>
    <xdr:to>
      <xdr:col>45</xdr:col>
      <xdr:colOff>177800</xdr:colOff>
      <xdr:row>78</xdr:row>
      <xdr:rowOff>114351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411631"/>
          <a:ext cx="889000" cy="7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32959</xdr:rowOff>
    </xdr:from>
    <xdr:to>
      <xdr:col>46</xdr:col>
      <xdr:colOff>38100</xdr:colOff>
      <xdr:row>78</xdr:row>
      <xdr:rowOff>134559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125686</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498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70655</xdr:rowOff>
    </xdr:from>
    <xdr:to>
      <xdr:col>41</xdr:col>
      <xdr:colOff>50800</xdr:colOff>
      <xdr:row>78</xdr:row>
      <xdr:rowOff>114351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443755"/>
          <a:ext cx="889000" cy="4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37295</xdr:rowOff>
    </xdr:from>
    <xdr:to>
      <xdr:col>41</xdr:col>
      <xdr:colOff>101600</xdr:colOff>
      <xdr:row>78</xdr:row>
      <xdr:rowOff>138895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155422</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185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32593</xdr:rowOff>
    </xdr:from>
    <xdr:to>
      <xdr:col>36</xdr:col>
      <xdr:colOff>165100</xdr:colOff>
      <xdr:row>78</xdr:row>
      <xdr:rowOff>134193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125320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49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74332</xdr:rowOff>
    </xdr:from>
    <xdr:to>
      <xdr:col>55</xdr:col>
      <xdr:colOff>50800</xdr:colOff>
      <xdr:row>79</xdr:row>
      <xdr:rowOff>4482</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4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3896</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7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10035</xdr:rowOff>
    </xdr:from>
    <xdr:to>
      <xdr:col>50</xdr:col>
      <xdr:colOff>165100</xdr:colOff>
      <xdr:row>78</xdr:row>
      <xdr:rowOff>111635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38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128162</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31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159181</xdr:rowOff>
    </xdr:from>
    <xdr:to>
      <xdr:col>46</xdr:col>
      <xdr:colOff>38100</xdr:colOff>
      <xdr:row>78</xdr:row>
      <xdr:rowOff>89331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36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105858</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3136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63551</xdr:rowOff>
    </xdr:from>
    <xdr:to>
      <xdr:col>41</xdr:col>
      <xdr:colOff>101600</xdr:colOff>
      <xdr:row>78</xdr:row>
      <xdr:rowOff>165151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3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156278</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52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19855</xdr:rowOff>
    </xdr:from>
    <xdr:to>
      <xdr:col>36</xdr:col>
      <xdr:colOff>165100</xdr:colOff>
      <xdr:row>78</xdr:row>
      <xdr:rowOff>121455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39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137982</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72795" y="1316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85666</xdr:rowOff>
    </xdr:from>
    <xdr:to>
      <xdr:col>55</xdr:col>
      <xdr:colOff>0</xdr:colOff>
      <xdr:row>98</xdr:row>
      <xdr:rowOff>122110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887766"/>
          <a:ext cx="838200" cy="3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56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85666</xdr:rowOff>
    </xdr:from>
    <xdr:to>
      <xdr:col>50</xdr:col>
      <xdr:colOff>114300</xdr:colOff>
      <xdr:row>98</xdr:row>
      <xdr:rowOff>92230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887766"/>
          <a:ext cx="8890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237</xdr:rowOff>
    </xdr:from>
    <xdr:to>
      <xdr:col>50</xdr:col>
      <xdr:colOff>165100</xdr:colOff>
      <xdr:row>98</xdr:row>
      <xdr:rowOff>101837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118364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57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92230</xdr:rowOff>
    </xdr:from>
    <xdr:to>
      <xdr:col>45</xdr:col>
      <xdr:colOff>177800</xdr:colOff>
      <xdr:row>98</xdr:row>
      <xdr:rowOff>101647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894330"/>
          <a:ext cx="889000" cy="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11137</xdr:rowOff>
    </xdr:from>
    <xdr:to>
      <xdr:col>46</xdr:col>
      <xdr:colOff>38100</xdr:colOff>
      <xdr:row>98</xdr:row>
      <xdr:rowOff>112737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129264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58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101647</xdr:rowOff>
    </xdr:from>
    <xdr:to>
      <xdr:col>41</xdr:col>
      <xdr:colOff>50800</xdr:colOff>
      <xdr:row>98</xdr:row>
      <xdr:rowOff>111785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903747"/>
          <a:ext cx="889000" cy="1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18607</xdr:rowOff>
    </xdr:from>
    <xdr:to>
      <xdr:col>41</xdr:col>
      <xdr:colOff>101600</xdr:colOff>
      <xdr:row>98</xdr:row>
      <xdr:rowOff>120207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136734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59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12579</xdr:rowOff>
    </xdr:from>
    <xdr:to>
      <xdr:col>36</xdr:col>
      <xdr:colOff>165100</xdr:colOff>
      <xdr:row>98</xdr:row>
      <xdr:rowOff>114179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130706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71310</xdr:rowOff>
    </xdr:from>
    <xdr:to>
      <xdr:col>55</xdr:col>
      <xdr:colOff>50800</xdr:colOff>
      <xdr:row>99</xdr:row>
      <xdr:rowOff>1460</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157687</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8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34866</xdr:rowOff>
    </xdr:from>
    <xdr:to>
      <xdr:col>50</xdr:col>
      <xdr:colOff>165100</xdr:colOff>
      <xdr:row>98</xdr:row>
      <xdr:rowOff>136466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3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127593</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929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41430</xdr:rowOff>
    </xdr:from>
    <xdr:to>
      <xdr:col>46</xdr:col>
      <xdr:colOff>38100</xdr:colOff>
      <xdr:row>98</xdr:row>
      <xdr:rowOff>143030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4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134157</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9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50847</xdr:rowOff>
    </xdr:from>
    <xdr:to>
      <xdr:col>41</xdr:col>
      <xdr:colOff>101600</xdr:colOff>
      <xdr:row>98</xdr:row>
      <xdr:rowOff>152447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5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143574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94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60985</xdr:rowOff>
    </xdr:from>
    <xdr:to>
      <xdr:col>36</xdr:col>
      <xdr:colOff>165100</xdr:colOff>
      <xdr:row>98</xdr:row>
      <xdr:rowOff>162585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6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153712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95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38192</xdr:rowOff>
    </xdr:from>
    <xdr:to>
      <xdr:col>85</xdr:col>
      <xdr:colOff>127000</xdr:colOff>
      <xdr:row>38</xdr:row>
      <xdr:rowOff>125175</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553292"/>
          <a:ext cx="838200" cy="86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63222</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0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38192</xdr:rowOff>
    </xdr:from>
    <xdr:to>
      <xdr:col>81</xdr:col>
      <xdr:colOff>50800</xdr:colOff>
      <xdr:row>38</xdr:row>
      <xdr:rowOff>116643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553292"/>
          <a:ext cx="889000" cy="7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29816</xdr:rowOff>
    </xdr:from>
    <xdr:to>
      <xdr:col>81</xdr:col>
      <xdr:colOff>101600</xdr:colOff>
      <xdr:row>38</xdr:row>
      <xdr:rowOff>131416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4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122543</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63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116643</xdr:rowOff>
    </xdr:from>
    <xdr:to>
      <xdr:col>76</xdr:col>
      <xdr:colOff>114300</xdr:colOff>
      <xdr:row>38</xdr:row>
      <xdr:rowOff>120863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631743"/>
          <a:ext cx="889000" cy="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48328</xdr:rowOff>
    </xdr:from>
    <xdr:to>
      <xdr:col>76</xdr:col>
      <xdr:colOff>165100</xdr:colOff>
      <xdr:row>38</xdr:row>
      <xdr:rowOff>149928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166455</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120863</xdr:rowOff>
    </xdr:from>
    <xdr:to>
      <xdr:col>71</xdr:col>
      <xdr:colOff>177800</xdr:colOff>
      <xdr:row>38</xdr:row>
      <xdr:rowOff>136920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635963"/>
          <a:ext cx="889000" cy="1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51519</xdr:rowOff>
    </xdr:from>
    <xdr:to>
      <xdr:col>72</xdr:col>
      <xdr:colOff>38100</xdr:colOff>
      <xdr:row>38</xdr:row>
      <xdr:rowOff>153119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169646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53959</xdr:rowOff>
    </xdr:from>
    <xdr:to>
      <xdr:col>67</xdr:col>
      <xdr:colOff>101600</xdr:colOff>
      <xdr:row>38</xdr:row>
      <xdr:rowOff>155559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74375</xdr:rowOff>
    </xdr:from>
    <xdr:to>
      <xdr:col>85</xdr:col>
      <xdr:colOff>177800</xdr:colOff>
      <xdr:row>39</xdr:row>
      <xdr:rowOff>4525</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8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18773</xdr:rowOff>
    </xdr:from>
    <xdr:ext cx="469744"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33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158842</xdr:rowOff>
    </xdr:from>
    <xdr:to>
      <xdr:col>81</xdr:col>
      <xdr:colOff>101600</xdr:colOff>
      <xdr:row>38</xdr:row>
      <xdr:rowOff>88992</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50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105520</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14111" y="627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65843</xdr:rowOff>
    </xdr:from>
    <xdr:to>
      <xdr:col>76</xdr:col>
      <xdr:colOff>165100</xdr:colOff>
      <xdr:row>38</xdr:row>
      <xdr:rowOff>167443</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8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158570</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25111" y="667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70063</xdr:rowOff>
    </xdr:from>
    <xdr:to>
      <xdr:col>72</xdr:col>
      <xdr:colOff>38100</xdr:colOff>
      <xdr:row>39</xdr:row>
      <xdr:rowOff>213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58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162790</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67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86120</xdr:rowOff>
    </xdr:from>
    <xdr:to>
      <xdr:col>67</xdr:col>
      <xdr:colOff>101600</xdr:colOff>
      <xdr:row>39</xdr:row>
      <xdr:rowOff>16270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7397</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69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43470</xdr:rowOff>
    </xdr:from>
    <xdr:to>
      <xdr:col>85</xdr:col>
      <xdr:colOff>127000</xdr:colOff>
      <xdr:row>77</xdr:row>
      <xdr:rowOff>88788</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245120"/>
          <a:ext cx="838200" cy="4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29633</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231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79342</xdr:rowOff>
    </xdr:from>
    <xdr:to>
      <xdr:col>81</xdr:col>
      <xdr:colOff>50800</xdr:colOff>
      <xdr:row>77</xdr:row>
      <xdr:rowOff>88788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3280992"/>
          <a:ext cx="889000" cy="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46146</xdr:rowOff>
    </xdr:from>
    <xdr:to>
      <xdr:col>81</xdr:col>
      <xdr:colOff>101600</xdr:colOff>
      <xdr:row>77</xdr:row>
      <xdr:rowOff>147746</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138873</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340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79342</xdr:rowOff>
    </xdr:from>
    <xdr:to>
      <xdr:col>76</xdr:col>
      <xdr:colOff>114300</xdr:colOff>
      <xdr:row>77</xdr:row>
      <xdr:rowOff>115306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280992"/>
          <a:ext cx="889000" cy="3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20817</xdr:rowOff>
    </xdr:from>
    <xdr:to>
      <xdr:col>76</xdr:col>
      <xdr:colOff>165100</xdr:colOff>
      <xdr:row>77</xdr:row>
      <xdr:rowOff>122417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138944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29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115306</xdr:rowOff>
    </xdr:from>
    <xdr:to>
      <xdr:col>71</xdr:col>
      <xdr:colOff>177800</xdr:colOff>
      <xdr:row>77</xdr:row>
      <xdr:rowOff>151425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316956"/>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42956</xdr:rowOff>
    </xdr:from>
    <xdr:to>
      <xdr:col>72</xdr:col>
      <xdr:colOff>38100</xdr:colOff>
      <xdr:row>77</xdr:row>
      <xdr:rowOff>144556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161083</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32449</xdr:rowOff>
    </xdr:from>
    <xdr:to>
      <xdr:col>67</xdr:col>
      <xdr:colOff>101600</xdr:colOff>
      <xdr:row>77</xdr:row>
      <xdr:rowOff>134049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150576</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164120</xdr:rowOff>
    </xdr:from>
    <xdr:to>
      <xdr:col>85</xdr:col>
      <xdr:colOff>177800</xdr:colOff>
      <xdr:row>77</xdr:row>
      <xdr:rowOff>94270</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19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15547</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04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37988</xdr:rowOff>
    </xdr:from>
    <xdr:to>
      <xdr:col>81</xdr:col>
      <xdr:colOff>101600</xdr:colOff>
      <xdr:row>77</xdr:row>
      <xdr:rowOff>139588</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23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156115</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3014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28542</xdr:rowOff>
    </xdr:from>
    <xdr:to>
      <xdr:col>76</xdr:col>
      <xdr:colOff>165100</xdr:colOff>
      <xdr:row>77</xdr:row>
      <xdr:rowOff>130142</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23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121269</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322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64506</xdr:rowOff>
    </xdr:from>
    <xdr:to>
      <xdr:col>72</xdr:col>
      <xdr:colOff>38100</xdr:colOff>
      <xdr:row>77</xdr:row>
      <xdr:rowOff>166106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26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157233</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3358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100625</xdr:rowOff>
    </xdr:from>
    <xdr:to>
      <xdr:col>67</xdr:col>
      <xdr:colOff>101600</xdr:colOff>
      <xdr:row>78</xdr:row>
      <xdr:rowOff>30775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30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21902</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3395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134119</xdr:rowOff>
    </xdr:from>
    <xdr:to>
      <xdr:col>85</xdr:col>
      <xdr:colOff>127000</xdr:colOff>
      <xdr:row>99</xdr:row>
      <xdr:rowOff>1099</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936219"/>
          <a:ext cx="838200" cy="3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16296</xdr:rowOff>
    </xdr:from>
    <xdr:ext cx="599010"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4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1099</xdr:rowOff>
    </xdr:from>
    <xdr:to>
      <xdr:col>81</xdr:col>
      <xdr:colOff>50800</xdr:colOff>
      <xdr:row>99</xdr:row>
      <xdr:rowOff>20227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974649"/>
          <a:ext cx="889000" cy="1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107466</xdr:rowOff>
    </xdr:from>
    <xdr:to>
      <xdr:col>81</xdr:col>
      <xdr:colOff>101600</xdr:colOff>
      <xdr:row>99</xdr:row>
      <xdr:rowOff>37616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54143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68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164534</xdr:rowOff>
    </xdr:from>
    <xdr:to>
      <xdr:col>76</xdr:col>
      <xdr:colOff>114300</xdr:colOff>
      <xdr:row>99</xdr:row>
      <xdr:rowOff>20227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966634"/>
          <a:ext cx="889000" cy="2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99589</xdr:rowOff>
    </xdr:from>
    <xdr:to>
      <xdr:col>76</xdr:col>
      <xdr:colOff>165100</xdr:colOff>
      <xdr:row>99</xdr:row>
      <xdr:rowOff>29739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46266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147872</xdr:rowOff>
    </xdr:from>
    <xdr:to>
      <xdr:col>71</xdr:col>
      <xdr:colOff>177800</xdr:colOff>
      <xdr:row>98</xdr:row>
      <xdr:rowOff>164534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949972"/>
          <a:ext cx="889000" cy="1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100044</xdr:rowOff>
    </xdr:from>
    <xdr:to>
      <xdr:col>72</xdr:col>
      <xdr:colOff>38100</xdr:colOff>
      <xdr:row>99</xdr:row>
      <xdr:rowOff>30194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46721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6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110576</xdr:rowOff>
    </xdr:from>
    <xdr:to>
      <xdr:col>67</xdr:col>
      <xdr:colOff>101600</xdr:colOff>
      <xdr:row>99</xdr:row>
      <xdr:rowOff>40726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31853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700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83319</xdr:rowOff>
    </xdr:from>
    <xdr:to>
      <xdr:col>85</xdr:col>
      <xdr:colOff>177800</xdr:colOff>
      <xdr:row>99</xdr:row>
      <xdr:rowOff>13469</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8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169696</xdr:rowOff>
    </xdr:from>
    <xdr:ext cx="599010"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00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121749</xdr:rowOff>
    </xdr:from>
    <xdr:to>
      <xdr:col>81</xdr:col>
      <xdr:colOff>101600</xdr:colOff>
      <xdr:row>99</xdr:row>
      <xdr:rowOff>51899</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92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43026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701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140877</xdr:rowOff>
    </xdr:from>
    <xdr:to>
      <xdr:col>76</xdr:col>
      <xdr:colOff>165100</xdr:colOff>
      <xdr:row>99</xdr:row>
      <xdr:rowOff>71027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94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62154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703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113734</xdr:rowOff>
    </xdr:from>
    <xdr:to>
      <xdr:col>72</xdr:col>
      <xdr:colOff>38100</xdr:colOff>
      <xdr:row>99</xdr:row>
      <xdr:rowOff>43884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1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35011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700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97072</xdr:rowOff>
    </xdr:from>
    <xdr:to>
      <xdr:col>67</xdr:col>
      <xdr:colOff>101600</xdr:colOff>
      <xdr:row>99</xdr:row>
      <xdr:rowOff>27222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89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43749</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67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98654</xdr:rowOff>
    </xdr:from>
    <xdr:to>
      <xdr:col>112</xdr:col>
      <xdr:colOff>38100</xdr:colOff>
      <xdr:row>39</xdr:row>
      <xdr:rowOff>28804</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45331</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93967</xdr:rowOff>
    </xdr:from>
    <xdr:to>
      <xdr:col>107</xdr:col>
      <xdr:colOff>101600</xdr:colOff>
      <xdr:row>39</xdr:row>
      <xdr:rowOff>24117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40644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24147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140564</xdr:rowOff>
    </xdr:from>
    <xdr:to>
      <xdr:col>98</xdr:col>
      <xdr:colOff>38100</xdr:colOff>
      <xdr:row>39</xdr:row>
      <xdr:rowOff>70714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87241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430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18869</xdr:rowOff>
    </xdr:from>
    <xdr:to>
      <xdr:col>116</xdr:col>
      <xdr:colOff>63500</xdr:colOff>
      <xdr:row>59</xdr:row>
      <xdr:rowOff>87536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8934269"/>
          <a:ext cx="838200" cy="126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30428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74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18869</xdr:rowOff>
    </xdr:from>
    <xdr:to>
      <xdr:col>111</xdr:col>
      <xdr:colOff>177800</xdr:colOff>
      <xdr:row>56</xdr:row>
      <xdr:rowOff>32040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8934269"/>
          <a:ext cx="889000" cy="69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147444</xdr:rowOff>
    </xdr:from>
    <xdr:to>
      <xdr:col>112</xdr:col>
      <xdr:colOff>38100</xdr:colOff>
      <xdr:row>59</xdr:row>
      <xdr:rowOff>77594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68721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18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32040</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9633240"/>
          <a:ext cx="889000" cy="58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156870</xdr:rowOff>
    </xdr:from>
    <xdr:to>
      <xdr:col>107</xdr:col>
      <xdr:colOff>101600</xdr:colOff>
      <xdr:row>59</xdr:row>
      <xdr:rowOff>87020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78147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19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7257</xdr:rowOff>
    </xdr:from>
    <xdr:to>
      <xdr:col>102</xdr:col>
      <xdr:colOff>165100</xdr:colOff>
      <xdr:row>59</xdr:row>
      <xdr:rowOff>108857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125384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11426</xdr:rowOff>
    </xdr:from>
    <xdr:to>
      <xdr:col>98</xdr:col>
      <xdr:colOff>38100</xdr:colOff>
      <xdr:row>59</xdr:row>
      <xdr:rowOff>113026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129553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90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36736</xdr:rowOff>
    </xdr:from>
    <xdr:to>
      <xdr:col>116</xdr:col>
      <xdr:colOff>114300</xdr:colOff>
      <xdr:row>59</xdr:row>
      <xdr:rowOff>138336</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157428</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10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139519</xdr:rowOff>
    </xdr:from>
    <xdr:to>
      <xdr:col>112</xdr:col>
      <xdr:colOff>38100</xdr:colOff>
      <xdr:row>52</xdr:row>
      <xdr:rowOff>69669</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888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50</xdr:row>
      <xdr:rowOff>86196</xdr:rowOff>
    </xdr:from>
    <xdr:ext cx="59901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23795" y="865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152690</xdr:rowOff>
    </xdr:from>
    <xdr:to>
      <xdr:col>107</xdr:col>
      <xdr:colOff>101600</xdr:colOff>
      <xdr:row>56</xdr:row>
      <xdr:rowOff>82840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958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99367</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67111" y="935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49637</xdr:rowOff>
    </xdr:from>
    <xdr:to>
      <xdr:col>116</xdr:col>
      <xdr:colOff>63500</xdr:colOff>
      <xdr:row>78</xdr:row>
      <xdr:rowOff>63981</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3422737"/>
          <a:ext cx="838200" cy="1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108619</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138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49637</xdr:rowOff>
    </xdr:from>
    <xdr:to>
      <xdr:col>111</xdr:col>
      <xdr:colOff>177800</xdr:colOff>
      <xdr:row>78</xdr:row>
      <xdr:rowOff>64582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422737"/>
          <a:ext cx="889000" cy="1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100564</xdr:rowOff>
    </xdr:from>
    <xdr:to>
      <xdr:col>112</xdr:col>
      <xdr:colOff>38100</xdr:colOff>
      <xdr:row>78</xdr:row>
      <xdr:rowOff>30714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47241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07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64582</xdr:rowOff>
    </xdr:from>
    <xdr:to>
      <xdr:col>107</xdr:col>
      <xdr:colOff>50800</xdr:colOff>
      <xdr:row>78</xdr:row>
      <xdr:rowOff>71575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437682"/>
          <a:ext cx="889000" cy="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101749</xdr:rowOff>
    </xdr:from>
    <xdr:to>
      <xdr:col>107</xdr:col>
      <xdr:colOff>101600</xdr:colOff>
      <xdr:row>78</xdr:row>
      <xdr:rowOff>31899</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30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48426</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078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52335</xdr:rowOff>
    </xdr:from>
    <xdr:to>
      <xdr:col>102</xdr:col>
      <xdr:colOff>114300</xdr:colOff>
      <xdr:row>78</xdr:row>
      <xdr:rowOff>71575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3425435"/>
          <a:ext cx="889000" cy="1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93374</xdr:rowOff>
    </xdr:from>
    <xdr:to>
      <xdr:col>102</xdr:col>
      <xdr:colOff>165100</xdr:colOff>
      <xdr:row>78</xdr:row>
      <xdr:rowOff>23524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29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40051</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07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109679</xdr:rowOff>
    </xdr:from>
    <xdr:to>
      <xdr:col>98</xdr:col>
      <xdr:colOff>38100</xdr:colOff>
      <xdr:row>78</xdr:row>
      <xdr:rowOff>39829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31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56356</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086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13181</xdr:rowOff>
    </xdr:from>
    <xdr:to>
      <xdr:col>116</xdr:col>
      <xdr:colOff>114300</xdr:colOff>
      <xdr:row>78</xdr:row>
      <xdr:rowOff>114781</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38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99558</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30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170287</xdr:rowOff>
    </xdr:from>
    <xdr:to>
      <xdr:col>112</xdr:col>
      <xdr:colOff>38100</xdr:colOff>
      <xdr:row>78</xdr:row>
      <xdr:rowOff>100437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37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91564</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46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13782</xdr:rowOff>
    </xdr:from>
    <xdr:to>
      <xdr:col>107</xdr:col>
      <xdr:colOff>101600</xdr:colOff>
      <xdr:row>78</xdr:row>
      <xdr:rowOff>115382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38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106509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47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20775</xdr:rowOff>
    </xdr:from>
    <xdr:to>
      <xdr:col>102</xdr:col>
      <xdr:colOff>165100</xdr:colOff>
      <xdr:row>78</xdr:row>
      <xdr:rowOff>122375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3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113502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48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1535</xdr:rowOff>
    </xdr:from>
    <xdr:to>
      <xdr:col>98</xdr:col>
      <xdr:colOff>38100</xdr:colOff>
      <xdr:row>78</xdr:row>
      <xdr:rowOff>103135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37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94262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46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維持補修費は、原油価格高騰や豪雪の影響で除雪対策費に係る燃料費や除雪機械借上料の費用が増え、前年度から</a:t>
          </a:r>
          <a:r>
            <a:rPr kumimoji="1" lang="en-US" altLang="ja-JP" sz="1300">
              <a:latin typeface="ＭＳ Ｐゴシック" panose="020B0600070205080204" pitchFamily="50" charset="-128"/>
              <a:ea typeface="ＭＳ Ｐゴシック" panose="020B0600070205080204" pitchFamily="50" charset="-128"/>
            </a:rPr>
            <a:t>18,648</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78,695</a:t>
          </a:r>
          <a:r>
            <a:rPr kumimoji="1" lang="ja-JP" altLang="en-US" sz="1300">
              <a:latin typeface="ＭＳ Ｐゴシック" panose="020B0600070205080204" pitchFamily="50" charset="-128"/>
              <a:ea typeface="ＭＳ Ｐゴシック" panose="020B0600070205080204" pitchFamily="50" charset="-128"/>
            </a:rPr>
            <a:t>円となった。類似団体内平均値を上回る数値で推移している。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扶助費は、住民税非課税世帯等に対する臨時特別給付金等により、前年度から</a:t>
          </a:r>
          <a:r>
            <a:rPr kumimoji="1" lang="en-US" altLang="ja-JP" sz="1300">
              <a:latin typeface="ＭＳ Ｐゴシック" panose="020B0600070205080204" pitchFamily="50" charset="-128"/>
              <a:ea typeface="ＭＳ Ｐゴシック" panose="020B0600070205080204" pitchFamily="50" charset="-128"/>
            </a:rPr>
            <a:t>10,532</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53,297</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補助費等は、特別定額給付金や一部事務組合に対する普通建設事業の負担金等がなくなり、前年度から</a:t>
          </a:r>
          <a:r>
            <a:rPr kumimoji="1" lang="en-US" altLang="ja-JP" sz="1300">
              <a:latin typeface="ＭＳ Ｐゴシック" panose="020B0600070205080204" pitchFamily="50" charset="-128"/>
              <a:ea typeface="ＭＳ Ｐゴシック" panose="020B0600070205080204" pitchFamily="50" charset="-128"/>
            </a:rPr>
            <a:t>128,712</a:t>
          </a:r>
          <a:r>
            <a:rPr kumimoji="1" lang="ja-JP" altLang="en-US" sz="1300">
              <a:latin typeface="ＭＳ Ｐゴシック" panose="020B0600070205080204" pitchFamily="50" charset="-128"/>
              <a:ea typeface="ＭＳ Ｐゴシック" panose="020B0600070205080204" pitchFamily="50" charset="-128"/>
            </a:rPr>
            <a:t>円減少し、</a:t>
          </a:r>
          <a:r>
            <a:rPr kumimoji="1" lang="en-US" altLang="ja-JP" sz="1300">
              <a:latin typeface="ＭＳ Ｐゴシック" panose="020B0600070205080204" pitchFamily="50" charset="-128"/>
              <a:ea typeface="ＭＳ Ｐゴシック" panose="020B0600070205080204" pitchFamily="50" charset="-128"/>
            </a:rPr>
            <a:t>171,987</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普通建設事業費は、令和２年度まで大型事業を行ったため、令和３年度は事業の抑制を図り、減少した。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積立金は、ふるさと納税基金が増加した。また、普通交付税の地域デジタル社会推進費や臨財債償還基金費等、特別費目による積立が増加した。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貸付金は、観光施設事業会計への貸付として、令和元年度で２億円、令和２年度で４億円が発生しているため、大きく増加している。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長野県野沢温泉村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3,454
3,368
57.96
4,028,641
3,858,777
162,069
2,519,685
4,696,566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98307</xdr:rowOff>
    </xdr:from>
    <xdr:to>
      <xdr:col>24</xdr:col>
      <xdr:colOff>63500</xdr:colOff>
      <xdr:row>38</xdr:row>
      <xdr:rowOff>98666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613407"/>
          <a:ext cx="8382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100233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272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98666</xdr:rowOff>
    </xdr:from>
    <xdr:to>
      <xdr:col>19</xdr:col>
      <xdr:colOff>177800</xdr:colOff>
      <xdr:row>38</xdr:row>
      <xdr:rowOff>106128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613766"/>
          <a:ext cx="889000" cy="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77045</xdr:rowOff>
    </xdr:from>
    <xdr:to>
      <xdr:col>20</xdr:col>
      <xdr:colOff>38100</xdr:colOff>
      <xdr:row>38</xdr:row>
      <xdr:rowOff>7195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23722</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19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98895</xdr:rowOff>
    </xdr:from>
    <xdr:to>
      <xdr:col>15</xdr:col>
      <xdr:colOff>50800</xdr:colOff>
      <xdr:row>38</xdr:row>
      <xdr:rowOff>106128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613995"/>
          <a:ext cx="889000" cy="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64293</xdr:rowOff>
    </xdr:from>
    <xdr:to>
      <xdr:col>15</xdr:col>
      <xdr:colOff>101600</xdr:colOff>
      <xdr:row>37</xdr:row>
      <xdr:rowOff>165893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10970</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18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98895</xdr:rowOff>
    </xdr:from>
    <xdr:to>
      <xdr:col>10</xdr:col>
      <xdr:colOff>114300</xdr:colOff>
      <xdr:row>38</xdr:row>
      <xdr:rowOff>106308</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613995"/>
          <a:ext cx="889000" cy="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70367</xdr:rowOff>
    </xdr:from>
    <xdr:to>
      <xdr:col>10</xdr:col>
      <xdr:colOff>165100</xdr:colOff>
      <xdr:row>38</xdr:row>
      <xdr:rowOff>517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17044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18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60472</xdr:rowOff>
    </xdr:from>
    <xdr:to>
      <xdr:col>6</xdr:col>
      <xdr:colOff>38100</xdr:colOff>
      <xdr:row>37</xdr:row>
      <xdr:rowOff>162072</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7149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17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47507</xdr:rowOff>
    </xdr:from>
    <xdr:to>
      <xdr:col>24</xdr:col>
      <xdr:colOff>114300</xdr:colOff>
      <xdr:row>38</xdr:row>
      <xdr:rowOff>149107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56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133884</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7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47866</xdr:rowOff>
    </xdr:from>
    <xdr:to>
      <xdr:col>20</xdr:col>
      <xdr:colOff>38100</xdr:colOff>
      <xdr:row>38</xdr:row>
      <xdr:rowOff>149466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56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140593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65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55328</xdr:rowOff>
    </xdr:from>
    <xdr:to>
      <xdr:col>15</xdr:col>
      <xdr:colOff>101600</xdr:colOff>
      <xdr:row>38</xdr:row>
      <xdr:rowOff>156928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57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148055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66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48095</xdr:rowOff>
    </xdr:from>
    <xdr:to>
      <xdr:col>10</xdr:col>
      <xdr:colOff>165100</xdr:colOff>
      <xdr:row>38</xdr:row>
      <xdr:rowOff>149695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5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140822</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65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55508</xdr:rowOff>
    </xdr:from>
    <xdr:to>
      <xdr:col>6</xdr:col>
      <xdr:colOff>38100</xdr:colOff>
      <xdr:row>38</xdr:row>
      <xdr:rowOff>157108</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57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148235</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66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160692</xdr:rowOff>
    </xdr:from>
    <xdr:to>
      <xdr:col>24</xdr:col>
      <xdr:colOff>63500</xdr:colOff>
      <xdr:row>58</xdr:row>
      <xdr:rowOff>29788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933342"/>
          <a:ext cx="838200" cy="4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41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160692</xdr:rowOff>
    </xdr:from>
    <xdr:to>
      <xdr:col>19</xdr:col>
      <xdr:colOff>177800</xdr:colOff>
      <xdr:row>58</xdr:row>
      <xdr:rowOff>68396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933342"/>
          <a:ext cx="889000" cy="7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49406</xdr:rowOff>
    </xdr:from>
    <xdr:to>
      <xdr:col>20</xdr:col>
      <xdr:colOff>38100</xdr:colOff>
      <xdr:row>57</xdr:row>
      <xdr:rowOff>151006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167533</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597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68396</xdr:rowOff>
    </xdr:from>
    <xdr:to>
      <xdr:col>15</xdr:col>
      <xdr:colOff>50800</xdr:colOff>
      <xdr:row>58</xdr:row>
      <xdr:rowOff>77310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10012496"/>
          <a:ext cx="889000" cy="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108851</xdr:rowOff>
    </xdr:from>
    <xdr:to>
      <xdr:col>15</xdr:col>
      <xdr:colOff>101600</xdr:colOff>
      <xdr:row>58</xdr:row>
      <xdr:rowOff>39001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55528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65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68166</xdr:rowOff>
    </xdr:from>
    <xdr:to>
      <xdr:col>10</xdr:col>
      <xdr:colOff>114300</xdr:colOff>
      <xdr:row>58</xdr:row>
      <xdr:rowOff>77310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1001226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105152</xdr:rowOff>
    </xdr:from>
    <xdr:to>
      <xdr:col>10</xdr:col>
      <xdr:colOff>165100</xdr:colOff>
      <xdr:row>58</xdr:row>
      <xdr:rowOff>35302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51829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65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105404</xdr:rowOff>
    </xdr:from>
    <xdr:to>
      <xdr:col>6</xdr:col>
      <xdr:colOff>38100</xdr:colOff>
      <xdr:row>58</xdr:row>
      <xdr:rowOff>35554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52081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65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150438</xdr:rowOff>
    </xdr:from>
    <xdr:to>
      <xdr:col>24</xdr:col>
      <xdr:colOff>114300</xdr:colOff>
      <xdr:row>58</xdr:row>
      <xdr:rowOff>80588</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2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65365</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38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109892</xdr:rowOff>
    </xdr:from>
    <xdr:to>
      <xdr:col>20</xdr:col>
      <xdr:colOff>38100</xdr:colOff>
      <xdr:row>58</xdr:row>
      <xdr:rowOff>40042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8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31169</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975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17596</xdr:rowOff>
    </xdr:from>
    <xdr:to>
      <xdr:col>15</xdr:col>
      <xdr:colOff>101600</xdr:colOff>
      <xdr:row>58</xdr:row>
      <xdr:rowOff>119196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6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110323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054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26510</xdr:rowOff>
    </xdr:from>
    <xdr:to>
      <xdr:col>10</xdr:col>
      <xdr:colOff>165100</xdr:colOff>
      <xdr:row>58</xdr:row>
      <xdr:rowOff>128110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7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119237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063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17366</xdr:rowOff>
    </xdr:from>
    <xdr:to>
      <xdr:col>6</xdr:col>
      <xdr:colOff>38100</xdr:colOff>
      <xdr:row>58</xdr:row>
      <xdr:rowOff>118966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6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110093</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054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164908</xdr:rowOff>
    </xdr:from>
    <xdr:to>
      <xdr:col>24</xdr:col>
      <xdr:colOff>63500</xdr:colOff>
      <xdr:row>78</xdr:row>
      <xdr:rowOff>6355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366558"/>
          <a:ext cx="838200" cy="1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71494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30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6355</xdr:rowOff>
    </xdr:from>
    <xdr:to>
      <xdr:col>19</xdr:col>
      <xdr:colOff>177800</xdr:colOff>
      <xdr:row>78</xdr:row>
      <xdr:rowOff>103660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379455"/>
          <a:ext cx="889000" cy="9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81011</xdr:rowOff>
    </xdr:from>
    <xdr:to>
      <xdr:col>20</xdr:col>
      <xdr:colOff>38100</xdr:colOff>
      <xdr:row>77</xdr:row>
      <xdr:rowOff>11161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1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27687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86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103660</xdr:rowOff>
    </xdr:from>
    <xdr:to>
      <xdr:col>15</xdr:col>
      <xdr:colOff>50800</xdr:colOff>
      <xdr:row>78</xdr:row>
      <xdr:rowOff>126732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476760"/>
          <a:ext cx="889000" cy="2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120583</xdr:rowOff>
    </xdr:from>
    <xdr:to>
      <xdr:col>15</xdr:col>
      <xdr:colOff>101600</xdr:colOff>
      <xdr:row>77</xdr:row>
      <xdr:rowOff>50733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67261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94222</xdr:rowOff>
    </xdr:from>
    <xdr:to>
      <xdr:col>10</xdr:col>
      <xdr:colOff>114300</xdr:colOff>
      <xdr:row>78</xdr:row>
      <xdr:rowOff>126732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295872"/>
          <a:ext cx="889000" cy="20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114193</xdr:rowOff>
    </xdr:from>
    <xdr:to>
      <xdr:col>10</xdr:col>
      <xdr:colOff>165100</xdr:colOff>
      <xdr:row>77</xdr:row>
      <xdr:rowOff>44343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60870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1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132099</xdr:rowOff>
    </xdr:from>
    <xdr:to>
      <xdr:col>6</xdr:col>
      <xdr:colOff>38100</xdr:colOff>
      <xdr:row>77</xdr:row>
      <xdr:rowOff>62249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6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78776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93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114108</xdr:rowOff>
    </xdr:from>
    <xdr:to>
      <xdr:col>24</xdr:col>
      <xdr:colOff>114300</xdr:colOff>
      <xdr:row>78</xdr:row>
      <xdr:rowOff>44258</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31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29035</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230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127005</xdr:rowOff>
    </xdr:from>
    <xdr:to>
      <xdr:col>20</xdr:col>
      <xdr:colOff>38100</xdr:colOff>
      <xdr:row>78</xdr:row>
      <xdr:rowOff>57155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3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48282</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421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52860</xdr:rowOff>
    </xdr:from>
    <xdr:to>
      <xdr:col>15</xdr:col>
      <xdr:colOff>101600</xdr:colOff>
      <xdr:row>78</xdr:row>
      <xdr:rowOff>154460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42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145587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51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75932</xdr:rowOff>
    </xdr:from>
    <xdr:to>
      <xdr:col>10</xdr:col>
      <xdr:colOff>165100</xdr:colOff>
      <xdr:row>79</xdr:row>
      <xdr:rowOff>6082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44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168659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54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43422</xdr:rowOff>
    </xdr:from>
    <xdr:to>
      <xdr:col>6</xdr:col>
      <xdr:colOff>38100</xdr:colOff>
      <xdr:row>77</xdr:row>
      <xdr:rowOff>145022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136149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337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8772</xdr:rowOff>
    </xdr:from>
    <xdr:to>
      <xdr:col>24</xdr:col>
      <xdr:colOff>63500</xdr:colOff>
      <xdr:row>99</xdr:row>
      <xdr:rowOff>19151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982322"/>
          <a:ext cx="838200" cy="1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5216</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35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19151</xdr:rowOff>
    </xdr:from>
    <xdr:to>
      <xdr:col>19</xdr:col>
      <xdr:colOff>177800</xdr:colOff>
      <xdr:row>99</xdr:row>
      <xdr:rowOff>24088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992701"/>
          <a:ext cx="889000" cy="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170349</xdr:rowOff>
    </xdr:from>
    <xdr:to>
      <xdr:col>20</xdr:col>
      <xdr:colOff>38100</xdr:colOff>
      <xdr:row>98</xdr:row>
      <xdr:rowOff>100499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117026</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57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23493</xdr:rowOff>
    </xdr:from>
    <xdr:to>
      <xdr:col>15</xdr:col>
      <xdr:colOff>50800</xdr:colOff>
      <xdr:row>99</xdr:row>
      <xdr:rowOff>24088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997043"/>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168945</xdr:rowOff>
    </xdr:from>
    <xdr:to>
      <xdr:col>15</xdr:col>
      <xdr:colOff>101600</xdr:colOff>
      <xdr:row>98</xdr:row>
      <xdr:rowOff>99095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9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115622</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57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23493</xdr:rowOff>
    </xdr:from>
    <xdr:to>
      <xdr:col>10</xdr:col>
      <xdr:colOff>114300</xdr:colOff>
      <xdr:row>99</xdr:row>
      <xdr:rowOff>35271</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97043"/>
          <a:ext cx="889000" cy="1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147585</xdr:rowOff>
    </xdr:from>
    <xdr:to>
      <xdr:col>10</xdr:col>
      <xdr:colOff>165100</xdr:colOff>
      <xdr:row>98</xdr:row>
      <xdr:rowOff>77735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7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94262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553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140088</xdr:rowOff>
    </xdr:from>
    <xdr:to>
      <xdr:col>6</xdr:col>
      <xdr:colOff>38100</xdr:colOff>
      <xdr:row>98</xdr:row>
      <xdr:rowOff>70238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7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86765</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545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129422</xdr:rowOff>
    </xdr:from>
    <xdr:to>
      <xdr:col>24</xdr:col>
      <xdr:colOff>114300</xdr:colOff>
      <xdr:row>99</xdr:row>
      <xdr:rowOff>59572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93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44349</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84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139801</xdr:rowOff>
    </xdr:from>
    <xdr:to>
      <xdr:col>20</xdr:col>
      <xdr:colOff>38100</xdr:colOff>
      <xdr:row>99</xdr:row>
      <xdr:rowOff>69951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94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61078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703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144738</xdr:rowOff>
    </xdr:from>
    <xdr:to>
      <xdr:col>15</xdr:col>
      <xdr:colOff>101600</xdr:colOff>
      <xdr:row>99</xdr:row>
      <xdr:rowOff>74888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66015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3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144143</xdr:rowOff>
    </xdr:from>
    <xdr:to>
      <xdr:col>10</xdr:col>
      <xdr:colOff>165100</xdr:colOff>
      <xdr:row>99</xdr:row>
      <xdr:rowOff>74293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4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65420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3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155921</xdr:rowOff>
    </xdr:from>
    <xdr:to>
      <xdr:col>6</xdr:col>
      <xdr:colOff>38100</xdr:colOff>
      <xdr:row>99</xdr:row>
      <xdr:rowOff>86071</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5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77198</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5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119240</xdr:rowOff>
    </xdr:from>
    <xdr:to>
      <xdr:col>55</xdr:col>
      <xdr:colOff>0</xdr:colOff>
      <xdr:row>38</xdr:row>
      <xdr:rowOff>120314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634340"/>
          <a:ext cx="838200" cy="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54330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7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120314</xdr:rowOff>
    </xdr:from>
    <xdr:to>
      <xdr:col>50</xdr:col>
      <xdr:colOff>114300</xdr:colOff>
      <xdr:row>38</xdr:row>
      <xdr:rowOff>127744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635414"/>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16091</xdr:rowOff>
    </xdr:from>
    <xdr:to>
      <xdr:col>50</xdr:col>
      <xdr:colOff>165100</xdr:colOff>
      <xdr:row>38</xdr:row>
      <xdr:rowOff>117691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134218</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127744</xdr:rowOff>
    </xdr:from>
    <xdr:to>
      <xdr:col>45</xdr:col>
      <xdr:colOff>177800</xdr:colOff>
      <xdr:row>38</xdr:row>
      <xdr:rowOff>128315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642844"/>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9553</xdr:rowOff>
    </xdr:from>
    <xdr:to>
      <xdr:col>46</xdr:col>
      <xdr:colOff>38100</xdr:colOff>
      <xdr:row>38</xdr:row>
      <xdr:rowOff>111153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2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127680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29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126121</xdr:rowOff>
    </xdr:from>
    <xdr:to>
      <xdr:col>41</xdr:col>
      <xdr:colOff>50800</xdr:colOff>
      <xdr:row>38</xdr:row>
      <xdr:rowOff>128315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41221"/>
          <a:ext cx="8890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25601</xdr:rowOff>
    </xdr:from>
    <xdr:to>
      <xdr:col>41</xdr:col>
      <xdr:colOff>101600</xdr:colOff>
      <xdr:row>38</xdr:row>
      <xdr:rowOff>127201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4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143728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1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48301</xdr:rowOff>
    </xdr:from>
    <xdr:to>
      <xdr:col>36</xdr:col>
      <xdr:colOff>165100</xdr:colOff>
      <xdr:row>38</xdr:row>
      <xdr:rowOff>149901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6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166428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3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68440</xdr:rowOff>
    </xdr:from>
    <xdr:to>
      <xdr:col>55</xdr:col>
      <xdr:colOff>50800</xdr:colOff>
      <xdr:row>38</xdr:row>
      <xdr:rowOff>170040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8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9880</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24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69514</xdr:rowOff>
    </xdr:from>
    <xdr:to>
      <xdr:col>50</xdr:col>
      <xdr:colOff>165100</xdr:colOff>
      <xdr:row>38</xdr:row>
      <xdr:rowOff>171114</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8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162241</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677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76944</xdr:rowOff>
    </xdr:from>
    <xdr:to>
      <xdr:col>46</xdr:col>
      <xdr:colOff>38100</xdr:colOff>
      <xdr:row>39</xdr:row>
      <xdr:rowOff>7094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9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169671</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684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77515</xdr:rowOff>
    </xdr:from>
    <xdr:to>
      <xdr:col>41</xdr:col>
      <xdr:colOff>101600</xdr:colOff>
      <xdr:row>39</xdr:row>
      <xdr:rowOff>7665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9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170242</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685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75321</xdr:rowOff>
    </xdr:from>
    <xdr:to>
      <xdr:col>36</xdr:col>
      <xdr:colOff>165100</xdr:colOff>
      <xdr:row>39</xdr:row>
      <xdr:rowOff>5471</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9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168048</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683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90184</xdr:rowOff>
    </xdr:from>
    <xdr:to>
      <xdr:col>55</xdr:col>
      <xdr:colOff>0</xdr:colOff>
      <xdr:row>58</xdr:row>
      <xdr:rowOff>94778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034284"/>
          <a:ext cx="838200" cy="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149774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50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136530</xdr:rowOff>
    </xdr:from>
    <xdr:to>
      <xdr:col>50</xdr:col>
      <xdr:colOff>114300</xdr:colOff>
      <xdr:row>58</xdr:row>
      <xdr:rowOff>90184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909180"/>
          <a:ext cx="889000" cy="12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90618</xdr:rowOff>
    </xdr:from>
    <xdr:to>
      <xdr:col>50</xdr:col>
      <xdr:colOff>165100</xdr:colOff>
      <xdr:row>58</xdr:row>
      <xdr:rowOff>20768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6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37295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638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136530</xdr:rowOff>
    </xdr:from>
    <xdr:to>
      <xdr:col>45</xdr:col>
      <xdr:colOff>177800</xdr:colOff>
      <xdr:row>58</xdr:row>
      <xdr:rowOff>82068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909180"/>
          <a:ext cx="889000" cy="11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116069</xdr:rowOff>
    </xdr:from>
    <xdr:to>
      <xdr:col>46</xdr:col>
      <xdr:colOff>38100</xdr:colOff>
      <xdr:row>58</xdr:row>
      <xdr:rowOff>46219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8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37346</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981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82068</xdr:rowOff>
    </xdr:from>
    <xdr:to>
      <xdr:col>41</xdr:col>
      <xdr:colOff>50800</xdr:colOff>
      <xdr:row>58</xdr:row>
      <xdr:rowOff>142032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26168"/>
          <a:ext cx="889000" cy="5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126987</xdr:rowOff>
    </xdr:from>
    <xdr:to>
      <xdr:col>41</xdr:col>
      <xdr:colOff>101600</xdr:colOff>
      <xdr:row>58</xdr:row>
      <xdr:rowOff>57137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9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73664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67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128646</xdr:rowOff>
    </xdr:from>
    <xdr:to>
      <xdr:col>36</xdr:col>
      <xdr:colOff>165100</xdr:colOff>
      <xdr:row>58</xdr:row>
      <xdr:rowOff>58796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0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75323</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67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43978</xdr:rowOff>
    </xdr:from>
    <xdr:to>
      <xdr:col>55</xdr:col>
      <xdr:colOff>50800</xdr:colOff>
      <xdr:row>58</xdr:row>
      <xdr:rowOff>145578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8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130355</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0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39384</xdr:rowOff>
    </xdr:from>
    <xdr:to>
      <xdr:col>50</xdr:col>
      <xdr:colOff>165100</xdr:colOff>
      <xdr:row>58</xdr:row>
      <xdr:rowOff>140984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8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132111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07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85730</xdr:rowOff>
    </xdr:from>
    <xdr:to>
      <xdr:col>46</xdr:col>
      <xdr:colOff>38100</xdr:colOff>
      <xdr:row>58</xdr:row>
      <xdr:rowOff>15880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85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32407</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633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31268</xdr:rowOff>
    </xdr:from>
    <xdr:to>
      <xdr:col>41</xdr:col>
      <xdr:colOff>101600</xdr:colOff>
      <xdr:row>58</xdr:row>
      <xdr:rowOff>132868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7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123995</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06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91232</xdr:rowOff>
    </xdr:from>
    <xdr:to>
      <xdr:col>36</xdr:col>
      <xdr:colOff>165100</xdr:colOff>
      <xdr:row>59</xdr:row>
      <xdr:rowOff>21382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3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12509</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12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71295</xdr:rowOff>
    </xdr:from>
    <xdr:to>
      <xdr:col>55</xdr:col>
      <xdr:colOff>0</xdr:colOff>
      <xdr:row>78</xdr:row>
      <xdr:rowOff>78615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272945"/>
          <a:ext cx="838200" cy="17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29298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402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71295</xdr:rowOff>
    </xdr:from>
    <xdr:to>
      <xdr:col>50</xdr:col>
      <xdr:colOff>114300</xdr:colOff>
      <xdr:row>78</xdr:row>
      <xdr:rowOff>41880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272945"/>
          <a:ext cx="889000" cy="14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32865</xdr:rowOff>
    </xdr:from>
    <xdr:to>
      <xdr:col>50</xdr:col>
      <xdr:colOff>165100</xdr:colOff>
      <xdr:row>78</xdr:row>
      <xdr:rowOff>134465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125592</xdr:rowOff>
    </xdr:from>
    <xdr:ext cx="59901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39795" y="13498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41880</xdr:rowOff>
    </xdr:from>
    <xdr:to>
      <xdr:col>45</xdr:col>
      <xdr:colOff>177800</xdr:colOff>
      <xdr:row>78</xdr:row>
      <xdr:rowOff>52336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414980"/>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62512</xdr:rowOff>
    </xdr:from>
    <xdr:to>
      <xdr:col>46</xdr:col>
      <xdr:colOff>38100</xdr:colOff>
      <xdr:row>78</xdr:row>
      <xdr:rowOff>164112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155239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2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8637</xdr:rowOff>
    </xdr:from>
    <xdr:to>
      <xdr:col>41</xdr:col>
      <xdr:colOff>50800</xdr:colOff>
      <xdr:row>78</xdr:row>
      <xdr:rowOff>52336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381737"/>
          <a:ext cx="889000" cy="4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67363</xdr:rowOff>
    </xdr:from>
    <xdr:to>
      <xdr:col>41</xdr:col>
      <xdr:colOff>101600</xdr:colOff>
      <xdr:row>78</xdr:row>
      <xdr:rowOff>168963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160090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72095</xdr:rowOff>
    </xdr:from>
    <xdr:to>
      <xdr:col>36</xdr:col>
      <xdr:colOff>165100</xdr:colOff>
      <xdr:row>79</xdr:row>
      <xdr:rowOff>2245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164822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27815</xdr:rowOff>
    </xdr:from>
    <xdr:to>
      <xdr:col>55</xdr:col>
      <xdr:colOff>50800</xdr:colOff>
      <xdr:row>78</xdr:row>
      <xdr:rowOff>129415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0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50692</xdr:rowOff>
    </xdr:from>
    <xdr:ext cx="599010"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252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20495</xdr:rowOff>
    </xdr:from>
    <xdr:to>
      <xdr:col>50</xdr:col>
      <xdr:colOff>165100</xdr:colOff>
      <xdr:row>77</xdr:row>
      <xdr:rowOff>122095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22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138622</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39795" y="12997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162530</xdr:rowOff>
    </xdr:from>
    <xdr:to>
      <xdr:col>46</xdr:col>
      <xdr:colOff>38100</xdr:colOff>
      <xdr:row>78</xdr:row>
      <xdr:rowOff>92680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109207</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50795" y="13139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1536</xdr:rowOff>
    </xdr:from>
    <xdr:to>
      <xdr:col>41</xdr:col>
      <xdr:colOff>101600</xdr:colOff>
      <xdr:row>78</xdr:row>
      <xdr:rowOff>103136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7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119663</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61795" y="13149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129287</xdr:rowOff>
    </xdr:from>
    <xdr:to>
      <xdr:col>36</xdr:col>
      <xdr:colOff>165100</xdr:colOff>
      <xdr:row>78</xdr:row>
      <xdr:rowOff>59437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33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75964</xdr:rowOff>
    </xdr:from>
    <xdr:ext cx="59901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672795" y="1310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66410</xdr:rowOff>
    </xdr:from>
    <xdr:to>
      <xdr:col>55</xdr:col>
      <xdr:colOff>0</xdr:colOff>
      <xdr:row>97</xdr:row>
      <xdr:rowOff>108049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697060"/>
          <a:ext cx="838200" cy="4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60701</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19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55226</xdr:rowOff>
    </xdr:from>
    <xdr:to>
      <xdr:col>50</xdr:col>
      <xdr:colOff>114300</xdr:colOff>
      <xdr:row>97</xdr:row>
      <xdr:rowOff>66410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685876"/>
          <a:ext cx="889000" cy="1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52970</xdr:rowOff>
    </xdr:from>
    <xdr:to>
      <xdr:col>50</xdr:col>
      <xdr:colOff>165100</xdr:colOff>
      <xdr:row>97</xdr:row>
      <xdr:rowOff>154570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145697</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77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55226</xdr:rowOff>
    </xdr:from>
    <xdr:to>
      <xdr:col>45</xdr:col>
      <xdr:colOff>177800</xdr:colOff>
      <xdr:row>97</xdr:row>
      <xdr:rowOff>133381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685876"/>
          <a:ext cx="889000" cy="7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50639</xdr:rowOff>
    </xdr:from>
    <xdr:to>
      <xdr:col>46</xdr:col>
      <xdr:colOff>38100</xdr:colOff>
      <xdr:row>97</xdr:row>
      <xdr:rowOff>152239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143366</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77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105769</xdr:rowOff>
    </xdr:from>
    <xdr:to>
      <xdr:col>41</xdr:col>
      <xdr:colOff>50800</xdr:colOff>
      <xdr:row>97</xdr:row>
      <xdr:rowOff>133381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736419"/>
          <a:ext cx="889000" cy="2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53936</xdr:rowOff>
    </xdr:from>
    <xdr:to>
      <xdr:col>41</xdr:col>
      <xdr:colOff>101600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613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45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53535</xdr:rowOff>
    </xdr:from>
    <xdr:to>
      <xdr:col>36</xdr:col>
      <xdr:colOff>165100</xdr:colOff>
      <xdr:row>97</xdr:row>
      <xdr:rowOff>155135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8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212</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45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57249</xdr:rowOff>
    </xdr:from>
    <xdr:to>
      <xdr:col>55</xdr:col>
      <xdr:colOff>50800</xdr:colOff>
      <xdr:row>97</xdr:row>
      <xdr:rowOff>158849</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68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16251</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4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15610</xdr:rowOff>
    </xdr:from>
    <xdr:to>
      <xdr:col>50</xdr:col>
      <xdr:colOff>165100</xdr:colOff>
      <xdr:row>97</xdr:row>
      <xdr:rowOff>117210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64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133737</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642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4426</xdr:rowOff>
    </xdr:from>
    <xdr:to>
      <xdr:col>46</xdr:col>
      <xdr:colOff>38100</xdr:colOff>
      <xdr:row>97</xdr:row>
      <xdr:rowOff>106026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63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122553</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50795" y="1641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82581</xdr:rowOff>
    </xdr:from>
    <xdr:to>
      <xdr:col>41</xdr:col>
      <xdr:colOff>101600</xdr:colOff>
      <xdr:row>98</xdr:row>
      <xdr:rowOff>12731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71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3858</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61795" y="16805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54969</xdr:rowOff>
    </xdr:from>
    <xdr:to>
      <xdr:col>36</xdr:col>
      <xdr:colOff>165100</xdr:colOff>
      <xdr:row>97</xdr:row>
      <xdr:rowOff>156569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68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147696</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677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73825</xdr:rowOff>
    </xdr:from>
    <xdr:to>
      <xdr:col>85</xdr:col>
      <xdr:colOff>127000</xdr:colOff>
      <xdr:row>38</xdr:row>
      <xdr:rowOff>75181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588925"/>
          <a:ext cx="838200" cy="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110813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83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69162</xdr:rowOff>
    </xdr:from>
    <xdr:to>
      <xdr:col>81</xdr:col>
      <xdr:colOff>50800</xdr:colOff>
      <xdr:row>38</xdr:row>
      <xdr:rowOff>75181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584262"/>
          <a:ext cx="889000" cy="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48655</xdr:rowOff>
    </xdr:from>
    <xdr:to>
      <xdr:col>81</xdr:col>
      <xdr:colOff>101600</xdr:colOff>
      <xdr:row>37</xdr:row>
      <xdr:rowOff>150255</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39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166782</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16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69162</xdr:rowOff>
    </xdr:from>
    <xdr:to>
      <xdr:col>76</xdr:col>
      <xdr:colOff>114300</xdr:colOff>
      <xdr:row>38</xdr:row>
      <xdr:rowOff>91618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584262"/>
          <a:ext cx="889000" cy="2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45981</xdr:rowOff>
    </xdr:from>
    <xdr:to>
      <xdr:col>76</xdr:col>
      <xdr:colOff>165100</xdr:colOff>
      <xdr:row>37</xdr:row>
      <xdr:rowOff>147581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38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164108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16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79514</xdr:rowOff>
    </xdr:from>
    <xdr:to>
      <xdr:col>71</xdr:col>
      <xdr:colOff>177800</xdr:colOff>
      <xdr:row>38</xdr:row>
      <xdr:rowOff>91618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6594614"/>
          <a:ext cx="889000" cy="1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85825</xdr:rowOff>
    </xdr:from>
    <xdr:to>
      <xdr:col>72</xdr:col>
      <xdr:colOff>38100</xdr:colOff>
      <xdr:row>38</xdr:row>
      <xdr:rowOff>15976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294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32502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0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99572</xdr:rowOff>
    </xdr:from>
    <xdr:to>
      <xdr:col>67</xdr:col>
      <xdr:colOff>101600</xdr:colOff>
      <xdr:row>38</xdr:row>
      <xdr:rowOff>29722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46249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23025</xdr:rowOff>
    </xdr:from>
    <xdr:to>
      <xdr:col>85</xdr:col>
      <xdr:colOff>177800</xdr:colOff>
      <xdr:row>38</xdr:row>
      <xdr:rowOff>124625</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53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109402</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45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24381</xdr:rowOff>
    </xdr:from>
    <xdr:to>
      <xdr:col>81</xdr:col>
      <xdr:colOff>101600</xdr:colOff>
      <xdr:row>38</xdr:row>
      <xdr:rowOff>125981</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53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117108</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63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18362</xdr:rowOff>
    </xdr:from>
    <xdr:to>
      <xdr:col>76</xdr:col>
      <xdr:colOff>165100</xdr:colOff>
      <xdr:row>38</xdr:row>
      <xdr:rowOff>119962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53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111089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62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40818</xdr:rowOff>
    </xdr:from>
    <xdr:to>
      <xdr:col>72</xdr:col>
      <xdr:colOff>38100</xdr:colOff>
      <xdr:row>38</xdr:row>
      <xdr:rowOff>142418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55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133545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64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28714</xdr:rowOff>
    </xdr:from>
    <xdr:to>
      <xdr:col>67</xdr:col>
      <xdr:colOff>101600</xdr:colOff>
      <xdr:row>38</xdr:row>
      <xdr:rowOff>130314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54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121441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63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133619</xdr:rowOff>
    </xdr:from>
    <xdr:to>
      <xdr:col>85</xdr:col>
      <xdr:colOff>127000</xdr:colOff>
      <xdr:row>57</xdr:row>
      <xdr:rowOff>141588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734819"/>
          <a:ext cx="838200" cy="17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133254</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563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133619</xdr:rowOff>
    </xdr:from>
    <xdr:to>
      <xdr:col>81</xdr:col>
      <xdr:colOff>50800</xdr:colOff>
      <xdr:row>57</xdr:row>
      <xdr:rowOff>102285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734819"/>
          <a:ext cx="889000" cy="14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131020</xdr:rowOff>
    </xdr:from>
    <xdr:to>
      <xdr:col>81</xdr:col>
      <xdr:colOff>101600</xdr:colOff>
      <xdr:row>57</xdr:row>
      <xdr:rowOff>61170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52297</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82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102285</xdr:rowOff>
    </xdr:from>
    <xdr:to>
      <xdr:col>76</xdr:col>
      <xdr:colOff>114300</xdr:colOff>
      <xdr:row>57</xdr:row>
      <xdr:rowOff>106608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874935"/>
          <a:ext cx="889000" cy="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99185</xdr:rowOff>
    </xdr:from>
    <xdr:to>
      <xdr:col>76</xdr:col>
      <xdr:colOff>165100</xdr:colOff>
      <xdr:row>57</xdr:row>
      <xdr:rowOff>29335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0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45862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475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106608</xdr:rowOff>
    </xdr:from>
    <xdr:to>
      <xdr:col>71</xdr:col>
      <xdr:colOff>177800</xdr:colOff>
      <xdr:row>57</xdr:row>
      <xdr:rowOff>121092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879258"/>
          <a:ext cx="889000" cy="1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161199</xdr:rowOff>
    </xdr:from>
    <xdr:to>
      <xdr:col>72</xdr:col>
      <xdr:colOff>38100</xdr:colOff>
      <xdr:row>57</xdr:row>
      <xdr:rowOff>91349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107876</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537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145545</xdr:rowOff>
    </xdr:from>
    <xdr:to>
      <xdr:col>67</xdr:col>
      <xdr:colOff>101600</xdr:colOff>
      <xdr:row>57</xdr:row>
      <xdr:rowOff>75695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92222</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52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90788</xdr:rowOff>
    </xdr:from>
    <xdr:to>
      <xdr:col>85</xdr:col>
      <xdr:colOff>177800</xdr:colOff>
      <xdr:row>58</xdr:row>
      <xdr:rowOff>20938</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6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5715</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77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82819</xdr:rowOff>
    </xdr:from>
    <xdr:to>
      <xdr:col>81</xdr:col>
      <xdr:colOff>101600</xdr:colOff>
      <xdr:row>57</xdr:row>
      <xdr:rowOff>12969</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68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29496</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45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51485</xdr:rowOff>
    </xdr:from>
    <xdr:to>
      <xdr:col>76</xdr:col>
      <xdr:colOff>165100</xdr:colOff>
      <xdr:row>57</xdr:row>
      <xdr:rowOff>153085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82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144212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91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55808</xdr:rowOff>
    </xdr:from>
    <xdr:to>
      <xdr:col>72</xdr:col>
      <xdr:colOff>38100</xdr:colOff>
      <xdr:row>57</xdr:row>
      <xdr:rowOff>157408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82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148535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92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70292</xdr:rowOff>
    </xdr:from>
    <xdr:to>
      <xdr:col>67</xdr:col>
      <xdr:colOff>101600</xdr:colOff>
      <xdr:row>58</xdr:row>
      <xdr:rowOff>442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4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163019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93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38193</xdr:rowOff>
    </xdr:from>
    <xdr:to>
      <xdr:col>85</xdr:col>
      <xdr:colOff>127000</xdr:colOff>
      <xdr:row>78</xdr:row>
      <xdr:rowOff>125175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411293"/>
          <a:ext cx="838200" cy="8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63172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64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38193</xdr:rowOff>
    </xdr:from>
    <xdr:to>
      <xdr:col>81</xdr:col>
      <xdr:colOff>50800</xdr:colOff>
      <xdr:row>78</xdr:row>
      <xdr:rowOff>116644</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411293"/>
          <a:ext cx="889000" cy="7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29764</xdr:rowOff>
    </xdr:from>
    <xdr:to>
      <xdr:col>81</xdr:col>
      <xdr:colOff>101600</xdr:colOff>
      <xdr:row>78</xdr:row>
      <xdr:rowOff>131364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122491</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49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116644</xdr:rowOff>
    </xdr:from>
    <xdr:to>
      <xdr:col>76</xdr:col>
      <xdr:colOff>114300</xdr:colOff>
      <xdr:row>78</xdr:row>
      <xdr:rowOff>120864</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489744"/>
          <a:ext cx="889000" cy="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48329</xdr:rowOff>
    </xdr:from>
    <xdr:to>
      <xdr:col>76</xdr:col>
      <xdr:colOff>165100</xdr:colOff>
      <xdr:row>78</xdr:row>
      <xdr:rowOff>149929</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166456</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19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120864</xdr:rowOff>
    </xdr:from>
    <xdr:to>
      <xdr:col>71</xdr:col>
      <xdr:colOff>177800</xdr:colOff>
      <xdr:row>78</xdr:row>
      <xdr:rowOff>136920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493964"/>
          <a:ext cx="889000" cy="1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51505</xdr:rowOff>
    </xdr:from>
    <xdr:to>
      <xdr:col>72</xdr:col>
      <xdr:colOff>38100</xdr:colOff>
      <xdr:row>78</xdr:row>
      <xdr:rowOff>153105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169632</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53958</xdr:rowOff>
    </xdr:from>
    <xdr:to>
      <xdr:col>67</xdr:col>
      <xdr:colOff>101600</xdr:colOff>
      <xdr:row>78</xdr:row>
      <xdr:rowOff>155558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635</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74375</xdr:rowOff>
    </xdr:from>
    <xdr:to>
      <xdr:col>85</xdr:col>
      <xdr:colOff>177800</xdr:colOff>
      <xdr:row>79</xdr:row>
      <xdr:rowOff>4525</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4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18722</xdr:rowOff>
    </xdr:from>
    <xdr:ext cx="469744"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9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158843</xdr:rowOff>
    </xdr:from>
    <xdr:to>
      <xdr:col>81</xdr:col>
      <xdr:colOff>101600</xdr:colOff>
      <xdr:row>78</xdr:row>
      <xdr:rowOff>88993</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36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105520</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14111" y="1313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65844</xdr:rowOff>
    </xdr:from>
    <xdr:to>
      <xdr:col>76</xdr:col>
      <xdr:colOff>165100</xdr:colOff>
      <xdr:row>78</xdr:row>
      <xdr:rowOff>167444</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3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158571</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35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70064</xdr:rowOff>
    </xdr:from>
    <xdr:to>
      <xdr:col>72</xdr:col>
      <xdr:colOff>38100</xdr:colOff>
      <xdr:row>79</xdr:row>
      <xdr:rowOff>214</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4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162791</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53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86120</xdr:rowOff>
    </xdr:from>
    <xdr:to>
      <xdr:col>67</xdr:col>
      <xdr:colOff>101600</xdr:colOff>
      <xdr:row>79</xdr:row>
      <xdr:rowOff>16270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5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7397</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55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43470</xdr:rowOff>
    </xdr:from>
    <xdr:to>
      <xdr:col>85</xdr:col>
      <xdr:colOff>127000</xdr:colOff>
      <xdr:row>97</xdr:row>
      <xdr:rowOff>88788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674120"/>
          <a:ext cx="838200" cy="4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29632</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660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79342</xdr:rowOff>
    </xdr:from>
    <xdr:to>
      <xdr:col>81</xdr:col>
      <xdr:colOff>50800</xdr:colOff>
      <xdr:row>97</xdr:row>
      <xdr:rowOff>88788</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4592300" y="16709992"/>
          <a:ext cx="889000" cy="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46146</xdr:rowOff>
    </xdr:from>
    <xdr:to>
      <xdr:col>81</xdr:col>
      <xdr:colOff>101600</xdr:colOff>
      <xdr:row>97</xdr:row>
      <xdr:rowOff>147746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138873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76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79342</xdr:rowOff>
    </xdr:from>
    <xdr:to>
      <xdr:col>76</xdr:col>
      <xdr:colOff>114300</xdr:colOff>
      <xdr:row>97</xdr:row>
      <xdr:rowOff>115306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709992"/>
          <a:ext cx="889000" cy="3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20718</xdr:rowOff>
    </xdr:from>
    <xdr:to>
      <xdr:col>76</xdr:col>
      <xdr:colOff>165100</xdr:colOff>
      <xdr:row>97</xdr:row>
      <xdr:rowOff>122318</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138845</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42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115306</xdr:rowOff>
    </xdr:from>
    <xdr:to>
      <xdr:col>71</xdr:col>
      <xdr:colOff>177800</xdr:colOff>
      <xdr:row>97</xdr:row>
      <xdr:rowOff>151425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745956"/>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42956</xdr:rowOff>
    </xdr:from>
    <xdr:to>
      <xdr:col>72</xdr:col>
      <xdr:colOff>38100</xdr:colOff>
      <xdr:row>97</xdr:row>
      <xdr:rowOff>144556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161083</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32339</xdr:rowOff>
    </xdr:from>
    <xdr:to>
      <xdr:col>67</xdr:col>
      <xdr:colOff>101600</xdr:colOff>
      <xdr:row>97</xdr:row>
      <xdr:rowOff>133939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150466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164120</xdr:rowOff>
    </xdr:from>
    <xdr:to>
      <xdr:col>85</xdr:col>
      <xdr:colOff>177800</xdr:colOff>
      <xdr:row>97</xdr:row>
      <xdr:rowOff>94270</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6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15547</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474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37988</xdr:rowOff>
    </xdr:from>
    <xdr:to>
      <xdr:col>81</xdr:col>
      <xdr:colOff>101600</xdr:colOff>
      <xdr:row>97</xdr:row>
      <xdr:rowOff>139588</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66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156115</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44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28542</xdr:rowOff>
    </xdr:from>
    <xdr:to>
      <xdr:col>76</xdr:col>
      <xdr:colOff>165100</xdr:colOff>
      <xdr:row>97</xdr:row>
      <xdr:rowOff>130142</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65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121269</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751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64506</xdr:rowOff>
    </xdr:from>
    <xdr:to>
      <xdr:col>72</xdr:col>
      <xdr:colOff>38100</xdr:colOff>
      <xdr:row>97</xdr:row>
      <xdr:rowOff>166106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69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157233</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787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100625</xdr:rowOff>
    </xdr:from>
    <xdr:to>
      <xdr:col>67</xdr:col>
      <xdr:colOff>101600</xdr:colOff>
      <xdr:row>98</xdr:row>
      <xdr:rowOff>30775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73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21902</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824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35124</xdr:rowOff>
    </xdr:from>
    <xdr:to>
      <xdr:col>112</xdr:col>
      <xdr:colOff>38100</xdr:colOff>
      <xdr:row>39</xdr:row>
      <xdr:rowOff>136724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7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153251</xdr:rowOff>
    </xdr:from>
    <xdr:ext cx="469744"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088428" y="649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40405</xdr:rowOff>
    </xdr:from>
    <xdr:to>
      <xdr:col>107</xdr:col>
      <xdr:colOff>101600</xdr:colOff>
      <xdr:row>39</xdr:row>
      <xdr:rowOff>142005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7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158532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502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136307</xdr:rowOff>
    </xdr:from>
    <xdr:to>
      <xdr:col>102</xdr:col>
      <xdr:colOff>165100</xdr:colOff>
      <xdr:row>39</xdr:row>
      <xdr:rowOff>66457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82984</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10428" y="642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6604</xdr:rowOff>
    </xdr:from>
    <xdr:to>
      <xdr:col>98</xdr:col>
      <xdr:colOff>38100</xdr:colOff>
      <xdr:row>39</xdr:row>
      <xdr:rowOff>108204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124731</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21428" y="646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総務費は、令和２年度に庁舎の非常用電源設備の更新や区民広場の整備事業が完了して、前年度から</a:t>
          </a:r>
          <a:r>
            <a:rPr kumimoji="1" lang="en-US" altLang="ja-JP" sz="1300">
              <a:latin typeface="ＭＳ Ｐゴシック" panose="020B0600070205080204" pitchFamily="50" charset="-128"/>
              <a:ea typeface="ＭＳ Ｐゴシック" panose="020B0600070205080204" pitchFamily="50" charset="-128"/>
            </a:rPr>
            <a:t>88,684</a:t>
          </a:r>
          <a:r>
            <a:rPr kumimoji="1" lang="ja-JP" altLang="en-US" sz="1300">
              <a:latin typeface="ＭＳ Ｐゴシック" panose="020B0600070205080204" pitchFamily="50" charset="-128"/>
              <a:ea typeface="ＭＳ Ｐゴシック" panose="020B0600070205080204" pitchFamily="50" charset="-128"/>
            </a:rPr>
            <a:t>円減少し、類似団体内平均値を大きく下回るようになった。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農林水産業費は、令和元年度に道の駅等施設整備が行われ高い数値となっているが、令和２年度に減少して以降横ばいである。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商工費は、観光施設事業会計への貸付金（令和元年度２億円、令和２年度４億円）等により高い数値であったが、貸付は令和２年度で終了して、令和３年度は前年度から</a:t>
          </a:r>
          <a:r>
            <a:rPr kumimoji="1" lang="en-US" altLang="ja-JP" sz="1300">
              <a:latin typeface="ＭＳ Ｐゴシック" panose="020B0600070205080204" pitchFamily="50" charset="-128"/>
              <a:ea typeface="ＭＳ Ｐゴシック" panose="020B0600070205080204" pitchFamily="50" charset="-128"/>
            </a:rPr>
            <a:t>140,764</a:t>
          </a:r>
          <a:r>
            <a:rPr kumimoji="1" lang="ja-JP" altLang="en-US" sz="1300">
              <a:latin typeface="ＭＳ Ｐゴシック" panose="020B0600070205080204" pitchFamily="50" charset="-128"/>
              <a:ea typeface="ＭＳ Ｐゴシック" panose="020B0600070205080204" pitchFamily="50" charset="-128"/>
            </a:rPr>
            <a:t>円減少し、類似団体内平均値に近い数値となった。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土木費は、令和２年度に村道の拡幅改良事業や無散水消雪施設整備事業等が完了して、前年度から</a:t>
          </a:r>
          <a:r>
            <a:rPr kumimoji="1" lang="en-US" altLang="ja-JP" sz="1300">
              <a:latin typeface="ＭＳ Ｐゴシック" panose="020B0600070205080204" pitchFamily="50" charset="-128"/>
              <a:ea typeface="ＭＳ Ｐゴシック" panose="020B0600070205080204" pitchFamily="50" charset="-128"/>
            </a:rPr>
            <a:t>72,858</a:t>
          </a:r>
          <a:r>
            <a:rPr kumimoji="1" lang="ja-JP" altLang="en-US" sz="1300">
              <a:latin typeface="ＭＳ Ｐゴシック" panose="020B0600070205080204" pitchFamily="50" charset="-128"/>
              <a:ea typeface="ＭＳ Ｐゴシック" panose="020B0600070205080204" pitchFamily="50" charset="-128"/>
            </a:rPr>
            <a:t>円減少し、類似団体内平均値を下回るようになった。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教育費は、令和２年度に小学校・中学校の施設改修や村内スポーツ施設の整備事業が完了して、前年度から</a:t>
          </a:r>
          <a:r>
            <a:rPr kumimoji="1" lang="en-US" altLang="ja-JP" sz="1300">
              <a:latin typeface="ＭＳ Ｐゴシック" panose="020B0600070205080204" pitchFamily="50" charset="-128"/>
              <a:ea typeface="ＭＳ Ｐゴシック" panose="020B0600070205080204" pitchFamily="50" charset="-128"/>
            </a:rPr>
            <a:t>78,486</a:t>
          </a:r>
          <a:r>
            <a:rPr kumimoji="1" lang="ja-JP" altLang="en-US" sz="1300">
              <a:latin typeface="ＭＳ Ｐゴシック" panose="020B0600070205080204" pitchFamily="50" charset="-128"/>
              <a:ea typeface="ＭＳ Ｐゴシック" panose="020B0600070205080204" pitchFamily="50" charset="-128"/>
            </a:rPr>
            <a:t>円減少し、類似団体内平均値を大きく下回るようになった。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災害復旧費は、令和２年度に台風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号災害復旧事業が完了して、前年度から</a:t>
          </a:r>
          <a:r>
            <a:rPr kumimoji="1" lang="en-US" altLang="ja-JP" sz="1300">
              <a:latin typeface="ＭＳ Ｐゴシック" panose="020B0600070205080204" pitchFamily="50" charset="-128"/>
              <a:ea typeface="ＭＳ Ｐゴシック" panose="020B0600070205080204" pitchFamily="50" charset="-128"/>
            </a:rPr>
            <a:t>38,050</a:t>
          </a:r>
          <a:r>
            <a:rPr kumimoji="1" lang="ja-JP" altLang="en-US" sz="1300">
              <a:latin typeface="ＭＳ Ｐゴシック" panose="020B0600070205080204" pitchFamily="50" charset="-128"/>
              <a:ea typeface="ＭＳ Ｐゴシック" panose="020B0600070205080204" pitchFamily="50" charset="-128"/>
            </a:rPr>
            <a:t>円減少し、類似団体内平均値を下回るようになった。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長野県野沢温泉村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令和３年度は、大型事業を抑えたり、経費削減に努めたりすることで財政調整基金の取崩しを行うことなく財政運営を行った。また、地域デジタル社会推進費を財政調整基金に積み立てた。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今後は財政調整基金を取り崩して財政運営を行う状況が続くことが見込まれるため、適正な管理に努める。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長野県野沢温泉村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特別会計及び公営企業会計については、赤字になったことはなく、引き続き健全な財政運営に努めることとする。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令和２年度以降、新型コロナウイルス感染症拡大の影響により、スキー場の売上が激減したため、観光施設事業会計の黒字額が大きく減少している。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24" t="s">
        <v>80</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78"/>
      <c r="DK1" s="178"/>
      <c r="DL1" s="178"/>
      <c r="DM1" s="178"/>
      <c r="DN1" s="178"/>
      <c r="DO1" s="178"/>
    </row>
    <row r="2" spans="1:119" ht="24.75" thickBot="1" x14ac:dyDescent="0.2">
      <c r="B2" s="179" t="s">
        <v>81</v>
      </c>
      <c r="C2" s="179"/>
      <c r="D2" s="180"/>
    </row>
    <row r="3" spans="1:119" ht="18.75" customHeight="1" thickBot="1" x14ac:dyDescent="0.2">
      <c r="A3" s="178"/>
      <c r="B3" s="625" t="s">
        <v>82</v>
      </c>
      <c r="C3" s="626"/>
      <c r="D3" s="626"/>
      <c r="E3" s="627"/>
      <c r="F3" s="627"/>
      <c r="G3" s="627"/>
      <c r="H3" s="627"/>
      <c r="I3" s="627"/>
      <c r="J3" s="627"/>
      <c r="K3" s="627"/>
      <c r="L3" s="627" t="s">
        <v>83</v>
      </c>
      <c r="M3" s="627"/>
      <c r="N3" s="627"/>
      <c r="O3" s="627"/>
      <c r="P3" s="627"/>
      <c r="Q3" s="627"/>
      <c r="R3" s="630"/>
      <c r="S3" s="630"/>
      <c r="T3" s="630"/>
      <c r="U3" s="630"/>
      <c r="V3" s="631"/>
      <c r="W3" s="521" t="s">
        <v>84</v>
      </c>
      <c r="X3" s="522"/>
      <c r="Y3" s="522"/>
      <c r="Z3" s="522"/>
      <c r="AA3" s="522"/>
      <c r="AB3" s="626"/>
      <c r="AC3" s="630" t="s">
        <v>85</v>
      </c>
      <c r="AD3" s="522"/>
      <c r="AE3" s="522"/>
      <c r="AF3" s="522"/>
      <c r="AG3" s="522"/>
      <c r="AH3" s="522"/>
      <c r="AI3" s="522"/>
      <c r="AJ3" s="522"/>
      <c r="AK3" s="522"/>
      <c r="AL3" s="592"/>
      <c r="AM3" s="521" t="s">
        <v>86</v>
      </c>
      <c r="AN3" s="522"/>
      <c r="AO3" s="522"/>
      <c r="AP3" s="522"/>
      <c r="AQ3" s="522"/>
      <c r="AR3" s="522"/>
      <c r="AS3" s="522"/>
      <c r="AT3" s="522"/>
      <c r="AU3" s="522"/>
      <c r="AV3" s="522"/>
      <c r="AW3" s="522"/>
      <c r="AX3" s="592"/>
      <c r="AY3" s="584" t="s">
        <v>1</v>
      </c>
      <c r="AZ3" s="585"/>
      <c r="BA3" s="585"/>
      <c r="BB3" s="585"/>
      <c r="BC3" s="585"/>
      <c r="BD3" s="585"/>
      <c r="BE3" s="585"/>
      <c r="BF3" s="585"/>
      <c r="BG3" s="585"/>
      <c r="BH3" s="585"/>
      <c r="BI3" s="585"/>
      <c r="BJ3" s="585"/>
      <c r="BK3" s="585"/>
      <c r="BL3" s="585"/>
      <c r="BM3" s="634"/>
      <c r="BN3" s="521" t="s">
        <v>87</v>
      </c>
      <c r="BO3" s="522"/>
      <c r="BP3" s="522"/>
      <c r="BQ3" s="522"/>
      <c r="BR3" s="522"/>
      <c r="BS3" s="522"/>
      <c r="BT3" s="522"/>
      <c r="BU3" s="592"/>
      <c r="BV3" s="521" t="s">
        <v>88</v>
      </c>
      <c r="BW3" s="522"/>
      <c r="BX3" s="522"/>
      <c r="BY3" s="522"/>
      <c r="BZ3" s="522"/>
      <c r="CA3" s="522"/>
      <c r="CB3" s="522"/>
      <c r="CC3" s="592"/>
      <c r="CD3" s="584" t="s">
        <v>1</v>
      </c>
      <c r="CE3" s="585"/>
      <c r="CF3" s="585"/>
      <c r="CG3" s="585"/>
      <c r="CH3" s="585"/>
      <c r="CI3" s="585"/>
      <c r="CJ3" s="585"/>
      <c r="CK3" s="585"/>
      <c r="CL3" s="585"/>
      <c r="CM3" s="585"/>
      <c r="CN3" s="585"/>
      <c r="CO3" s="585"/>
      <c r="CP3" s="585"/>
      <c r="CQ3" s="585"/>
      <c r="CR3" s="585"/>
      <c r="CS3" s="634"/>
      <c r="CT3" s="521" t="s">
        <v>89</v>
      </c>
      <c r="CU3" s="522"/>
      <c r="CV3" s="522"/>
      <c r="CW3" s="522"/>
      <c r="CX3" s="522"/>
      <c r="CY3" s="522"/>
      <c r="CZ3" s="522"/>
      <c r="DA3" s="592"/>
      <c r="DB3" s="521" t="s">
        <v>90</v>
      </c>
      <c r="DC3" s="522"/>
      <c r="DD3" s="522"/>
      <c r="DE3" s="522"/>
      <c r="DF3" s="522"/>
      <c r="DG3" s="522"/>
      <c r="DH3" s="522"/>
      <c r="DI3" s="592"/>
    </row>
    <row r="4" spans="1:119" ht="18.75" customHeight="1" x14ac:dyDescent="0.15">
      <c r="A4" s="178"/>
      <c r="B4" s="600"/>
      <c r="C4" s="601"/>
      <c r="D4" s="601"/>
      <c r="E4" s="602"/>
      <c r="F4" s="602"/>
      <c r="G4" s="602"/>
      <c r="H4" s="602"/>
      <c r="I4" s="602"/>
      <c r="J4" s="602"/>
      <c r="K4" s="602"/>
      <c r="L4" s="602"/>
      <c r="M4" s="602"/>
      <c r="N4" s="602"/>
      <c r="O4" s="602"/>
      <c r="P4" s="602"/>
      <c r="Q4" s="602"/>
      <c r="R4" s="606"/>
      <c r="S4" s="606"/>
      <c r="T4" s="606"/>
      <c r="U4" s="606"/>
      <c r="V4" s="607"/>
      <c r="W4" s="593"/>
      <c r="X4" s="403"/>
      <c r="Y4" s="403"/>
      <c r="Z4" s="403"/>
      <c r="AA4" s="403"/>
      <c r="AB4" s="601"/>
      <c r="AC4" s="606"/>
      <c r="AD4" s="403"/>
      <c r="AE4" s="403"/>
      <c r="AF4" s="403"/>
      <c r="AG4" s="403"/>
      <c r="AH4" s="403"/>
      <c r="AI4" s="403"/>
      <c r="AJ4" s="403"/>
      <c r="AK4" s="403"/>
      <c r="AL4" s="594"/>
      <c r="AM4" s="543"/>
      <c r="AN4" s="441"/>
      <c r="AO4" s="441"/>
      <c r="AP4" s="441"/>
      <c r="AQ4" s="441"/>
      <c r="AR4" s="441"/>
      <c r="AS4" s="441"/>
      <c r="AT4" s="441"/>
      <c r="AU4" s="441"/>
      <c r="AV4" s="441"/>
      <c r="AW4" s="441"/>
      <c r="AX4" s="633"/>
      <c r="AY4" s="478" t="s">
        <v>91</v>
      </c>
      <c r="AZ4" s="479"/>
      <c r="BA4" s="479"/>
      <c r="BB4" s="479"/>
      <c r="BC4" s="479"/>
      <c r="BD4" s="479"/>
      <c r="BE4" s="479"/>
      <c r="BF4" s="479"/>
      <c r="BG4" s="479"/>
      <c r="BH4" s="479"/>
      <c r="BI4" s="479"/>
      <c r="BJ4" s="479"/>
      <c r="BK4" s="479"/>
      <c r="BL4" s="479"/>
      <c r="BM4" s="480"/>
      <c r="BN4" s="481">
        <v>4028641</v>
      </c>
      <c r="BO4" s="482"/>
      <c r="BP4" s="482"/>
      <c r="BQ4" s="482"/>
      <c r="BR4" s="482"/>
      <c r="BS4" s="482"/>
      <c r="BT4" s="482"/>
      <c r="BU4" s="483"/>
      <c r="BV4" s="481">
        <v>5426654</v>
      </c>
      <c r="BW4" s="482"/>
      <c r="BX4" s="482"/>
      <c r="BY4" s="482"/>
      <c r="BZ4" s="482"/>
      <c r="CA4" s="482"/>
      <c r="CB4" s="482"/>
      <c r="CC4" s="483"/>
      <c r="CD4" s="618" t="s">
        <v>92</v>
      </c>
      <c r="CE4" s="619"/>
      <c r="CF4" s="619"/>
      <c r="CG4" s="619"/>
      <c r="CH4" s="619"/>
      <c r="CI4" s="619"/>
      <c r="CJ4" s="619"/>
      <c r="CK4" s="619"/>
      <c r="CL4" s="619"/>
      <c r="CM4" s="619"/>
      <c r="CN4" s="619"/>
      <c r="CO4" s="619"/>
      <c r="CP4" s="619"/>
      <c r="CQ4" s="619"/>
      <c r="CR4" s="619"/>
      <c r="CS4" s="620"/>
      <c r="CT4" s="621">
        <v>6.4</v>
      </c>
      <c r="CU4" s="622"/>
      <c r="CV4" s="622"/>
      <c r="CW4" s="622"/>
      <c r="CX4" s="622"/>
      <c r="CY4" s="622"/>
      <c r="CZ4" s="622"/>
      <c r="DA4" s="623"/>
      <c r="DB4" s="621">
        <v>5.6</v>
      </c>
      <c r="DC4" s="622"/>
      <c r="DD4" s="622"/>
      <c r="DE4" s="622"/>
      <c r="DF4" s="622"/>
      <c r="DG4" s="622"/>
      <c r="DH4" s="622"/>
      <c r="DI4" s="623"/>
    </row>
    <row r="5" spans="1:119" ht="18.75" customHeight="1" x14ac:dyDescent="0.15">
      <c r="A5" s="178"/>
      <c r="B5" s="628"/>
      <c r="C5" s="442"/>
      <c r="D5" s="442"/>
      <c r="E5" s="629"/>
      <c r="F5" s="629"/>
      <c r="G5" s="629"/>
      <c r="H5" s="629"/>
      <c r="I5" s="629"/>
      <c r="J5" s="629"/>
      <c r="K5" s="629"/>
      <c r="L5" s="629"/>
      <c r="M5" s="629"/>
      <c r="N5" s="629"/>
      <c r="O5" s="629"/>
      <c r="P5" s="629"/>
      <c r="Q5" s="629"/>
      <c r="R5" s="440"/>
      <c r="S5" s="440"/>
      <c r="T5" s="440"/>
      <c r="U5" s="440"/>
      <c r="V5" s="632"/>
      <c r="W5" s="543"/>
      <c r="X5" s="441"/>
      <c r="Y5" s="441"/>
      <c r="Z5" s="441"/>
      <c r="AA5" s="441"/>
      <c r="AB5" s="442"/>
      <c r="AC5" s="440"/>
      <c r="AD5" s="441"/>
      <c r="AE5" s="441"/>
      <c r="AF5" s="441"/>
      <c r="AG5" s="441"/>
      <c r="AH5" s="441"/>
      <c r="AI5" s="441"/>
      <c r="AJ5" s="441"/>
      <c r="AK5" s="441"/>
      <c r="AL5" s="633"/>
      <c r="AM5" s="509" t="s">
        <v>93</v>
      </c>
      <c r="AN5" s="409"/>
      <c r="AO5" s="409"/>
      <c r="AP5" s="409"/>
      <c r="AQ5" s="409"/>
      <c r="AR5" s="409"/>
      <c r="AS5" s="409"/>
      <c r="AT5" s="410"/>
      <c r="AU5" s="510" t="s">
        <v>94</v>
      </c>
      <c r="AV5" s="511"/>
      <c r="AW5" s="511"/>
      <c r="AX5" s="511"/>
      <c r="AY5" s="466" t="s">
        <v>95</v>
      </c>
      <c r="AZ5" s="467"/>
      <c r="BA5" s="467"/>
      <c r="BB5" s="467"/>
      <c r="BC5" s="467"/>
      <c r="BD5" s="467"/>
      <c r="BE5" s="467"/>
      <c r="BF5" s="467"/>
      <c r="BG5" s="467"/>
      <c r="BH5" s="467"/>
      <c r="BI5" s="467"/>
      <c r="BJ5" s="467"/>
      <c r="BK5" s="467"/>
      <c r="BL5" s="467"/>
      <c r="BM5" s="468"/>
      <c r="BN5" s="452">
        <v>3858777</v>
      </c>
      <c r="BO5" s="453"/>
      <c r="BP5" s="453"/>
      <c r="BQ5" s="453"/>
      <c r="BR5" s="453"/>
      <c r="BS5" s="453"/>
      <c r="BT5" s="453"/>
      <c r="BU5" s="454"/>
      <c r="BV5" s="452">
        <v>5289303</v>
      </c>
      <c r="BW5" s="453"/>
      <c r="BX5" s="453"/>
      <c r="BY5" s="453"/>
      <c r="BZ5" s="453"/>
      <c r="CA5" s="453"/>
      <c r="CB5" s="453"/>
      <c r="CC5" s="454"/>
      <c r="CD5" s="492" t="s">
        <v>96</v>
      </c>
      <c r="CE5" s="412"/>
      <c r="CF5" s="412"/>
      <c r="CG5" s="412"/>
      <c r="CH5" s="412"/>
      <c r="CI5" s="412"/>
      <c r="CJ5" s="412"/>
      <c r="CK5" s="412"/>
      <c r="CL5" s="412"/>
      <c r="CM5" s="412"/>
      <c r="CN5" s="412"/>
      <c r="CO5" s="412"/>
      <c r="CP5" s="412"/>
      <c r="CQ5" s="412"/>
      <c r="CR5" s="412"/>
      <c r="CS5" s="493"/>
      <c r="CT5" s="449">
        <v>81.599999999999994</v>
      </c>
      <c r="CU5" s="450"/>
      <c r="CV5" s="450"/>
      <c r="CW5" s="450"/>
      <c r="CX5" s="450"/>
      <c r="CY5" s="450"/>
      <c r="CZ5" s="450"/>
      <c r="DA5" s="451"/>
      <c r="DB5" s="449">
        <v>84.2</v>
      </c>
      <c r="DC5" s="450"/>
      <c r="DD5" s="450"/>
      <c r="DE5" s="450"/>
      <c r="DF5" s="450"/>
      <c r="DG5" s="450"/>
      <c r="DH5" s="450"/>
      <c r="DI5" s="451"/>
    </row>
    <row r="6" spans="1:119" ht="18.75" customHeight="1" x14ac:dyDescent="0.15">
      <c r="A6" s="178"/>
      <c r="B6" s="598" t="s">
        <v>97</v>
      </c>
      <c r="C6" s="439"/>
      <c r="D6" s="439"/>
      <c r="E6" s="599"/>
      <c r="F6" s="599"/>
      <c r="G6" s="599"/>
      <c r="H6" s="599"/>
      <c r="I6" s="599"/>
      <c r="J6" s="599"/>
      <c r="K6" s="599"/>
      <c r="L6" s="599" t="s">
        <v>98</v>
      </c>
      <c r="M6" s="599"/>
      <c r="N6" s="599"/>
      <c r="O6" s="599"/>
      <c r="P6" s="599"/>
      <c r="Q6" s="599"/>
      <c r="R6" s="437"/>
      <c r="S6" s="437"/>
      <c r="T6" s="437"/>
      <c r="U6" s="437"/>
      <c r="V6" s="605"/>
      <c r="W6" s="542" t="s">
        <v>99</v>
      </c>
      <c r="X6" s="438"/>
      <c r="Y6" s="438"/>
      <c r="Z6" s="438"/>
      <c r="AA6" s="438"/>
      <c r="AB6" s="439"/>
      <c r="AC6" s="610" t="s">
        <v>100</v>
      </c>
      <c r="AD6" s="611"/>
      <c r="AE6" s="611"/>
      <c r="AF6" s="611"/>
      <c r="AG6" s="611"/>
      <c r="AH6" s="611"/>
      <c r="AI6" s="611"/>
      <c r="AJ6" s="611"/>
      <c r="AK6" s="611"/>
      <c r="AL6" s="612"/>
      <c r="AM6" s="509" t="s">
        <v>101</v>
      </c>
      <c r="AN6" s="409"/>
      <c r="AO6" s="409"/>
      <c r="AP6" s="409"/>
      <c r="AQ6" s="409"/>
      <c r="AR6" s="409"/>
      <c r="AS6" s="409"/>
      <c r="AT6" s="410"/>
      <c r="AU6" s="510" t="s">
        <v>102</v>
      </c>
      <c r="AV6" s="511"/>
      <c r="AW6" s="511"/>
      <c r="AX6" s="511"/>
      <c r="AY6" s="466" t="s">
        <v>103</v>
      </c>
      <c r="AZ6" s="467"/>
      <c r="BA6" s="467"/>
      <c r="BB6" s="467"/>
      <c r="BC6" s="467"/>
      <c r="BD6" s="467"/>
      <c r="BE6" s="467"/>
      <c r="BF6" s="467"/>
      <c r="BG6" s="467"/>
      <c r="BH6" s="467"/>
      <c r="BI6" s="467"/>
      <c r="BJ6" s="467"/>
      <c r="BK6" s="467"/>
      <c r="BL6" s="467"/>
      <c r="BM6" s="468"/>
      <c r="BN6" s="452">
        <v>169864</v>
      </c>
      <c r="BO6" s="453"/>
      <c r="BP6" s="453"/>
      <c r="BQ6" s="453"/>
      <c r="BR6" s="453"/>
      <c r="BS6" s="453"/>
      <c r="BT6" s="453"/>
      <c r="BU6" s="454"/>
      <c r="BV6" s="452">
        <v>137351</v>
      </c>
      <c r="BW6" s="453"/>
      <c r="BX6" s="453"/>
      <c r="BY6" s="453"/>
      <c r="BZ6" s="453"/>
      <c r="CA6" s="453"/>
      <c r="CB6" s="453"/>
      <c r="CC6" s="454"/>
      <c r="CD6" s="492" t="s">
        <v>104</v>
      </c>
      <c r="CE6" s="412"/>
      <c r="CF6" s="412"/>
      <c r="CG6" s="412"/>
      <c r="CH6" s="412"/>
      <c r="CI6" s="412"/>
      <c r="CJ6" s="412"/>
      <c r="CK6" s="412"/>
      <c r="CL6" s="412"/>
      <c r="CM6" s="412"/>
      <c r="CN6" s="412"/>
      <c r="CO6" s="412"/>
      <c r="CP6" s="412"/>
      <c r="CQ6" s="412"/>
      <c r="CR6" s="412"/>
      <c r="CS6" s="493"/>
      <c r="CT6" s="595">
        <v>84.4</v>
      </c>
      <c r="CU6" s="596"/>
      <c r="CV6" s="596"/>
      <c r="CW6" s="596"/>
      <c r="CX6" s="596"/>
      <c r="CY6" s="596"/>
      <c r="CZ6" s="596"/>
      <c r="DA6" s="597"/>
      <c r="DB6" s="595">
        <v>86.5</v>
      </c>
      <c r="DC6" s="596"/>
      <c r="DD6" s="596"/>
      <c r="DE6" s="596"/>
      <c r="DF6" s="596"/>
      <c r="DG6" s="596"/>
      <c r="DH6" s="596"/>
      <c r="DI6" s="597"/>
    </row>
    <row r="7" spans="1:119" ht="18.75" customHeight="1" x14ac:dyDescent="0.15">
      <c r="A7" s="178"/>
      <c r="B7" s="600"/>
      <c r="C7" s="601"/>
      <c r="D7" s="601"/>
      <c r="E7" s="602"/>
      <c r="F7" s="602"/>
      <c r="G7" s="602"/>
      <c r="H7" s="602"/>
      <c r="I7" s="602"/>
      <c r="J7" s="602"/>
      <c r="K7" s="602"/>
      <c r="L7" s="602"/>
      <c r="M7" s="602"/>
      <c r="N7" s="602"/>
      <c r="O7" s="602"/>
      <c r="P7" s="602"/>
      <c r="Q7" s="602"/>
      <c r="R7" s="606"/>
      <c r="S7" s="606"/>
      <c r="T7" s="606"/>
      <c r="U7" s="606"/>
      <c r="V7" s="607"/>
      <c r="W7" s="593"/>
      <c r="X7" s="403"/>
      <c r="Y7" s="403"/>
      <c r="Z7" s="403"/>
      <c r="AA7" s="403"/>
      <c r="AB7" s="601"/>
      <c r="AC7" s="613"/>
      <c r="AD7" s="404"/>
      <c r="AE7" s="404"/>
      <c r="AF7" s="404"/>
      <c r="AG7" s="404"/>
      <c r="AH7" s="404"/>
      <c r="AI7" s="404"/>
      <c r="AJ7" s="404"/>
      <c r="AK7" s="404"/>
      <c r="AL7" s="614"/>
      <c r="AM7" s="509" t="s">
        <v>105</v>
      </c>
      <c r="AN7" s="409"/>
      <c r="AO7" s="409"/>
      <c r="AP7" s="409"/>
      <c r="AQ7" s="409"/>
      <c r="AR7" s="409"/>
      <c r="AS7" s="409"/>
      <c r="AT7" s="410"/>
      <c r="AU7" s="510" t="s">
        <v>106</v>
      </c>
      <c r="AV7" s="511"/>
      <c r="AW7" s="511"/>
      <c r="AX7" s="511"/>
      <c r="AY7" s="466" t="s">
        <v>107</v>
      </c>
      <c r="AZ7" s="467"/>
      <c r="BA7" s="467"/>
      <c r="BB7" s="467"/>
      <c r="BC7" s="467"/>
      <c r="BD7" s="467"/>
      <c r="BE7" s="467"/>
      <c r="BF7" s="467"/>
      <c r="BG7" s="467"/>
      <c r="BH7" s="467"/>
      <c r="BI7" s="467"/>
      <c r="BJ7" s="467"/>
      <c r="BK7" s="467"/>
      <c r="BL7" s="467"/>
      <c r="BM7" s="468"/>
      <c r="BN7" s="452">
        <v>7795</v>
      </c>
      <c r="BO7" s="453"/>
      <c r="BP7" s="453"/>
      <c r="BQ7" s="453"/>
      <c r="BR7" s="453"/>
      <c r="BS7" s="453"/>
      <c r="BT7" s="453"/>
      <c r="BU7" s="454"/>
      <c r="BV7" s="452">
        <v>6580</v>
      </c>
      <c r="BW7" s="453"/>
      <c r="BX7" s="453"/>
      <c r="BY7" s="453"/>
      <c r="BZ7" s="453"/>
      <c r="CA7" s="453"/>
      <c r="CB7" s="453"/>
      <c r="CC7" s="454"/>
      <c r="CD7" s="492" t="s">
        <v>108</v>
      </c>
      <c r="CE7" s="412"/>
      <c r="CF7" s="412"/>
      <c r="CG7" s="412"/>
      <c r="CH7" s="412"/>
      <c r="CI7" s="412"/>
      <c r="CJ7" s="412"/>
      <c r="CK7" s="412"/>
      <c r="CL7" s="412"/>
      <c r="CM7" s="412"/>
      <c r="CN7" s="412"/>
      <c r="CO7" s="412"/>
      <c r="CP7" s="412"/>
      <c r="CQ7" s="412"/>
      <c r="CR7" s="412"/>
      <c r="CS7" s="493"/>
      <c r="CT7" s="452">
        <v>2519685</v>
      </c>
      <c r="CU7" s="453"/>
      <c r="CV7" s="453"/>
      <c r="CW7" s="453"/>
      <c r="CX7" s="453"/>
      <c r="CY7" s="453"/>
      <c r="CZ7" s="453"/>
      <c r="DA7" s="454"/>
      <c r="DB7" s="452">
        <v>2316090</v>
      </c>
      <c r="DC7" s="453"/>
      <c r="DD7" s="453"/>
      <c r="DE7" s="453"/>
      <c r="DF7" s="453"/>
      <c r="DG7" s="453"/>
      <c r="DH7" s="453"/>
      <c r="DI7" s="454"/>
    </row>
    <row r="8" spans="1:119" ht="18.75" customHeight="1" thickBot="1" x14ac:dyDescent="0.2">
      <c r="A8" s="178"/>
      <c r="B8" s="603"/>
      <c r="C8" s="548"/>
      <c r="D8" s="548"/>
      <c r="E8" s="604"/>
      <c r="F8" s="604"/>
      <c r="G8" s="604"/>
      <c r="H8" s="604"/>
      <c r="I8" s="604"/>
      <c r="J8" s="604"/>
      <c r="K8" s="604"/>
      <c r="L8" s="604"/>
      <c r="M8" s="604"/>
      <c r="N8" s="604"/>
      <c r="O8" s="604"/>
      <c r="P8" s="604"/>
      <c r="Q8" s="604"/>
      <c r="R8" s="608"/>
      <c r="S8" s="608"/>
      <c r="T8" s="608"/>
      <c r="U8" s="608"/>
      <c r="V8" s="609"/>
      <c r="W8" s="523"/>
      <c r="X8" s="524"/>
      <c r="Y8" s="524"/>
      <c r="Z8" s="524"/>
      <c r="AA8" s="524"/>
      <c r="AB8" s="548"/>
      <c r="AC8" s="615"/>
      <c r="AD8" s="616"/>
      <c r="AE8" s="616"/>
      <c r="AF8" s="616"/>
      <c r="AG8" s="616"/>
      <c r="AH8" s="616"/>
      <c r="AI8" s="616"/>
      <c r="AJ8" s="616"/>
      <c r="AK8" s="616"/>
      <c r="AL8" s="617"/>
      <c r="AM8" s="509" t="s">
        <v>109</v>
      </c>
      <c r="AN8" s="409"/>
      <c r="AO8" s="409"/>
      <c r="AP8" s="409"/>
      <c r="AQ8" s="409"/>
      <c r="AR8" s="409"/>
      <c r="AS8" s="409"/>
      <c r="AT8" s="410"/>
      <c r="AU8" s="510" t="s">
        <v>106</v>
      </c>
      <c r="AV8" s="511"/>
      <c r="AW8" s="511"/>
      <c r="AX8" s="511"/>
      <c r="AY8" s="466" t="s">
        <v>110</v>
      </c>
      <c r="AZ8" s="467"/>
      <c r="BA8" s="467"/>
      <c r="BB8" s="467"/>
      <c r="BC8" s="467"/>
      <c r="BD8" s="467"/>
      <c r="BE8" s="467"/>
      <c r="BF8" s="467"/>
      <c r="BG8" s="467"/>
      <c r="BH8" s="467"/>
      <c r="BI8" s="467"/>
      <c r="BJ8" s="467"/>
      <c r="BK8" s="467"/>
      <c r="BL8" s="467"/>
      <c r="BM8" s="468"/>
      <c r="BN8" s="452">
        <v>162069</v>
      </c>
      <c r="BO8" s="453"/>
      <c r="BP8" s="453"/>
      <c r="BQ8" s="453"/>
      <c r="BR8" s="453"/>
      <c r="BS8" s="453"/>
      <c r="BT8" s="453"/>
      <c r="BU8" s="454"/>
      <c r="BV8" s="452">
        <v>130771</v>
      </c>
      <c r="BW8" s="453"/>
      <c r="BX8" s="453"/>
      <c r="BY8" s="453"/>
      <c r="BZ8" s="453"/>
      <c r="CA8" s="453"/>
      <c r="CB8" s="453"/>
      <c r="CC8" s="454"/>
      <c r="CD8" s="492" t="s">
        <v>111</v>
      </c>
      <c r="CE8" s="412"/>
      <c r="CF8" s="412"/>
      <c r="CG8" s="412"/>
      <c r="CH8" s="412"/>
      <c r="CI8" s="412"/>
      <c r="CJ8" s="412"/>
      <c r="CK8" s="412"/>
      <c r="CL8" s="412"/>
      <c r="CM8" s="412"/>
      <c r="CN8" s="412"/>
      <c r="CO8" s="412"/>
      <c r="CP8" s="412"/>
      <c r="CQ8" s="412"/>
      <c r="CR8" s="412"/>
      <c r="CS8" s="493"/>
      <c r="CT8" s="555">
        <v>0.19</v>
      </c>
      <c r="CU8" s="556"/>
      <c r="CV8" s="556"/>
      <c r="CW8" s="556"/>
      <c r="CX8" s="556"/>
      <c r="CY8" s="556"/>
      <c r="CZ8" s="556"/>
      <c r="DA8" s="557"/>
      <c r="DB8" s="555">
        <v>0.2</v>
      </c>
      <c r="DC8" s="556"/>
      <c r="DD8" s="556"/>
      <c r="DE8" s="556"/>
      <c r="DF8" s="556"/>
      <c r="DG8" s="556"/>
      <c r="DH8" s="556"/>
      <c r="DI8" s="557"/>
    </row>
    <row r="9" spans="1:119" ht="18.75" customHeight="1" thickBot="1" x14ac:dyDescent="0.2">
      <c r="A9" s="178"/>
      <c r="B9" s="584" t="s">
        <v>112</v>
      </c>
      <c r="C9" s="585"/>
      <c r="D9" s="585"/>
      <c r="E9" s="585"/>
      <c r="F9" s="585"/>
      <c r="G9" s="585"/>
      <c r="H9" s="585"/>
      <c r="I9" s="585"/>
      <c r="J9" s="585"/>
      <c r="K9" s="503"/>
      <c r="L9" s="586" t="s">
        <v>113</v>
      </c>
      <c r="M9" s="587"/>
      <c r="N9" s="587"/>
      <c r="O9" s="587"/>
      <c r="P9" s="587"/>
      <c r="Q9" s="588"/>
      <c r="R9" s="589">
        <v>3279</v>
      </c>
      <c r="S9" s="590"/>
      <c r="T9" s="590"/>
      <c r="U9" s="590"/>
      <c r="V9" s="591"/>
      <c r="W9" s="521" t="s">
        <v>114</v>
      </c>
      <c r="X9" s="522"/>
      <c r="Y9" s="522"/>
      <c r="Z9" s="522"/>
      <c r="AA9" s="522"/>
      <c r="AB9" s="522"/>
      <c r="AC9" s="522"/>
      <c r="AD9" s="522"/>
      <c r="AE9" s="522"/>
      <c r="AF9" s="522"/>
      <c r="AG9" s="522"/>
      <c r="AH9" s="522"/>
      <c r="AI9" s="522"/>
      <c r="AJ9" s="522"/>
      <c r="AK9" s="522"/>
      <c r="AL9" s="592"/>
      <c r="AM9" s="509" t="s">
        <v>115</v>
      </c>
      <c r="AN9" s="409"/>
      <c r="AO9" s="409"/>
      <c r="AP9" s="409"/>
      <c r="AQ9" s="409"/>
      <c r="AR9" s="409"/>
      <c r="AS9" s="409"/>
      <c r="AT9" s="410"/>
      <c r="AU9" s="510" t="s">
        <v>116</v>
      </c>
      <c r="AV9" s="511"/>
      <c r="AW9" s="511"/>
      <c r="AX9" s="511"/>
      <c r="AY9" s="466" t="s">
        <v>117</v>
      </c>
      <c r="AZ9" s="467"/>
      <c r="BA9" s="467"/>
      <c r="BB9" s="467"/>
      <c r="BC9" s="467"/>
      <c r="BD9" s="467"/>
      <c r="BE9" s="467"/>
      <c r="BF9" s="467"/>
      <c r="BG9" s="467"/>
      <c r="BH9" s="467"/>
      <c r="BI9" s="467"/>
      <c r="BJ9" s="467"/>
      <c r="BK9" s="467"/>
      <c r="BL9" s="467"/>
      <c r="BM9" s="468"/>
      <c r="BN9" s="452">
        <v>31298</v>
      </c>
      <c r="BO9" s="453"/>
      <c r="BP9" s="453"/>
      <c r="BQ9" s="453"/>
      <c r="BR9" s="453"/>
      <c r="BS9" s="453"/>
      <c r="BT9" s="453"/>
      <c r="BU9" s="454"/>
      <c r="BV9" s="452">
        <v>-19239</v>
      </c>
      <c r="BW9" s="453"/>
      <c r="BX9" s="453"/>
      <c r="BY9" s="453"/>
      <c r="BZ9" s="453"/>
      <c r="CA9" s="453"/>
      <c r="CB9" s="453"/>
      <c r="CC9" s="454"/>
      <c r="CD9" s="492" t="s">
        <v>118</v>
      </c>
      <c r="CE9" s="412"/>
      <c r="CF9" s="412"/>
      <c r="CG9" s="412"/>
      <c r="CH9" s="412"/>
      <c r="CI9" s="412"/>
      <c r="CJ9" s="412"/>
      <c r="CK9" s="412"/>
      <c r="CL9" s="412"/>
      <c r="CM9" s="412"/>
      <c r="CN9" s="412"/>
      <c r="CO9" s="412"/>
      <c r="CP9" s="412"/>
      <c r="CQ9" s="412"/>
      <c r="CR9" s="412"/>
      <c r="CS9" s="493"/>
      <c r="CT9" s="449">
        <v>21.3</v>
      </c>
      <c r="CU9" s="450"/>
      <c r="CV9" s="450"/>
      <c r="CW9" s="450"/>
      <c r="CX9" s="450"/>
      <c r="CY9" s="450"/>
      <c r="CZ9" s="450"/>
      <c r="DA9" s="451"/>
      <c r="DB9" s="449">
        <v>20.7</v>
      </c>
      <c r="DC9" s="450"/>
      <c r="DD9" s="450"/>
      <c r="DE9" s="450"/>
      <c r="DF9" s="450"/>
      <c r="DG9" s="450"/>
      <c r="DH9" s="450"/>
      <c r="DI9" s="451"/>
    </row>
    <row r="10" spans="1:119" ht="18.75" customHeight="1" thickBot="1" x14ac:dyDescent="0.2">
      <c r="A10" s="178"/>
      <c r="B10" s="584"/>
      <c r="C10" s="585"/>
      <c r="D10" s="585"/>
      <c r="E10" s="585"/>
      <c r="F10" s="585"/>
      <c r="G10" s="585"/>
      <c r="H10" s="585"/>
      <c r="I10" s="585"/>
      <c r="J10" s="585"/>
      <c r="K10" s="503"/>
      <c r="L10" s="408" t="s">
        <v>119</v>
      </c>
      <c r="M10" s="409"/>
      <c r="N10" s="409"/>
      <c r="O10" s="409"/>
      <c r="P10" s="409"/>
      <c r="Q10" s="410"/>
      <c r="R10" s="405">
        <v>3479</v>
      </c>
      <c r="S10" s="406"/>
      <c r="T10" s="406"/>
      <c r="U10" s="406"/>
      <c r="V10" s="465"/>
      <c r="W10" s="593"/>
      <c r="X10" s="403"/>
      <c r="Y10" s="403"/>
      <c r="Z10" s="403"/>
      <c r="AA10" s="403"/>
      <c r="AB10" s="403"/>
      <c r="AC10" s="403"/>
      <c r="AD10" s="403"/>
      <c r="AE10" s="403"/>
      <c r="AF10" s="403"/>
      <c r="AG10" s="403"/>
      <c r="AH10" s="403"/>
      <c r="AI10" s="403"/>
      <c r="AJ10" s="403"/>
      <c r="AK10" s="403"/>
      <c r="AL10" s="594"/>
      <c r="AM10" s="509" t="s">
        <v>120</v>
      </c>
      <c r="AN10" s="409"/>
      <c r="AO10" s="409"/>
      <c r="AP10" s="409"/>
      <c r="AQ10" s="409"/>
      <c r="AR10" s="409"/>
      <c r="AS10" s="409"/>
      <c r="AT10" s="410"/>
      <c r="AU10" s="510" t="s">
        <v>121</v>
      </c>
      <c r="AV10" s="511"/>
      <c r="AW10" s="511"/>
      <c r="AX10" s="511"/>
      <c r="AY10" s="466" t="s">
        <v>122</v>
      </c>
      <c r="AZ10" s="467"/>
      <c r="BA10" s="467"/>
      <c r="BB10" s="467"/>
      <c r="BC10" s="467"/>
      <c r="BD10" s="467"/>
      <c r="BE10" s="467"/>
      <c r="BF10" s="467"/>
      <c r="BG10" s="467"/>
      <c r="BH10" s="467"/>
      <c r="BI10" s="467"/>
      <c r="BJ10" s="467"/>
      <c r="BK10" s="467"/>
      <c r="BL10" s="467"/>
      <c r="BM10" s="468"/>
      <c r="BN10" s="452">
        <v>194937</v>
      </c>
      <c r="BO10" s="453"/>
      <c r="BP10" s="453"/>
      <c r="BQ10" s="453"/>
      <c r="BR10" s="453"/>
      <c r="BS10" s="453"/>
      <c r="BT10" s="453"/>
      <c r="BU10" s="454"/>
      <c r="BV10" s="452">
        <v>400</v>
      </c>
      <c r="BW10" s="453"/>
      <c r="BX10" s="453"/>
      <c r="BY10" s="453"/>
      <c r="BZ10" s="453"/>
      <c r="CA10" s="453"/>
      <c r="CB10" s="453"/>
      <c r="CC10" s="454"/>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84"/>
      <c r="C11" s="585"/>
      <c r="D11" s="585"/>
      <c r="E11" s="585"/>
      <c r="F11" s="585"/>
      <c r="G11" s="585"/>
      <c r="H11" s="585"/>
      <c r="I11" s="585"/>
      <c r="J11" s="585"/>
      <c r="K11" s="503"/>
      <c r="L11" s="413" t="s">
        <v>124</v>
      </c>
      <c r="M11" s="414"/>
      <c r="N11" s="414"/>
      <c r="O11" s="414"/>
      <c r="P11" s="414"/>
      <c r="Q11" s="415"/>
      <c r="R11" s="581" t="s">
        <v>125</v>
      </c>
      <c r="S11" s="582"/>
      <c r="T11" s="582"/>
      <c r="U11" s="582"/>
      <c r="V11" s="583"/>
      <c r="W11" s="593"/>
      <c r="X11" s="403"/>
      <c r="Y11" s="403"/>
      <c r="Z11" s="403"/>
      <c r="AA11" s="403"/>
      <c r="AB11" s="403"/>
      <c r="AC11" s="403"/>
      <c r="AD11" s="403"/>
      <c r="AE11" s="403"/>
      <c r="AF11" s="403"/>
      <c r="AG11" s="403"/>
      <c r="AH11" s="403"/>
      <c r="AI11" s="403"/>
      <c r="AJ11" s="403"/>
      <c r="AK11" s="403"/>
      <c r="AL11" s="594"/>
      <c r="AM11" s="509" t="s">
        <v>126</v>
      </c>
      <c r="AN11" s="409"/>
      <c r="AO11" s="409"/>
      <c r="AP11" s="409"/>
      <c r="AQ11" s="409"/>
      <c r="AR11" s="409"/>
      <c r="AS11" s="409"/>
      <c r="AT11" s="410"/>
      <c r="AU11" s="510" t="s">
        <v>127</v>
      </c>
      <c r="AV11" s="511"/>
      <c r="AW11" s="511"/>
      <c r="AX11" s="511"/>
      <c r="AY11" s="466" t="s">
        <v>128</v>
      </c>
      <c r="AZ11" s="467"/>
      <c r="BA11" s="467"/>
      <c r="BB11" s="467"/>
      <c r="BC11" s="467"/>
      <c r="BD11" s="467"/>
      <c r="BE11" s="467"/>
      <c r="BF11" s="467"/>
      <c r="BG11" s="467"/>
      <c r="BH11" s="467"/>
      <c r="BI11" s="467"/>
      <c r="BJ11" s="467"/>
      <c r="BK11" s="467"/>
      <c r="BL11" s="467"/>
      <c r="BM11" s="468"/>
      <c r="BN11" s="452">
        <v>0</v>
      </c>
      <c r="BO11" s="453"/>
      <c r="BP11" s="453"/>
      <c r="BQ11" s="453"/>
      <c r="BR11" s="453"/>
      <c r="BS11" s="453"/>
      <c r="BT11" s="453"/>
      <c r="BU11" s="454"/>
      <c r="BV11" s="452">
        <v>0</v>
      </c>
      <c r="BW11" s="453"/>
      <c r="BX11" s="453"/>
      <c r="BY11" s="453"/>
      <c r="BZ11" s="453"/>
      <c r="CA11" s="453"/>
      <c r="CB11" s="453"/>
      <c r="CC11" s="454"/>
      <c r="CD11" s="492" t="s">
        <v>129</v>
      </c>
      <c r="CE11" s="412"/>
      <c r="CF11" s="412"/>
      <c r="CG11" s="412"/>
      <c r="CH11" s="412"/>
      <c r="CI11" s="412"/>
      <c r="CJ11" s="412"/>
      <c r="CK11" s="412"/>
      <c r="CL11" s="412"/>
      <c r="CM11" s="412"/>
      <c r="CN11" s="412"/>
      <c r="CO11" s="412"/>
      <c r="CP11" s="412"/>
      <c r="CQ11" s="412"/>
      <c r="CR11" s="412"/>
      <c r="CS11" s="493"/>
      <c r="CT11" s="555" t="s">
        <v>130</v>
      </c>
      <c r="CU11" s="556"/>
      <c r="CV11" s="556"/>
      <c r="CW11" s="556"/>
      <c r="CX11" s="556"/>
      <c r="CY11" s="556"/>
      <c r="CZ11" s="556"/>
      <c r="DA11" s="557"/>
      <c r="DB11" s="555" t="s">
        <v>131</v>
      </c>
      <c r="DC11" s="556"/>
      <c r="DD11" s="556"/>
      <c r="DE11" s="556"/>
      <c r="DF11" s="556"/>
      <c r="DG11" s="556"/>
      <c r="DH11" s="556"/>
      <c r="DI11" s="557"/>
    </row>
    <row r="12" spans="1:119" ht="18.75" customHeight="1" x14ac:dyDescent="0.15">
      <c r="A12" s="178"/>
      <c r="B12" s="558" t="s">
        <v>132</v>
      </c>
      <c r="C12" s="559"/>
      <c r="D12" s="559"/>
      <c r="E12" s="559"/>
      <c r="F12" s="559"/>
      <c r="G12" s="559"/>
      <c r="H12" s="559"/>
      <c r="I12" s="559"/>
      <c r="J12" s="559"/>
      <c r="K12" s="560"/>
      <c r="L12" s="567" t="s">
        <v>133</v>
      </c>
      <c r="M12" s="568"/>
      <c r="N12" s="568"/>
      <c r="O12" s="568"/>
      <c r="P12" s="568"/>
      <c r="Q12" s="569"/>
      <c r="R12" s="570">
        <v>3454</v>
      </c>
      <c r="S12" s="571"/>
      <c r="T12" s="571"/>
      <c r="U12" s="571"/>
      <c r="V12" s="572"/>
      <c r="W12" s="573" t="s">
        <v>1</v>
      </c>
      <c r="X12" s="511"/>
      <c r="Y12" s="511"/>
      <c r="Z12" s="511"/>
      <c r="AA12" s="511"/>
      <c r="AB12" s="574"/>
      <c r="AC12" s="575" t="s">
        <v>134</v>
      </c>
      <c r="AD12" s="576"/>
      <c r="AE12" s="576"/>
      <c r="AF12" s="576"/>
      <c r="AG12" s="577"/>
      <c r="AH12" s="575" t="s">
        <v>135</v>
      </c>
      <c r="AI12" s="576"/>
      <c r="AJ12" s="576"/>
      <c r="AK12" s="576"/>
      <c r="AL12" s="578"/>
      <c r="AM12" s="509" t="s">
        <v>136</v>
      </c>
      <c r="AN12" s="409"/>
      <c r="AO12" s="409"/>
      <c r="AP12" s="409"/>
      <c r="AQ12" s="409"/>
      <c r="AR12" s="409"/>
      <c r="AS12" s="409"/>
      <c r="AT12" s="410"/>
      <c r="AU12" s="510" t="s">
        <v>106</v>
      </c>
      <c r="AV12" s="511"/>
      <c r="AW12" s="511"/>
      <c r="AX12" s="511"/>
      <c r="AY12" s="466" t="s">
        <v>137</v>
      </c>
      <c r="AZ12" s="467"/>
      <c r="BA12" s="467"/>
      <c r="BB12" s="467"/>
      <c r="BC12" s="467"/>
      <c r="BD12" s="467"/>
      <c r="BE12" s="467"/>
      <c r="BF12" s="467"/>
      <c r="BG12" s="467"/>
      <c r="BH12" s="467"/>
      <c r="BI12" s="467"/>
      <c r="BJ12" s="467"/>
      <c r="BK12" s="467"/>
      <c r="BL12" s="467"/>
      <c r="BM12" s="468"/>
      <c r="BN12" s="452">
        <v>0</v>
      </c>
      <c r="BO12" s="453"/>
      <c r="BP12" s="453"/>
      <c r="BQ12" s="453"/>
      <c r="BR12" s="453"/>
      <c r="BS12" s="453"/>
      <c r="BT12" s="453"/>
      <c r="BU12" s="454"/>
      <c r="BV12" s="452">
        <v>75000</v>
      </c>
      <c r="BW12" s="453"/>
      <c r="BX12" s="453"/>
      <c r="BY12" s="453"/>
      <c r="BZ12" s="453"/>
      <c r="CA12" s="453"/>
      <c r="CB12" s="453"/>
      <c r="CC12" s="454"/>
      <c r="CD12" s="492" t="s">
        <v>138</v>
      </c>
      <c r="CE12" s="412"/>
      <c r="CF12" s="412"/>
      <c r="CG12" s="412"/>
      <c r="CH12" s="412"/>
      <c r="CI12" s="412"/>
      <c r="CJ12" s="412"/>
      <c r="CK12" s="412"/>
      <c r="CL12" s="412"/>
      <c r="CM12" s="412"/>
      <c r="CN12" s="412"/>
      <c r="CO12" s="412"/>
      <c r="CP12" s="412"/>
      <c r="CQ12" s="412"/>
      <c r="CR12" s="412"/>
      <c r="CS12" s="493"/>
      <c r="CT12" s="555" t="s">
        <v>139</v>
      </c>
      <c r="CU12" s="556"/>
      <c r="CV12" s="556"/>
      <c r="CW12" s="556"/>
      <c r="CX12" s="556"/>
      <c r="CY12" s="556"/>
      <c r="CZ12" s="556"/>
      <c r="DA12" s="557"/>
      <c r="DB12" s="555" t="s">
        <v>130</v>
      </c>
      <c r="DC12" s="556"/>
      <c r="DD12" s="556"/>
      <c r="DE12" s="556"/>
      <c r="DF12" s="556"/>
      <c r="DG12" s="556"/>
      <c r="DH12" s="556"/>
      <c r="DI12" s="557"/>
    </row>
    <row r="13" spans="1:119" ht="18.75" customHeight="1" x14ac:dyDescent="0.15">
      <c r="A13" s="178"/>
      <c r="B13" s="561"/>
      <c r="C13" s="562"/>
      <c r="D13" s="562"/>
      <c r="E13" s="562"/>
      <c r="F13" s="562"/>
      <c r="G13" s="562"/>
      <c r="H13" s="562"/>
      <c r="I13" s="562"/>
      <c r="J13" s="562"/>
      <c r="K13" s="563"/>
      <c r="L13" s="187"/>
      <c r="M13" s="536" t="s">
        <v>140</v>
      </c>
      <c r="N13" s="537"/>
      <c r="O13" s="537"/>
      <c r="P13" s="537"/>
      <c r="Q13" s="538"/>
      <c r="R13" s="539">
        <v>3368</v>
      </c>
      <c r="S13" s="540"/>
      <c r="T13" s="540"/>
      <c r="U13" s="540"/>
      <c r="V13" s="541"/>
      <c r="W13" s="542" t="s">
        <v>141</v>
      </c>
      <c r="X13" s="438"/>
      <c r="Y13" s="438"/>
      <c r="Z13" s="438"/>
      <c r="AA13" s="438"/>
      <c r="AB13" s="439"/>
      <c r="AC13" s="405">
        <v>218</v>
      </c>
      <c r="AD13" s="406"/>
      <c r="AE13" s="406"/>
      <c r="AF13" s="406"/>
      <c r="AG13" s="407"/>
      <c r="AH13" s="405">
        <v>249</v>
      </c>
      <c r="AI13" s="406"/>
      <c r="AJ13" s="406"/>
      <c r="AK13" s="406"/>
      <c r="AL13" s="465"/>
      <c r="AM13" s="509" t="s">
        <v>142</v>
      </c>
      <c r="AN13" s="409"/>
      <c r="AO13" s="409"/>
      <c r="AP13" s="409"/>
      <c r="AQ13" s="409"/>
      <c r="AR13" s="409"/>
      <c r="AS13" s="409"/>
      <c r="AT13" s="410"/>
      <c r="AU13" s="510" t="s">
        <v>121</v>
      </c>
      <c r="AV13" s="511"/>
      <c r="AW13" s="511"/>
      <c r="AX13" s="511"/>
      <c r="AY13" s="466" t="s">
        <v>143</v>
      </c>
      <c r="AZ13" s="467"/>
      <c r="BA13" s="467"/>
      <c r="BB13" s="467"/>
      <c r="BC13" s="467"/>
      <c r="BD13" s="467"/>
      <c r="BE13" s="467"/>
      <c r="BF13" s="467"/>
      <c r="BG13" s="467"/>
      <c r="BH13" s="467"/>
      <c r="BI13" s="467"/>
      <c r="BJ13" s="467"/>
      <c r="BK13" s="467"/>
      <c r="BL13" s="467"/>
      <c r="BM13" s="468"/>
      <c r="BN13" s="452">
        <v>226235</v>
      </c>
      <c r="BO13" s="453"/>
      <c r="BP13" s="453"/>
      <c r="BQ13" s="453"/>
      <c r="BR13" s="453"/>
      <c r="BS13" s="453"/>
      <c r="BT13" s="453"/>
      <c r="BU13" s="454"/>
      <c r="BV13" s="452">
        <v>-93839</v>
      </c>
      <c r="BW13" s="453"/>
      <c r="BX13" s="453"/>
      <c r="BY13" s="453"/>
      <c r="BZ13" s="453"/>
      <c r="CA13" s="453"/>
      <c r="CB13" s="453"/>
      <c r="CC13" s="454"/>
      <c r="CD13" s="492" t="s">
        <v>144</v>
      </c>
      <c r="CE13" s="412"/>
      <c r="CF13" s="412"/>
      <c r="CG13" s="412"/>
      <c r="CH13" s="412"/>
      <c r="CI13" s="412"/>
      <c r="CJ13" s="412"/>
      <c r="CK13" s="412"/>
      <c r="CL13" s="412"/>
      <c r="CM13" s="412"/>
      <c r="CN13" s="412"/>
      <c r="CO13" s="412"/>
      <c r="CP13" s="412"/>
      <c r="CQ13" s="412"/>
      <c r="CR13" s="412"/>
      <c r="CS13" s="493"/>
      <c r="CT13" s="449">
        <v>9.3000000000000007</v>
      </c>
      <c r="CU13" s="450"/>
      <c r="CV13" s="450"/>
      <c r="CW13" s="450"/>
      <c r="CX13" s="450"/>
      <c r="CY13" s="450"/>
      <c r="CZ13" s="450"/>
      <c r="DA13" s="451"/>
      <c r="DB13" s="449">
        <v>11.4</v>
      </c>
      <c r="DC13" s="450"/>
      <c r="DD13" s="450"/>
      <c r="DE13" s="450"/>
      <c r="DF13" s="450"/>
      <c r="DG13" s="450"/>
      <c r="DH13" s="450"/>
      <c r="DI13" s="451"/>
    </row>
    <row r="14" spans="1:119" ht="18.75" customHeight="1" thickBot="1" x14ac:dyDescent="0.2">
      <c r="A14" s="178"/>
      <c r="B14" s="561"/>
      <c r="C14" s="562"/>
      <c r="D14" s="562"/>
      <c r="E14" s="562"/>
      <c r="F14" s="562"/>
      <c r="G14" s="562"/>
      <c r="H14" s="562"/>
      <c r="I14" s="562"/>
      <c r="J14" s="562"/>
      <c r="K14" s="563"/>
      <c r="L14" s="526" t="s">
        <v>145</v>
      </c>
      <c r="M14" s="579"/>
      <c r="N14" s="579"/>
      <c r="O14" s="579"/>
      <c r="P14" s="579"/>
      <c r="Q14" s="580"/>
      <c r="R14" s="539">
        <v>3517</v>
      </c>
      <c r="S14" s="540"/>
      <c r="T14" s="540"/>
      <c r="U14" s="540"/>
      <c r="V14" s="541"/>
      <c r="W14" s="543"/>
      <c r="X14" s="441"/>
      <c r="Y14" s="441"/>
      <c r="Z14" s="441"/>
      <c r="AA14" s="441"/>
      <c r="AB14" s="442"/>
      <c r="AC14" s="532">
        <v>12.5</v>
      </c>
      <c r="AD14" s="533"/>
      <c r="AE14" s="533"/>
      <c r="AF14" s="533"/>
      <c r="AG14" s="534"/>
      <c r="AH14" s="532">
        <v>12.8</v>
      </c>
      <c r="AI14" s="533"/>
      <c r="AJ14" s="533"/>
      <c r="AK14" s="533"/>
      <c r="AL14" s="535"/>
      <c r="AM14" s="509"/>
      <c r="AN14" s="409"/>
      <c r="AO14" s="409"/>
      <c r="AP14" s="409"/>
      <c r="AQ14" s="409"/>
      <c r="AR14" s="409"/>
      <c r="AS14" s="409"/>
      <c r="AT14" s="410"/>
      <c r="AU14" s="510"/>
      <c r="AV14" s="511"/>
      <c r="AW14" s="511"/>
      <c r="AX14" s="511"/>
      <c r="AY14" s="466"/>
      <c r="AZ14" s="467"/>
      <c r="BA14" s="467"/>
      <c r="BB14" s="467"/>
      <c r="BC14" s="467"/>
      <c r="BD14" s="467"/>
      <c r="BE14" s="467"/>
      <c r="BF14" s="467"/>
      <c r="BG14" s="467"/>
      <c r="BH14" s="467"/>
      <c r="BI14" s="467"/>
      <c r="BJ14" s="467"/>
      <c r="BK14" s="467"/>
      <c r="BL14" s="467"/>
      <c r="BM14" s="468"/>
      <c r="BN14" s="452"/>
      <c r="BO14" s="453"/>
      <c r="BP14" s="453"/>
      <c r="BQ14" s="453"/>
      <c r="BR14" s="453"/>
      <c r="BS14" s="453"/>
      <c r="BT14" s="453"/>
      <c r="BU14" s="454"/>
      <c r="BV14" s="452"/>
      <c r="BW14" s="453"/>
      <c r="BX14" s="453"/>
      <c r="BY14" s="453"/>
      <c r="BZ14" s="453"/>
      <c r="CA14" s="453"/>
      <c r="CB14" s="453"/>
      <c r="CC14" s="454"/>
      <c r="CD14" s="489" t="s">
        <v>146</v>
      </c>
      <c r="CE14" s="490"/>
      <c r="CF14" s="490"/>
      <c r="CG14" s="490"/>
      <c r="CH14" s="490"/>
      <c r="CI14" s="490"/>
      <c r="CJ14" s="490"/>
      <c r="CK14" s="490"/>
      <c r="CL14" s="490"/>
      <c r="CM14" s="490"/>
      <c r="CN14" s="490"/>
      <c r="CO14" s="490"/>
      <c r="CP14" s="490"/>
      <c r="CQ14" s="490"/>
      <c r="CR14" s="490"/>
      <c r="CS14" s="491"/>
      <c r="CT14" s="549">
        <v>7.2</v>
      </c>
      <c r="CU14" s="550"/>
      <c r="CV14" s="550"/>
      <c r="CW14" s="550"/>
      <c r="CX14" s="550"/>
      <c r="CY14" s="550"/>
      <c r="CZ14" s="550"/>
      <c r="DA14" s="551"/>
      <c r="DB14" s="549">
        <v>34</v>
      </c>
      <c r="DC14" s="550"/>
      <c r="DD14" s="550"/>
      <c r="DE14" s="550"/>
      <c r="DF14" s="550"/>
      <c r="DG14" s="550"/>
      <c r="DH14" s="550"/>
      <c r="DI14" s="551"/>
    </row>
    <row r="15" spans="1:119" ht="18.75" customHeight="1" x14ac:dyDescent="0.15">
      <c r="A15" s="178"/>
      <c r="B15" s="561"/>
      <c r="C15" s="562"/>
      <c r="D15" s="562"/>
      <c r="E15" s="562"/>
      <c r="F15" s="562"/>
      <c r="G15" s="562"/>
      <c r="H15" s="562"/>
      <c r="I15" s="562"/>
      <c r="J15" s="562"/>
      <c r="K15" s="563"/>
      <c r="L15" s="187"/>
      <c r="M15" s="536" t="s">
        <v>140</v>
      </c>
      <c r="N15" s="537"/>
      <c r="O15" s="537"/>
      <c r="P15" s="537"/>
      <c r="Q15" s="538"/>
      <c r="R15" s="539">
        <v>3433</v>
      </c>
      <c r="S15" s="540"/>
      <c r="T15" s="540"/>
      <c r="U15" s="540"/>
      <c r="V15" s="541"/>
      <c r="W15" s="542" t="s">
        <v>147</v>
      </c>
      <c r="X15" s="438"/>
      <c r="Y15" s="438"/>
      <c r="Z15" s="438"/>
      <c r="AA15" s="438"/>
      <c r="AB15" s="439"/>
      <c r="AC15" s="405">
        <v>293</v>
      </c>
      <c r="AD15" s="406"/>
      <c r="AE15" s="406"/>
      <c r="AF15" s="406"/>
      <c r="AG15" s="407"/>
      <c r="AH15" s="405">
        <v>335</v>
      </c>
      <c r="AI15" s="406"/>
      <c r="AJ15" s="406"/>
      <c r="AK15" s="406"/>
      <c r="AL15" s="465"/>
      <c r="AM15" s="509"/>
      <c r="AN15" s="409"/>
      <c r="AO15" s="409"/>
      <c r="AP15" s="409"/>
      <c r="AQ15" s="409"/>
      <c r="AR15" s="409"/>
      <c r="AS15" s="409"/>
      <c r="AT15" s="410"/>
      <c r="AU15" s="510"/>
      <c r="AV15" s="511"/>
      <c r="AW15" s="511"/>
      <c r="AX15" s="511"/>
      <c r="AY15" s="478" t="s">
        <v>148</v>
      </c>
      <c r="AZ15" s="479"/>
      <c r="BA15" s="479"/>
      <c r="BB15" s="479"/>
      <c r="BC15" s="479"/>
      <c r="BD15" s="479"/>
      <c r="BE15" s="479"/>
      <c r="BF15" s="479"/>
      <c r="BG15" s="479"/>
      <c r="BH15" s="479"/>
      <c r="BI15" s="479"/>
      <c r="BJ15" s="479"/>
      <c r="BK15" s="479"/>
      <c r="BL15" s="479"/>
      <c r="BM15" s="480"/>
      <c r="BN15" s="481">
        <v>403627</v>
      </c>
      <c r="BO15" s="482"/>
      <c r="BP15" s="482"/>
      <c r="BQ15" s="482"/>
      <c r="BR15" s="482"/>
      <c r="BS15" s="482"/>
      <c r="BT15" s="482"/>
      <c r="BU15" s="483"/>
      <c r="BV15" s="481">
        <v>423153</v>
      </c>
      <c r="BW15" s="482"/>
      <c r="BX15" s="482"/>
      <c r="BY15" s="482"/>
      <c r="BZ15" s="482"/>
      <c r="CA15" s="482"/>
      <c r="CB15" s="482"/>
      <c r="CC15" s="483"/>
      <c r="CD15" s="552" t="s">
        <v>149</v>
      </c>
      <c r="CE15" s="553"/>
      <c r="CF15" s="553"/>
      <c r="CG15" s="553"/>
      <c r="CH15" s="553"/>
      <c r="CI15" s="553"/>
      <c r="CJ15" s="553"/>
      <c r="CK15" s="553"/>
      <c r="CL15" s="553"/>
      <c r="CM15" s="553"/>
      <c r="CN15" s="553"/>
      <c r="CO15" s="553"/>
      <c r="CP15" s="553"/>
      <c r="CQ15" s="553"/>
      <c r="CR15" s="553"/>
      <c r="CS15" s="55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1"/>
      <c r="C16" s="562"/>
      <c r="D16" s="562"/>
      <c r="E16" s="562"/>
      <c r="F16" s="562"/>
      <c r="G16" s="562"/>
      <c r="H16" s="562"/>
      <c r="I16" s="562"/>
      <c r="J16" s="562"/>
      <c r="K16" s="563"/>
      <c r="L16" s="526" t="s">
        <v>150</v>
      </c>
      <c r="M16" s="527"/>
      <c r="N16" s="527"/>
      <c r="O16" s="527"/>
      <c r="P16" s="527"/>
      <c r="Q16" s="528"/>
      <c r="R16" s="529" t="s">
        <v>151</v>
      </c>
      <c r="S16" s="530"/>
      <c r="T16" s="530"/>
      <c r="U16" s="530"/>
      <c r="V16" s="531"/>
      <c r="W16" s="543"/>
      <c r="X16" s="441"/>
      <c r="Y16" s="441"/>
      <c r="Z16" s="441"/>
      <c r="AA16" s="441"/>
      <c r="AB16" s="442"/>
      <c r="AC16" s="532">
        <v>16.8</v>
      </c>
      <c r="AD16" s="533"/>
      <c r="AE16" s="533"/>
      <c r="AF16" s="533"/>
      <c r="AG16" s="534"/>
      <c r="AH16" s="532">
        <v>17.3</v>
      </c>
      <c r="AI16" s="533"/>
      <c r="AJ16" s="533"/>
      <c r="AK16" s="533"/>
      <c r="AL16" s="535"/>
      <c r="AM16" s="509"/>
      <c r="AN16" s="409"/>
      <c r="AO16" s="409"/>
      <c r="AP16" s="409"/>
      <c r="AQ16" s="409"/>
      <c r="AR16" s="409"/>
      <c r="AS16" s="409"/>
      <c r="AT16" s="410"/>
      <c r="AU16" s="510"/>
      <c r="AV16" s="511"/>
      <c r="AW16" s="511"/>
      <c r="AX16" s="511"/>
      <c r="AY16" s="466" t="s">
        <v>152</v>
      </c>
      <c r="AZ16" s="467"/>
      <c r="BA16" s="467"/>
      <c r="BB16" s="467"/>
      <c r="BC16" s="467"/>
      <c r="BD16" s="467"/>
      <c r="BE16" s="467"/>
      <c r="BF16" s="467"/>
      <c r="BG16" s="467"/>
      <c r="BH16" s="467"/>
      <c r="BI16" s="467"/>
      <c r="BJ16" s="467"/>
      <c r="BK16" s="467"/>
      <c r="BL16" s="467"/>
      <c r="BM16" s="468"/>
      <c r="BN16" s="452">
        <v>2338202</v>
      </c>
      <c r="BO16" s="453"/>
      <c r="BP16" s="453"/>
      <c r="BQ16" s="453"/>
      <c r="BR16" s="453"/>
      <c r="BS16" s="453"/>
      <c r="BT16" s="453"/>
      <c r="BU16" s="454"/>
      <c r="BV16" s="452">
        <v>2087426</v>
      </c>
      <c r="BW16" s="453"/>
      <c r="BX16" s="453"/>
      <c r="BY16" s="453"/>
      <c r="BZ16" s="453"/>
      <c r="CA16" s="453"/>
      <c r="CB16" s="453"/>
      <c r="CC16" s="454"/>
      <c r="CD16" s="191"/>
      <c r="CE16" s="484"/>
      <c r="CF16" s="484"/>
      <c r="CG16" s="484"/>
      <c r="CH16" s="484"/>
      <c r="CI16" s="484"/>
      <c r="CJ16" s="484"/>
      <c r="CK16" s="484"/>
      <c r="CL16" s="484"/>
      <c r="CM16" s="484"/>
      <c r="CN16" s="484"/>
      <c r="CO16" s="484"/>
      <c r="CP16" s="484"/>
      <c r="CQ16" s="484"/>
      <c r="CR16" s="484"/>
      <c r="CS16" s="485"/>
      <c r="CT16" s="449"/>
      <c r="CU16" s="450"/>
      <c r="CV16" s="450"/>
      <c r="CW16" s="450"/>
      <c r="CX16" s="450"/>
      <c r="CY16" s="450"/>
      <c r="CZ16" s="450"/>
      <c r="DA16" s="451"/>
      <c r="DB16" s="449"/>
      <c r="DC16" s="450"/>
      <c r="DD16" s="450"/>
      <c r="DE16" s="450"/>
      <c r="DF16" s="450"/>
      <c r="DG16" s="450"/>
      <c r="DH16" s="450"/>
      <c r="DI16" s="451"/>
    </row>
    <row r="17" spans="1:113" ht="18.75" customHeight="1" thickBot="1" x14ac:dyDescent="0.2">
      <c r="A17" s="178"/>
      <c r="B17" s="564"/>
      <c r="C17" s="565"/>
      <c r="D17" s="565"/>
      <c r="E17" s="565"/>
      <c r="F17" s="565"/>
      <c r="G17" s="565"/>
      <c r="H17" s="565"/>
      <c r="I17" s="565"/>
      <c r="J17" s="565"/>
      <c r="K17" s="566"/>
      <c r="L17" s="192"/>
      <c r="M17" s="545" t="s">
        <v>153</v>
      </c>
      <c r="N17" s="546"/>
      <c r="O17" s="546"/>
      <c r="P17" s="546"/>
      <c r="Q17" s="547"/>
      <c r="R17" s="529" t="s">
        <v>154</v>
      </c>
      <c r="S17" s="530"/>
      <c r="T17" s="530"/>
      <c r="U17" s="530"/>
      <c r="V17" s="531"/>
      <c r="W17" s="542" t="s">
        <v>155</v>
      </c>
      <c r="X17" s="438"/>
      <c r="Y17" s="438"/>
      <c r="Z17" s="438"/>
      <c r="AA17" s="438"/>
      <c r="AB17" s="439"/>
      <c r="AC17" s="405">
        <v>1236</v>
      </c>
      <c r="AD17" s="406"/>
      <c r="AE17" s="406"/>
      <c r="AF17" s="406"/>
      <c r="AG17" s="407"/>
      <c r="AH17" s="405">
        <v>1355</v>
      </c>
      <c r="AI17" s="406"/>
      <c r="AJ17" s="406"/>
      <c r="AK17" s="406"/>
      <c r="AL17" s="465"/>
      <c r="AM17" s="509"/>
      <c r="AN17" s="409"/>
      <c r="AO17" s="409"/>
      <c r="AP17" s="409"/>
      <c r="AQ17" s="409"/>
      <c r="AR17" s="409"/>
      <c r="AS17" s="409"/>
      <c r="AT17" s="410"/>
      <c r="AU17" s="510"/>
      <c r="AV17" s="511"/>
      <c r="AW17" s="511"/>
      <c r="AX17" s="511"/>
      <c r="AY17" s="466" t="s">
        <v>156</v>
      </c>
      <c r="AZ17" s="467"/>
      <c r="BA17" s="467"/>
      <c r="BB17" s="467"/>
      <c r="BC17" s="467"/>
      <c r="BD17" s="467"/>
      <c r="BE17" s="467"/>
      <c r="BF17" s="467"/>
      <c r="BG17" s="467"/>
      <c r="BH17" s="467"/>
      <c r="BI17" s="467"/>
      <c r="BJ17" s="467"/>
      <c r="BK17" s="467"/>
      <c r="BL17" s="467"/>
      <c r="BM17" s="468"/>
      <c r="BN17" s="452">
        <v>500522</v>
      </c>
      <c r="BO17" s="453"/>
      <c r="BP17" s="453"/>
      <c r="BQ17" s="453"/>
      <c r="BR17" s="453"/>
      <c r="BS17" s="453"/>
      <c r="BT17" s="453"/>
      <c r="BU17" s="454"/>
      <c r="BV17" s="452">
        <v>527032</v>
      </c>
      <c r="BW17" s="453"/>
      <c r="BX17" s="453"/>
      <c r="BY17" s="453"/>
      <c r="BZ17" s="453"/>
      <c r="CA17" s="453"/>
      <c r="CB17" s="453"/>
      <c r="CC17" s="454"/>
      <c r="CD17" s="191"/>
      <c r="CE17" s="484"/>
      <c r="CF17" s="484"/>
      <c r="CG17" s="484"/>
      <c r="CH17" s="484"/>
      <c r="CI17" s="484"/>
      <c r="CJ17" s="484"/>
      <c r="CK17" s="484"/>
      <c r="CL17" s="484"/>
      <c r="CM17" s="484"/>
      <c r="CN17" s="484"/>
      <c r="CO17" s="484"/>
      <c r="CP17" s="484"/>
      <c r="CQ17" s="484"/>
      <c r="CR17" s="484"/>
      <c r="CS17" s="485"/>
      <c r="CT17" s="449"/>
      <c r="CU17" s="450"/>
      <c r="CV17" s="450"/>
      <c r="CW17" s="450"/>
      <c r="CX17" s="450"/>
      <c r="CY17" s="450"/>
      <c r="CZ17" s="450"/>
      <c r="DA17" s="451"/>
      <c r="DB17" s="449"/>
      <c r="DC17" s="450"/>
      <c r="DD17" s="450"/>
      <c r="DE17" s="450"/>
      <c r="DF17" s="450"/>
      <c r="DG17" s="450"/>
      <c r="DH17" s="450"/>
      <c r="DI17" s="451"/>
    </row>
    <row r="18" spans="1:113" ht="18.75" customHeight="1" thickBot="1" x14ac:dyDescent="0.2">
      <c r="A18" s="178"/>
      <c r="B18" s="502" t="s">
        <v>157</v>
      </c>
      <c r="C18" s="503"/>
      <c r="D18" s="503"/>
      <c r="E18" s="504"/>
      <c r="F18" s="504"/>
      <c r="G18" s="504"/>
      <c r="H18" s="504"/>
      <c r="I18" s="504"/>
      <c r="J18" s="504"/>
      <c r="K18" s="504"/>
      <c r="L18" s="505">
        <v>57.96</v>
      </c>
      <c r="M18" s="505"/>
      <c r="N18" s="505"/>
      <c r="O18" s="505"/>
      <c r="P18" s="505"/>
      <c r="Q18" s="505"/>
      <c r="R18" s="506"/>
      <c r="S18" s="506"/>
      <c r="T18" s="506"/>
      <c r="U18" s="506"/>
      <c r="V18" s="507"/>
      <c r="W18" s="523"/>
      <c r="X18" s="524"/>
      <c r="Y18" s="524"/>
      <c r="Z18" s="524"/>
      <c r="AA18" s="524"/>
      <c r="AB18" s="548"/>
      <c r="AC18" s="422">
        <v>70.7</v>
      </c>
      <c r="AD18" s="423"/>
      <c r="AE18" s="423"/>
      <c r="AF18" s="423"/>
      <c r="AG18" s="508"/>
      <c r="AH18" s="422">
        <v>69.900000000000006</v>
      </c>
      <c r="AI18" s="423"/>
      <c r="AJ18" s="423"/>
      <c r="AK18" s="423"/>
      <c r="AL18" s="424"/>
      <c r="AM18" s="509"/>
      <c r="AN18" s="409"/>
      <c r="AO18" s="409"/>
      <c r="AP18" s="409"/>
      <c r="AQ18" s="409"/>
      <c r="AR18" s="409"/>
      <c r="AS18" s="409"/>
      <c r="AT18" s="410"/>
      <c r="AU18" s="510"/>
      <c r="AV18" s="511"/>
      <c r="AW18" s="511"/>
      <c r="AX18" s="511"/>
      <c r="AY18" s="466" t="s">
        <v>158</v>
      </c>
      <c r="AZ18" s="467"/>
      <c r="BA18" s="467"/>
      <c r="BB18" s="467"/>
      <c r="BC18" s="467"/>
      <c r="BD18" s="467"/>
      <c r="BE18" s="467"/>
      <c r="BF18" s="467"/>
      <c r="BG18" s="467"/>
      <c r="BH18" s="467"/>
      <c r="BI18" s="467"/>
      <c r="BJ18" s="467"/>
      <c r="BK18" s="467"/>
      <c r="BL18" s="467"/>
      <c r="BM18" s="468"/>
      <c r="BN18" s="452">
        <v>2090620</v>
      </c>
      <c r="BO18" s="453"/>
      <c r="BP18" s="453"/>
      <c r="BQ18" s="453"/>
      <c r="BR18" s="453"/>
      <c r="BS18" s="453"/>
      <c r="BT18" s="453"/>
      <c r="BU18" s="454"/>
      <c r="BV18" s="452">
        <v>1962206</v>
      </c>
      <c r="BW18" s="453"/>
      <c r="BX18" s="453"/>
      <c r="BY18" s="453"/>
      <c r="BZ18" s="453"/>
      <c r="CA18" s="453"/>
      <c r="CB18" s="453"/>
      <c r="CC18" s="454"/>
      <c r="CD18" s="191"/>
      <c r="CE18" s="484"/>
      <c r="CF18" s="484"/>
      <c r="CG18" s="484"/>
      <c r="CH18" s="484"/>
      <c r="CI18" s="484"/>
      <c r="CJ18" s="484"/>
      <c r="CK18" s="484"/>
      <c r="CL18" s="484"/>
      <c r="CM18" s="484"/>
      <c r="CN18" s="484"/>
      <c r="CO18" s="484"/>
      <c r="CP18" s="484"/>
      <c r="CQ18" s="484"/>
      <c r="CR18" s="484"/>
      <c r="CS18" s="485"/>
      <c r="CT18" s="449"/>
      <c r="CU18" s="450"/>
      <c r="CV18" s="450"/>
      <c r="CW18" s="450"/>
      <c r="CX18" s="450"/>
      <c r="CY18" s="450"/>
      <c r="CZ18" s="450"/>
      <c r="DA18" s="451"/>
      <c r="DB18" s="449"/>
      <c r="DC18" s="450"/>
      <c r="DD18" s="450"/>
      <c r="DE18" s="450"/>
      <c r="DF18" s="450"/>
      <c r="DG18" s="450"/>
      <c r="DH18" s="450"/>
      <c r="DI18" s="451"/>
    </row>
    <row r="19" spans="1:113" ht="18.75" customHeight="1" thickBot="1" x14ac:dyDescent="0.2">
      <c r="A19" s="178"/>
      <c r="B19" s="502" t="s">
        <v>159</v>
      </c>
      <c r="C19" s="503"/>
      <c r="D19" s="503"/>
      <c r="E19" s="504"/>
      <c r="F19" s="504"/>
      <c r="G19" s="504"/>
      <c r="H19" s="504"/>
      <c r="I19" s="504"/>
      <c r="J19" s="504"/>
      <c r="K19" s="504"/>
      <c r="L19" s="512">
        <v>57</v>
      </c>
      <c r="M19" s="512"/>
      <c r="N19" s="512"/>
      <c r="O19" s="512"/>
      <c r="P19" s="512"/>
      <c r="Q19" s="512"/>
      <c r="R19" s="513"/>
      <c r="S19" s="513"/>
      <c r="T19" s="513"/>
      <c r="U19" s="513"/>
      <c r="V19" s="514"/>
      <c r="W19" s="521"/>
      <c r="X19" s="522"/>
      <c r="Y19" s="522"/>
      <c r="Z19" s="522"/>
      <c r="AA19" s="522"/>
      <c r="AB19" s="522"/>
      <c r="AC19" s="525"/>
      <c r="AD19" s="525"/>
      <c r="AE19" s="525"/>
      <c r="AF19" s="525"/>
      <c r="AG19" s="525"/>
      <c r="AH19" s="525"/>
      <c r="AI19" s="525"/>
      <c r="AJ19" s="525"/>
      <c r="AK19" s="525"/>
      <c r="AL19" s="544"/>
      <c r="AM19" s="509"/>
      <c r="AN19" s="409"/>
      <c r="AO19" s="409"/>
      <c r="AP19" s="409"/>
      <c r="AQ19" s="409"/>
      <c r="AR19" s="409"/>
      <c r="AS19" s="409"/>
      <c r="AT19" s="410"/>
      <c r="AU19" s="510"/>
      <c r="AV19" s="511"/>
      <c r="AW19" s="511"/>
      <c r="AX19" s="511"/>
      <c r="AY19" s="466" t="s">
        <v>160</v>
      </c>
      <c r="AZ19" s="467"/>
      <c r="BA19" s="467"/>
      <c r="BB19" s="467"/>
      <c r="BC19" s="467"/>
      <c r="BD19" s="467"/>
      <c r="BE19" s="467"/>
      <c r="BF19" s="467"/>
      <c r="BG19" s="467"/>
      <c r="BH19" s="467"/>
      <c r="BI19" s="467"/>
      <c r="BJ19" s="467"/>
      <c r="BK19" s="467"/>
      <c r="BL19" s="467"/>
      <c r="BM19" s="468"/>
      <c r="BN19" s="452">
        <v>2927080</v>
      </c>
      <c r="BO19" s="453"/>
      <c r="BP19" s="453"/>
      <c r="BQ19" s="453"/>
      <c r="BR19" s="453"/>
      <c r="BS19" s="453"/>
      <c r="BT19" s="453"/>
      <c r="BU19" s="454"/>
      <c r="BV19" s="452">
        <v>2662227</v>
      </c>
      <c r="BW19" s="453"/>
      <c r="BX19" s="453"/>
      <c r="BY19" s="453"/>
      <c r="BZ19" s="453"/>
      <c r="CA19" s="453"/>
      <c r="CB19" s="453"/>
      <c r="CC19" s="454"/>
      <c r="CD19" s="191"/>
      <c r="CE19" s="484"/>
      <c r="CF19" s="484"/>
      <c r="CG19" s="484"/>
      <c r="CH19" s="484"/>
      <c r="CI19" s="484"/>
      <c r="CJ19" s="484"/>
      <c r="CK19" s="484"/>
      <c r="CL19" s="484"/>
      <c r="CM19" s="484"/>
      <c r="CN19" s="484"/>
      <c r="CO19" s="484"/>
      <c r="CP19" s="484"/>
      <c r="CQ19" s="484"/>
      <c r="CR19" s="484"/>
      <c r="CS19" s="485"/>
      <c r="CT19" s="449"/>
      <c r="CU19" s="450"/>
      <c r="CV19" s="450"/>
      <c r="CW19" s="450"/>
      <c r="CX19" s="450"/>
      <c r="CY19" s="450"/>
      <c r="CZ19" s="450"/>
      <c r="DA19" s="451"/>
      <c r="DB19" s="449"/>
      <c r="DC19" s="450"/>
      <c r="DD19" s="450"/>
      <c r="DE19" s="450"/>
      <c r="DF19" s="450"/>
      <c r="DG19" s="450"/>
      <c r="DH19" s="450"/>
      <c r="DI19" s="451"/>
    </row>
    <row r="20" spans="1:113" ht="18.75" customHeight="1" thickBot="1" x14ac:dyDescent="0.2">
      <c r="A20" s="178"/>
      <c r="B20" s="502" t="s">
        <v>161</v>
      </c>
      <c r="C20" s="503"/>
      <c r="D20" s="503"/>
      <c r="E20" s="504"/>
      <c r="F20" s="504"/>
      <c r="G20" s="504"/>
      <c r="H20" s="504"/>
      <c r="I20" s="504"/>
      <c r="J20" s="504"/>
      <c r="K20" s="504"/>
      <c r="L20" s="512">
        <v>1153</v>
      </c>
      <c r="M20" s="512"/>
      <c r="N20" s="512"/>
      <c r="O20" s="512"/>
      <c r="P20" s="512"/>
      <c r="Q20" s="512"/>
      <c r="R20" s="513"/>
      <c r="S20" s="513"/>
      <c r="T20" s="513"/>
      <c r="U20" s="513"/>
      <c r="V20" s="514"/>
      <c r="W20" s="523"/>
      <c r="X20" s="524"/>
      <c r="Y20" s="524"/>
      <c r="Z20" s="524"/>
      <c r="AA20" s="524"/>
      <c r="AB20" s="524"/>
      <c r="AC20" s="515"/>
      <c r="AD20" s="515"/>
      <c r="AE20" s="515"/>
      <c r="AF20" s="515"/>
      <c r="AG20" s="515"/>
      <c r="AH20" s="515"/>
      <c r="AI20" s="515"/>
      <c r="AJ20" s="515"/>
      <c r="AK20" s="515"/>
      <c r="AL20" s="516"/>
      <c r="AM20" s="517"/>
      <c r="AN20" s="414"/>
      <c r="AO20" s="414"/>
      <c r="AP20" s="414"/>
      <c r="AQ20" s="414"/>
      <c r="AR20" s="414"/>
      <c r="AS20" s="414"/>
      <c r="AT20" s="415"/>
      <c r="AU20" s="518"/>
      <c r="AV20" s="519"/>
      <c r="AW20" s="519"/>
      <c r="AX20" s="520"/>
      <c r="AY20" s="466"/>
      <c r="AZ20" s="467"/>
      <c r="BA20" s="467"/>
      <c r="BB20" s="467"/>
      <c r="BC20" s="467"/>
      <c r="BD20" s="467"/>
      <c r="BE20" s="467"/>
      <c r="BF20" s="467"/>
      <c r="BG20" s="467"/>
      <c r="BH20" s="467"/>
      <c r="BI20" s="467"/>
      <c r="BJ20" s="467"/>
      <c r="BK20" s="467"/>
      <c r="BL20" s="467"/>
      <c r="BM20" s="468"/>
      <c r="BN20" s="452"/>
      <c r="BO20" s="453"/>
      <c r="BP20" s="453"/>
      <c r="BQ20" s="453"/>
      <c r="BR20" s="453"/>
      <c r="BS20" s="453"/>
      <c r="BT20" s="453"/>
      <c r="BU20" s="454"/>
      <c r="BV20" s="452"/>
      <c r="BW20" s="453"/>
      <c r="BX20" s="453"/>
      <c r="BY20" s="453"/>
      <c r="BZ20" s="453"/>
      <c r="CA20" s="453"/>
      <c r="CB20" s="453"/>
      <c r="CC20" s="454"/>
      <c r="CD20" s="191"/>
      <c r="CE20" s="484"/>
      <c r="CF20" s="484"/>
      <c r="CG20" s="484"/>
      <c r="CH20" s="484"/>
      <c r="CI20" s="484"/>
      <c r="CJ20" s="484"/>
      <c r="CK20" s="484"/>
      <c r="CL20" s="484"/>
      <c r="CM20" s="484"/>
      <c r="CN20" s="484"/>
      <c r="CO20" s="484"/>
      <c r="CP20" s="484"/>
      <c r="CQ20" s="484"/>
      <c r="CR20" s="484"/>
      <c r="CS20" s="485"/>
      <c r="CT20" s="449"/>
      <c r="CU20" s="450"/>
      <c r="CV20" s="450"/>
      <c r="CW20" s="450"/>
      <c r="CX20" s="450"/>
      <c r="CY20" s="450"/>
      <c r="CZ20" s="450"/>
      <c r="DA20" s="451"/>
      <c r="DB20" s="449"/>
      <c r="DC20" s="450"/>
      <c r="DD20" s="450"/>
      <c r="DE20" s="450"/>
      <c r="DF20" s="450"/>
      <c r="DG20" s="450"/>
      <c r="DH20" s="450"/>
      <c r="DI20" s="451"/>
    </row>
    <row r="21" spans="1:113" ht="18.75" customHeight="1" thickBot="1" x14ac:dyDescent="0.2">
      <c r="A21" s="178"/>
      <c r="B21" s="499" t="s">
        <v>162</v>
      </c>
      <c r="C21" s="500"/>
      <c r="D21" s="500"/>
      <c r="E21" s="500"/>
      <c r="F21" s="500"/>
      <c r="G21" s="500"/>
      <c r="H21" s="500"/>
      <c r="I21" s="500"/>
      <c r="J21" s="500"/>
      <c r="K21" s="500"/>
      <c r="L21" s="500"/>
      <c r="M21" s="500"/>
      <c r="N21" s="500"/>
      <c r="O21" s="500"/>
      <c r="P21" s="500"/>
      <c r="Q21" s="500"/>
      <c r="R21" s="500"/>
      <c r="S21" s="500"/>
      <c r="T21" s="500"/>
      <c r="U21" s="500"/>
      <c r="V21" s="500"/>
      <c r="W21" s="500"/>
      <c r="X21" s="500"/>
      <c r="Y21" s="500"/>
      <c r="Z21" s="500"/>
      <c r="AA21" s="500"/>
      <c r="AB21" s="500"/>
      <c r="AC21" s="500"/>
      <c r="AD21" s="500"/>
      <c r="AE21" s="500"/>
      <c r="AF21" s="500"/>
      <c r="AG21" s="500"/>
      <c r="AH21" s="500"/>
      <c r="AI21" s="500"/>
      <c r="AJ21" s="500"/>
      <c r="AK21" s="500"/>
      <c r="AL21" s="500"/>
      <c r="AM21" s="500"/>
      <c r="AN21" s="500"/>
      <c r="AO21" s="500"/>
      <c r="AP21" s="500"/>
      <c r="AQ21" s="500"/>
      <c r="AR21" s="500"/>
      <c r="AS21" s="500"/>
      <c r="AT21" s="500"/>
      <c r="AU21" s="500"/>
      <c r="AV21" s="500"/>
      <c r="AW21" s="500"/>
      <c r="AX21" s="501"/>
      <c r="AY21" s="425"/>
      <c r="AZ21" s="426"/>
      <c r="BA21" s="426"/>
      <c r="BB21" s="426"/>
      <c r="BC21" s="426"/>
      <c r="BD21" s="426"/>
      <c r="BE21" s="426"/>
      <c r="BF21" s="426"/>
      <c r="BG21" s="426"/>
      <c r="BH21" s="426"/>
      <c r="BI21" s="426"/>
      <c r="BJ21" s="426"/>
      <c r="BK21" s="426"/>
      <c r="BL21" s="426"/>
      <c r="BM21" s="427"/>
      <c r="BN21" s="486"/>
      <c r="BO21" s="487"/>
      <c r="BP21" s="487"/>
      <c r="BQ21" s="487"/>
      <c r="BR21" s="487"/>
      <c r="BS21" s="487"/>
      <c r="BT21" s="487"/>
      <c r="BU21" s="488"/>
      <c r="BV21" s="486"/>
      <c r="BW21" s="487"/>
      <c r="BX21" s="487"/>
      <c r="BY21" s="487"/>
      <c r="BZ21" s="487"/>
      <c r="CA21" s="487"/>
      <c r="CB21" s="487"/>
      <c r="CC21" s="488"/>
      <c r="CD21" s="191"/>
      <c r="CE21" s="484"/>
      <c r="CF21" s="484"/>
      <c r="CG21" s="484"/>
      <c r="CH21" s="484"/>
      <c r="CI21" s="484"/>
      <c r="CJ21" s="484"/>
      <c r="CK21" s="484"/>
      <c r="CL21" s="484"/>
      <c r="CM21" s="484"/>
      <c r="CN21" s="484"/>
      <c r="CO21" s="484"/>
      <c r="CP21" s="484"/>
      <c r="CQ21" s="484"/>
      <c r="CR21" s="484"/>
      <c r="CS21" s="485"/>
      <c r="CT21" s="449"/>
      <c r="CU21" s="450"/>
      <c r="CV21" s="450"/>
      <c r="CW21" s="450"/>
      <c r="CX21" s="450"/>
      <c r="CY21" s="450"/>
      <c r="CZ21" s="450"/>
      <c r="DA21" s="451"/>
      <c r="DB21" s="449"/>
      <c r="DC21" s="450"/>
      <c r="DD21" s="450"/>
      <c r="DE21" s="450"/>
      <c r="DF21" s="450"/>
      <c r="DG21" s="450"/>
      <c r="DH21" s="450"/>
      <c r="DI21" s="451"/>
    </row>
    <row r="22" spans="1:113" ht="18.75" customHeight="1" x14ac:dyDescent="0.15">
      <c r="A22" s="178"/>
      <c r="B22" s="428" t="s">
        <v>163</v>
      </c>
      <c r="C22" s="429"/>
      <c r="D22" s="430"/>
      <c r="E22" s="437" t="s">
        <v>1</v>
      </c>
      <c r="F22" s="438"/>
      <c r="G22" s="438"/>
      <c r="H22" s="438"/>
      <c r="I22" s="438"/>
      <c r="J22" s="438"/>
      <c r="K22" s="439"/>
      <c r="L22" s="437" t="s">
        <v>164</v>
      </c>
      <c r="M22" s="438"/>
      <c r="N22" s="438"/>
      <c r="O22" s="438"/>
      <c r="P22" s="439"/>
      <c r="Q22" s="443" t="s">
        <v>165</v>
      </c>
      <c r="R22" s="444"/>
      <c r="S22" s="444"/>
      <c r="T22" s="444"/>
      <c r="U22" s="444"/>
      <c r="V22" s="445"/>
      <c r="W22" s="494" t="s">
        <v>166</v>
      </c>
      <c r="X22" s="429"/>
      <c r="Y22" s="430"/>
      <c r="Z22" s="437" t="s">
        <v>1</v>
      </c>
      <c r="AA22" s="438"/>
      <c r="AB22" s="438"/>
      <c r="AC22" s="438"/>
      <c r="AD22" s="438"/>
      <c r="AE22" s="438"/>
      <c r="AF22" s="438"/>
      <c r="AG22" s="439"/>
      <c r="AH22" s="455" t="s">
        <v>167</v>
      </c>
      <c r="AI22" s="438"/>
      <c r="AJ22" s="438"/>
      <c r="AK22" s="438"/>
      <c r="AL22" s="439"/>
      <c r="AM22" s="455" t="s">
        <v>168</v>
      </c>
      <c r="AN22" s="456"/>
      <c r="AO22" s="456"/>
      <c r="AP22" s="456"/>
      <c r="AQ22" s="456"/>
      <c r="AR22" s="457"/>
      <c r="AS22" s="443" t="s">
        <v>165</v>
      </c>
      <c r="AT22" s="444"/>
      <c r="AU22" s="444"/>
      <c r="AV22" s="444"/>
      <c r="AW22" s="444"/>
      <c r="AX22" s="461"/>
      <c r="AY22" s="478" t="s">
        <v>169</v>
      </c>
      <c r="AZ22" s="479"/>
      <c r="BA22" s="479"/>
      <c r="BB22" s="479"/>
      <c r="BC22" s="479"/>
      <c r="BD22" s="479"/>
      <c r="BE22" s="479"/>
      <c r="BF22" s="479"/>
      <c r="BG22" s="479"/>
      <c r="BH22" s="479"/>
      <c r="BI22" s="479"/>
      <c r="BJ22" s="479"/>
      <c r="BK22" s="479"/>
      <c r="BL22" s="479"/>
      <c r="BM22" s="480"/>
      <c r="BN22" s="481">
        <v>4696566</v>
      </c>
      <c r="BO22" s="482"/>
      <c r="BP22" s="482"/>
      <c r="BQ22" s="482"/>
      <c r="BR22" s="482"/>
      <c r="BS22" s="482"/>
      <c r="BT22" s="482"/>
      <c r="BU22" s="483"/>
      <c r="BV22" s="481">
        <v>5052897</v>
      </c>
      <c r="BW22" s="482"/>
      <c r="BX22" s="482"/>
      <c r="BY22" s="482"/>
      <c r="BZ22" s="482"/>
      <c r="CA22" s="482"/>
      <c r="CB22" s="482"/>
      <c r="CC22" s="483"/>
      <c r="CD22" s="191"/>
      <c r="CE22" s="484"/>
      <c r="CF22" s="484"/>
      <c r="CG22" s="484"/>
      <c r="CH22" s="484"/>
      <c r="CI22" s="484"/>
      <c r="CJ22" s="484"/>
      <c r="CK22" s="484"/>
      <c r="CL22" s="484"/>
      <c r="CM22" s="484"/>
      <c r="CN22" s="484"/>
      <c r="CO22" s="484"/>
      <c r="CP22" s="484"/>
      <c r="CQ22" s="484"/>
      <c r="CR22" s="484"/>
      <c r="CS22" s="485"/>
      <c r="CT22" s="449"/>
      <c r="CU22" s="450"/>
      <c r="CV22" s="450"/>
      <c r="CW22" s="450"/>
      <c r="CX22" s="450"/>
      <c r="CY22" s="450"/>
      <c r="CZ22" s="450"/>
      <c r="DA22" s="451"/>
      <c r="DB22" s="449"/>
      <c r="DC22" s="450"/>
      <c r="DD22" s="450"/>
      <c r="DE22" s="450"/>
      <c r="DF22" s="450"/>
      <c r="DG22" s="450"/>
      <c r="DH22" s="450"/>
      <c r="DI22" s="451"/>
    </row>
    <row r="23" spans="1:113" ht="18.75" customHeight="1" x14ac:dyDescent="0.15">
      <c r="A23" s="178"/>
      <c r="B23" s="431"/>
      <c r="C23" s="432"/>
      <c r="D23" s="433"/>
      <c r="E23" s="440"/>
      <c r="F23" s="441"/>
      <c r="G23" s="441"/>
      <c r="H23" s="441"/>
      <c r="I23" s="441"/>
      <c r="J23" s="441"/>
      <c r="K23" s="442"/>
      <c r="L23" s="440"/>
      <c r="M23" s="441"/>
      <c r="N23" s="441"/>
      <c r="O23" s="441"/>
      <c r="P23" s="442"/>
      <c r="Q23" s="446"/>
      <c r="R23" s="447"/>
      <c r="S23" s="447"/>
      <c r="T23" s="447"/>
      <c r="U23" s="447"/>
      <c r="V23" s="448"/>
      <c r="W23" s="495"/>
      <c r="X23" s="432"/>
      <c r="Y23" s="433"/>
      <c r="Z23" s="440"/>
      <c r="AA23" s="441"/>
      <c r="AB23" s="441"/>
      <c r="AC23" s="441"/>
      <c r="AD23" s="441"/>
      <c r="AE23" s="441"/>
      <c r="AF23" s="441"/>
      <c r="AG23" s="442"/>
      <c r="AH23" s="440"/>
      <c r="AI23" s="441"/>
      <c r="AJ23" s="441"/>
      <c r="AK23" s="441"/>
      <c r="AL23" s="442"/>
      <c r="AM23" s="458"/>
      <c r="AN23" s="459"/>
      <c r="AO23" s="459"/>
      <c r="AP23" s="459"/>
      <c r="AQ23" s="459"/>
      <c r="AR23" s="460"/>
      <c r="AS23" s="446"/>
      <c r="AT23" s="447"/>
      <c r="AU23" s="447"/>
      <c r="AV23" s="447"/>
      <c r="AW23" s="447"/>
      <c r="AX23" s="462"/>
      <c r="AY23" s="466" t="s">
        <v>170</v>
      </c>
      <c r="AZ23" s="467"/>
      <c r="BA23" s="467"/>
      <c r="BB23" s="467"/>
      <c r="BC23" s="467"/>
      <c r="BD23" s="467"/>
      <c r="BE23" s="467"/>
      <c r="BF23" s="467"/>
      <c r="BG23" s="467"/>
      <c r="BH23" s="467"/>
      <c r="BI23" s="467"/>
      <c r="BJ23" s="467"/>
      <c r="BK23" s="467"/>
      <c r="BL23" s="467"/>
      <c r="BM23" s="468"/>
      <c r="BN23" s="452">
        <v>4575831</v>
      </c>
      <c r="BO23" s="453"/>
      <c r="BP23" s="453"/>
      <c r="BQ23" s="453"/>
      <c r="BR23" s="453"/>
      <c r="BS23" s="453"/>
      <c r="BT23" s="453"/>
      <c r="BU23" s="454"/>
      <c r="BV23" s="452">
        <v>4917233</v>
      </c>
      <c r="BW23" s="453"/>
      <c r="BX23" s="453"/>
      <c r="BY23" s="453"/>
      <c r="BZ23" s="453"/>
      <c r="CA23" s="453"/>
      <c r="CB23" s="453"/>
      <c r="CC23" s="454"/>
      <c r="CD23" s="191"/>
      <c r="CE23" s="484"/>
      <c r="CF23" s="484"/>
      <c r="CG23" s="484"/>
      <c r="CH23" s="484"/>
      <c r="CI23" s="484"/>
      <c r="CJ23" s="484"/>
      <c r="CK23" s="484"/>
      <c r="CL23" s="484"/>
      <c r="CM23" s="484"/>
      <c r="CN23" s="484"/>
      <c r="CO23" s="484"/>
      <c r="CP23" s="484"/>
      <c r="CQ23" s="484"/>
      <c r="CR23" s="484"/>
      <c r="CS23" s="485"/>
      <c r="CT23" s="449"/>
      <c r="CU23" s="450"/>
      <c r="CV23" s="450"/>
      <c r="CW23" s="450"/>
      <c r="CX23" s="450"/>
      <c r="CY23" s="450"/>
      <c r="CZ23" s="450"/>
      <c r="DA23" s="451"/>
      <c r="DB23" s="449"/>
      <c r="DC23" s="450"/>
      <c r="DD23" s="450"/>
      <c r="DE23" s="450"/>
      <c r="DF23" s="450"/>
      <c r="DG23" s="450"/>
      <c r="DH23" s="450"/>
      <c r="DI23" s="451"/>
    </row>
    <row r="24" spans="1:113" ht="18.75" customHeight="1" thickBot="1" x14ac:dyDescent="0.2">
      <c r="A24" s="178"/>
      <c r="B24" s="431"/>
      <c r="C24" s="432"/>
      <c r="D24" s="433"/>
      <c r="E24" s="408" t="s">
        <v>171</v>
      </c>
      <c r="F24" s="409"/>
      <c r="G24" s="409"/>
      <c r="H24" s="409"/>
      <c r="I24" s="409"/>
      <c r="J24" s="409"/>
      <c r="K24" s="410"/>
      <c r="L24" s="405">
        <v>1</v>
      </c>
      <c r="M24" s="406"/>
      <c r="N24" s="406"/>
      <c r="O24" s="406"/>
      <c r="P24" s="407"/>
      <c r="Q24" s="405">
        <v>6750</v>
      </c>
      <c r="R24" s="406"/>
      <c r="S24" s="406"/>
      <c r="T24" s="406"/>
      <c r="U24" s="406"/>
      <c r="V24" s="407"/>
      <c r="W24" s="495"/>
      <c r="X24" s="432"/>
      <c r="Y24" s="433"/>
      <c r="Z24" s="408" t="s">
        <v>172</v>
      </c>
      <c r="AA24" s="409"/>
      <c r="AB24" s="409"/>
      <c r="AC24" s="409"/>
      <c r="AD24" s="409"/>
      <c r="AE24" s="409"/>
      <c r="AF24" s="409"/>
      <c r="AG24" s="410"/>
      <c r="AH24" s="405">
        <v>55</v>
      </c>
      <c r="AI24" s="406"/>
      <c r="AJ24" s="406"/>
      <c r="AK24" s="406"/>
      <c r="AL24" s="407"/>
      <c r="AM24" s="405">
        <v>162470</v>
      </c>
      <c r="AN24" s="406"/>
      <c r="AO24" s="406"/>
      <c r="AP24" s="406"/>
      <c r="AQ24" s="406"/>
      <c r="AR24" s="407"/>
      <c r="AS24" s="405">
        <v>2954</v>
      </c>
      <c r="AT24" s="406"/>
      <c r="AU24" s="406"/>
      <c r="AV24" s="406"/>
      <c r="AW24" s="406"/>
      <c r="AX24" s="465"/>
      <c r="AY24" s="425" t="s">
        <v>173</v>
      </c>
      <c r="AZ24" s="426"/>
      <c r="BA24" s="426"/>
      <c r="BB24" s="426"/>
      <c r="BC24" s="426"/>
      <c r="BD24" s="426"/>
      <c r="BE24" s="426"/>
      <c r="BF24" s="426"/>
      <c r="BG24" s="426"/>
      <c r="BH24" s="426"/>
      <c r="BI24" s="426"/>
      <c r="BJ24" s="426"/>
      <c r="BK24" s="426"/>
      <c r="BL24" s="426"/>
      <c r="BM24" s="427"/>
      <c r="BN24" s="452">
        <v>4064187</v>
      </c>
      <c r="BO24" s="453"/>
      <c r="BP24" s="453"/>
      <c r="BQ24" s="453"/>
      <c r="BR24" s="453"/>
      <c r="BS24" s="453"/>
      <c r="BT24" s="453"/>
      <c r="BU24" s="454"/>
      <c r="BV24" s="452">
        <v>4421271</v>
      </c>
      <c r="BW24" s="453"/>
      <c r="BX24" s="453"/>
      <c r="BY24" s="453"/>
      <c r="BZ24" s="453"/>
      <c r="CA24" s="453"/>
      <c r="CB24" s="453"/>
      <c r="CC24" s="454"/>
      <c r="CD24" s="191"/>
      <c r="CE24" s="484"/>
      <c r="CF24" s="484"/>
      <c r="CG24" s="484"/>
      <c r="CH24" s="484"/>
      <c r="CI24" s="484"/>
      <c r="CJ24" s="484"/>
      <c r="CK24" s="484"/>
      <c r="CL24" s="484"/>
      <c r="CM24" s="484"/>
      <c r="CN24" s="484"/>
      <c r="CO24" s="484"/>
      <c r="CP24" s="484"/>
      <c r="CQ24" s="484"/>
      <c r="CR24" s="484"/>
      <c r="CS24" s="485"/>
      <c r="CT24" s="449"/>
      <c r="CU24" s="450"/>
      <c r="CV24" s="450"/>
      <c r="CW24" s="450"/>
      <c r="CX24" s="450"/>
      <c r="CY24" s="450"/>
      <c r="CZ24" s="450"/>
      <c r="DA24" s="451"/>
      <c r="DB24" s="449"/>
      <c r="DC24" s="450"/>
      <c r="DD24" s="450"/>
      <c r="DE24" s="450"/>
      <c r="DF24" s="450"/>
      <c r="DG24" s="450"/>
      <c r="DH24" s="450"/>
      <c r="DI24" s="451"/>
    </row>
    <row r="25" spans="1:113" ht="18.75" customHeight="1" x14ac:dyDescent="0.15">
      <c r="A25" s="178"/>
      <c r="B25" s="431"/>
      <c r="C25" s="432"/>
      <c r="D25" s="433"/>
      <c r="E25" s="408" t="s">
        <v>174</v>
      </c>
      <c r="F25" s="409"/>
      <c r="G25" s="409"/>
      <c r="H25" s="409"/>
      <c r="I25" s="409"/>
      <c r="J25" s="409"/>
      <c r="K25" s="410"/>
      <c r="L25" s="405">
        <v>1</v>
      </c>
      <c r="M25" s="406"/>
      <c r="N25" s="406"/>
      <c r="O25" s="406"/>
      <c r="P25" s="407"/>
      <c r="Q25" s="405">
        <v>5650</v>
      </c>
      <c r="R25" s="406"/>
      <c r="S25" s="406"/>
      <c r="T25" s="406"/>
      <c r="U25" s="406"/>
      <c r="V25" s="407"/>
      <c r="W25" s="495"/>
      <c r="X25" s="432"/>
      <c r="Y25" s="433"/>
      <c r="Z25" s="408" t="s">
        <v>175</v>
      </c>
      <c r="AA25" s="409"/>
      <c r="AB25" s="409"/>
      <c r="AC25" s="409"/>
      <c r="AD25" s="409"/>
      <c r="AE25" s="409"/>
      <c r="AF25" s="409"/>
      <c r="AG25" s="410"/>
      <c r="AH25" s="405" t="s">
        <v>130</v>
      </c>
      <c r="AI25" s="406"/>
      <c r="AJ25" s="406"/>
      <c r="AK25" s="406"/>
      <c r="AL25" s="407"/>
      <c r="AM25" s="405" t="s">
        <v>130</v>
      </c>
      <c r="AN25" s="406"/>
      <c r="AO25" s="406"/>
      <c r="AP25" s="406"/>
      <c r="AQ25" s="406"/>
      <c r="AR25" s="407"/>
      <c r="AS25" s="405" t="s">
        <v>130</v>
      </c>
      <c r="AT25" s="406"/>
      <c r="AU25" s="406"/>
      <c r="AV25" s="406"/>
      <c r="AW25" s="406"/>
      <c r="AX25" s="465"/>
      <c r="AY25" s="478" t="s">
        <v>176</v>
      </c>
      <c r="AZ25" s="479"/>
      <c r="BA25" s="479"/>
      <c r="BB25" s="479"/>
      <c r="BC25" s="479"/>
      <c r="BD25" s="479"/>
      <c r="BE25" s="479"/>
      <c r="BF25" s="479"/>
      <c r="BG25" s="479"/>
      <c r="BH25" s="479"/>
      <c r="BI25" s="479"/>
      <c r="BJ25" s="479"/>
      <c r="BK25" s="479"/>
      <c r="BL25" s="479"/>
      <c r="BM25" s="480"/>
      <c r="BN25" s="481">
        <v>660</v>
      </c>
      <c r="BO25" s="482"/>
      <c r="BP25" s="482"/>
      <c r="BQ25" s="482"/>
      <c r="BR25" s="482"/>
      <c r="BS25" s="482"/>
      <c r="BT25" s="482"/>
      <c r="BU25" s="483"/>
      <c r="BV25" s="481">
        <v>41450</v>
      </c>
      <c r="BW25" s="482"/>
      <c r="BX25" s="482"/>
      <c r="BY25" s="482"/>
      <c r="BZ25" s="482"/>
      <c r="CA25" s="482"/>
      <c r="CB25" s="482"/>
      <c r="CC25" s="483"/>
      <c r="CD25" s="191"/>
      <c r="CE25" s="484"/>
      <c r="CF25" s="484"/>
      <c r="CG25" s="484"/>
      <c r="CH25" s="484"/>
      <c r="CI25" s="484"/>
      <c r="CJ25" s="484"/>
      <c r="CK25" s="484"/>
      <c r="CL25" s="484"/>
      <c r="CM25" s="484"/>
      <c r="CN25" s="484"/>
      <c r="CO25" s="484"/>
      <c r="CP25" s="484"/>
      <c r="CQ25" s="484"/>
      <c r="CR25" s="484"/>
      <c r="CS25" s="485"/>
      <c r="CT25" s="449"/>
      <c r="CU25" s="450"/>
      <c r="CV25" s="450"/>
      <c r="CW25" s="450"/>
      <c r="CX25" s="450"/>
      <c r="CY25" s="450"/>
      <c r="CZ25" s="450"/>
      <c r="DA25" s="451"/>
      <c r="DB25" s="449"/>
      <c r="DC25" s="450"/>
      <c r="DD25" s="450"/>
      <c r="DE25" s="450"/>
      <c r="DF25" s="450"/>
      <c r="DG25" s="450"/>
      <c r="DH25" s="450"/>
      <c r="DI25" s="451"/>
    </row>
    <row r="26" spans="1:113" ht="18.75" customHeight="1" x14ac:dyDescent="0.15">
      <c r="A26" s="178"/>
      <c r="B26" s="431"/>
      <c r="C26" s="432"/>
      <c r="D26" s="433"/>
      <c r="E26" s="408" t="s">
        <v>177</v>
      </c>
      <c r="F26" s="409"/>
      <c r="G26" s="409"/>
      <c r="H26" s="409"/>
      <c r="I26" s="409"/>
      <c r="J26" s="409"/>
      <c r="K26" s="410"/>
      <c r="L26" s="405">
        <v>1</v>
      </c>
      <c r="M26" s="406"/>
      <c r="N26" s="406"/>
      <c r="O26" s="406"/>
      <c r="P26" s="407"/>
      <c r="Q26" s="405">
        <v>5020</v>
      </c>
      <c r="R26" s="406"/>
      <c r="S26" s="406"/>
      <c r="T26" s="406"/>
      <c r="U26" s="406"/>
      <c r="V26" s="407"/>
      <c r="W26" s="495"/>
      <c r="X26" s="432"/>
      <c r="Y26" s="433"/>
      <c r="Z26" s="408" t="s">
        <v>178</v>
      </c>
      <c r="AA26" s="463"/>
      <c r="AB26" s="463"/>
      <c r="AC26" s="463"/>
      <c r="AD26" s="463"/>
      <c r="AE26" s="463"/>
      <c r="AF26" s="463"/>
      <c r="AG26" s="464"/>
      <c r="AH26" s="405" t="s">
        <v>130</v>
      </c>
      <c r="AI26" s="406"/>
      <c r="AJ26" s="406"/>
      <c r="AK26" s="406"/>
      <c r="AL26" s="407"/>
      <c r="AM26" s="405" t="s">
        <v>139</v>
      </c>
      <c r="AN26" s="406"/>
      <c r="AO26" s="406"/>
      <c r="AP26" s="406"/>
      <c r="AQ26" s="406"/>
      <c r="AR26" s="407"/>
      <c r="AS26" s="405" t="s">
        <v>130</v>
      </c>
      <c r="AT26" s="406"/>
      <c r="AU26" s="406"/>
      <c r="AV26" s="406"/>
      <c r="AW26" s="406"/>
      <c r="AX26" s="465"/>
      <c r="AY26" s="492" t="s">
        <v>179</v>
      </c>
      <c r="AZ26" s="412"/>
      <c r="BA26" s="412"/>
      <c r="BB26" s="412"/>
      <c r="BC26" s="412"/>
      <c r="BD26" s="412"/>
      <c r="BE26" s="412"/>
      <c r="BF26" s="412"/>
      <c r="BG26" s="412"/>
      <c r="BH26" s="412"/>
      <c r="BI26" s="412"/>
      <c r="BJ26" s="412"/>
      <c r="BK26" s="412"/>
      <c r="BL26" s="412"/>
      <c r="BM26" s="493"/>
      <c r="BN26" s="452" t="s">
        <v>180</v>
      </c>
      <c r="BO26" s="453"/>
      <c r="BP26" s="453"/>
      <c r="BQ26" s="453"/>
      <c r="BR26" s="453"/>
      <c r="BS26" s="453"/>
      <c r="BT26" s="453"/>
      <c r="BU26" s="454"/>
      <c r="BV26" s="452" t="s">
        <v>130</v>
      </c>
      <c r="BW26" s="453"/>
      <c r="BX26" s="453"/>
      <c r="BY26" s="453"/>
      <c r="BZ26" s="453"/>
      <c r="CA26" s="453"/>
      <c r="CB26" s="453"/>
      <c r="CC26" s="454"/>
      <c r="CD26" s="191"/>
      <c r="CE26" s="484"/>
      <c r="CF26" s="484"/>
      <c r="CG26" s="484"/>
      <c r="CH26" s="484"/>
      <c r="CI26" s="484"/>
      <c r="CJ26" s="484"/>
      <c r="CK26" s="484"/>
      <c r="CL26" s="484"/>
      <c r="CM26" s="484"/>
      <c r="CN26" s="484"/>
      <c r="CO26" s="484"/>
      <c r="CP26" s="484"/>
      <c r="CQ26" s="484"/>
      <c r="CR26" s="484"/>
      <c r="CS26" s="485"/>
      <c r="CT26" s="449"/>
      <c r="CU26" s="450"/>
      <c r="CV26" s="450"/>
      <c r="CW26" s="450"/>
      <c r="CX26" s="450"/>
      <c r="CY26" s="450"/>
      <c r="CZ26" s="450"/>
      <c r="DA26" s="451"/>
      <c r="DB26" s="449"/>
      <c r="DC26" s="450"/>
      <c r="DD26" s="450"/>
      <c r="DE26" s="450"/>
      <c r="DF26" s="450"/>
      <c r="DG26" s="450"/>
      <c r="DH26" s="450"/>
      <c r="DI26" s="451"/>
    </row>
    <row r="27" spans="1:113" ht="18.75" customHeight="1" thickBot="1" x14ac:dyDescent="0.2">
      <c r="A27" s="178"/>
      <c r="B27" s="431"/>
      <c r="C27" s="432"/>
      <c r="D27" s="433"/>
      <c r="E27" s="408" t="s">
        <v>181</v>
      </c>
      <c r="F27" s="409"/>
      <c r="G27" s="409"/>
      <c r="H27" s="409"/>
      <c r="I27" s="409"/>
      <c r="J27" s="409"/>
      <c r="K27" s="410"/>
      <c r="L27" s="405">
        <v>1</v>
      </c>
      <c r="M27" s="406"/>
      <c r="N27" s="406"/>
      <c r="O27" s="406"/>
      <c r="P27" s="407"/>
      <c r="Q27" s="405">
        <v>2570</v>
      </c>
      <c r="R27" s="406"/>
      <c r="S27" s="406"/>
      <c r="T27" s="406"/>
      <c r="U27" s="406"/>
      <c r="V27" s="407"/>
      <c r="W27" s="495"/>
      <c r="X27" s="432"/>
      <c r="Y27" s="433"/>
      <c r="Z27" s="408" t="s">
        <v>182</v>
      </c>
      <c r="AA27" s="409"/>
      <c r="AB27" s="409"/>
      <c r="AC27" s="409"/>
      <c r="AD27" s="409"/>
      <c r="AE27" s="409"/>
      <c r="AF27" s="409"/>
      <c r="AG27" s="410"/>
      <c r="AH27" s="405" t="s">
        <v>130</v>
      </c>
      <c r="AI27" s="406"/>
      <c r="AJ27" s="406"/>
      <c r="AK27" s="406"/>
      <c r="AL27" s="407"/>
      <c r="AM27" s="405" t="s">
        <v>130</v>
      </c>
      <c r="AN27" s="406"/>
      <c r="AO27" s="406"/>
      <c r="AP27" s="406"/>
      <c r="AQ27" s="406"/>
      <c r="AR27" s="407"/>
      <c r="AS27" s="405" t="s">
        <v>180</v>
      </c>
      <c r="AT27" s="406"/>
      <c r="AU27" s="406"/>
      <c r="AV27" s="406"/>
      <c r="AW27" s="406"/>
      <c r="AX27" s="465"/>
      <c r="AY27" s="489" t="s">
        <v>183</v>
      </c>
      <c r="AZ27" s="490"/>
      <c r="BA27" s="490"/>
      <c r="BB27" s="490"/>
      <c r="BC27" s="490"/>
      <c r="BD27" s="490"/>
      <c r="BE27" s="490"/>
      <c r="BF27" s="490"/>
      <c r="BG27" s="490"/>
      <c r="BH27" s="490"/>
      <c r="BI27" s="490"/>
      <c r="BJ27" s="490"/>
      <c r="BK27" s="490"/>
      <c r="BL27" s="490"/>
      <c r="BM27" s="491"/>
      <c r="BN27" s="486">
        <v>50468</v>
      </c>
      <c r="BO27" s="487"/>
      <c r="BP27" s="487"/>
      <c r="BQ27" s="487"/>
      <c r="BR27" s="487"/>
      <c r="BS27" s="487"/>
      <c r="BT27" s="487"/>
      <c r="BU27" s="488"/>
      <c r="BV27" s="486">
        <v>50428</v>
      </c>
      <c r="BW27" s="487"/>
      <c r="BX27" s="487"/>
      <c r="BY27" s="487"/>
      <c r="BZ27" s="487"/>
      <c r="CA27" s="487"/>
      <c r="CB27" s="487"/>
      <c r="CC27" s="488"/>
      <c r="CD27" s="193"/>
      <c r="CE27" s="484"/>
      <c r="CF27" s="484"/>
      <c r="CG27" s="484"/>
      <c r="CH27" s="484"/>
      <c r="CI27" s="484"/>
      <c r="CJ27" s="484"/>
      <c r="CK27" s="484"/>
      <c r="CL27" s="484"/>
      <c r="CM27" s="484"/>
      <c r="CN27" s="484"/>
      <c r="CO27" s="484"/>
      <c r="CP27" s="484"/>
      <c r="CQ27" s="484"/>
      <c r="CR27" s="484"/>
      <c r="CS27" s="485"/>
      <c r="CT27" s="449"/>
      <c r="CU27" s="450"/>
      <c r="CV27" s="450"/>
      <c r="CW27" s="450"/>
      <c r="CX27" s="450"/>
      <c r="CY27" s="450"/>
      <c r="CZ27" s="450"/>
      <c r="DA27" s="451"/>
      <c r="DB27" s="449"/>
      <c r="DC27" s="450"/>
      <c r="DD27" s="450"/>
      <c r="DE27" s="450"/>
      <c r="DF27" s="450"/>
      <c r="DG27" s="450"/>
      <c r="DH27" s="450"/>
      <c r="DI27" s="451"/>
    </row>
    <row r="28" spans="1:113" ht="18.75" customHeight="1" x14ac:dyDescent="0.15">
      <c r="A28" s="178"/>
      <c r="B28" s="431"/>
      <c r="C28" s="432"/>
      <c r="D28" s="433"/>
      <c r="E28" s="408" t="s">
        <v>184</v>
      </c>
      <c r="F28" s="409"/>
      <c r="G28" s="409"/>
      <c r="H28" s="409"/>
      <c r="I28" s="409"/>
      <c r="J28" s="409"/>
      <c r="K28" s="410"/>
      <c r="L28" s="405">
        <v>1</v>
      </c>
      <c r="M28" s="406"/>
      <c r="N28" s="406"/>
      <c r="O28" s="406"/>
      <c r="P28" s="407"/>
      <c r="Q28" s="405">
        <v>1800</v>
      </c>
      <c r="R28" s="406"/>
      <c r="S28" s="406"/>
      <c r="T28" s="406"/>
      <c r="U28" s="406"/>
      <c r="V28" s="407"/>
      <c r="W28" s="495"/>
      <c r="X28" s="432"/>
      <c r="Y28" s="433"/>
      <c r="Z28" s="408" t="s">
        <v>185</v>
      </c>
      <c r="AA28" s="409"/>
      <c r="AB28" s="409"/>
      <c r="AC28" s="409"/>
      <c r="AD28" s="409"/>
      <c r="AE28" s="409"/>
      <c r="AF28" s="409"/>
      <c r="AG28" s="410"/>
      <c r="AH28" s="405" t="s">
        <v>180</v>
      </c>
      <c r="AI28" s="406"/>
      <c r="AJ28" s="406"/>
      <c r="AK28" s="406"/>
      <c r="AL28" s="407"/>
      <c r="AM28" s="405" t="s">
        <v>139</v>
      </c>
      <c r="AN28" s="406"/>
      <c r="AO28" s="406"/>
      <c r="AP28" s="406"/>
      <c r="AQ28" s="406"/>
      <c r="AR28" s="407"/>
      <c r="AS28" s="405" t="s">
        <v>131</v>
      </c>
      <c r="AT28" s="406"/>
      <c r="AU28" s="406"/>
      <c r="AV28" s="406"/>
      <c r="AW28" s="406"/>
      <c r="AX28" s="465"/>
      <c r="AY28" s="469" t="s">
        <v>186</v>
      </c>
      <c r="AZ28" s="470"/>
      <c r="BA28" s="470"/>
      <c r="BB28" s="471"/>
      <c r="BC28" s="478" t="s">
        <v>48</v>
      </c>
      <c r="BD28" s="479"/>
      <c r="BE28" s="479"/>
      <c r="BF28" s="479"/>
      <c r="BG28" s="479"/>
      <c r="BH28" s="479"/>
      <c r="BI28" s="479"/>
      <c r="BJ28" s="479"/>
      <c r="BK28" s="479"/>
      <c r="BL28" s="479"/>
      <c r="BM28" s="480"/>
      <c r="BN28" s="481">
        <v>874085</v>
      </c>
      <c r="BO28" s="482"/>
      <c r="BP28" s="482"/>
      <c r="BQ28" s="482"/>
      <c r="BR28" s="482"/>
      <c r="BS28" s="482"/>
      <c r="BT28" s="482"/>
      <c r="BU28" s="483"/>
      <c r="BV28" s="481">
        <v>613148</v>
      </c>
      <c r="BW28" s="482"/>
      <c r="BX28" s="482"/>
      <c r="BY28" s="482"/>
      <c r="BZ28" s="482"/>
      <c r="CA28" s="482"/>
      <c r="CB28" s="482"/>
      <c r="CC28" s="483"/>
      <c r="CD28" s="191"/>
      <c r="CE28" s="484"/>
      <c r="CF28" s="484"/>
      <c r="CG28" s="484"/>
      <c r="CH28" s="484"/>
      <c r="CI28" s="484"/>
      <c r="CJ28" s="484"/>
      <c r="CK28" s="484"/>
      <c r="CL28" s="484"/>
      <c r="CM28" s="484"/>
      <c r="CN28" s="484"/>
      <c r="CO28" s="484"/>
      <c r="CP28" s="484"/>
      <c r="CQ28" s="484"/>
      <c r="CR28" s="484"/>
      <c r="CS28" s="485"/>
      <c r="CT28" s="449"/>
      <c r="CU28" s="450"/>
      <c r="CV28" s="450"/>
      <c r="CW28" s="450"/>
      <c r="CX28" s="450"/>
      <c r="CY28" s="450"/>
      <c r="CZ28" s="450"/>
      <c r="DA28" s="451"/>
      <c r="DB28" s="449"/>
      <c r="DC28" s="450"/>
      <c r="DD28" s="450"/>
      <c r="DE28" s="450"/>
      <c r="DF28" s="450"/>
      <c r="DG28" s="450"/>
      <c r="DH28" s="450"/>
      <c r="DI28" s="451"/>
    </row>
    <row r="29" spans="1:113" ht="18.75" customHeight="1" x14ac:dyDescent="0.15">
      <c r="A29" s="178"/>
      <c r="B29" s="431"/>
      <c r="C29" s="432"/>
      <c r="D29" s="433"/>
      <c r="E29" s="408" t="s">
        <v>187</v>
      </c>
      <c r="F29" s="409"/>
      <c r="G29" s="409"/>
      <c r="H29" s="409"/>
      <c r="I29" s="409"/>
      <c r="J29" s="409"/>
      <c r="K29" s="410"/>
      <c r="L29" s="405">
        <v>6</v>
      </c>
      <c r="M29" s="406"/>
      <c r="N29" s="406"/>
      <c r="O29" s="406"/>
      <c r="P29" s="407"/>
      <c r="Q29" s="405">
        <v>1550</v>
      </c>
      <c r="R29" s="406"/>
      <c r="S29" s="406"/>
      <c r="T29" s="406"/>
      <c r="U29" s="406"/>
      <c r="V29" s="407"/>
      <c r="W29" s="496"/>
      <c r="X29" s="497"/>
      <c r="Y29" s="498"/>
      <c r="Z29" s="408" t="s">
        <v>188</v>
      </c>
      <c r="AA29" s="409"/>
      <c r="AB29" s="409"/>
      <c r="AC29" s="409"/>
      <c r="AD29" s="409"/>
      <c r="AE29" s="409"/>
      <c r="AF29" s="409"/>
      <c r="AG29" s="410"/>
      <c r="AH29" s="405">
        <v>55</v>
      </c>
      <c r="AI29" s="406"/>
      <c r="AJ29" s="406"/>
      <c r="AK29" s="406"/>
      <c r="AL29" s="407"/>
      <c r="AM29" s="405">
        <v>162470</v>
      </c>
      <c r="AN29" s="406"/>
      <c r="AO29" s="406"/>
      <c r="AP29" s="406"/>
      <c r="AQ29" s="406"/>
      <c r="AR29" s="407"/>
      <c r="AS29" s="405">
        <v>2954</v>
      </c>
      <c r="AT29" s="406"/>
      <c r="AU29" s="406"/>
      <c r="AV29" s="406"/>
      <c r="AW29" s="406"/>
      <c r="AX29" s="465"/>
      <c r="AY29" s="472"/>
      <c r="AZ29" s="473"/>
      <c r="BA29" s="473"/>
      <c r="BB29" s="474"/>
      <c r="BC29" s="466" t="s">
        <v>189</v>
      </c>
      <c r="BD29" s="467"/>
      <c r="BE29" s="467"/>
      <c r="BF29" s="467"/>
      <c r="BG29" s="467"/>
      <c r="BH29" s="467"/>
      <c r="BI29" s="467"/>
      <c r="BJ29" s="467"/>
      <c r="BK29" s="467"/>
      <c r="BL29" s="467"/>
      <c r="BM29" s="468"/>
      <c r="BN29" s="452">
        <v>332537</v>
      </c>
      <c r="BO29" s="453"/>
      <c r="BP29" s="453"/>
      <c r="BQ29" s="453"/>
      <c r="BR29" s="453"/>
      <c r="BS29" s="453"/>
      <c r="BT29" s="453"/>
      <c r="BU29" s="454"/>
      <c r="BV29" s="452">
        <v>309160</v>
      </c>
      <c r="BW29" s="453"/>
      <c r="BX29" s="453"/>
      <c r="BY29" s="453"/>
      <c r="BZ29" s="453"/>
      <c r="CA29" s="453"/>
      <c r="CB29" s="453"/>
      <c r="CC29" s="454"/>
      <c r="CD29" s="193"/>
      <c r="CE29" s="484"/>
      <c r="CF29" s="484"/>
      <c r="CG29" s="484"/>
      <c r="CH29" s="484"/>
      <c r="CI29" s="484"/>
      <c r="CJ29" s="484"/>
      <c r="CK29" s="484"/>
      <c r="CL29" s="484"/>
      <c r="CM29" s="484"/>
      <c r="CN29" s="484"/>
      <c r="CO29" s="484"/>
      <c r="CP29" s="484"/>
      <c r="CQ29" s="484"/>
      <c r="CR29" s="484"/>
      <c r="CS29" s="485"/>
      <c r="CT29" s="449"/>
      <c r="CU29" s="450"/>
      <c r="CV29" s="450"/>
      <c r="CW29" s="450"/>
      <c r="CX29" s="450"/>
      <c r="CY29" s="450"/>
      <c r="CZ29" s="450"/>
      <c r="DA29" s="451"/>
      <c r="DB29" s="449"/>
      <c r="DC29" s="450"/>
      <c r="DD29" s="450"/>
      <c r="DE29" s="450"/>
      <c r="DF29" s="450"/>
      <c r="DG29" s="450"/>
      <c r="DH29" s="450"/>
      <c r="DI29" s="451"/>
    </row>
    <row r="30" spans="1:113" ht="18.75" customHeight="1" thickBot="1" x14ac:dyDescent="0.2">
      <c r="A30" s="178"/>
      <c r="B30" s="434"/>
      <c r="C30" s="435"/>
      <c r="D30" s="436"/>
      <c r="E30" s="413"/>
      <c r="F30" s="414"/>
      <c r="G30" s="414"/>
      <c r="H30" s="414"/>
      <c r="I30" s="414"/>
      <c r="J30" s="414"/>
      <c r="K30" s="415"/>
      <c r="L30" s="416"/>
      <c r="M30" s="417"/>
      <c r="N30" s="417"/>
      <c r="O30" s="417"/>
      <c r="P30" s="418"/>
      <c r="Q30" s="416"/>
      <c r="R30" s="417"/>
      <c r="S30" s="417"/>
      <c r="T30" s="417"/>
      <c r="U30" s="417"/>
      <c r="V30" s="418"/>
      <c r="W30" s="419" t="s">
        <v>190</v>
      </c>
      <c r="X30" s="420"/>
      <c r="Y30" s="420"/>
      <c r="Z30" s="420"/>
      <c r="AA30" s="420"/>
      <c r="AB30" s="420"/>
      <c r="AC30" s="420"/>
      <c r="AD30" s="420"/>
      <c r="AE30" s="420"/>
      <c r="AF30" s="420"/>
      <c r="AG30" s="421"/>
      <c r="AH30" s="422">
        <v>91.8</v>
      </c>
      <c r="AI30" s="423"/>
      <c r="AJ30" s="423"/>
      <c r="AK30" s="423"/>
      <c r="AL30" s="423"/>
      <c r="AM30" s="423"/>
      <c r="AN30" s="423"/>
      <c r="AO30" s="423"/>
      <c r="AP30" s="423"/>
      <c r="AQ30" s="423"/>
      <c r="AR30" s="423"/>
      <c r="AS30" s="423"/>
      <c r="AT30" s="423"/>
      <c r="AU30" s="423"/>
      <c r="AV30" s="423"/>
      <c r="AW30" s="423"/>
      <c r="AX30" s="424"/>
      <c r="AY30" s="475"/>
      <c r="AZ30" s="476"/>
      <c r="BA30" s="476"/>
      <c r="BB30" s="477"/>
      <c r="BC30" s="425" t="s">
        <v>50</v>
      </c>
      <c r="BD30" s="426"/>
      <c r="BE30" s="426"/>
      <c r="BF30" s="426"/>
      <c r="BG30" s="426"/>
      <c r="BH30" s="426"/>
      <c r="BI30" s="426"/>
      <c r="BJ30" s="426"/>
      <c r="BK30" s="426"/>
      <c r="BL30" s="426"/>
      <c r="BM30" s="427"/>
      <c r="BN30" s="486">
        <v>799082</v>
      </c>
      <c r="BO30" s="487"/>
      <c r="BP30" s="487"/>
      <c r="BQ30" s="487"/>
      <c r="BR30" s="487"/>
      <c r="BS30" s="487"/>
      <c r="BT30" s="487"/>
      <c r="BU30" s="488"/>
      <c r="BV30" s="486">
        <v>800556</v>
      </c>
      <c r="BW30" s="487"/>
      <c r="BX30" s="487"/>
      <c r="BY30" s="487"/>
      <c r="BZ30" s="487"/>
      <c r="CA30" s="487"/>
      <c r="CB30" s="487"/>
      <c r="CC30" s="48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1" t="s">
        <v>191</v>
      </c>
      <c r="D32" s="411"/>
      <c r="E32" s="411"/>
      <c r="F32" s="411"/>
      <c r="G32" s="411"/>
      <c r="H32" s="411"/>
      <c r="I32" s="411"/>
      <c r="J32" s="411"/>
      <c r="K32" s="411"/>
      <c r="L32" s="411"/>
      <c r="M32" s="411"/>
      <c r="N32" s="411"/>
      <c r="O32" s="411"/>
      <c r="P32" s="411"/>
      <c r="Q32" s="411"/>
      <c r="R32" s="411"/>
      <c r="S32" s="411"/>
      <c r="U32" s="412" t="s">
        <v>192</v>
      </c>
      <c r="V32" s="412"/>
      <c r="W32" s="412"/>
      <c r="X32" s="412"/>
      <c r="Y32" s="412"/>
      <c r="Z32" s="412"/>
      <c r="AA32" s="412"/>
      <c r="AB32" s="412"/>
      <c r="AC32" s="412"/>
      <c r="AD32" s="412"/>
      <c r="AE32" s="412"/>
      <c r="AF32" s="412"/>
      <c r="AG32" s="412"/>
      <c r="AH32" s="412"/>
      <c r="AI32" s="412"/>
      <c r="AJ32" s="412"/>
      <c r="AK32" s="412"/>
      <c r="AM32" s="412" t="s">
        <v>193</v>
      </c>
      <c r="AN32" s="412"/>
      <c r="AO32" s="412"/>
      <c r="AP32" s="412"/>
      <c r="AQ32" s="412"/>
      <c r="AR32" s="412"/>
      <c r="AS32" s="412"/>
      <c r="AT32" s="412"/>
      <c r="AU32" s="412"/>
      <c r="AV32" s="412"/>
      <c r="AW32" s="412"/>
      <c r="AX32" s="412"/>
      <c r="AY32" s="412"/>
      <c r="AZ32" s="412"/>
      <c r="BA32" s="412"/>
      <c r="BB32" s="412"/>
      <c r="BC32" s="412"/>
      <c r="BE32" s="412" t="s">
        <v>194</v>
      </c>
      <c r="BF32" s="412"/>
      <c r="BG32" s="412"/>
      <c r="BH32" s="412"/>
      <c r="BI32" s="412"/>
      <c r="BJ32" s="412"/>
      <c r="BK32" s="412"/>
      <c r="BL32" s="412"/>
      <c r="BM32" s="412"/>
      <c r="BN32" s="412"/>
      <c r="BO32" s="412"/>
      <c r="BP32" s="412"/>
      <c r="BQ32" s="412"/>
      <c r="BR32" s="412"/>
      <c r="BS32" s="412"/>
      <c r="BT32" s="412"/>
      <c r="BU32" s="412"/>
      <c r="BW32" s="412" t="s">
        <v>195</v>
      </c>
      <c r="BX32" s="412"/>
      <c r="BY32" s="412"/>
      <c r="BZ32" s="412"/>
      <c r="CA32" s="412"/>
      <c r="CB32" s="412"/>
      <c r="CC32" s="412"/>
      <c r="CD32" s="412"/>
      <c r="CE32" s="412"/>
      <c r="CF32" s="412"/>
      <c r="CG32" s="412"/>
      <c r="CH32" s="412"/>
      <c r="CI32" s="412"/>
      <c r="CJ32" s="412"/>
      <c r="CK32" s="412"/>
      <c r="CL32" s="412"/>
      <c r="CM32" s="412"/>
      <c r="CO32" s="412" t="s">
        <v>196</v>
      </c>
      <c r="CP32" s="412"/>
      <c r="CQ32" s="412"/>
      <c r="CR32" s="412"/>
      <c r="CS32" s="412"/>
      <c r="CT32" s="412"/>
      <c r="CU32" s="412"/>
      <c r="CV32" s="412"/>
      <c r="CW32" s="412"/>
      <c r="CX32" s="412"/>
      <c r="CY32" s="412"/>
      <c r="CZ32" s="412"/>
      <c r="DA32" s="412"/>
      <c r="DB32" s="412"/>
      <c r="DC32" s="412"/>
      <c r="DD32" s="412"/>
      <c r="DE32" s="412"/>
      <c r="DI32" s="201"/>
    </row>
    <row r="33" spans="1:113" ht="13.5" customHeight="1" x14ac:dyDescent="0.15">
      <c r="A33" s="178"/>
      <c r="B33" s="202"/>
      <c r="C33" s="404" t="s">
        <v>197</v>
      </c>
      <c r="D33" s="404"/>
      <c r="E33" s="403" t="s">
        <v>198</v>
      </c>
      <c r="F33" s="403"/>
      <c r="G33" s="403"/>
      <c r="H33" s="403"/>
      <c r="I33" s="403"/>
      <c r="J33" s="403"/>
      <c r="K33" s="403"/>
      <c r="L33" s="403"/>
      <c r="M33" s="403"/>
      <c r="N33" s="403"/>
      <c r="O33" s="403"/>
      <c r="P33" s="403"/>
      <c r="Q33" s="403"/>
      <c r="R33" s="403"/>
      <c r="S33" s="403"/>
      <c r="T33" s="203"/>
      <c r="U33" s="404" t="s">
        <v>199</v>
      </c>
      <c r="V33" s="404"/>
      <c r="W33" s="403" t="s">
        <v>200</v>
      </c>
      <c r="X33" s="403"/>
      <c r="Y33" s="403"/>
      <c r="Z33" s="403"/>
      <c r="AA33" s="403"/>
      <c r="AB33" s="403"/>
      <c r="AC33" s="403"/>
      <c r="AD33" s="403"/>
      <c r="AE33" s="403"/>
      <c r="AF33" s="403"/>
      <c r="AG33" s="403"/>
      <c r="AH33" s="403"/>
      <c r="AI33" s="403"/>
      <c r="AJ33" s="403"/>
      <c r="AK33" s="403"/>
      <c r="AL33" s="203"/>
      <c r="AM33" s="404" t="s">
        <v>201</v>
      </c>
      <c r="AN33" s="404"/>
      <c r="AO33" s="403" t="s">
        <v>200</v>
      </c>
      <c r="AP33" s="403"/>
      <c r="AQ33" s="403"/>
      <c r="AR33" s="403"/>
      <c r="AS33" s="403"/>
      <c r="AT33" s="403"/>
      <c r="AU33" s="403"/>
      <c r="AV33" s="403"/>
      <c r="AW33" s="403"/>
      <c r="AX33" s="403"/>
      <c r="AY33" s="403"/>
      <c r="AZ33" s="403"/>
      <c r="BA33" s="403"/>
      <c r="BB33" s="403"/>
      <c r="BC33" s="403"/>
      <c r="BD33" s="204"/>
      <c r="BE33" s="403" t="s">
        <v>202</v>
      </c>
      <c r="BF33" s="403"/>
      <c r="BG33" s="403" t="s">
        <v>203</v>
      </c>
      <c r="BH33" s="403"/>
      <c r="BI33" s="403"/>
      <c r="BJ33" s="403"/>
      <c r="BK33" s="403"/>
      <c r="BL33" s="403"/>
      <c r="BM33" s="403"/>
      <c r="BN33" s="403"/>
      <c r="BO33" s="403"/>
      <c r="BP33" s="403"/>
      <c r="BQ33" s="403"/>
      <c r="BR33" s="403"/>
      <c r="BS33" s="403"/>
      <c r="BT33" s="403"/>
      <c r="BU33" s="403"/>
      <c r="BV33" s="204"/>
      <c r="BW33" s="404" t="s">
        <v>202</v>
      </c>
      <c r="BX33" s="404"/>
      <c r="BY33" s="403" t="s">
        <v>204</v>
      </c>
      <c r="BZ33" s="403"/>
      <c r="CA33" s="403"/>
      <c r="CB33" s="403"/>
      <c r="CC33" s="403"/>
      <c r="CD33" s="403"/>
      <c r="CE33" s="403"/>
      <c r="CF33" s="403"/>
      <c r="CG33" s="403"/>
      <c r="CH33" s="403"/>
      <c r="CI33" s="403"/>
      <c r="CJ33" s="403"/>
      <c r="CK33" s="403"/>
      <c r="CL33" s="403"/>
      <c r="CM33" s="403"/>
      <c r="CN33" s="203"/>
      <c r="CO33" s="404" t="s">
        <v>205</v>
      </c>
      <c r="CP33" s="404"/>
      <c r="CQ33" s="403" t="s">
        <v>206</v>
      </c>
      <c r="CR33" s="403"/>
      <c r="CS33" s="403"/>
      <c r="CT33" s="403"/>
      <c r="CU33" s="403"/>
      <c r="CV33" s="403"/>
      <c r="CW33" s="403"/>
      <c r="CX33" s="403"/>
      <c r="CY33" s="403"/>
      <c r="CZ33" s="403"/>
      <c r="DA33" s="403"/>
      <c r="DB33" s="403"/>
      <c r="DC33" s="403"/>
      <c r="DD33" s="403"/>
      <c r="DE33" s="403"/>
      <c r="DF33" s="203"/>
      <c r="DG33" s="402" t="s">
        <v>207</v>
      </c>
      <c r="DH33" s="402"/>
      <c r="DI33" s="205"/>
    </row>
    <row r="34" spans="1:113" ht="32.25" customHeight="1" x14ac:dyDescent="0.15">
      <c r="A34" s="178"/>
      <c r="B34" s="202"/>
      <c r="C34" s="400">
        <f>IF(E34="","",1)</f>
        <v>1</v>
      </c>
      <c r="D34" s="400"/>
      <c r="E34" s="401" t="str">
        <f>IF('各会計、関係団体の財政状況及び健全化判断比率'!B7="","",'各会計、関係団体の財政状況及び健全化判断比率'!B7)</f>
        <v>一般会計</v>
      </c>
      <c r="F34" s="401"/>
      <c r="G34" s="401"/>
      <c r="H34" s="401"/>
      <c r="I34" s="401"/>
      <c r="J34" s="401"/>
      <c r="K34" s="401"/>
      <c r="L34" s="401"/>
      <c r="M34" s="401"/>
      <c r="N34" s="401"/>
      <c r="O34" s="401"/>
      <c r="P34" s="401"/>
      <c r="Q34" s="401"/>
      <c r="R34" s="401"/>
      <c r="S34" s="401"/>
      <c r="T34" s="178"/>
      <c r="U34" s="400">
        <f>IF(W34="","",MAX(C34:D43)+1)</f>
        <v>2</v>
      </c>
      <c r="V34" s="400"/>
      <c r="W34" s="401" t="str">
        <f>IF('各会計、関係団体の財政状況及び健全化判断比率'!B28="","",'各会計、関係団体の財政状況及び健全化判断比率'!B28)</f>
        <v>国民健康保険特別会計</v>
      </c>
      <c r="X34" s="401"/>
      <c r="Y34" s="401"/>
      <c r="Z34" s="401"/>
      <c r="AA34" s="401"/>
      <c r="AB34" s="401"/>
      <c r="AC34" s="401"/>
      <c r="AD34" s="401"/>
      <c r="AE34" s="401"/>
      <c r="AF34" s="401"/>
      <c r="AG34" s="401"/>
      <c r="AH34" s="401"/>
      <c r="AI34" s="401"/>
      <c r="AJ34" s="401"/>
      <c r="AK34" s="401"/>
      <c r="AL34" s="178"/>
      <c r="AM34" s="400">
        <f>IF(AO34="","",MAX(C34:D43,U34:V43)+1)</f>
        <v>5</v>
      </c>
      <c r="AN34" s="400"/>
      <c r="AO34" s="401" t="str">
        <f>IF('各会計、関係団体の財政状況及び健全化判断比率'!B31="","",'各会計、関係団体の財政状況及び健全化判断比率'!B31)</f>
        <v>水道事業会計</v>
      </c>
      <c r="AP34" s="401"/>
      <c r="AQ34" s="401"/>
      <c r="AR34" s="401"/>
      <c r="AS34" s="401"/>
      <c r="AT34" s="401"/>
      <c r="AU34" s="401"/>
      <c r="AV34" s="401"/>
      <c r="AW34" s="401"/>
      <c r="AX34" s="401"/>
      <c r="AY34" s="401"/>
      <c r="AZ34" s="401"/>
      <c r="BA34" s="401"/>
      <c r="BB34" s="401"/>
      <c r="BC34" s="401"/>
      <c r="BD34" s="178"/>
      <c r="BE34" s="400">
        <f>IF(BG34="","",MAX(C34:D43,U34:V43,AM34:AN43)+1)</f>
        <v>7</v>
      </c>
      <c r="BF34" s="400"/>
      <c r="BG34" s="401" t="str">
        <f>IF('各会計、関係団体の財政状況及び健全化判断比率'!B33="","",'各会計、関係団体の財政状況及び健全化判断比率'!B33)</f>
        <v>小水力発電事業特別会計</v>
      </c>
      <c r="BH34" s="401"/>
      <c r="BI34" s="401"/>
      <c r="BJ34" s="401"/>
      <c r="BK34" s="401"/>
      <c r="BL34" s="401"/>
      <c r="BM34" s="401"/>
      <c r="BN34" s="401"/>
      <c r="BO34" s="401"/>
      <c r="BP34" s="401"/>
      <c r="BQ34" s="401"/>
      <c r="BR34" s="401"/>
      <c r="BS34" s="401"/>
      <c r="BT34" s="401"/>
      <c r="BU34" s="401"/>
      <c r="BV34" s="178"/>
      <c r="BW34" s="400">
        <f>IF(BY34="","",MAX(C34:D43,U34:V43,AM34:AN43,BE34:BF43)+1)</f>
        <v>9</v>
      </c>
      <c r="BX34" s="400"/>
      <c r="BY34" s="401" t="str">
        <f>IF('各会計、関係団体の財政状況及び健全化判断比率'!B68="","",'各会計、関係団体の財政状況及び健全化判断比率'!B68)</f>
        <v>北信広域連合（一般会計）</v>
      </c>
      <c r="BZ34" s="401"/>
      <c r="CA34" s="401"/>
      <c r="CB34" s="401"/>
      <c r="CC34" s="401"/>
      <c r="CD34" s="401"/>
      <c r="CE34" s="401"/>
      <c r="CF34" s="401"/>
      <c r="CG34" s="401"/>
      <c r="CH34" s="401"/>
      <c r="CI34" s="401"/>
      <c r="CJ34" s="401"/>
      <c r="CK34" s="401"/>
      <c r="CL34" s="401"/>
      <c r="CM34" s="401"/>
      <c r="CN34" s="178"/>
      <c r="CO34" s="400">
        <f>IF(CQ34="","",MAX(C34:D43,U34:V43,AM34:AN43,BE34:BF43,BW34:BX43)+1)</f>
        <v>19</v>
      </c>
      <c r="CP34" s="400"/>
      <c r="CQ34" s="401" t="str">
        <f>IF('各会計、関係団体の財政状況及び健全化判断比率'!BS7="","",'各会計、関係団体の財政状況及び健全化判断比率'!BS7)</f>
        <v>株式会社　野沢温泉</v>
      </c>
      <c r="CR34" s="401"/>
      <c r="CS34" s="401"/>
      <c r="CT34" s="401"/>
      <c r="CU34" s="401"/>
      <c r="CV34" s="401"/>
      <c r="CW34" s="401"/>
      <c r="CX34" s="401"/>
      <c r="CY34" s="401"/>
      <c r="CZ34" s="401"/>
      <c r="DA34" s="401"/>
      <c r="DB34" s="401"/>
      <c r="DC34" s="401"/>
      <c r="DD34" s="401"/>
      <c r="DE34" s="401"/>
      <c r="DG34" s="398" t="str">
        <f>IF('各会計、関係団体の財政状況及び健全化判断比率'!BR7="","",'各会計、関係団体の財政状況及び健全化判断比率'!BR7)</f>
        <v>○</v>
      </c>
      <c r="DH34" s="398"/>
      <c r="DI34" s="205"/>
    </row>
    <row r="35" spans="1:113" ht="32.25" customHeight="1" x14ac:dyDescent="0.15">
      <c r="A35" s="178"/>
      <c r="B35" s="202"/>
      <c r="C35" s="400" t="str">
        <f>IF(E35="","",C34+1)</f>
        <v/>
      </c>
      <c r="D35" s="400"/>
      <c r="E35" s="401" t="str">
        <f>IF('各会計、関係団体の財政状況及び健全化判断比率'!B8="","",'各会計、関係団体の財政状況及び健全化判断比率'!B8)</f>
        <v/>
      </c>
      <c r="F35" s="401"/>
      <c r="G35" s="401"/>
      <c r="H35" s="401"/>
      <c r="I35" s="401"/>
      <c r="J35" s="401"/>
      <c r="K35" s="401"/>
      <c r="L35" s="401"/>
      <c r="M35" s="401"/>
      <c r="N35" s="401"/>
      <c r="O35" s="401"/>
      <c r="P35" s="401"/>
      <c r="Q35" s="401"/>
      <c r="R35" s="401"/>
      <c r="S35" s="401"/>
      <c r="T35" s="178"/>
      <c r="U35" s="400">
        <f>IF(W35="","",U34+1)</f>
        <v>3</v>
      </c>
      <c r="V35" s="400"/>
      <c r="W35" s="401" t="str">
        <f>IF('各会計、関係団体の財政状況及び健全化判断比率'!B29="","",'各会計、関係団体の財政状況及び健全化判断比率'!B29)</f>
        <v>介護保険特別会計</v>
      </c>
      <c r="X35" s="401"/>
      <c r="Y35" s="401"/>
      <c r="Z35" s="401"/>
      <c r="AA35" s="401"/>
      <c r="AB35" s="401"/>
      <c r="AC35" s="401"/>
      <c r="AD35" s="401"/>
      <c r="AE35" s="401"/>
      <c r="AF35" s="401"/>
      <c r="AG35" s="401"/>
      <c r="AH35" s="401"/>
      <c r="AI35" s="401"/>
      <c r="AJ35" s="401"/>
      <c r="AK35" s="401"/>
      <c r="AL35" s="178"/>
      <c r="AM35" s="400">
        <f t="shared" ref="AM35:AM43" si="0">IF(AO35="","",AM34+1)</f>
        <v>6</v>
      </c>
      <c r="AN35" s="400"/>
      <c r="AO35" s="401" t="str">
        <f>IF('各会計、関係団体の財政状況及び健全化判断比率'!B32="","",'各会計、関係団体の財政状況及び健全化判断比率'!B32)</f>
        <v>観光施設事業会計</v>
      </c>
      <c r="AP35" s="401"/>
      <c r="AQ35" s="401"/>
      <c r="AR35" s="401"/>
      <c r="AS35" s="401"/>
      <c r="AT35" s="401"/>
      <c r="AU35" s="401"/>
      <c r="AV35" s="401"/>
      <c r="AW35" s="401"/>
      <c r="AX35" s="401"/>
      <c r="AY35" s="401"/>
      <c r="AZ35" s="401"/>
      <c r="BA35" s="401"/>
      <c r="BB35" s="401"/>
      <c r="BC35" s="401"/>
      <c r="BD35" s="178"/>
      <c r="BE35" s="400">
        <f t="shared" ref="BE35:BE43" si="1">IF(BG35="","",BE34+1)</f>
        <v>8</v>
      </c>
      <c r="BF35" s="400"/>
      <c r="BG35" s="401" t="str">
        <f>IF('各会計、関係団体の財政状況及び健全化判断比率'!B34="","",'各会計、関係団体の財政状況及び健全化判断比率'!B34)</f>
        <v>下水道特別会計</v>
      </c>
      <c r="BH35" s="401"/>
      <c r="BI35" s="401"/>
      <c r="BJ35" s="401"/>
      <c r="BK35" s="401"/>
      <c r="BL35" s="401"/>
      <c r="BM35" s="401"/>
      <c r="BN35" s="401"/>
      <c r="BO35" s="401"/>
      <c r="BP35" s="401"/>
      <c r="BQ35" s="401"/>
      <c r="BR35" s="401"/>
      <c r="BS35" s="401"/>
      <c r="BT35" s="401"/>
      <c r="BU35" s="401"/>
      <c r="BV35" s="178"/>
      <c r="BW35" s="400">
        <f t="shared" ref="BW35:BW43" si="2">IF(BY35="","",BW34+1)</f>
        <v>10</v>
      </c>
      <c r="BX35" s="400"/>
      <c r="BY35" s="401" t="str">
        <f>IF('各会計、関係団体の財政状況及び健全化判断比率'!B69="","",'各会計、関係団体の財政状況及び健全化判断比率'!B69)</f>
        <v>北信広域連合（養護老人ホーム特別会計）</v>
      </c>
      <c r="BZ35" s="401"/>
      <c r="CA35" s="401"/>
      <c r="CB35" s="401"/>
      <c r="CC35" s="401"/>
      <c r="CD35" s="401"/>
      <c r="CE35" s="401"/>
      <c r="CF35" s="401"/>
      <c r="CG35" s="401"/>
      <c r="CH35" s="401"/>
      <c r="CI35" s="401"/>
      <c r="CJ35" s="401"/>
      <c r="CK35" s="401"/>
      <c r="CL35" s="401"/>
      <c r="CM35" s="401"/>
      <c r="CN35" s="178"/>
      <c r="CO35" s="400">
        <f t="shared" ref="CO35:CO43" si="3">IF(CQ35="","",CO34+1)</f>
        <v>20</v>
      </c>
      <c r="CP35" s="400"/>
      <c r="CQ35" s="401" t="str">
        <f>IF('各会計、関係団体の財政状況及び健全化判断比率'!BS8="","",'各会計、関係団体の財政状況及び健全化判断比率'!BS8)</f>
        <v>一般社団法人　野沢温泉観光協会</v>
      </c>
      <c r="CR35" s="401"/>
      <c r="CS35" s="401"/>
      <c r="CT35" s="401"/>
      <c r="CU35" s="401"/>
      <c r="CV35" s="401"/>
      <c r="CW35" s="401"/>
      <c r="CX35" s="401"/>
      <c r="CY35" s="401"/>
      <c r="CZ35" s="401"/>
      <c r="DA35" s="401"/>
      <c r="DB35" s="401"/>
      <c r="DC35" s="401"/>
      <c r="DD35" s="401"/>
      <c r="DE35" s="401"/>
      <c r="DG35" s="398" t="str">
        <f>IF('各会計、関係団体の財政状況及び健全化判断比率'!BR8="","",'各会計、関係団体の財政状況及び健全化判断比率'!BR8)</f>
        <v/>
      </c>
      <c r="DH35" s="398"/>
      <c r="DI35" s="205"/>
    </row>
    <row r="36" spans="1:113" ht="32.25" customHeight="1" x14ac:dyDescent="0.15">
      <c r="A36" s="178"/>
      <c r="B36" s="202"/>
      <c r="C36" s="400" t="str">
        <f>IF(E36="","",C35+1)</f>
        <v/>
      </c>
      <c r="D36" s="400"/>
      <c r="E36" s="401" t="str">
        <f>IF('各会計、関係団体の財政状況及び健全化判断比率'!B9="","",'各会計、関係団体の財政状況及び健全化判断比率'!B9)</f>
        <v/>
      </c>
      <c r="F36" s="401"/>
      <c r="G36" s="401"/>
      <c r="H36" s="401"/>
      <c r="I36" s="401"/>
      <c r="J36" s="401"/>
      <c r="K36" s="401"/>
      <c r="L36" s="401"/>
      <c r="M36" s="401"/>
      <c r="N36" s="401"/>
      <c r="O36" s="401"/>
      <c r="P36" s="401"/>
      <c r="Q36" s="401"/>
      <c r="R36" s="401"/>
      <c r="S36" s="401"/>
      <c r="T36" s="178"/>
      <c r="U36" s="400">
        <f t="shared" ref="U36:U43" si="4">IF(W36="","",U35+1)</f>
        <v>4</v>
      </c>
      <c r="V36" s="400"/>
      <c r="W36" s="401" t="str">
        <f>IF('各会計、関係団体の財政状況及び健全化判断比率'!B30="","",'各会計、関係団体の財政状況及び健全化判断比率'!B30)</f>
        <v>後期高齢者医療特別会計</v>
      </c>
      <c r="X36" s="401"/>
      <c r="Y36" s="401"/>
      <c r="Z36" s="401"/>
      <c r="AA36" s="401"/>
      <c r="AB36" s="401"/>
      <c r="AC36" s="401"/>
      <c r="AD36" s="401"/>
      <c r="AE36" s="401"/>
      <c r="AF36" s="401"/>
      <c r="AG36" s="401"/>
      <c r="AH36" s="401"/>
      <c r="AI36" s="401"/>
      <c r="AJ36" s="401"/>
      <c r="AK36" s="401"/>
      <c r="AL36" s="178"/>
      <c r="AM36" s="400" t="str">
        <f t="shared" si="0"/>
        <v/>
      </c>
      <c r="AN36" s="400"/>
      <c r="AO36" s="401"/>
      <c r="AP36" s="401"/>
      <c r="AQ36" s="401"/>
      <c r="AR36" s="401"/>
      <c r="AS36" s="401"/>
      <c r="AT36" s="401"/>
      <c r="AU36" s="401"/>
      <c r="AV36" s="401"/>
      <c r="AW36" s="401"/>
      <c r="AX36" s="401"/>
      <c r="AY36" s="401"/>
      <c r="AZ36" s="401"/>
      <c r="BA36" s="401"/>
      <c r="BB36" s="401"/>
      <c r="BC36" s="401"/>
      <c r="BD36" s="178"/>
      <c r="BE36" s="400" t="str">
        <f t="shared" si="1"/>
        <v/>
      </c>
      <c r="BF36" s="400"/>
      <c r="BG36" s="401"/>
      <c r="BH36" s="401"/>
      <c r="BI36" s="401"/>
      <c r="BJ36" s="401"/>
      <c r="BK36" s="401"/>
      <c r="BL36" s="401"/>
      <c r="BM36" s="401"/>
      <c r="BN36" s="401"/>
      <c r="BO36" s="401"/>
      <c r="BP36" s="401"/>
      <c r="BQ36" s="401"/>
      <c r="BR36" s="401"/>
      <c r="BS36" s="401"/>
      <c r="BT36" s="401"/>
      <c r="BU36" s="401"/>
      <c r="BV36" s="178"/>
      <c r="BW36" s="400">
        <f t="shared" si="2"/>
        <v>11</v>
      </c>
      <c r="BX36" s="400"/>
      <c r="BY36" s="401" t="str">
        <f>IF('各会計、関係団体の財政状況及び健全化判断比率'!B70="","",'各会計、関係団体の財政状況及び健全化判断比率'!B70)</f>
        <v>北信広域連合（特別養護老人ホーム特別会計）</v>
      </c>
      <c r="BZ36" s="401"/>
      <c r="CA36" s="401"/>
      <c r="CB36" s="401"/>
      <c r="CC36" s="401"/>
      <c r="CD36" s="401"/>
      <c r="CE36" s="401"/>
      <c r="CF36" s="401"/>
      <c r="CG36" s="401"/>
      <c r="CH36" s="401"/>
      <c r="CI36" s="401"/>
      <c r="CJ36" s="401"/>
      <c r="CK36" s="401"/>
      <c r="CL36" s="401"/>
      <c r="CM36" s="401"/>
      <c r="CN36" s="178"/>
      <c r="CO36" s="400" t="str">
        <f t="shared" si="3"/>
        <v/>
      </c>
      <c r="CP36" s="400"/>
      <c r="CQ36" s="401" t="str">
        <f>IF('各会計、関係団体の財政状況及び健全化判断比率'!BS9="","",'各会計、関係団体の財政状況及び健全化判断比率'!BS9)</f>
        <v/>
      </c>
      <c r="CR36" s="401"/>
      <c r="CS36" s="401"/>
      <c r="CT36" s="401"/>
      <c r="CU36" s="401"/>
      <c r="CV36" s="401"/>
      <c r="CW36" s="401"/>
      <c r="CX36" s="401"/>
      <c r="CY36" s="401"/>
      <c r="CZ36" s="401"/>
      <c r="DA36" s="401"/>
      <c r="DB36" s="401"/>
      <c r="DC36" s="401"/>
      <c r="DD36" s="401"/>
      <c r="DE36" s="401"/>
      <c r="DG36" s="398" t="str">
        <f>IF('各会計、関係団体の財政状況及び健全化判断比率'!BR9="","",'各会計、関係団体の財政状況及び健全化判断比率'!BR9)</f>
        <v/>
      </c>
      <c r="DH36" s="398"/>
      <c r="DI36" s="205"/>
    </row>
    <row r="37" spans="1:113" ht="32.25" customHeight="1" x14ac:dyDescent="0.15">
      <c r="A37" s="178"/>
      <c r="B37" s="202"/>
      <c r="C37" s="400" t="str">
        <f>IF(E37="","",C36+1)</f>
        <v/>
      </c>
      <c r="D37" s="400"/>
      <c r="E37" s="401" t="str">
        <f>IF('各会計、関係団体の財政状況及び健全化判断比率'!B10="","",'各会計、関係団体の財政状況及び健全化判断比率'!B10)</f>
        <v/>
      </c>
      <c r="F37" s="401"/>
      <c r="G37" s="401"/>
      <c r="H37" s="401"/>
      <c r="I37" s="401"/>
      <c r="J37" s="401"/>
      <c r="K37" s="401"/>
      <c r="L37" s="401"/>
      <c r="M37" s="401"/>
      <c r="N37" s="401"/>
      <c r="O37" s="401"/>
      <c r="P37" s="401"/>
      <c r="Q37" s="401"/>
      <c r="R37" s="401"/>
      <c r="S37" s="401"/>
      <c r="T37" s="178"/>
      <c r="U37" s="400" t="str">
        <f t="shared" si="4"/>
        <v/>
      </c>
      <c r="V37" s="400"/>
      <c r="W37" s="401"/>
      <c r="X37" s="401"/>
      <c r="Y37" s="401"/>
      <c r="Z37" s="401"/>
      <c r="AA37" s="401"/>
      <c r="AB37" s="401"/>
      <c r="AC37" s="401"/>
      <c r="AD37" s="401"/>
      <c r="AE37" s="401"/>
      <c r="AF37" s="401"/>
      <c r="AG37" s="401"/>
      <c r="AH37" s="401"/>
      <c r="AI37" s="401"/>
      <c r="AJ37" s="401"/>
      <c r="AK37" s="401"/>
      <c r="AL37" s="178"/>
      <c r="AM37" s="400" t="str">
        <f t="shared" si="0"/>
        <v/>
      </c>
      <c r="AN37" s="400"/>
      <c r="AO37" s="401"/>
      <c r="AP37" s="401"/>
      <c r="AQ37" s="401"/>
      <c r="AR37" s="401"/>
      <c r="AS37" s="401"/>
      <c r="AT37" s="401"/>
      <c r="AU37" s="401"/>
      <c r="AV37" s="401"/>
      <c r="AW37" s="401"/>
      <c r="AX37" s="401"/>
      <c r="AY37" s="401"/>
      <c r="AZ37" s="401"/>
      <c r="BA37" s="401"/>
      <c r="BB37" s="401"/>
      <c r="BC37" s="401"/>
      <c r="BD37" s="178"/>
      <c r="BE37" s="400" t="str">
        <f t="shared" si="1"/>
        <v/>
      </c>
      <c r="BF37" s="400"/>
      <c r="BG37" s="401"/>
      <c r="BH37" s="401"/>
      <c r="BI37" s="401"/>
      <c r="BJ37" s="401"/>
      <c r="BK37" s="401"/>
      <c r="BL37" s="401"/>
      <c r="BM37" s="401"/>
      <c r="BN37" s="401"/>
      <c r="BO37" s="401"/>
      <c r="BP37" s="401"/>
      <c r="BQ37" s="401"/>
      <c r="BR37" s="401"/>
      <c r="BS37" s="401"/>
      <c r="BT37" s="401"/>
      <c r="BU37" s="401"/>
      <c r="BV37" s="178"/>
      <c r="BW37" s="400">
        <f t="shared" si="2"/>
        <v>12</v>
      </c>
      <c r="BX37" s="400"/>
      <c r="BY37" s="401" t="str">
        <f>IF('各会計、関係団体の財政状況及び健全化判断比率'!B71="","",'各会計、関係団体の財政状況及び健全化判断比率'!B71)</f>
        <v>岳北広域行政組合</v>
      </c>
      <c r="BZ37" s="401"/>
      <c r="CA37" s="401"/>
      <c r="CB37" s="401"/>
      <c r="CC37" s="401"/>
      <c r="CD37" s="401"/>
      <c r="CE37" s="401"/>
      <c r="CF37" s="401"/>
      <c r="CG37" s="401"/>
      <c r="CH37" s="401"/>
      <c r="CI37" s="401"/>
      <c r="CJ37" s="401"/>
      <c r="CK37" s="401"/>
      <c r="CL37" s="401"/>
      <c r="CM37" s="401"/>
      <c r="CN37" s="178"/>
      <c r="CO37" s="400" t="str">
        <f t="shared" si="3"/>
        <v/>
      </c>
      <c r="CP37" s="400"/>
      <c r="CQ37" s="401" t="str">
        <f>IF('各会計、関係団体の財政状況及び健全化判断比率'!BS10="","",'各会計、関係団体の財政状況及び健全化判断比率'!BS10)</f>
        <v/>
      </c>
      <c r="CR37" s="401"/>
      <c r="CS37" s="401"/>
      <c r="CT37" s="401"/>
      <c r="CU37" s="401"/>
      <c r="CV37" s="401"/>
      <c r="CW37" s="401"/>
      <c r="CX37" s="401"/>
      <c r="CY37" s="401"/>
      <c r="CZ37" s="401"/>
      <c r="DA37" s="401"/>
      <c r="DB37" s="401"/>
      <c r="DC37" s="401"/>
      <c r="DD37" s="401"/>
      <c r="DE37" s="401"/>
      <c r="DG37" s="398" t="str">
        <f>IF('各会計、関係団体の財政状況及び健全化判断比率'!BR10="","",'各会計、関係団体の財政状況及び健全化判断比率'!BR10)</f>
        <v/>
      </c>
      <c r="DH37" s="398"/>
      <c r="DI37" s="205"/>
    </row>
    <row r="38" spans="1:113" ht="32.25" customHeight="1" x14ac:dyDescent="0.15">
      <c r="A38" s="178"/>
      <c r="B38" s="202"/>
      <c r="C38" s="400" t="str">
        <f t="shared" ref="C38:C43" si="5">IF(E38="","",C37+1)</f>
        <v/>
      </c>
      <c r="D38" s="400"/>
      <c r="E38" s="401" t="str">
        <f>IF('各会計、関係団体の財政状況及び健全化判断比率'!B11="","",'各会計、関係団体の財政状況及び健全化判断比率'!B11)</f>
        <v/>
      </c>
      <c r="F38" s="401"/>
      <c r="G38" s="401"/>
      <c r="H38" s="401"/>
      <c r="I38" s="401"/>
      <c r="J38" s="401"/>
      <c r="K38" s="401"/>
      <c r="L38" s="401"/>
      <c r="M38" s="401"/>
      <c r="N38" s="401"/>
      <c r="O38" s="401"/>
      <c r="P38" s="401"/>
      <c r="Q38" s="401"/>
      <c r="R38" s="401"/>
      <c r="S38" s="401"/>
      <c r="T38" s="178"/>
      <c r="U38" s="400" t="str">
        <f t="shared" si="4"/>
        <v/>
      </c>
      <c r="V38" s="400"/>
      <c r="W38" s="401"/>
      <c r="X38" s="401"/>
      <c r="Y38" s="401"/>
      <c r="Z38" s="401"/>
      <c r="AA38" s="401"/>
      <c r="AB38" s="401"/>
      <c r="AC38" s="401"/>
      <c r="AD38" s="401"/>
      <c r="AE38" s="401"/>
      <c r="AF38" s="401"/>
      <c r="AG38" s="401"/>
      <c r="AH38" s="401"/>
      <c r="AI38" s="401"/>
      <c r="AJ38" s="401"/>
      <c r="AK38" s="401"/>
      <c r="AL38" s="178"/>
      <c r="AM38" s="400" t="str">
        <f t="shared" si="0"/>
        <v/>
      </c>
      <c r="AN38" s="400"/>
      <c r="AO38" s="401"/>
      <c r="AP38" s="401"/>
      <c r="AQ38" s="401"/>
      <c r="AR38" s="401"/>
      <c r="AS38" s="401"/>
      <c r="AT38" s="401"/>
      <c r="AU38" s="401"/>
      <c r="AV38" s="401"/>
      <c r="AW38" s="401"/>
      <c r="AX38" s="401"/>
      <c r="AY38" s="401"/>
      <c r="AZ38" s="401"/>
      <c r="BA38" s="401"/>
      <c r="BB38" s="401"/>
      <c r="BC38" s="401"/>
      <c r="BD38" s="178"/>
      <c r="BE38" s="400" t="str">
        <f t="shared" si="1"/>
        <v/>
      </c>
      <c r="BF38" s="400"/>
      <c r="BG38" s="401"/>
      <c r="BH38" s="401"/>
      <c r="BI38" s="401"/>
      <c r="BJ38" s="401"/>
      <c r="BK38" s="401"/>
      <c r="BL38" s="401"/>
      <c r="BM38" s="401"/>
      <c r="BN38" s="401"/>
      <c r="BO38" s="401"/>
      <c r="BP38" s="401"/>
      <c r="BQ38" s="401"/>
      <c r="BR38" s="401"/>
      <c r="BS38" s="401"/>
      <c r="BT38" s="401"/>
      <c r="BU38" s="401"/>
      <c r="BV38" s="178"/>
      <c r="BW38" s="400">
        <f t="shared" si="2"/>
        <v>13</v>
      </c>
      <c r="BX38" s="400"/>
      <c r="BY38" s="401" t="str">
        <f>IF('各会計、関係団体の財政状況及び健全化判断比率'!B72="","",'各会計、関係団体の財政状況及び健全化判断比率'!B72)</f>
        <v>長野県後期高齢者医療広域連合（一般会計）</v>
      </c>
      <c r="BZ38" s="401"/>
      <c r="CA38" s="401"/>
      <c r="CB38" s="401"/>
      <c r="CC38" s="401"/>
      <c r="CD38" s="401"/>
      <c r="CE38" s="401"/>
      <c r="CF38" s="401"/>
      <c r="CG38" s="401"/>
      <c r="CH38" s="401"/>
      <c r="CI38" s="401"/>
      <c r="CJ38" s="401"/>
      <c r="CK38" s="401"/>
      <c r="CL38" s="401"/>
      <c r="CM38" s="401"/>
      <c r="CN38" s="178"/>
      <c r="CO38" s="400" t="str">
        <f t="shared" si="3"/>
        <v/>
      </c>
      <c r="CP38" s="400"/>
      <c r="CQ38" s="401" t="str">
        <f>IF('各会計、関係団体の財政状況及び健全化判断比率'!BS11="","",'各会計、関係団体の財政状況及び健全化判断比率'!BS11)</f>
        <v/>
      </c>
      <c r="CR38" s="401"/>
      <c r="CS38" s="401"/>
      <c r="CT38" s="401"/>
      <c r="CU38" s="401"/>
      <c r="CV38" s="401"/>
      <c r="CW38" s="401"/>
      <c r="CX38" s="401"/>
      <c r="CY38" s="401"/>
      <c r="CZ38" s="401"/>
      <c r="DA38" s="401"/>
      <c r="DB38" s="401"/>
      <c r="DC38" s="401"/>
      <c r="DD38" s="401"/>
      <c r="DE38" s="401"/>
      <c r="DG38" s="398" t="str">
        <f>IF('各会計、関係団体の財政状況及び健全化判断比率'!BR11="","",'各会計、関係団体の財政状況及び健全化判断比率'!BR11)</f>
        <v/>
      </c>
      <c r="DH38" s="398"/>
      <c r="DI38" s="205"/>
    </row>
    <row r="39" spans="1:113" ht="32.25" customHeight="1" x14ac:dyDescent="0.15">
      <c r="A39" s="178"/>
      <c r="B39" s="202"/>
      <c r="C39" s="400" t="str">
        <f t="shared" si="5"/>
        <v/>
      </c>
      <c r="D39" s="400"/>
      <c r="E39" s="401" t="str">
        <f>IF('各会計、関係団体の財政状況及び健全化判断比率'!B12="","",'各会計、関係団体の財政状況及び健全化判断比率'!B12)</f>
        <v/>
      </c>
      <c r="F39" s="401"/>
      <c r="G39" s="401"/>
      <c r="H39" s="401"/>
      <c r="I39" s="401"/>
      <c r="J39" s="401"/>
      <c r="K39" s="401"/>
      <c r="L39" s="401"/>
      <c r="M39" s="401"/>
      <c r="N39" s="401"/>
      <c r="O39" s="401"/>
      <c r="P39" s="401"/>
      <c r="Q39" s="401"/>
      <c r="R39" s="401"/>
      <c r="S39" s="401"/>
      <c r="T39" s="178"/>
      <c r="U39" s="400" t="str">
        <f t="shared" si="4"/>
        <v/>
      </c>
      <c r="V39" s="400"/>
      <c r="W39" s="401"/>
      <c r="X39" s="401"/>
      <c r="Y39" s="401"/>
      <c r="Z39" s="401"/>
      <c r="AA39" s="401"/>
      <c r="AB39" s="401"/>
      <c r="AC39" s="401"/>
      <c r="AD39" s="401"/>
      <c r="AE39" s="401"/>
      <c r="AF39" s="401"/>
      <c r="AG39" s="401"/>
      <c r="AH39" s="401"/>
      <c r="AI39" s="401"/>
      <c r="AJ39" s="401"/>
      <c r="AK39" s="401"/>
      <c r="AL39" s="178"/>
      <c r="AM39" s="400" t="str">
        <f t="shared" si="0"/>
        <v/>
      </c>
      <c r="AN39" s="400"/>
      <c r="AO39" s="401"/>
      <c r="AP39" s="401"/>
      <c r="AQ39" s="401"/>
      <c r="AR39" s="401"/>
      <c r="AS39" s="401"/>
      <c r="AT39" s="401"/>
      <c r="AU39" s="401"/>
      <c r="AV39" s="401"/>
      <c r="AW39" s="401"/>
      <c r="AX39" s="401"/>
      <c r="AY39" s="401"/>
      <c r="AZ39" s="401"/>
      <c r="BA39" s="401"/>
      <c r="BB39" s="401"/>
      <c r="BC39" s="401"/>
      <c r="BD39" s="178"/>
      <c r="BE39" s="400" t="str">
        <f t="shared" si="1"/>
        <v/>
      </c>
      <c r="BF39" s="400"/>
      <c r="BG39" s="401"/>
      <c r="BH39" s="401"/>
      <c r="BI39" s="401"/>
      <c r="BJ39" s="401"/>
      <c r="BK39" s="401"/>
      <c r="BL39" s="401"/>
      <c r="BM39" s="401"/>
      <c r="BN39" s="401"/>
      <c r="BO39" s="401"/>
      <c r="BP39" s="401"/>
      <c r="BQ39" s="401"/>
      <c r="BR39" s="401"/>
      <c r="BS39" s="401"/>
      <c r="BT39" s="401"/>
      <c r="BU39" s="401"/>
      <c r="BV39" s="178"/>
      <c r="BW39" s="400">
        <f t="shared" si="2"/>
        <v>14</v>
      </c>
      <c r="BX39" s="400"/>
      <c r="BY39" s="401" t="str">
        <f>IF('各会計、関係団体の財政状況及び健全化判断比率'!B73="","",'各会計、関係団体の財政状況及び健全化判断比率'!B73)</f>
        <v>長野県後期高齢者医療広域連合（後期高齢者医療特別会計）</v>
      </c>
      <c r="BZ39" s="401"/>
      <c r="CA39" s="401"/>
      <c r="CB39" s="401"/>
      <c r="CC39" s="401"/>
      <c r="CD39" s="401"/>
      <c r="CE39" s="401"/>
      <c r="CF39" s="401"/>
      <c r="CG39" s="401"/>
      <c r="CH39" s="401"/>
      <c r="CI39" s="401"/>
      <c r="CJ39" s="401"/>
      <c r="CK39" s="401"/>
      <c r="CL39" s="401"/>
      <c r="CM39" s="401"/>
      <c r="CN39" s="178"/>
      <c r="CO39" s="400" t="str">
        <f t="shared" si="3"/>
        <v/>
      </c>
      <c r="CP39" s="400"/>
      <c r="CQ39" s="401" t="str">
        <f>IF('各会計、関係団体の財政状況及び健全化判断比率'!BS12="","",'各会計、関係団体の財政状況及び健全化判断比率'!BS12)</f>
        <v/>
      </c>
      <c r="CR39" s="401"/>
      <c r="CS39" s="401"/>
      <c r="CT39" s="401"/>
      <c r="CU39" s="401"/>
      <c r="CV39" s="401"/>
      <c r="CW39" s="401"/>
      <c r="CX39" s="401"/>
      <c r="CY39" s="401"/>
      <c r="CZ39" s="401"/>
      <c r="DA39" s="401"/>
      <c r="DB39" s="401"/>
      <c r="DC39" s="401"/>
      <c r="DD39" s="401"/>
      <c r="DE39" s="401"/>
      <c r="DG39" s="398" t="str">
        <f>IF('各会計、関係団体の財政状況及び健全化判断比率'!BR12="","",'各会計、関係団体の財政状況及び健全化判断比率'!BR12)</f>
        <v/>
      </c>
      <c r="DH39" s="398"/>
      <c r="DI39" s="205"/>
    </row>
    <row r="40" spans="1:113" ht="32.25" customHeight="1" x14ac:dyDescent="0.15">
      <c r="A40" s="178"/>
      <c r="B40" s="202"/>
      <c r="C40" s="400" t="str">
        <f t="shared" si="5"/>
        <v/>
      </c>
      <c r="D40" s="400"/>
      <c r="E40" s="401" t="str">
        <f>IF('各会計、関係団体の財政状況及び健全化判断比率'!B13="","",'各会計、関係団体の財政状況及び健全化判断比率'!B13)</f>
        <v/>
      </c>
      <c r="F40" s="401"/>
      <c r="G40" s="401"/>
      <c r="H40" s="401"/>
      <c r="I40" s="401"/>
      <c r="J40" s="401"/>
      <c r="K40" s="401"/>
      <c r="L40" s="401"/>
      <c r="M40" s="401"/>
      <c r="N40" s="401"/>
      <c r="O40" s="401"/>
      <c r="P40" s="401"/>
      <c r="Q40" s="401"/>
      <c r="R40" s="401"/>
      <c r="S40" s="401"/>
      <c r="T40" s="178"/>
      <c r="U40" s="400" t="str">
        <f t="shared" si="4"/>
        <v/>
      </c>
      <c r="V40" s="400"/>
      <c r="W40" s="401"/>
      <c r="X40" s="401"/>
      <c r="Y40" s="401"/>
      <c r="Z40" s="401"/>
      <c r="AA40" s="401"/>
      <c r="AB40" s="401"/>
      <c r="AC40" s="401"/>
      <c r="AD40" s="401"/>
      <c r="AE40" s="401"/>
      <c r="AF40" s="401"/>
      <c r="AG40" s="401"/>
      <c r="AH40" s="401"/>
      <c r="AI40" s="401"/>
      <c r="AJ40" s="401"/>
      <c r="AK40" s="401"/>
      <c r="AL40" s="178"/>
      <c r="AM40" s="400" t="str">
        <f t="shared" si="0"/>
        <v/>
      </c>
      <c r="AN40" s="400"/>
      <c r="AO40" s="401"/>
      <c r="AP40" s="401"/>
      <c r="AQ40" s="401"/>
      <c r="AR40" s="401"/>
      <c r="AS40" s="401"/>
      <c r="AT40" s="401"/>
      <c r="AU40" s="401"/>
      <c r="AV40" s="401"/>
      <c r="AW40" s="401"/>
      <c r="AX40" s="401"/>
      <c r="AY40" s="401"/>
      <c r="AZ40" s="401"/>
      <c r="BA40" s="401"/>
      <c r="BB40" s="401"/>
      <c r="BC40" s="401"/>
      <c r="BD40" s="178"/>
      <c r="BE40" s="400" t="str">
        <f t="shared" si="1"/>
        <v/>
      </c>
      <c r="BF40" s="400"/>
      <c r="BG40" s="401"/>
      <c r="BH40" s="401"/>
      <c r="BI40" s="401"/>
      <c r="BJ40" s="401"/>
      <c r="BK40" s="401"/>
      <c r="BL40" s="401"/>
      <c r="BM40" s="401"/>
      <c r="BN40" s="401"/>
      <c r="BO40" s="401"/>
      <c r="BP40" s="401"/>
      <c r="BQ40" s="401"/>
      <c r="BR40" s="401"/>
      <c r="BS40" s="401"/>
      <c r="BT40" s="401"/>
      <c r="BU40" s="401"/>
      <c r="BV40" s="178"/>
      <c r="BW40" s="400">
        <f t="shared" si="2"/>
        <v>15</v>
      </c>
      <c r="BX40" s="400"/>
      <c r="BY40" s="401" t="str">
        <f>IF('各会計、関係団体の財政状況及び健全化判断比率'!B74="","",'各会計、関係団体の財政状況及び健全化判断比率'!B74)</f>
        <v>東北信市町村交通災害共済事務組合</v>
      </c>
      <c r="BZ40" s="401"/>
      <c r="CA40" s="401"/>
      <c r="CB40" s="401"/>
      <c r="CC40" s="401"/>
      <c r="CD40" s="401"/>
      <c r="CE40" s="401"/>
      <c r="CF40" s="401"/>
      <c r="CG40" s="401"/>
      <c r="CH40" s="401"/>
      <c r="CI40" s="401"/>
      <c r="CJ40" s="401"/>
      <c r="CK40" s="401"/>
      <c r="CL40" s="401"/>
      <c r="CM40" s="401"/>
      <c r="CN40" s="178"/>
      <c r="CO40" s="400" t="str">
        <f t="shared" si="3"/>
        <v/>
      </c>
      <c r="CP40" s="400"/>
      <c r="CQ40" s="401" t="str">
        <f>IF('各会計、関係団体の財政状況及び健全化判断比率'!BS13="","",'各会計、関係団体の財政状況及び健全化判断比率'!BS13)</f>
        <v/>
      </c>
      <c r="CR40" s="401"/>
      <c r="CS40" s="401"/>
      <c r="CT40" s="401"/>
      <c r="CU40" s="401"/>
      <c r="CV40" s="401"/>
      <c r="CW40" s="401"/>
      <c r="CX40" s="401"/>
      <c r="CY40" s="401"/>
      <c r="CZ40" s="401"/>
      <c r="DA40" s="401"/>
      <c r="DB40" s="401"/>
      <c r="DC40" s="401"/>
      <c r="DD40" s="401"/>
      <c r="DE40" s="401"/>
      <c r="DG40" s="398" t="str">
        <f>IF('各会計、関係団体の財政状況及び健全化判断比率'!BR13="","",'各会計、関係団体の財政状況及び健全化判断比率'!BR13)</f>
        <v/>
      </c>
      <c r="DH40" s="398"/>
      <c r="DI40" s="205"/>
    </row>
    <row r="41" spans="1:113" ht="32.25" customHeight="1" x14ac:dyDescent="0.15">
      <c r="A41" s="178"/>
      <c r="B41" s="202"/>
      <c r="C41" s="400" t="str">
        <f t="shared" si="5"/>
        <v/>
      </c>
      <c r="D41" s="400"/>
      <c r="E41" s="401" t="str">
        <f>IF('各会計、関係団体の財政状況及び健全化判断比率'!B14="","",'各会計、関係団体の財政状況及び健全化判断比率'!B14)</f>
        <v/>
      </c>
      <c r="F41" s="401"/>
      <c r="G41" s="401"/>
      <c r="H41" s="401"/>
      <c r="I41" s="401"/>
      <c r="J41" s="401"/>
      <c r="K41" s="401"/>
      <c r="L41" s="401"/>
      <c r="M41" s="401"/>
      <c r="N41" s="401"/>
      <c r="O41" s="401"/>
      <c r="P41" s="401"/>
      <c r="Q41" s="401"/>
      <c r="R41" s="401"/>
      <c r="S41" s="401"/>
      <c r="T41" s="178"/>
      <c r="U41" s="400" t="str">
        <f t="shared" si="4"/>
        <v/>
      </c>
      <c r="V41" s="400"/>
      <c r="W41" s="401"/>
      <c r="X41" s="401"/>
      <c r="Y41" s="401"/>
      <c r="Z41" s="401"/>
      <c r="AA41" s="401"/>
      <c r="AB41" s="401"/>
      <c r="AC41" s="401"/>
      <c r="AD41" s="401"/>
      <c r="AE41" s="401"/>
      <c r="AF41" s="401"/>
      <c r="AG41" s="401"/>
      <c r="AH41" s="401"/>
      <c r="AI41" s="401"/>
      <c r="AJ41" s="401"/>
      <c r="AK41" s="401"/>
      <c r="AL41" s="178"/>
      <c r="AM41" s="400" t="str">
        <f t="shared" si="0"/>
        <v/>
      </c>
      <c r="AN41" s="400"/>
      <c r="AO41" s="401"/>
      <c r="AP41" s="401"/>
      <c r="AQ41" s="401"/>
      <c r="AR41" s="401"/>
      <c r="AS41" s="401"/>
      <c r="AT41" s="401"/>
      <c r="AU41" s="401"/>
      <c r="AV41" s="401"/>
      <c r="AW41" s="401"/>
      <c r="AX41" s="401"/>
      <c r="AY41" s="401"/>
      <c r="AZ41" s="401"/>
      <c r="BA41" s="401"/>
      <c r="BB41" s="401"/>
      <c r="BC41" s="401"/>
      <c r="BD41" s="178"/>
      <c r="BE41" s="400" t="str">
        <f t="shared" si="1"/>
        <v/>
      </c>
      <c r="BF41" s="400"/>
      <c r="BG41" s="401"/>
      <c r="BH41" s="401"/>
      <c r="BI41" s="401"/>
      <c r="BJ41" s="401"/>
      <c r="BK41" s="401"/>
      <c r="BL41" s="401"/>
      <c r="BM41" s="401"/>
      <c r="BN41" s="401"/>
      <c r="BO41" s="401"/>
      <c r="BP41" s="401"/>
      <c r="BQ41" s="401"/>
      <c r="BR41" s="401"/>
      <c r="BS41" s="401"/>
      <c r="BT41" s="401"/>
      <c r="BU41" s="401"/>
      <c r="BV41" s="178"/>
      <c r="BW41" s="400">
        <f t="shared" si="2"/>
        <v>16</v>
      </c>
      <c r="BX41" s="400"/>
      <c r="BY41" s="401" t="str">
        <f>IF('各会計、関係団体の財政状況及び健全化判断比率'!B75="","",'各会計、関係団体の財政状況及び健全化判断比率'!B75)</f>
        <v>長野県市町村自治振興組合</v>
      </c>
      <c r="BZ41" s="401"/>
      <c r="CA41" s="401"/>
      <c r="CB41" s="401"/>
      <c r="CC41" s="401"/>
      <c r="CD41" s="401"/>
      <c r="CE41" s="401"/>
      <c r="CF41" s="401"/>
      <c r="CG41" s="401"/>
      <c r="CH41" s="401"/>
      <c r="CI41" s="401"/>
      <c r="CJ41" s="401"/>
      <c r="CK41" s="401"/>
      <c r="CL41" s="401"/>
      <c r="CM41" s="401"/>
      <c r="CN41" s="178"/>
      <c r="CO41" s="400" t="str">
        <f t="shared" si="3"/>
        <v/>
      </c>
      <c r="CP41" s="400"/>
      <c r="CQ41" s="401" t="str">
        <f>IF('各会計、関係団体の財政状況及び健全化判断比率'!BS14="","",'各会計、関係団体の財政状況及び健全化判断比率'!BS14)</f>
        <v/>
      </c>
      <c r="CR41" s="401"/>
      <c r="CS41" s="401"/>
      <c r="CT41" s="401"/>
      <c r="CU41" s="401"/>
      <c r="CV41" s="401"/>
      <c r="CW41" s="401"/>
      <c r="CX41" s="401"/>
      <c r="CY41" s="401"/>
      <c r="CZ41" s="401"/>
      <c r="DA41" s="401"/>
      <c r="DB41" s="401"/>
      <c r="DC41" s="401"/>
      <c r="DD41" s="401"/>
      <c r="DE41" s="401"/>
      <c r="DG41" s="398" t="str">
        <f>IF('各会計、関係団体の財政状況及び健全化判断比率'!BR14="","",'各会計、関係団体の財政状況及び健全化判断比率'!BR14)</f>
        <v/>
      </c>
      <c r="DH41" s="398"/>
      <c r="DI41" s="205"/>
    </row>
    <row r="42" spans="1:113" ht="32.25" customHeight="1" x14ac:dyDescent="0.15">
      <c r="B42" s="202"/>
      <c r="C42" s="400" t="str">
        <f t="shared" si="5"/>
        <v/>
      </c>
      <c r="D42" s="400"/>
      <c r="E42" s="401" t="str">
        <f>IF('各会計、関係団体の財政状況及び健全化判断比率'!B15="","",'各会計、関係団体の財政状況及び健全化判断比率'!B15)</f>
        <v/>
      </c>
      <c r="F42" s="401"/>
      <c r="G42" s="401"/>
      <c r="H42" s="401"/>
      <c r="I42" s="401"/>
      <c r="J42" s="401"/>
      <c r="K42" s="401"/>
      <c r="L42" s="401"/>
      <c r="M42" s="401"/>
      <c r="N42" s="401"/>
      <c r="O42" s="401"/>
      <c r="P42" s="401"/>
      <c r="Q42" s="401"/>
      <c r="R42" s="401"/>
      <c r="S42" s="401"/>
      <c r="T42" s="178"/>
      <c r="U42" s="400" t="str">
        <f t="shared" si="4"/>
        <v/>
      </c>
      <c r="V42" s="400"/>
      <c r="W42" s="401"/>
      <c r="X42" s="401"/>
      <c r="Y42" s="401"/>
      <c r="Z42" s="401"/>
      <c r="AA42" s="401"/>
      <c r="AB42" s="401"/>
      <c r="AC42" s="401"/>
      <c r="AD42" s="401"/>
      <c r="AE42" s="401"/>
      <c r="AF42" s="401"/>
      <c r="AG42" s="401"/>
      <c r="AH42" s="401"/>
      <c r="AI42" s="401"/>
      <c r="AJ42" s="401"/>
      <c r="AK42" s="401"/>
      <c r="AL42" s="178"/>
      <c r="AM42" s="400" t="str">
        <f t="shared" si="0"/>
        <v/>
      </c>
      <c r="AN42" s="400"/>
      <c r="AO42" s="401"/>
      <c r="AP42" s="401"/>
      <c r="AQ42" s="401"/>
      <c r="AR42" s="401"/>
      <c r="AS42" s="401"/>
      <c r="AT42" s="401"/>
      <c r="AU42" s="401"/>
      <c r="AV42" s="401"/>
      <c r="AW42" s="401"/>
      <c r="AX42" s="401"/>
      <c r="AY42" s="401"/>
      <c r="AZ42" s="401"/>
      <c r="BA42" s="401"/>
      <c r="BB42" s="401"/>
      <c r="BC42" s="401"/>
      <c r="BD42" s="178"/>
      <c r="BE42" s="400" t="str">
        <f t="shared" si="1"/>
        <v/>
      </c>
      <c r="BF42" s="400"/>
      <c r="BG42" s="401"/>
      <c r="BH42" s="401"/>
      <c r="BI42" s="401"/>
      <c r="BJ42" s="401"/>
      <c r="BK42" s="401"/>
      <c r="BL42" s="401"/>
      <c r="BM42" s="401"/>
      <c r="BN42" s="401"/>
      <c r="BO42" s="401"/>
      <c r="BP42" s="401"/>
      <c r="BQ42" s="401"/>
      <c r="BR42" s="401"/>
      <c r="BS42" s="401"/>
      <c r="BT42" s="401"/>
      <c r="BU42" s="401"/>
      <c r="BV42" s="178"/>
      <c r="BW42" s="400">
        <f t="shared" si="2"/>
        <v>17</v>
      </c>
      <c r="BX42" s="400"/>
      <c r="BY42" s="401" t="str">
        <f>IF('各会計、関係団体の財政状況及び健全化判断比率'!B76="","",'各会計、関係団体の財政状況及び健全化判断比率'!B76)</f>
        <v>長野県地方税滞納整理機構</v>
      </c>
      <c r="BZ42" s="401"/>
      <c r="CA42" s="401"/>
      <c r="CB42" s="401"/>
      <c r="CC42" s="401"/>
      <c r="CD42" s="401"/>
      <c r="CE42" s="401"/>
      <c r="CF42" s="401"/>
      <c r="CG42" s="401"/>
      <c r="CH42" s="401"/>
      <c r="CI42" s="401"/>
      <c r="CJ42" s="401"/>
      <c r="CK42" s="401"/>
      <c r="CL42" s="401"/>
      <c r="CM42" s="401"/>
      <c r="CN42" s="178"/>
      <c r="CO42" s="400" t="str">
        <f t="shared" si="3"/>
        <v/>
      </c>
      <c r="CP42" s="400"/>
      <c r="CQ42" s="401" t="str">
        <f>IF('各会計、関係団体の財政状況及び健全化判断比率'!BS15="","",'各会計、関係団体の財政状況及び健全化判断比率'!BS15)</f>
        <v/>
      </c>
      <c r="CR42" s="401"/>
      <c r="CS42" s="401"/>
      <c r="CT42" s="401"/>
      <c r="CU42" s="401"/>
      <c r="CV42" s="401"/>
      <c r="CW42" s="401"/>
      <c r="CX42" s="401"/>
      <c r="CY42" s="401"/>
      <c r="CZ42" s="401"/>
      <c r="DA42" s="401"/>
      <c r="DB42" s="401"/>
      <c r="DC42" s="401"/>
      <c r="DD42" s="401"/>
      <c r="DE42" s="401"/>
      <c r="DG42" s="398" t="str">
        <f>IF('各会計、関係団体の財政状況及び健全化判断比率'!BR15="","",'各会計、関係団体の財政状況及び健全化判断比率'!BR15)</f>
        <v/>
      </c>
      <c r="DH42" s="398"/>
      <c r="DI42" s="205"/>
    </row>
    <row r="43" spans="1:113" ht="32.25" customHeight="1" x14ac:dyDescent="0.15">
      <c r="B43" s="202"/>
      <c r="C43" s="400" t="str">
        <f t="shared" si="5"/>
        <v/>
      </c>
      <c r="D43" s="400"/>
      <c r="E43" s="401" t="str">
        <f>IF('各会計、関係団体の財政状況及び健全化判断比率'!B16="","",'各会計、関係団体の財政状況及び健全化判断比率'!B16)</f>
        <v/>
      </c>
      <c r="F43" s="401"/>
      <c r="G43" s="401"/>
      <c r="H43" s="401"/>
      <c r="I43" s="401"/>
      <c r="J43" s="401"/>
      <c r="K43" s="401"/>
      <c r="L43" s="401"/>
      <c r="M43" s="401"/>
      <c r="N43" s="401"/>
      <c r="O43" s="401"/>
      <c r="P43" s="401"/>
      <c r="Q43" s="401"/>
      <c r="R43" s="401"/>
      <c r="S43" s="401"/>
      <c r="T43" s="178"/>
      <c r="U43" s="400" t="str">
        <f t="shared" si="4"/>
        <v/>
      </c>
      <c r="V43" s="400"/>
      <c r="W43" s="401"/>
      <c r="X43" s="401"/>
      <c r="Y43" s="401"/>
      <c r="Z43" s="401"/>
      <c r="AA43" s="401"/>
      <c r="AB43" s="401"/>
      <c r="AC43" s="401"/>
      <c r="AD43" s="401"/>
      <c r="AE43" s="401"/>
      <c r="AF43" s="401"/>
      <c r="AG43" s="401"/>
      <c r="AH43" s="401"/>
      <c r="AI43" s="401"/>
      <c r="AJ43" s="401"/>
      <c r="AK43" s="401"/>
      <c r="AL43" s="178"/>
      <c r="AM43" s="400" t="str">
        <f t="shared" si="0"/>
        <v/>
      </c>
      <c r="AN43" s="400"/>
      <c r="AO43" s="401"/>
      <c r="AP43" s="401"/>
      <c r="AQ43" s="401"/>
      <c r="AR43" s="401"/>
      <c r="AS43" s="401"/>
      <c r="AT43" s="401"/>
      <c r="AU43" s="401"/>
      <c r="AV43" s="401"/>
      <c r="AW43" s="401"/>
      <c r="AX43" s="401"/>
      <c r="AY43" s="401"/>
      <c r="AZ43" s="401"/>
      <c r="BA43" s="401"/>
      <c r="BB43" s="401"/>
      <c r="BC43" s="401"/>
      <c r="BD43" s="178"/>
      <c r="BE43" s="400" t="str">
        <f t="shared" si="1"/>
        <v/>
      </c>
      <c r="BF43" s="400"/>
      <c r="BG43" s="401"/>
      <c r="BH43" s="401"/>
      <c r="BI43" s="401"/>
      <c r="BJ43" s="401"/>
      <c r="BK43" s="401"/>
      <c r="BL43" s="401"/>
      <c r="BM43" s="401"/>
      <c r="BN43" s="401"/>
      <c r="BO43" s="401"/>
      <c r="BP43" s="401"/>
      <c r="BQ43" s="401"/>
      <c r="BR43" s="401"/>
      <c r="BS43" s="401"/>
      <c r="BT43" s="401"/>
      <c r="BU43" s="401"/>
      <c r="BV43" s="178"/>
      <c r="BW43" s="400">
        <f t="shared" si="2"/>
        <v>18</v>
      </c>
      <c r="BX43" s="400"/>
      <c r="BY43" s="401" t="str">
        <f>IF('各会計、関係団体の財政状況及び健全化判断比率'!B77="","",'各会計、関係団体の財政状況及び健全化判断比率'!B77)</f>
        <v>長野県市町村総合事務組合（一般会計）</v>
      </c>
      <c r="BZ43" s="401"/>
      <c r="CA43" s="401"/>
      <c r="CB43" s="401"/>
      <c r="CC43" s="401"/>
      <c r="CD43" s="401"/>
      <c r="CE43" s="401"/>
      <c r="CF43" s="401"/>
      <c r="CG43" s="401"/>
      <c r="CH43" s="401"/>
      <c r="CI43" s="401"/>
      <c r="CJ43" s="401"/>
      <c r="CK43" s="401"/>
      <c r="CL43" s="401"/>
      <c r="CM43" s="401"/>
      <c r="CN43" s="178"/>
      <c r="CO43" s="400" t="str">
        <f t="shared" si="3"/>
        <v/>
      </c>
      <c r="CP43" s="400"/>
      <c r="CQ43" s="401" t="str">
        <f>IF('各会計、関係団体の財政状況及び健全化判断比率'!BS16="","",'各会計、関係団体の財政状況及び健全化判断比率'!BS16)</f>
        <v/>
      </c>
      <c r="CR43" s="401"/>
      <c r="CS43" s="401"/>
      <c r="CT43" s="401"/>
      <c r="CU43" s="401"/>
      <c r="CV43" s="401"/>
      <c r="CW43" s="401"/>
      <c r="CX43" s="401"/>
      <c r="CY43" s="401"/>
      <c r="CZ43" s="401"/>
      <c r="DA43" s="401"/>
      <c r="DB43" s="401"/>
      <c r="DC43" s="401"/>
      <c r="DD43" s="401"/>
      <c r="DE43" s="401"/>
      <c r="DG43" s="398" t="str">
        <f>IF('各会計、関係団体の財政状況及び健全化判断比率'!BR16="","",'各会計、関係団体の財政状況及び健全化判断比率'!BR16)</f>
        <v/>
      </c>
      <c r="DH43" s="39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208</v>
      </c>
      <c r="E46" s="397" t="s">
        <v>209</v>
      </c>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K46" s="397"/>
      <c r="AL46" s="397"/>
      <c r="AM46" s="397"/>
      <c r="AN46" s="397"/>
      <c r="AO46" s="397"/>
      <c r="AP46" s="397"/>
      <c r="AQ46" s="397"/>
      <c r="AR46" s="397"/>
      <c r="AS46" s="397"/>
      <c r="AT46" s="397"/>
      <c r="AU46" s="397"/>
      <c r="AV46" s="397"/>
      <c r="AW46" s="397"/>
      <c r="AX46" s="397"/>
      <c r="AY46" s="397"/>
      <c r="AZ46" s="397"/>
      <c r="BA46" s="397"/>
      <c r="BB46" s="397"/>
      <c r="BC46" s="397"/>
      <c r="BD46" s="397"/>
      <c r="BE46" s="397"/>
      <c r="BF46" s="397"/>
      <c r="BG46" s="397"/>
      <c r="BH46" s="397"/>
      <c r="BI46" s="397"/>
      <c r="BJ46" s="397"/>
      <c r="BK46" s="397"/>
      <c r="BL46" s="397"/>
      <c r="BM46" s="397"/>
      <c r="BN46" s="397"/>
      <c r="BO46" s="397"/>
      <c r="BP46" s="397"/>
      <c r="BQ46" s="397"/>
      <c r="BR46" s="397"/>
      <c r="BS46" s="397"/>
      <c r="BT46" s="397"/>
      <c r="BU46" s="397"/>
      <c r="BV46" s="397"/>
      <c r="BW46" s="397"/>
      <c r="BX46" s="397"/>
      <c r="BY46" s="397"/>
      <c r="BZ46" s="397"/>
      <c r="CA46" s="397"/>
      <c r="CB46" s="397"/>
      <c r="CC46" s="397"/>
      <c r="CD46" s="397"/>
      <c r="CE46" s="397"/>
      <c r="CF46" s="397"/>
      <c r="CG46" s="397"/>
      <c r="CH46" s="397"/>
      <c r="CI46" s="397"/>
      <c r="CJ46" s="397"/>
      <c r="CK46" s="397"/>
      <c r="CL46" s="397"/>
      <c r="CM46" s="397"/>
      <c r="CN46" s="397"/>
      <c r="CO46" s="397"/>
      <c r="CP46" s="397"/>
      <c r="CQ46" s="397"/>
      <c r="CR46" s="397"/>
      <c r="CS46" s="397"/>
      <c r="CT46" s="397"/>
      <c r="CU46" s="397"/>
      <c r="CV46" s="397"/>
      <c r="CW46" s="397"/>
      <c r="CX46" s="397"/>
      <c r="CY46" s="397"/>
      <c r="CZ46" s="397"/>
      <c r="DA46" s="397"/>
      <c r="DB46" s="397"/>
      <c r="DC46" s="397"/>
      <c r="DD46" s="397"/>
      <c r="DE46" s="397"/>
      <c r="DF46" s="397"/>
      <c r="DG46" s="397"/>
      <c r="DH46" s="397"/>
      <c r="DI46" s="397"/>
    </row>
    <row r="47" spans="1:113" x14ac:dyDescent="0.15">
      <c r="E47" s="397" t="s">
        <v>210</v>
      </c>
      <c r="F47" s="397"/>
      <c r="G47" s="397"/>
      <c r="H47" s="397"/>
      <c r="I47" s="397"/>
      <c r="J47" s="397"/>
      <c r="K47" s="397"/>
      <c r="L47" s="397"/>
      <c r="M47" s="397"/>
      <c r="N47" s="397"/>
      <c r="O47" s="397"/>
      <c r="P47" s="397"/>
      <c r="Q47" s="397"/>
      <c r="R47" s="397"/>
      <c r="S47" s="397"/>
      <c r="T47" s="397"/>
      <c r="U47" s="397"/>
      <c r="V47" s="397"/>
      <c r="W47" s="397"/>
      <c r="X47" s="397"/>
      <c r="Y47" s="397"/>
      <c r="Z47" s="397"/>
      <c r="AA47" s="397"/>
      <c r="AB47" s="397"/>
      <c r="AC47" s="397"/>
      <c r="AD47" s="397"/>
      <c r="AE47" s="397"/>
      <c r="AF47" s="397"/>
      <c r="AG47" s="397"/>
      <c r="AH47" s="397"/>
      <c r="AI47" s="397"/>
      <c r="AJ47" s="397"/>
      <c r="AK47" s="397"/>
      <c r="AL47" s="397"/>
      <c r="AM47" s="397"/>
      <c r="AN47" s="397"/>
      <c r="AO47" s="397"/>
      <c r="AP47" s="397"/>
      <c r="AQ47" s="397"/>
      <c r="AR47" s="397"/>
      <c r="AS47" s="397"/>
      <c r="AT47" s="397"/>
      <c r="AU47" s="397"/>
      <c r="AV47" s="397"/>
      <c r="AW47" s="397"/>
      <c r="AX47" s="397"/>
      <c r="AY47" s="397"/>
      <c r="AZ47" s="397"/>
      <c r="BA47" s="397"/>
      <c r="BB47" s="397"/>
      <c r="BC47" s="397"/>
      <c r="BD47" s="397"/>
      <c r="BE47" s="397"/>
      <c r="BF47" s="397"/>
      <c r="BG47" s="397"/>
      <c r="BH47" s="397"/>
      <c r="BI47" s="397"/>
      <c r="BJ47" s="397"/>
      <c r="BK47" s="397"/>
      <c r="BL47" s="397"/>
      <c r="BM47" s="397"/>
      <c r="BN47" s="397"/>
      <c r="BO47" s="397"/>
      <c r="BP47" s="397"/>
      <c r="BQ47" s="397"/>
      <c r="BR47" s="397"/>
      <c r="BS47" s="397"/>
      <c r="BT47" s="397"/>
      <c r="BU47" s="397"/>
      <c r="BV47" s="397"/>
      <c r="BW47" s="397"/>
      <c r="BX47" s="397"/>
      <c r="BY47" s="397"/>
      <c r="BZ47" s="397"/>
      <c r="CA47" s="397"/>
      <c r="CB47" s="397"/>
      <c r="CC47" s="397"/>
      <c r="CD47" s="397"/>
      <c r="CE47" s="397"/>
      <c r="CF47" s="397"/>
      <c r="CG47" s="397"/>
      <c r="CH47" s="397"/>
      <c r="CI47" s="397"/>
      <c r="CJ47" s="397"/>
      <c r="CK47" s="397"/>
      <c r="CL47" s="397"/>
      <c r="CM47" s="397"/>
      <c r="CN47" s="397"/>
      <c r="CO47" s="397"/>
      <c r="CP47" s="397"/>
      <c r="CQ47" s="397"/>
      <c r="CR47" s="397"/>
      <c r="CS47" s="397"/>
      <c r="CT47" s="397"/>
      <c r="CU47" s="397"/>
      <c r="CV47" s="397"/>
      <c r="CW47" s="397"/>
      <c r="CX47" s="397"/>
      <c r="CY47" s="397"/>
      <c r="CZ47" s="397"/>
      <c r="DA47" s="397"/>
      <c r="DB47" s="397"/>
      <c r="DC47" s="397"/>
      <c r="DD47" s="397"/>
      <c r="DE47" s="397"/>
      <c r="DF47" s="397"/>
      <c r="DG47" s="397"/>
      <c r="DH47" s="397"/>
      <c r="DI47" s="397"/>
    </row>
    <row r="48" spans="1:113" x14ac:dyDescent="0.15">
      <c r="E48" s="397" t="s">
        <v>211</v>
      </c>
      <c r="F48" s="397"/>
      <c r="G48" s="397"/>
      <c r="H48" s="397"/>
      <c r="I48" s="397"/>
      <c r="J48" s="397"/>
      <c r="K48" s="397"/>
      <c r="L48" s="397"/>
      <c r="M48" s="397"/>
      <c r="N48" s="397"/>
      <c r="O48" s="397"/>
      <c r="P48" s="397"/>
      <c r="Q48" s="397"/>
      <c r="R48" s="397"/>
      <c r="S48" s="397"/>
      <c r="T48" s="397"/>
      <c r="U48" s="397"/>
      <c r="V48" s="397"/>
      <c r="W48" s="397"/>
      <c r="X48" s="397"/>
      <c r="Y48" s="397"/>
      <c r="Z48" s="397"/>
      <c r="AA48" s="397"/>
      <c r="AB48" s="397"/>
      <c r="AC48" s="397"/>
      <c r="AD48" s="397"/>
      <c r="AE48" s="397"/>
      <c r="AF48" s="397"/>
      <c r="AG48" s="397"/>
      <c r="AH48" s="397"/>
      <c r="AI48" s="397"/>
      <c r="AJ48" s="397"/>
      <c r="AK48" s="397"/>
      <c r="AL48" s="397"/>
      <c r="AM48" s="397"/>
      <c r="AN48" s="397"/>
      <c r="AO48" s="397"/>
      <c r="AP48" s="397"/>
      <c r="AQ48" s="397"/>
      <c r="AR48" s="397"/>
      <c r="AS48" s="397"/>
      <c r="AT48" s="397"/>
      <c r="AU48" s="397"/>
      <c r="AV48" s="397"/>
      <c r="AW48" s="397"/>
      <c r="AX48" s="397"/>
      <c r="AY48" s="397"/>
      <c r="AZ48" s="397"/>
      <c r="BA48" s="397"/>
      <c r="BB48" s="397"/>
      <c r="BC48" s="397"/>
      <c r="BD48" s="397"/>
      <c r="BE48" s="397"/>
      <c r="BF48" s="397"/>
      <c r="BG48" s="397"/>
      <c r="BH48" s="397"/>
      <c r="BI48" s="397"/>
      <c r="BJ48" s="397"/>
      <c r="BK48" s="397"/>
      <c r="BL48" s="397"/>
      <c r="BM48" s="397"/>
      <c r="BN48" s="397"/>
      <c r="BO48" s="397"/>
      <c r="BP48" s="397"/>
      <c r="BQ48" s="397"/>
      <c r="BR48" s="397"/>
      <c r="BS48" s="397"/>
      <c r="BT48" s="397"/>
      <c r="BU48" s="397"/>
      <c r="BV48" s="397"/>
      <c r="BW48" s="397"/>
      <c r="BX48" s="397"/>
      <c r="BY48" s="397"/>
      <c r="BZ48" s="397"/>
      <c r="CA48" s="397"/>
      <c r="CB48" s="397"/>
      <c r="CC48" s="397"/>
      <c r="CD48" s="397"/>
      <c r="CE48" s="397"/>
      <c r="CF48" s="397"/>
      <c r="CG48" s="397"/>
      <c r="CH48" s="397"/>
      <c r="CI48" s="397"/>
      <c r="CJ48" s="397"/>
      <c r="CK48" s="397"/>
      <c r="CL48" s="397"/>
      <c r="CM48" s="397"/>
      <c r="CN48" s="397"/>
      <c r="CO48" s="397"/>
      <c r="CP48" s="397"/>
      <c r="CQ48" s="397"/>
      <c r="CR48" s="397"/>
      <c r="CS48" s="397"/>
      <c r="CT48" s="397"/>
      <c r="CU48" s="397"/>
      <c r="CV48" s="397"/>
      <c r="CW48" s="397"/>
      <c r="CX48" s="397"/>
      <c r="CY48" s="397"/>
      <c r="CZ48" s="397"/>
      <c r="DA48" s="397"/>
      <c r="DB48" s="397"/>
      <c r="DC48" s="397"/>
      <c r="DD48" s="397"/>
      <c r="DE48" s="397"/>
      <c r="DF48" s="397"/>
      <c r="DG48" s="397"/>
      <c r="DH48" s="397"/>
      <c r="DI48" s="397"/>
    </row>
    <row r="49" spans="5:113" x14ac:dyDescent="0.15">
      <c r="E49" s="399" t="s">
        <v>212</v>
      </c>
      <c r="F49" s="399"/>
      <c r="G49" s="399"/>
      <c r="H49" s="399"/>
      <c r="I49" s="399"/>
      <c r="J49" s="399"/>
      <c r="K49" s="399"/>
      <c r="L49" s="399"/>
      <c r="M49" s="399"/>
      <c r="N49" s="399"/>
      <c r="O49" s="399"/>
      <c r="P49" s="399"/>
      <c r="Q49" s="399"/>
      <c r="R49" s="399"/>
      <c r="S49" s="399"/>
      <c r="T49" s="399"/>
      <c r="U49" s="399"/>
      <c r="V49" s="399"/>
      <c r="W49" s="399"/>
      <c r="X49" s="399"/>
      <c r="Y49" s="399"/>
      <c r="Z49" s="399"/>
      <c r="AA49" s="399"/>
      <c r="AB49" s="399"/>
      <c r="AC49" s="399"/>
      <c r="AD49" s="399"/>
      <c r="AE49" s="399"/>
      <c r="AF49" s="399"/>
      <c r="AG49" s="399"/>
      <c r="AH49" s="399"/>
      <c r="AI49" s="399"/>
      <c r="AJ49" s="399"/>
      <c r="AK49" s="399"/>
      <c r="AL49" s="399"/>
      <c r="AM49" s="399"/>
      <c r="AN49" s="399"/>
      <c r="AO49" s="399"/>
      <c r="AP49" s="399"/>
      <c r="AQ49" s="399"/>
      <c r="AR49" s="399"/>
      <c r="AS49" s="399"/>
      <c r="AT49" s="399"/>
      <c r="AU49" s="399"/>
      <c r="AV49" s="399"/>
      <c r="AW49" s="399"/>
      <c r="AX49" s="399"/>
      <c r="AY49" s="399"/>
      <c r="AZ49" s="399"/>
      <c r="BA49" s="399"/>
      <c r="BB49" s="399"/>
      <c r="BC49" s="399"/>
      <c r="BD49" s="399"/>
      <c r="BE49" s="399"/>
      <c r="BF49" s="399"/>
      <c r="BG49" s="399"/>
      <c r="BH49" s="399"/>
      <c r="BI49" s="399"/>
      <c r="BJ49" s="399"/>
      <c r="BK49" s="399"/>
      <c r="BL49" s="399"/>
      <c r="BM49" s="399"/>
      <c r="BN49" s="399"/>
      <c r="BO49" s="399"/>
      <c r="BP49" s="399"/>
      <c r="BQ49" s="399"/>
      <c r="BR49" s="399"/>
      <c r="BS49" s="399"/>
      <c r="BT49" s="399"/>
      <c r="BU49" s="399"/>
      <c r="BV49" s="399"/>
      <c r="BW49" s="399"/>
      <c r="BX49" s="399"/>
      <c r="BY49" s="399"/>
      <c r="BZ49" s="399"/>
      <c r="CA49" s="399"/>
      <c r="CB49" s="399"/>
      <c r="CC49" s="399"/>
      <c r="CD49" s="399"/>
      <c r="CE49" s="399"/>
      <c r="CF49" s="399"/>
      <c r="CG49" s="399"/>
      <c r="CH49" s="399"/>
      <c r="CI49" s="399"/>
      <c r="CJ49" s="399"/>
      <c r="CK49" s="399"/>
      <c r="CL49" s="399"/>
      <c r="CM49" s="399"/>
      <c r="CN49" s="399"/>
      <c r="CO49" s="399"/>
      <c r="CP49" s="399"/>
      <c r="CQ49" s="399"/>
      <c r="CR49" s="399"/>
      <c r="CS49" s="399"/>
      <c r="CT49" s="399"/>
      <c r="CU49" s="399"/>
      <c r="CV49" s="399"/>
      <c r="CW49" s="399"/>
      <c r="CX49" s="399"/>
      <c r="CY49" s="399"/>
      <c r="CZ49" s="399"/>
      <c r="DA49" s="399"/>
      <c r="DB49" s="399"/>
      <c r="DC49" s="399"/>
      <c r="DD49" s="399"/>
      <c r="DE49" s="399"/>
      <c r="DF49" s="399"/>
      <c r="DG49" s="399"/>
      <c r="DH49" s="399"/>
      <c r="DI49" s="399"/>
    </row>
    <row r="50" spans="5:113" x14ac:dyDescent="0.15">
      <c r="E50" s="397" t="s">
        <v>213</v>
      </c>
      <c r="F50" s="397"/>
      <c r="G50" s="397"/>
      <c r="H50" s="397"/>
      <c r="I50" s="397"/>
      <c r="J50" s="397"/>
      <c r="K50" s="397"/>
      <c r="L50" s="397"/>
      <c r="M50" s="397"/>
      <c r="N50" s="397"/>
      <c r="O50" s="397"/>
      <c r="P50" s="397"/>
      <c r="Q50" s="397"/>
      <c r="R50" s="397"/>
      <c r="S50" s="397"/>
      <c r="T50" s="397"/>
      <c r="U50" s="397"/>
      <c r="V50" s="397"/>
      <c r="W50" s="397"/>
      <c r="X50" s="397"/>
      <c r="Y50" s="397"/>
      <c r="Z50" s="397"/>
      <c r="AA50" s="397"/>
      <c r="AB50" s="397"/>
      <c r="AC50" s="397"/>
      <c r="AD50" s="397"/>
      <c r="AE50" s="397"/>
      <c r="AF50" s="397"/>
      <c r="AG50" s="397"/>
      <c r="AH50" s="397"/>
      <c r="AI50" s="397"/>
      <c r="AJ50" s="397"/>
      <c r="AK50" s="397"/>
      <c r="AL50" s="397"/>
      <c r="AM50" s="397"/>
      <c r="AN50" s="397"/>
      <c r="AO50" s="397"/>
      <c r="AP50" s="397"/>
      <c r="AQ50" s="397"/>
      <c r="AR50" s="397"/>
      <c r="AS50" s="397"/>
      <c r="AT50" s="397"/>
      <c r="AU50" s="397"/>
      <c r="AV50" s="397"/>
      <c r="AW50" s="397"/>
      <c r="AX50" s="397"/>
      <c r="AY50" s="397"/>
      <c r="AZ50" s="397"/>
      <c r="BA50" s="397"/>
      <c r="BB50" s="397"/>
      <c r="BC50" s="397"/>
      <c r="BD50" s="397"/>
      <c r="BE50" s="397"/>
      <c r="BF50" s="397"/>
      <c r="BG50" s="397"/>
      <c r="BH50" s="397"/>
      <c r="BI50" s="397"/>
      <c r="BJ50" s="397"/>
      <c r="BK50" s="397"/>
      <c r="BL50" s="397"/>
      <c r="BM50" s="397"/>
      <c r="BN50" s="397"/>
      <c r="BO50" s="397"/>
      <c r="BP50" s="397"/>
      <c r="BQ50" s="397"/>
      <c r="BR50" s="397"/>
      <c r="BS50" s="397"/>
      <c r="BT50" s="397"/>
      <c r="BU50" s="397"/>
      <c r="BV50" s="397"/>
      <c r="BW50" s="397"/>
      <c r="BX50" s="397"/>
      <c r="BY50" s="397"/>
      <c r="BZ50" s="397"/>
      <c r="CA50" s="397"/>
      <c r="CB50" s="397"/>
      <c r="CC50" s="397"/>
      <c r="CD50" s="397"/>
      <c r="CE50" s="397"/>
      <c r="CF50" s="397"/>
      <c r="CG50" s="397"/>
      <c r="CH50" s="397"/>
      <c r="CI50" s="397"/>
      <c r="CJ50" s="397"/>
      <c r="CK50" s="397"/>
      <c r="CL50" s="397"/>
      <c r="CM50" s="397"/>
      <c r="CN50" s="397"/>
      <c r="CO50" s="397"/>
      <c r="CP50" s="397"/>
      <c r="CQ50" s="397"/>
      <c r="CR50" s="397"/>
      <c r="CS50" s="397"/>
      <c r="CT50" s="397"/>
      <c r="CU50" s="397"/>
      <c r="CV50" s="397"/>
      <c r="CW50" s="397"/>
      <c r="CX50" s="397"/>
      <c r="CY50" s="397"/>
      <c r="CZ50" s="397"/>
      <c r="DA50" s="397"/>
      <c r="DB50" s="397"/>
      <c r="DC50" s="397"/>
      <c r="DD50" s="397"/>
      <c r="DE50" s="397"/>
      <c r="DF50" s="397"/>
      <c r="DG50" s="397"/>
      <c r="DH50" s="397"/>
      <c r="DI50" s="397"/>
    </row>
    <row r="51" spans="5:113" x14ac:dyDescent="0.15">
      <c r="E51" s="397" t="s">
        <v>214</v>
      </c>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7"/>
      <c r="AG51" s="397"/>
      <c r="AH51" s="397"/>
      <c r="AI51" s="397"/>
      <c r="AJ51" s="397"/>
      <c r="AK51" s="397"/>
      <c r="AL51" s="397"/>
      <c r="AM51" s="397"/>
      <c r="AN51" s="397"/>
      <c r="AO51" s="397"/>
      <c r="AP51" s="397"/>
      <c r="AQ51" s="397"/>
      <c r="AR51" s="397"/>
      <c r="AS51" s="397"/>
      <c r="AT51" s="397"/>
      <c r="AU51" s="397"/>
      <c r="AV51" s="397"/>
      <c r="AW51" s="397"/>
      <c r="AX51" s="397"/>
      <c r="AY51" s="397"/>
      <c r="AZ51" s="397"/>
      <c r="BA51" s="397"/>
      <c r="BB51" s="397"/>
      <c r="BC51" s="397"/>
      <c r="BD51" s="397"/>
      <c r="BE51" s="397"/>
      <c r="BF51" s="397"/>
      <c r="BG51" s="397"/>
      <c r="BH51" s="397"/>
      <c r="BI51" s="397"/>
      <c r="BJ51" s="397"/>
      <c r="BK51" s="397"/>
      <c r="BL51" s="397"/>
      <c r="BM51" s="397"/>
      <c r="BN51" s="397"/>
      <c r="BO51" s="397"/>
      <c r="BP51" s="397"/>
      <c r="BQ51" s="397"/>
      <c r="BR51" s="397"/>
      <c r="BS51" s="397"/>
      <c r="BT51" s="397"/>
      <c r="BU51" s="397"/>
      <c r="BV51" s="397"/>
      <c r="BW51" s="397"/>
      <c r="BX51" s="397"/>
      <c r="BY51" s="397"/>
      <c r="BZ51" s="397"/>
      <c r="CA51" s="397"/>
      <c r="CB51" s="397"/>
      <c r="CC51" s="397"/>
      <c r="CD51" s="397"/>
      <c r="CE51" s="397"/>
      <c r="CF51" s="397"/>
      <c r="CG51" s="397"/>
      <c r="CH51" s="397"/>
      <c r="CI51" s="397"/>
      <c r="CJ51" s="397"/>
      <c r="CK51" s="397"/>
      <c r="CL51" s="397"/>
      <c r="CM51" s="397"/>
      <c r="CN51" s="397"/>
      <c r="CO51" s="397"/>
      <c r="CP51" s="397"/>
      <c r="CQ51" s="397"/>
      <c r="CR51" s="397"/>
      <c r="CS51" s="397"/>
      <c r="CT51" s="397"/>
      <c r="CU51" s="397"/>
      <c r="CV51" s="397"/>
      <c r="CW51" s="397"/>
      <c r="CX51" s="397"/>
      <c r="CY51" s="397"/>
      <c r="CZ51" s="397"/>
      <c r="DA51" s="397"/>
      <c r="DB51" s="397"/>
      <c r="DC51" s="397"/>
      <c r="DD51" s="397"/>
      <c r="DE51" s="397"/>
      <c r="DF51" s="397"/>
      <c r="DG51" s="397"/>
      <c r="DH51" s="397"/>
      <c r="DI51" s="397"/>
    </row>
    <row r="52" spans="5:113" x14ac:dyDescent="0.15">
      <c r="E52" s="397" t="s">
        <v>215</v>
      </c>
      <c r="F52" s="397"/>
      <c r="G52" s="397"/>
      <c r="H52" s="397"/>
      <c r="I52" s="397"/>
      <c r="J52" s="397"/>
      <c r="K52" s="397"/>
      <c r="L52" s="397"/>
      <c r="M52" s="397"/>
      <c r="N52" s="397"/>
      <c r="O52" s="397"/>
      <c r="P52" s="397"/>
      <c r="Q52" s="397"/>
      <c r="R52" s="397"/>
      <c r="S52" s="397"/>
      <c r="T52" s="397"/>
      <c r="U52" s="397"/>
      <c r="V52" s="397"/>
      <c r="W52" s="397"/>
      <c r="X52" s="397"/>
      <c r="Y52" s="397"/>
      <c r="Z52" s="397"/>
      <c r="AA52" s="397"/>
      <c r="AB52" s="397"/>
      <c r="AC52" s="397"/>
      <c r="AD52" s="397"/>
      <c r="AE52" s="397"/>
      <c r="AF52" s="397"/>
      <c r="AG52" s="397"/>
      <c r="AH52" s="397"/>
      <c r="AI52" s="397"/>
      <c r="AJ52" s="397"/>
      <c r="AK52" s="397"/>
      <c r="AL52" s="397"/>
      <c r="AM52" s="397"/>
      <c r="AN52" s="397"/>
      <c r="AO52" s="397"/>
      <c r="AP52" s="397"/>
      <c r="AQ52" s="397"/>
      <c r="AR52" s="397"/>
      <c r="AS52" s="397"/>
      <c r="AT52" s="397"/>
      <c r="AU52" s="397"/>
      <c r="AV52" s="397"/>
      <c r="AW52" s="397"/>
      <c r="AX52" s="397"/>
      <c r="AY52" s="397"/>
      <c r="AZ52" s="397"/>
      <c r="BA52" s="397"/>
      <c r="BB52" s="397"/>
      <c r="BC52" s="397"/>
      <c r="BD52" s="397"/>
      <c r="BE52" s="397"/>
      <c r="BF52" s="397"/>
      <c r="BG52" s="397"/>
      <c r="BH52" s="397"/>
      <c r="BI52" s="397"/>
      <c r="BJ52" s="397"/>
      <c r="BK52" s="397"/>
      <c r="BL52" s="397"/>
      <c r="BM52" s="397"/>
      <c r="BN52" s="397"/>
      <c r="BO52" s="397"/>
      <c r="BP52" s="397"/>
      <c r="BQ52" s="397"/>
      <c r="BR52" s="397"/>
      <c r="BS52" s="397"/>
      <c r="BT52" s="397"/>
      <c r="BU52" s="397"/>
      <c r="BV52" s="397"/>
      <c r="BW52" s="397"/>
      <c r="BX52" s="397"/>
      <c r="BY52" s="397"/>
      <c r="BZ52" s="397"/>
      <c r="CA52" s="397"/>
      <c r="CB52" s="397"/>
      <c r="CC52" s="397"/>
      <c r="CD52" s="397"/>
      <c r="CE52" s="397"/>
      <c r="CF52" s="397"/>
      <c r="CG52" s="397"/>
      <c r="CH52" s="397"/>
      <c r="CI52" s="397"/>
      <c r="CJ52" s="397"/>
      <c r="CK52" s="397"/>
      <c r="CL52" s="397"/>
      <c r="CM52" s="397"/>
      <c r="CN52" s="397"/>
      <c r="CO52" s="397"/>
      <c r="CP52" s="397"/>
      <c r="CQ52" s="397"/>
      <c r="CR52" s="397"/>
      <c r="CS52" s="397"/>
      <c r="CT52" s="397"/>
      <c r="CU52" s="397"/>
      <c r="CV52" s="397"/>
      <c r="CW52" s="397"/>
      <c r="CX52" s="397"/>
      <c r="CY52" s="397"/>
      <c r="CZ52" s="397"/>
      <c r="DA52" s="397"/>
      <c r="DB52" s="397"/>
      <c r="DC52" s="397"/>
      <c r="DD52" s="397"/>
      <c r="DE52" s="397"/>
      <c r="DF52" s="397"/>
      <c r="DG52" s="397"/>
      <c r="DH52" s="397"/>
      <c r="DI52" s="397"/>
    </row>
    <row r="53" spans="5:113" x14ac:dyDescent="0.15">
      <c r="E53" s="177" t="s">
        <v>608</v>
      </c>
    </row>
    <row r="54" spans="5:113" x14ac:dyDescent="0.15"/>
    <row r="55" spans="5:113" x14ac:dyDescent="0.15"/>
    <row r="56" spans="5:113" x14ac:dyDescent="0.15"/>
  </sheetData>
  <sheetProtection algorithmName="SHA-512" hashValue="wYy8d+uLm+98X+eZsssHDryj/5q/PZTlCzOw8DYxmBy/qDbGADkLAsOSBPLxxZY20D24LExuxsuyrBOShWKlgQ==" saltValue="QFGVThLOYMDgBzJc43wfxA=="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G1" zoomScaleSheetLayoutView="100" workbookViewId="0">
      <selection activeCell="H57" sqref="H57"/>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183" t="s">
        <v>570</v>
      </c>
      <c r="D34" s="1183"/>
      <c r="E34" s="1184"/>
      <c r="F34" s="32">
        <v>68.61</v>
      </c>
      <c r="G34" s="33">
        <v>76.77</v>
      </c>
      <c r="H34" s="33">
        <v>69.989999999999995</v>
      </c>
      <c r="I34" s="33">
        <v>26.31</v>
      </c>
      <c r="J34" s="34">
        <v>24.64</v>
      </c>
      <c r="K34" s="22"/>
      <c r="L34" s="22"/>
      <c r="M34" s="22"/>
      <c r="N34" s="22"/>
      <c r="O34" s="22"/>
      <c r="P34" s="22"/>
    </row>
    <row r="35" spans="1:16" ht="39" customHeight="1" x14ac:dyDescent="0.15">
      <c r="A35" s="22"/>
      <c r="B35" s="35"/>
      <c r="C35" s="1177" t="s">
        <v>571</v>
      </c>
      <c r="D35" s="1178"/>
      <c r="E35" s="1179"/>
      <c r="F35" s="36">
        <v>6.76</v>
      </c>
      <c r="G35" s="37">
        <v>6.22</v>
      </c>
      <c r="H35" s="37">
        <v>6.88</v>
      </c>
      <c r="I35" s="37">
        <v>5.64</v>
      </c>
      <c r="J35" s="38">
        <v>6.43</v>
      </c>
      <c r="K35" s="22"/>
      <c r="L35" s="22"/>
      <c r="M35" s="22"/>
      <c r="N35" s="22"/>
      <c r="O35" s="22"/>
      <c r="P35" s="22"/>
    </row>
    <row r="36" spans="1:16" ht="39" customHeight="1" x14ac:dyDescent="0.15">
      <c r="A36" s="22"/>
      <c r="B36" s="35"/>
      <c r="C36" s="1177" t="s">
        <v>572</v>
      </c>
      <c r="D36" s="1178"/>
      <c r="E36" s="1179"/>
      <c r="F36" s="36">
        <v>4.12</v>
      </c>
      <c r="G36" s="37">
        <v>4.18</v>
      </c>
      <c r="H36" s="37">
        <v>3.3</v>
      </c>
      <c r="I36" s="37">
        <v>3.46</v>
      </c>
      <c r="J36" s="38">
        <v>3.05</v>
      </c>
      <c r="K36" s="22"/>
      <c r="L36" s="22"/>
      <c r="M36" s="22"/>
      <c r="N36" s="22"/>
      <c r="O36" s="22"/>
      <c r="P36" s="22"/>
    </row>
    <row r="37" spans="1:16" ht="39" customHeight="1" x14ac:dyDescent="0.15">
      <c r="A37" s="22"/>
      <c r="B37" s="35"/>
      <c r="C37" s="1177" t="s">
        <v>573</v>
      </c>
      <c r="D37" s="1178"/>
      <c r="E37" s="1179"/>
      <c r="F37" s="36">
        <v>1.53</v>
      </c>
      <c r="G37" s="37">
        <v>1.32</v>
      </c>
      <c r="H37" s="37">
        <v>0.98</v>
      </c>
      <c r="I37" s="37">
        <v>1.17</v>
      </c>
      <c r="J37" s="38">
        <v>0.49</v>
      </c>
      <c r="K37" s="22"/>
      <c r="L37" s="22"/>
      <c r="M37" s="22"/>
      <c r="N37" s="22"/>
      <c r="O37" s="22"/>
      <c r="P37" s="22"/>
    </row>
    <row r="38" spans="1:16" ht="39" customHeight="1" x14ac:dyDescent="0.15">
      <c r="A38" s="22"/>
      <c r="B38" s="35"/>
      <c r="C38" s="1177" t="s">
        <v>574</v>
      </c>
      <c r="D38" s="1178"/>
      <c r="E38" s="1179"/>
      <c r="F38" s="36">
        <v>0.23</v>
      </c>
      <c r="G38" s="37">
        <v>0.16</v>
      </c>
      <c r="H38" s="37">
        <v>0.13</v>
      </c>
      <c r="I38" s="37">
        <v>0.13</v>
      </c>
      <c r="J38" s="38">
        <v>0.1</v>
      </c>
      <c r="K38" s="22"/>
      <c r="L38" s="22"/>
      <c r="M38" s="22"/>
      <c r="N38" s="22"/>
      <c r="O38" s="22"/>
      <c r="P38" s="22"/>
    </row>
    <row r="39" spans="1:16" ht="39" customHeight="1" x14ac:dyDescent="0.15">
      <c r="A39" s="22"/>
      <c r="B39" s="35"/>
      <c r="C39" s="1177" t="s">
        <v>575</v>
      </c>
      <c r="D39" s="1178"/>
      <c r="E39" s="1179"/>
      <c r="F39" s="36">
        <v>2.46</v>
      </c>
      <c r="G39" s="37">
        <v>0.5</v>
      </c>
      <c r="H39" s="37">
        <v>0.22</v>
      </c>
      <c r="I39" s="37">
        <v>0.09</v>
      </c>
      <c r="J39" s="38">
        <v>7.0000000000000007E-2</v>
      </c>
      <c r="K39" s="22"/>
      <c r="L39" s="22"/>
      <c r="M39" s="22"/>
      <c r="N39" s="22"/>
      <c r="O39" s="22"/>
      <c r="P39" s="22"/>
    </row>
    <row r="40" spans="1:16" ht="39" customHeight="1" x14ac:dyDescent="0.15">
      <c r="A40" s="22"/>
      <c r="B40" s="35"/>
      <c r="C40" s="1177" t="s">
        <v>576</v>
      </c>
      <c r="D40" s="1178"/>
      <c r="E40" s="1179"/>
      <c r="F40" s="36">
        <v>0</v>
      </c>
      <c r="G40" s="37">
        <v>0.01</v>
      </c>
      <c r="H40" s="37">
        <v>0.01</v>
      </c>
      <c r="I40" s="37">
        <v>0</v>
      </c>
      <c r="J40" s="38">
        <v>0</v>
      </c>
      <c r="K40" s="22"/>
      <c r="L40" s="22"/>
      <c r="M40" s="22"/>
      <c r="N40" s="22"/>
      <c r="O40" s="22"/>
      <c r="P40" s="22"/>
    </row>
    <row r="41" spans="1:16" ht="39" customHeight="1" x14ac:dyDescent="0.15">
      <c r="A41" s="22"/>
      <c r="B41" s="35"/>
      <c r="C41" s="1177" t="s">
        <v>577</v>
      </c>
      <c r="D41" s="1178"/>
      <c r="E41" s="1179"/>
      <c r="F41" s="36">
        <v>0</v>
      </c>
      <c r="G41" s="37">
        <v>0</v>
      </c>
      <c r="H41" s="37">
        <v>0</v>
      </c>
      <c r="I41" s="37">
        <v>0</v>
      </c>
      <c r="J41" s="38">
        <v>0</v>
      </c>
      <c r="K41" s="22"/>
      <c r="L41" s="22"/>
      <c r="M41" s="22"/>
      <c r="N41" s="22"/>
      <c r="O41" s="22"/>
      <c r="P41" s="22"/>
    </row>
    <row r="42" spans="1:16" ht="39" customHeight="1" x14ac:dyDescent="0.15">
      <c r="A42" s="22"/>
      <c r="B42" s="39"/>
      <c r="C42" s="1177" t="s">
        <v>578</v>
      </c>
      <c r="D42" s="1178"/>
      <c r="E42" s="1179"/>
      <c r="F42" s="36" t="s">
        <v>520</v>
      </c>
      <c r="G42" s="37" t="s">
        <v>520</v>
      </c>
      <c r="H42" s="37" t="s">
        <v>520</v>
      </c>
      <c r="I42" s="37" t="s">
        <v>520</v>
      </c>
      <c r="J42" s="38" t="s">
        <v>520</v>
      </c>
      <c r="K42" s="22"/>
      <c r="L42" s="22"/>
      <c r="M42" s="22"/>
      <c r="N42" s="22"/>
      <c r="O42" s="22"/>
      <c r="P42" s="22"/>
    </row>
    <row r="43" spans="1:16" ht="39" customHeight="1" thickBot="1" x14ac:dyDescent="0.2">
      <c r="A43" s="22"/>
      <c r="B43" s="40"/>
      <c r="C43" s="1180" t="s">
        <v>579</v>
      </c>
      <c r="D43" s="1181"/>
      <c r="E43" s="1182"/>
      <c r="F43" s="41" t="s">
        <v>520</v>
      </c>
      <c r="G43" s="42" t="s">
        <v>520</v>
      </c>
      <c r="H43" s="42" t="s">
        <v>520</v>
      </c>
      <c r="I43" s="42" t="s">
        <v>520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fNM3NIcG2R38KfImUlQvcVEWjobT3zHR9gxv9TaeIImuA4UH3WQtIDUIBWd6WbPii3e6MItUPV2EGWrj/6R6A==" saltValue="9P6DzEGUslMQhrJQWceg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I43" zoomScaleSheetLayoutView="55" workbookViewId="0">
      <selection activeCell="H57" sqref="H5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03" t="s">
        <v>11</v>
      </c>
      <c r="C45" s="1204"/>
      <c r="D45" s="58"/>
      <c r="E45" s="1209" t="s">
        <v>12</v>
      </c>
      <c r="F45" s="1209"/>
      <c r="G45" s="1209"/>
      <c r="H45" s="1209"/>
      <c r="I45" s="1209"/>
      <c r="J45" s="1210"/>
      <c r="K45" s="59">
        <v>461</v>
      </c>
      <c r="L45" s="60">
        <v>533</v>
      </c>
      <c r="M45" s="60">
        <v>606</v>
      </c>
      <c r="N45" s="60">
        <v>551</v>
      </c>
      <c r="O45" s="61">
        <v>623</v>
      </c>
      <c r="P45" s="48"/>
      <c r="Q45" s="48"/>
      <c r="R45" s="48"/>
      <c r="S45" s="48"/>
      <c r="T45" s="48"/>
      <c r="U45" s="48"/>
    </row>
    <row r="46" spans="1:21" ht="30.75" customHeight="1" x14ac:dyDescent="0.15">
      <c r="A46" s="48"/>
      <c r="B46" s="1205"/>
      <c r="C46" s="1206"/>
      <c r="D46" s="62"/>
      <c r="E46" s="1187" t="s">
        <v>13</v>
      </c>
      <c r="F46" s="1187"/>
      <c r="G46" s="1187"/>
      <c r="H46" s="1187"/>
      <c r="I46" s="1187"/>
      <c r="J46" s="1188"/>
      <c r="K46" s="63" t="s">
        <v>520</v>
      </c>
      <c r="L46" s="64" t="s">
        <v>520</v>
      </c>
      <c r="M46" s="64" t="s">
        <v>520</v>
      </c>
      <c r="N46" s="64" t="s">
        <v>520</v>
      </c>
      <c r="O46" s="65" t="s">
        <v>520</v>
      </c>
      <c r="P46" s="48"/>
      <c r="Q46" s="48"/>
      <c r="R46" s="48"/>
      <c r="S46" s="48"/>
      <c r="T46" s="48"/>
      <c r="U46" s="48"/>
    </row>
    <row r="47" spans="1:21" ht="30.75" customHeight="1" x14ac:dyDescent="0.15">
      <c r="A47" s="48"/>
      <c r="B47" s="1205"/>
      <c r="C47" s="1206"/>
      <c r="D47" s="62"/>
      <c r="E47" s="1187" t="s">
        <v>14</v>
      </c>
      <c r="F47" s="1187"/>
      <c r="G47" s="1187"/>
      <c r="H47" s="1187"/>
      <c r="I47" s="1187"/>
      <c r="J47" s="1188"/>
      <c r="K47" s="63" t="s">
        <v>520</v>
      </c>
      <c r="L47" s="64" t="s">
        <v>520</v>
      </c>
      <c r="M47" s="64" t="s">
        <v>520</v>
      </c>
      <c r="N47" s="64" t="s">
        <v>520</v>
      </c>
      <c r="O47" s="65" t="s">
        <v>520</v>
      </c>
      <c r="P47" s="48"/>
      <c r="Q47" s="48"/>
      <c r="R47" s="48"/>
      <c r="S47" s="48"/>
      <c r="T47" s="48"/>
      <c r="U47" s="48"/>
    </row>
    <row r="48" spans="1:21" ht="30.75" customHeight="1" x14ac:dyDescent="0.15">
      <c r="A48" s="48"/>
      <c r="B48" s="1205"/>
      <c r="C48" s="1206"/>
      <c r="D48" s="62"/>
      <c r="E48" s="1187" t="s">
        <v>15</v>
      </c>
      <c r="F48" s="1187"/>
      <c r="G48" s="1187"/>
      <c r="H48" s="1187"/>
      <c r="I48" s="1187"/>
      <c r="J48" s="1188"/>
      <c r="K48" s="63">
        <v>117</v>
      </c>
      <c r="L48" s="64">
        <v>113</v>
      </c>
      <c r="M48" s="64">
        <v>114</v>
      </c>
      <c r="N48" s="64">
        <v>104</v>
      </c>
      <c r="O48" s="65">
        <v>90</v>
      </c>
      <c r="P48" s="48"/>
      <c r="Q48" s="48"/>
      <c r="R48" s="48"/>
      <c r="S48" s="48"/>
      <c r="T48" s="48"/>
      <c r="U48" s="48"/>
    </row>
    <row r="49" spans="1:21" ht="30.75" customHeight="1" x14ac:dyDescent="0.15">
      <c r="A49" s="48"/>
      <c r="B49" s="1205"/>
      <c r="C49" s="1206"/>
      <c r="D49" s="62"/>
      <c r="E49" s="1187" t="s">
        <v>16</v>
      </c>
      <c r="F49" s="1187"/>
      <c r="G49" s="1187"/>
      <c r="H49" s="1187"/>
      <c r="I49" s="1187"/>
      <c r="J49" s="1188"/>
      <c r="K49" s="63">
        <v>44</v>
      </c>
      <c r="L49" s="64">
        <v>45</v>
      </c>
      <c r="M49" s="64">
        <v>45</v>
      </c>
      <c r="N49" s="64">
        <v>43</v>
      </c>
      <c r="O49" s="65">
        <v>41</v>
      </c>
      <c r="P49" s="48"/>
      <c r="Q49" s="48"/>
      <c r="R49" s="48"/>
      <c r="S49" s="48"/>
      <c r="T49" s="48"/>
      <c r="U49" s="48"/>
    </row>
    <row r="50" spans="1:21" ht="30.75" customHeight="1" x14ac:dyDescent="0.15">
      <c r="A50" s="48"/>
      <c r="B50" s="1205"/>
      <c r="C50" s="1206"/>
      <c r="D50" s="62"/>
      <c r="E50" s="1187" t="s">
        <v>17</v>
      </c>
      <c r="F50" s="1187"/>
      <c r="G50" s="1187"/>
      <c r="H50" s="1187"/>
      <c r="I50" s="1187"/>
      <c r="J50" s="1188"/>
      <c r="K50" s="63" t="s">
        <v>520</v>
      </c>
      <c r="L50" s="64" t="s">
        <v>520</v>
      </c>
      <c r="M50" s="64" t="s">
        <v>520</v>
      </c>
      <c r="N50" s="64" t="s">
        <v>520</v>
      </c>
      <c r="O50" s="65" t="s">
        <v>520</v>
      </c>
      <c r="P50" s="48"/>
      <c r="Q50" s="48"/>
      <c r="R50" s="48"/>
      <c r="S50" s="48"/>
      <c r="T50" s="48"/>
      <c r="U50" s="48"/>
    </row>
    <row r="51" spans="1:21" ht="30.75" customHeight="1" x14ac:dyDescent="0.15">
      <c r="A51" s="48"/>
      <c r="B51" s="1207"/>
      <c r="C51" s="1208"/>
      <c r="D51" s="66"/>
      <c r="E51" s="1187" t="s">
        <v>18</v>
      </c>
      <c r="F51" s="1187"/>
      <c r="G51" s="1187"/>
      <c r="H51" s="1187"/>
      <c r="I51" s="1187"/>
      <c r="J51" s="1188"/>
      <c r="K51" s="63" t="s">
        <v>520</v>
      </c>
      <c r="L51" s="64" t="s">
        <v>520</v>
      </c>
      <c r="M51" s="64" t="s">
        <v>520</v>
      </c>
      <c r="N51" s="64" t="s">
        <v>520</v>
      </c>
      <c r="O51" s="65" t="s">
        <v>520</v>
      </c>
      <c r="P51" s="48"/>
      <c r="Q51" s="48"/>
      <c r="R51" s="48"/>
      <c r="S51" s="48"/>
      <c r="T51" s="48"/>
      <c r="U51" s="48"/>
    </row>
    <row r="52" spans="1:21" ht="30.75" customHeight="1" x14ac:dyDescent="0.15">
      <c r="A52" s="48"/>
      <c r="B52" s="1185" t="s">
        <v>19</v>
      </c>
      <c r="C52" s="1186"/>
      <c r="D52" s="66"/>
      <c r="E52" s="1187" t="s">
        <v>20</v>
      </c>
      <c r="F52" s="1187"/>
      <c r="G52" s="1187"/>
      <c r="H52" s="1187"/>
      <c r="I52" s="1187"/>
      <c r="J52" s="1188"/>
      <c r="K52" s="63">
        <v>473</v>
      </c>
      <c r="L52" s="64">
        <v>463</v>
      </c>
      <c r="M52" s="64">
        <v>574</v>
      </c>
      <c r="N52" s="64">
        <v>554</v>
      </c>
      <c r="O52" s="65">
        <v>604</v>
      </c>
      <c r="P52" s="48"/>
      <c r="Q52" s="48"/>
      <c r="R52" s="48"/>
      <c r="S52" s="48"/>
      <c r="T52" s="48"/>
      <c r="U52" s="48"/>
    </row>
    <row r="53" spans="1:21" ht="30.75" customHeight="1" thickBot="1" x14ac:dyDescent="0.2">
      <c r="A53" s="48"/>
      <c r="B53" s="1189" t="s">
        <v>21</v>
      </c>
      <c r="C53" s="1190"/>
      <c r="D53" s="67"/>
      <c r="E53" s="1191" t="s">
        <v>22</v>
      </c>
      <c r="F53" s="1191"/>
      <c r="G53" s="1191"/>
      <c r="H53" s="1191"/>
      <c r="I53" s="1191"/>
      <c r="J53" s="1192"/>
      <c r="K53" s="68">
        <v>149</v>
      </c>
      <c r="L53" s="69">
        <v>228</v>
      </c>
      <c r="M53" s="69">
        <v>191</v>
      </c>
      <c r="N53" s="69">
        <v>144</v>
      </c>
      <c r="O53" s="70">
        <v>150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193" t="s">
        <v>25</v>
      </c>
      <c r="C57" s="1194"/>
      <c r="D57" s="1197" t="s">
        <v>26</v>
      </c>
      <c r="E57" s="1198"/>
      <c r="F57" s="1198"/>
      <c r="G57" s="1198"/>
      <c r="H57" s="1198"/>
      <c r="I57" s="1198"/>
      <c r="J57" s="1199"/>
      <c r="K57" s="83" t="s">
        <v>602</v>
      </c>
      <c r="L57" s="84" t="s">
        <v>602</v>
      </c>
      <c r="M57" s="84" t="s">
        <v>602</v>
      </c>
      <c r="N57" s="84" t="s">
        <v>602</v>
      </c>
      <c r="O57" s="85" t="s">
        <v>602</v>
      </c>
    </row>
    <row r="58" spans="1:21" ht="31.5" customHeight="1" thickBot="1" x14ac:dyDescent="0.2">
      <c r="B58" s="1195"/>
      <c r="C58" s="1196"/>
      <c r="D58" s="1200" t="s">
        <v>27</v>
      </c>
      <c r="E58" s="1201"/>
      <c r="F58" s="1201"/>
      <c r="G58" s="1201"/>
      <c r="H58" s="1201"/>
      <c r="I58" s="1201"/>
      <c r="J58" s="1202"/>
      <c r="K58" s="86" t="s">
        <v>602</v>
      </c>
      <c r="L58" s="87" t="s">
        <v>602</v>
      </c>
      <c r="M58" s="87" t="s">
        <v>602</v>
      </c>
      <c r="N58" s="87" t="s">
        <v>602</v>
      </c>
      <c r="O58" s="88" t="s">
        <v>602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fcxBdOIA0Q2u0ZREXD+Sen/THkunHAfkx8o41f+0JFBkM4axiyzgwkje39CykgY4bKalK9Qj0dV0WaR6lCIIw==" saltValue="mcXNj5q6av/fXvdfuqTAr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I1" zoomScaleSheetLayoutView="100" workbookViewId="0">
      <selection activeCell="H57" sqref="H57"/>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23" t="s">
        <v>30</v>
      </c>
      <c r="C41" s="1224"/>
      <c r="D41" s="102"/>
      <c r="E41" s="1225" t="s">
        <v>31</v>
      </c>
      <c r="F41" s="1225"/>
      <c r="G41" s="1225"/>
      <c r="H41" s="1226"/>
      <c r="I41" s="346">
        <v>4207</v>
      </c>
      <c r="J41" s="347">
        <v>4159</v>
      </c>
      <c r="K41" s="347">
        <v>4476</v>
      </c>
      <c r="L41" s="347">
        <v>5053</v>
      </c>
      <c r="M41" s="348">
        <v>4697</v>
      </c>
    </row>
    <row r="42" spans="2:13" ht="27.75" customHeight="1" x14ac:dyDescent="0.15">
      <c r="B42" s="1213"/>
      <c r="C42" s="1214"/>
      <c r="D42" s="103"/>
      <c r="E42" s="1217" t="s">
        <v>32</v>
      </c>
      <c r="F42" s="1217"/>
      <c r="G42" s="1217"/>
      <c r="H42" s="1218"/>
      <c r="I42" s="349" t="s">
        <v>520</v>
      </c>
      <c r="J42" s="350" t="s">
        <v>520</v>
      </c>
      <c r="K42" s="350" t="s">
        <v>520</v>
      </c>
      <c r="L42" s="350" t="s">
        <v>520</v>
      </c>
      <c r="M42" s="351" t="s">
        <v>520</v>
      </c>
    </row>
    <row r="43" spans="2:13" ht="27.75" customHeight="1" x14ac:dyDescent="0.15">
      <c r="B43" s="1213"/>
      <c r="C43" s="1214"/>
      <c r="D43" s="103"/>
      <c r="E43" s="1217" t="s">
        <v>33</v>
      </c>
      <c r="F43" s="1217"/>
      <c r="G43" s="1217"/>
      <c r="H43" s="1218"/>
      <c r="I43" s="349">
        <v>1003</v>
      </c>
      <c r="J43" s="350">
        <v>953</v>
      </c>
      <c r="K43" s="350">
        <v>864</v>
      </c>
      <c r="L43" s="350">
        <v>1001</v>
      </c>
      <c r="M43" s="351">
        <v>912</v>
      </c>
    </row>
    <row r="44" spans="2:13" ht="27.75" customHeight="1" x14ac:dyDescent="0.15">
      <c r="B44" s="1213"/>
      <c r="C44" s="1214"/>
      <c r="D44" s="103"/>
      <c r="E44" s="1217" t="s">
        <v>34</v>
      </c>
      <c r="F44" s="1217"/>
      <c r="G44" s="1217"/>
      <c r="H44" s="1218"/>
      <c r="I44" s="349">
        <v>299</v>
      </c>
      <c r="J44" s="350">
        <v>257</v>
      </c>
      <c r="K44" s="350">
        <v>213</v>
      </c>
      <c r="L44" s="350">
        <v>166</v>
      </c>
      <c r="M44" s="351">
        <v>130</v>
      </c>
    </row>
    <row r="45" spans="2:13" ht="27.75" customHeight="1" x14ac:dyDescent="0.15">
      <c r="B45" s="1213"/>
      <c r="C45" s="1214"/>
      <c r="D45" s="103"/>
      <c r="E45" s="1217" t="s">
        <v>35</v>
      </c>
      <c r="F45" s="1217"/>
      <c r="G45" s="1217"/>
      <c r="H45" s="1218"/>
      <c r="I45" s="349">
        <v>1102</v>
      </c>
      <c r="J45" s="350">
        <v>1091</v>
      </c>
      <c r="K45" s="350">
        <v>1108</v>
      </c>
      <c r="L45" s="350">
        <v>1126</v>
      </c>
      <c r="M45" s="351">
        <v>1130</v>
      </c>
    </row>
    <row r="46" spans="2:13" ht="27.75" customHeight="1" x14ac:dyDescent="0.15">
      <c r="B46" s="1213"/>
      <c r="C46" s="1214"/>
      <c r="D46" s="104"/>
      <c r="E46" s="1217" t="s">
        <v>36</v>
      </c>
      <c r="F46" s="1217"/>
      <c r="G46" s="1217"/>
      <c r="H46" s="1218"/>
      <c r="I46" s="349">
        <v>16</v>
      </c>
      <c r="J46" s="350">
        <v>11</v>
      </c>
      <c r="K46" s="350">
        <v>7</v>
      </c>
      <c r="L46" s="350">
        <v>3</v>
      </c>
      <c r="M46" s="351">
        <v>8</v>
      </c>
    </row>
    <row r="47" spans="2:13" ht="27.75" customHeight="1" x14ac:dyDescent="0.15">
      <c r="B47" s="1213"/>
      <c r="C47" s="1214"/>
      <c r="D47" s="105"/>
      <c r="E47" s="1227" t="s">
        <v>37</v>
      </c>
      <c r="F47" s="1228"/>
      <c r="G47" s="1228"/>
      <c r="H47" s="1229"/>
      <c r="I47" s="349" t="s">
        <v>520</v>
      </c>
      <c r="J47" s="350" t="s">
        <v>520</v>
      </c>
      <c r="K47" s="350" t="s">
        <v>520</v>
      </c>
      <c r="L47" s="350" t="s">
        <v>520</v>
      </c>
      <c r="M47" s="351" t="s">
        <v>520</v>
      </c>
    </row>
    <row r="48" spans="2:13" ht="27.75" customHeight="1" x14ac:dyDescent="0.15">
      <c r="B48" s="1213"/>
      <c r="C48" s="1214"/>
      <c r="D48" s="103"/>
      <c r="E48" s="1217" t="s">
        <v>38</v>
      </c>
      <c r="F48" s="1217"/>
      <c r="G48" s="1217"/>
      <c r="H48" s="1218"/>
      <c r="I48" s="349" t="s">
        <v>520</v>
      </c>
      <c r="J48" s="350" t="s">
        <v>520</v>
      </c>
      <c r="K48" s="350" t="s">
        <v>520</v>
      </c>
      <c r="L48" s="350" t="s">
        <v>520</v>
      </c>
      <c r="M48" s="351" t="s">
        <v>520</v>
      </c>
    </row>
    <row r="49" spans="2:13" ht="27.75" customHeight="1" x14ac:dyDescent="0.15">
      <c r="B49" s="1215"/>
      <c r="C49" s="1216"/>
      <c r="D49" s="103"/>
      <c r="E49" s="1217" t="s">
        <v>39</v>
      </c>
      <c r="F49" s="1217"/>
      <c r="G49" s="1217"/>
      <c r="H49" s="1218"/>
      <c r="I49" s="349" t="s">
        <v>520</v>
      </c>
      <c r="J49" s="350" t="s">
        <v>520</v>
      </c>
      <c r="K49" s="350" t="s">
        <v>520</v>
      </c>
      <c r="L49" s="350" t="s">
        <v>520</v>
      </c>
      <c r="M49" s="351" t="s">
        <v>520</v>
      </c>
    </row>
    <row r="50" spans="2:13" ht="27.75" customHeight="1" x14ac:dyDescent="0.15">
      <c r="B50" s="1211" t="s">
        <v>40</v>
      </c>
      <c r="C50" s="1212"/>
      <c r="D50" s="106"/>
      <c r="E50" s="1217" t="s">
        <v>41</v>
      </c>
      <c r="F50" s="1217"/>
      <c r="G50" s="1217"/>
      <c r="H50" s="1218"/>
      <c r="I50" s="349">
        <v>2629</v>
      </c>
      <c r="J50" s="350">
        <v>2681</v>
      </c>
      <c r="K50" s="350">
        <v>2282</v>
      </c>
      <c r="L50" s="350">
        <v>2031</v>
      </c>
      <c r="M50" s="351">
        <v>2326</v>
      </c>
    </row>
    <row r="51" spans="2:13" ht="27.75" customHeight="1" x14ac:dyDescent="0.15">
      <c r="B51" s="1213"/>
      <c r="C51" s="1214"/>
      <c r="D51" s="103"/>
      <c r="E51" s="1217" t="s">
        <v>42</v>
      </c>
      <c r="F51" s="1217"/>
      <c r="G51" s="1217"/>
      <c r="H51" s="1218"/>
      <c r="I51" s="349">
        <v>1</v>
      </c>
      <c r="J51" s="350" t="s">
        <v>520</v>
      </c>
      <c r="K51" s="350" t="s">
        <v>520</v>
      </c>
      <c r="L51" s="350" t="s">
        <v>520</v>
      </c>
      <c r="M51" s="351" t="s">
        <v>520</v>
      </c>
    </row>
    <row r="52" spans="2:13" ht="27.75" customHeight="1" x14ac:dyDescent="0.15">
      <c r="B52" s="1215"/>
      <c r="C52" s="1216"/>
      <c r="D52" s="103"/>
      <c r="E52" s="1217" t="s">
        <v>43</v>
      </c>
      <c r="F52" s="1217"/>
      <c r="G52" s="1217"/>
      <c r="H52" s="1218"/>
      <c r="I52" s="349">
        <v>4291</v>
      </c>
      <c r="J52" s="350">
        <v>4119</v>
      </c>
      <c r="K52" s="350">
        <v>4356</v>
      </c>
      <c r="L52" s="350">
        <v>4717</v>
      </c>
      <c r="M52" s="351">
        <v>4412</v>
      </c>
    </row>
    <row r="53" spans="2:13" ht="27.75" customHeight="1" thickBot="1" x14ac:dyDescent="0.2">
      <c r="B53" s="1219" t="s">
        <v>44</v>
      </c>
      <c r="C53" s="1220"/>
      <c r="D53" s="107"/>
      <c r="E53" s="1221" t="s">
        <v>45</v>
      </c>
      <c r="F53" s="1221"/>
      <c r="G53" s="1221"/>
      <c r="H53" s="1222"/>
      <c r="I53" s="352">
        <v>-295</v>
      </c>
      <c r="J53" s="353">
        <v>-329</v>
      </c>
      <c r="K53" s="353">
        <v>29</v>
      </c>
      <c r="L53" s="353">
        <v>600</v>
      </c>
      <c r="M53" s="354">
        <v>139</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ky+kL4Md278ySRPGM/+lAifHeF6mdrtaPOxuxx26keBHrOU2ABv3qpeX/tOPsp4NGg2lfj9HFB1pSCiebqDX9Q==" saltValue="OFKA8UHWaZctsY1+8pnw6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F1" zoomScale="70" zoomScaleNormal="70" zoomScaleSheetLayoutView="100" workbookViewId="0">
      <selection activeCell="H57" sqref="H57"/>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563</v>
      </c>
      <c r="G54" s="116" t="s">
        <v>564</v>
      </c>
      <c r="H54" s="117" t="s">
        <v>565</v>
      </c>
    </row>
    <row r="55" spans="2:8" ht="52.5" customHeight="1" x14ac:dyDescent="0.15">
      <c r="B55" s="118"/>
      <c r="C55" s="1238" t="s">
        <v>48</v>
      </c>
      <c r="D55" s="1238"/>
      <c r="E55" s="1239"/>
      <c r="F55" s="119">
        <v>612</v>
      </c>
      <c r="G55" s="119">
        <v>613</v>
      </c>
      <c r="H55" s="120">
        <v>874</v>
      </c>
    </row>
    <row r="56" spans="2:8" ht="52.5" customHeight="1" x14ac:dyDescent="0.15">
      <c r="B56" s="121"/>
      <c r="C56" s="1240" t="s">
        <v>49</v>
      </c>
      <c r="D56" s="1240"/>
      <c r="E56" s="1241"/>
      <c r="F56" s="122">
        <v>230</v>
      </c>
      <c r="G56" s="122">
        <v>309</v>
      </c>
      <c r="H56" s="123">
        <v>333</v>
      </c>
    </row>
    <row r="57" spans="2:8" ht="53.25" customHeight="1" x14ac:dyDescent="0.15">
      <c r="B57" s="121"/>
      <c r="C57" s="1242" t="s">
        <v>50</v>
      </c>
      <c r="D57" s="1242"/>
      <c r="E57" s="1243"/>
      <c r="F57" s="124">
        <v>1157</v>
      </c>
      <c r="G57" s="124">
        <v>801</v>
      </c>
      <c r="H57" s="125">
        <v>799</v>
      </c>
    </row>
    <row r="58" spans="2:8" ht="45.75" customHeight="1" x14ac:dyDescent="0.15">
      <c r="B58" s="126"/>
      <c r="C58" s="1230" t="s">
        <v>603</v>
      </c>
      <c r="D58" s="1231"/>
      <c r="E58" s="1232"/>
      <c r="F58" s="127">
        <v>288</v>
      </c>
      <c r="G58" s="127">
        <v>323</v>
      </c>
      <c r="H58" s="128">
        <v>387</v>
      </c>
    </row>
    <row r="59" spans="2:8" ht="45.75" customHeight="1" x14ac:dyDescent="0.15">
      <c r="B59" s="126"/>
      <c r="C59" s="1230" t="s">
        <v>604</v>
      </c>
      <c r="D59" s="1231"/>
      <c r="E59" s="1232"/>
      <c r="F59" s="127">
        <v>207</v>
      </c>
      <c r="G59" s="127">
        <v>207</v>
      </c>
      <c r="H59" s="128">
        <v>151</v>
      </c>
    </row>
    <row r="60" spans="2:8" ht="45.75" customHeight="1" x14ac:dyDescent="0.15">
      <c r="B60" s="126"/>
      <c r="C60" s="1230" t="s">
        <v>605</v>
      </c>
      <c r="D60" s="1231"/>
      <c r="E60" s="1232"/>
      <c r="F60" s="127">
        <v>126</v>
      </c>
      <c r="G60" s="127">
        <v>126</v>
      </c>
      <c r="H60" s="128">
        <v>126</v>
      </c>
    </row>
    <row r="61" spans="2:8" ht="45.75" customHeight="1" x14ac:dyDescent="0.15">
      <c r="B61" s="126"/>
      <c r="C61" s="1230" t="s">
        <v>606</v>
      </c>
      <c r="D61" s="1231"/>
      <c r="E61" s="1232"/>
      <c r="F61" s="127">
        <v>31</v>
      </c>
      <c r="G61" s="127">
        <v>31</v>
      </c>
      <c r="H61" s="128">
        <v>31</v>
      </c>
    </row>
    <row r="62" spans="2:8" ht="45.75" customHeight="1" thickBot="1" x14ac:dyDescent="0.2">
      <c r="B62" s="129"/>
      <c r="C62" s="1233" t="s">
        <v>607</v>
      </c>
      <c r="D62" s="1234"/>
      <c r="E62" s="1235"/>
      <c r="F62" s="130">
        <v>430</v>
      </c>
      <c r="G62" s="130">
        <v>30</v>
      </c>
      <c r="H62" s="131">
        <v>31</v>
      </c>
    </row>
    <row r="63" spans="2:8" ht="52.5" customHeight="1" thickBot="1" x14ac:dyDescent="0.2">
      <c r="B63" s="132"/>
      <c r="C63" s="1236" t="s">
        <v>51</v>
      </c>
      <c r="D63" s="1236"/>
      <c r="E63" s="1237"/>
      <c r="F63" s="133">
        <v>1999</v>
      </c>
      <c r="G63" s="133">
        <v>1723</v>
      </c>
      <c r="H63" s="134">
        <v>2006</v>
      </c>
    </row>
    <row r="64" spans="2:8" x14ac:dyDescent="0.15"/>
  </sheetData>
  <sheetProtection algorithmName="SHA-512" hashValue="bHHJx+gmEBq355Ygv2FY5HUcrq1ov77U5dz7LtB4GZUE272s9Qh/eiZ3gSohjD4EU4zTWKotldxhY9vctVc8JA==" saltValue="oQgyBPeVr0/CV4itJJKX3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2EA75-40D4-4470-BB34-45A48D4659A3}">
  <sheetPr>
    <pageSetUpPr fitToPage="1"/>
  </sheetPr>
  <dimension ref="A1:DE85"/>
  <sheetViews>
    <sheetView showGridLines="0" topLeftCell="AD22" zoomScaleNormal="100" zoomScaleSheetLayoutView="55" workbookViewId="0">
      <selection activeCell="BB64" sqref="BB64"/>
    </sheetView>
  </sheetViews>
  <sheetFormatPr defaultColWidth="0" defaultRowHeight="13.5" customHeight="1" zeroHeight="1" x14ac:dyDescent="0.15"/>
  <cols>
    <col min="1" max="1" width="6.375" style="363" customWidth="1"/>
    <col min="2" max="107" width="2.5" style="363" customWidth="1"/>
    <col min="108" max="108" width="6.125" style="370" customWidth="1"/>
    <col min="109" max="109" width="5.875" style="369" customWidth="1"/>
    <col min="110" max="16384" width="8.625" style="363" hidden="1"/>
  </cols>
  <sheetData>
    <row r="1" spans="1:109" ht="42.75" customHeight="1" x14ac:dyDescent="0.15">
      <c r="A1" s="361"/>
      <c r="B1" s="362"/>
      <c r="DD1" s="363"/>
      <c r="DE1" s="363"/>
    </row>
    <row r="2" spans="1:109" ht="25.5" customHeight="1" x14ac:dyDescent="0.15">
      <c r="A2" s="364"/>
      <c r="C2" s="364"/>
      <c r="O2" s="364"/>
      <c r="P2" s="364"/>
      <c r="Q2" s="364"/>
      <c r="R2" s="364"/>
      <c r="S2" s="364"/>
      <c r="T2" s="364"/>
      <c r="U2" s="364"/>
      <c r="V2" s="364"/>
      <c r="W2" s="364"/>
      <c r="X2" s="364"/>
      <c r="Y2" s="364"/>
      <c r="Z2" s="364"/>
      <c r="AA2" s="364"/>
      <c r="AB2" s="364"/>
      <c r="AC2" s="364"/>
      <c r="AD2" s="364"/>
      <c r="AE2" s="364"/>
      <c r="AF2" s="364"/>
      <c r="AG2" s="364"/>
      <c r="AH2" s="364"/>
      <c r="AI2" s="364"/>
      <c r="AU2" s="364"/>
      <c r="BG2" s="364"/>
      <c r="BS2" s="364"/>
      <c r="CE2" s="364"/>
      <c r="CQ2" s="364"/>
      <c r="DD2" s="363"/>
      <c r="DE2" s="363"/>
    </row>
    <row r="3" spans="1:109" ht="25.5" customHeight="1" x14ac:dyDescent="0.15">
      <c r="A3" s="364"/>
      <c r="C3" s="364"/>
      <c r="O3" s="364"/>
      <c r="P3" s="364"/>
      <c r="Q3" s="364"/>
      <c r="R3" s="364"/>
      <c r="S3" s="364"/>
      <c r="T3" s="364"/>
      <c r="U3" s="364"/>
      <c r="V3" s="364"/>
      <c r="W3" s="364"/>
      <c r="X3" s="364"/>
      <c r="Y3" s="364"/>
      <c r="Z3" s="364"/>
      <c r="AA3" s="364"/>
      <c r="AB3" s="364"/>
      <c r="AC3" s="364"/>
      <c r="AD3" s="364"/>
      <c r="AE3" s="364"/>
      <c r="AF3" s="364"/>
      <c r="AG3" s="364"/>
      <c r="AH3" s="364"/>
      <c r="AI3" s="364"/>
      <c r="AU3" s="364"/>
      <c r="BG3" s="364"/>
      <c r="BS3" s="364"/>
      <c r="CE3" s="364"/>
      <c r="CQ3" s="364"/>
      <c r="DD3" s="363"/>
      <c r="DE3" s="363"/>
    </row>
    <row r="4" spans="1:109" s="250" customFormat="1" x14ac:dyDescent="0.15">
      <c r="A4" s="364"/>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row>
    <row r="5" spans="1:109" s="250" customFormat="1" x14ac:dyDescent="0.15">
      <c r="A5" s="364"/>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4"/>
      <c r="BX5" s="364"/>
      <c r="BY5" s="364"/>
      <c r="BZ5" s="364"/>
      <c r="CA5" s="364"/>
      <c r="CB5" s="364"/>
      <c r="CC5" s="364"/>
      <c r="CD5" s="364"/>
      <c r="CE5" s="364"/>
      <c r="CF5" s="364"/>
      <c r="CG5" s="364"/>
      <c r="CH5" s="364"/>
      <c r="CI5" s="364"/>
      <c r="CJ5" s="364"/>
      <c r="CK5" s="364"/>
      <c r="CL5" s="364"/>
      <c r="CM5" s="364"/>
      <c r="CN5" s="364"/>
      <c r="CO5" s="364"/>
      <c r="CP5" s="364"/>
      <c r="CQ5" s="364"/>
      <c r="CR5" s="364"/>
      <c r="CS5" s="364"/>
      <c r="CT5" s="364"/>
      <c r="CU5" s="364"/>
      <c r="CV5" s="364"/>
      <c r="CW5" s="364"/>
      <c r="CX5" s="364"/>
      <c r="CY5" s="364"/>
      <c r="CZ5" s="364"/>
      <c r="DA5" s="364"/>
      <c r="DB5" s="364"/>
      <c r="DC5" s="364"/>
      <c r="DD5" s="364"/>
      <c r="DE5" s="364"/>
    </row>
    <row r="6" spans="1:109" s="250" customFormat="1" x14ac:dyDescent="0.15">
      <c r="A6" s="364"/>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4"/>
      <c r="CZ6" s="364"/>
      <c r="DA6" s="364"/>
      <c r="DB6" s="364"/>
      <c r="DC6" s="364"/>
      <c r="DD6" s="364"/>
      <c r="DE6" s="364"/>
    </row>
    <row r="7" spans="1:109" s="250" customFormat="1" x14ac:dyDescent="0.15">
      <c r="A7" s="364"/>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364"/>
      <c r="BX7" s="364"/>
      <c r="BY7" s="364"/>
      <c r="BZ7" s="364"/>
      <c r="CA7" s="364"/>
      <c r="CB7" s="364"/>
      <c r="CC7" s="364"/>
      <c r="CD7" s="364"/>
      <c r="CE7" s="364"/>
      <c r="CF7" s="364"/>
      <c r="CG7" s="364"/>
      <c r="CH7" s="364"/>
      <c r="CI7" s="364"/>
      <c r="CJ7" s="364"/>
      <c r="CK7" s="364"/>
      <c r="CL7" s="364"/>
      <c r="CM7" s="364"/>
      <c r="CN7" s="364"/>
      <c r="CO7" s="364"/>
      <c r="CP7" s="364"/>
      <c r="CQ7" s="364"/>
      <c r="CR7" s="364"/>
      <c r="CS7" s="364"/>
      <c r="CT7" s="364"/>
      <c r="CU7" s="364"/>
      <c r="CV7" s="364"/>
      <c r="CW7" s="364"/>
      <c r="CX7" s="364"/>
      <c r="CY7" s="364"/>
      <c r="CZ7" s="364"/>
      <c r="DA7" s="364"/>
      <c r="DB7" s="364"/>
      <c r="DC7" s="364"/>
      <c r="DD7" s="364"/>
      <c r="DE7" s="364"/>
    </row>
    <row r="8" spans="1:109" s="250" customFormat="1" x14ac:dyDescent="0.15">
      <c r="A8" s="364"/>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4"/>
      <c r="BV8" s="364"/>
      <c r="BW8" s="364"/>
      <c r="BX8" s="364"/>
      <c r="BY8" s="364"/>
      <c r="BZ8" s="364"/>
      <c r="CA8" s="364"/>
      <c r="CB8" s="364"/>
      <c r="CC8" s="364"/>
      <c r="CD8" s="364"/>
      <c r="CE8" s="364"/>
      <c r="CF8" s="364"/>
      <c r="CG8" s="364"/>
      <c r="CH8" s="364"/>
      <c r="CI8" s="364"/>
      <c r="CJ8" s="364"/>
      <c r="CK8" s="364"/>
      <c r="CL8" s="364"/>
      <c r="CM8" s="364"/>
      <c r="CN8" s="364"/>
      <c r="CO8" s="364"/>
      <c r="CP8" s="364"/>
      <c r="CQ8" s="364"/>
      <c r="CR8" s="364"/>
      <c r="CS8" s="364"/>
      <c r="CT8" s="364"/>
      <c r="CU8" s="364"/>
      <c r="CV8" s="364"/>
      <c r="CW8" s="364"/>
      <c r="CX8" s="364"/>
      <c r="CY8" s="364"/>
      <c r="CZ8" s="364"/>
      <c r="DA8" s="364"/>
      <c r="DB8" s="364"/>
      <c r="DC8" s="364"/>
      <c r="DD8" s="364"/>
      <c r="DE8" s="364"/>
    </row>
    <row r="9" spans="1:109" s="250" customFormat="1" x14ac:dyDescent="0.15">
      <c r="A9" s="364"/>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row>
    <row r="10" spans="1:109" s="250" customFormat="1" x14ac:dyDescent="0.15">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c r="BH10" s="364"/>
      <c r="BI10" s="364"/>
      <c r="BJ10" s="364"/>
      <c r="BK10" s="364"/>
      <c r="BL10" s="364"/>
      <c r="BM10" s="364"/>
      <c r="BN10" s="364"/>
      <c r="BO10" s="364"/>
      <c r="BP10" s="364"/>
      <c r="BQ10" s="364"/>
      <c r="BR10" s="364"/>
      <c r="BS10" s="364"/>
      <c r="BT10" s="364"/>
      <c r="BU10" s="364"/>
      <c r="BV10" s="364"/>
      <c r="BW10" s="364"/>
      <c r="BX10" s="364"/>
      <c r="BY10" s="364"/>
      <c r="BZ10" s="364"/>
      <c r="CA10" s="364"/>
      <c r="CB10" s="364"/>
      <c r="CC10" s="364"/>
      <c r="CD10" s="364"/>
      <c r="CE10" s="364"/>
      <c r="CF10" s="364"/>
      <c r="CG10" s="364"/>
      <c r="CH10" s="364"/>
      <c r="CI10" s="364"/>
      <c r="CJ10" s="364"/>
      <c r="CK10" s="364"/>
      <c r="CL10" s="364"/>
      <c r="CM10" s="364"/>
      <c r="CN10" s="364"/>
      <c r="CO10" s="364"/>
      <c r="CP10" s="364"/>
      <c r="CQ10" s="364"/>
      <c r="CR10" s="364"/>
      <c r="CS10" s="364"/>
      <c r="CT10" s="364"/>
      <c r="CU10" s="364"/>
      <c r="CV10" s="364"/>
      <c r="CW10" s="364"/>
      <c r="CX10" s="364"/>
      <c r="CY10" s="364"/>
      <c r="CZ10" s="364"/>
      <c r="DA10" s="364"/>
      <c r="DB10" s="364"/>
      <c r="DC10" s="364"/>
      <c r="DD10" s="364"/>
      <c r="DE10" s="364"/>
    </row>
    <row r="11" spans="1:109" s="250" customFormat="1" x14ac:dyDescent="0.15">
      <c r="A11" s="364"/>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c r="CG11" s="364"/>
      <c r="CH11" s="364"/>
      <c r="CI11" s="364"/>
      <c r="CJ11" s="364"/>
      <c r="CK11" s="364"/>
      <c r="CL11" s="364"/>
      <c r="CM11" s="364"/>
      <c r="CN11" s="364"/>
      <c r="CO11" s="364"/>
      <c r="CP11" s="364"/>
      <c r="CQ11" s="364"/>
      <c r="CR11" s="364"/>
      <c r="CS11" s="364"/>
      <c r="CT11" s="364"/>
      <c r="CU11" s="364"/>
      <c r="CV11" s="364"/>
      <c r="CW11" s="364"/>
      <c r="CX11" s="364"/>
      <c r="CY11" s="364"/>
      <c r="CZ11" s="364"/>
      <c r="DA11" s="364"/>
      <c r="DB11" s="364"/>
      <c r="DC11" s="364"/>
      <c r="DD11" s="364"/>
      <c r="DE11" s="364"/>
    </row>
    <row r="12" spans="1:109" s="250" customFormat="1" x14ac:dyDescent="0.15">
      <c r="A12" s="364"/>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c r="CG12" s="364"/>
      <c r="CH12" s="364"/>
      <c r="CI12" s="364"/>
      <c r="CJ12" s="364"/>
      <c r="CK12" s="364"/>
      <c r="CL12" s="364"/>
      <c r="CM12" s="364"/>
      <c r="CN12" s="364"/>
      <c r="CO12" s="364"/>
      <c r="CP12" s="364"/>
      <c r="CQ12" s="364"/>
      <c r="CR12" s="364"/>
      <c r="CS12" s="364"/>
      <c r="CT12" s="364"/>
      <c r="CU12" s="364"/>
      <c r="CV12" s="364"/>
      <c r="CW12" s="364"/>
      <c r="CX12" s="364"/>
      <c r="CY12" s="364"/>
      <c r="CZ12" s="364"/>
      <c r="DA12" s="364"/>
      <c r="DB12" s="364"/>
      <c r="DC12" s="364"/>
      <c r="DD12" s="364"/>
      <c r="DE12" s="364"/>
    </row>
    <row r="13" spans="1:109" s="250" customFormat="1" x14ac:dyDescent="0.15">
      <c r="A13" s="364"/>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4"/>
      <c r="CO13" s="364"/>
      <c r="CP13" s="364"/>
      <c r="CQ13" s="364"/>
      <c r="CR13" s="364"/>
      <c r="CS13" s="364"/>
      <c r="CT13" s="364"/>
      <c r="CU13" s="364"/>
      <c r="CV13" s="364"/>
      <c r="CW13" s="364"/>
      <c r="CX13" s="364"/>
      <c r="CY13" s="364"/>
      <c r="CZ13" s="364"/>
      <c r="DA13" s="364"/>
      <c r="DB13" s="364"/>
      <c r="DC13" s="364"/>
      <c r="DD13" s="364"/>
      <c r="DE13" s="364"/>
    </row>
    <row r="14" spans="1:109" s="250" customFormat="1" x14ac:dyDescent="0.15">
      <c r="A14" s="364"/>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4"/>
      <c r="CO14" s="364"/>
      <c r="CP14" s="364"/>
      <c r="CQ14" s="364"/>
      <c r="CR14" s="364"/>
      <c r="CS14" s="364"/>
      <c r="CT14" s="364"/>
      <c r="CU14" s="364"/>
      <c r="CV14" s="364"/>
      <c r="CW14" s="364"/>
      <c r="CX14" s="364"/>
      <c r="CY14" s="364"/>
      <c r="CZ14" s="364"/>
      <c r="DA14" s="364"/>
      <c r="DB14" s="364"/>
      <c r="DC14" s="364"/>
      <c r="DD14" s="364"/>
      <c r="DE14" s="364"/>
    </row>
    <row r="15" spans="1:109" s="250" customFormat="1" x14ac:dyDescent="0.15">
      <c r="A15" s="363"/>
      <c r="B15" s="364"/>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c r="BZ15" s="364"/>
      <c r="CA15" s="364"/>
      <c r="CB15" s="364"/>
      <c r="CC15" s="364"/>
      <c r="CD15" s="364"/>
      <c r="CE15" s="364"/>
      <c r="CF15" s="364"/>
      <c r="CG15" s="364"/>
      <c r="CH15" s="364"/>
      <c r="CI15" s="364"/>
      <c r="CJ15" s="364"/>
      <c r="CK15" s="364"/>
      <c r="CL15" s="364"/>
      <c r="CM15" s="364"/>
      <c r="CN15" s="364"/>
      <c r="CO15" s="364"/>
      <c r="CP15" s="364"/>
      <c r="CQ15" s="364"/>
      <c r="CR15" s="364"/>
      <c r="CS15" s="364"/>
      <c r="CT15" s="364"/>
      <c r="CU15" s="364"/>
      <c r="CV15" s="364"/>
      <c r="CW15" s="364"/>
      <c r="CX15" s="364"/>
      <c r="CY15" s="364"/>
      <c r="CZ15" s="364"/>
      <c r="DA15" s="364"/>
      <c r="DB15" s="364"/>
      <c r="DC15" s="364"/>
      <c r="DD15" s="364"/>
      <c r="DE15" s="364"/>
    </row>
    <row r="16" spans="1:109" s="250" customFormat="1" x14ac:dyDescent="0.15">
      <c r="A16" s="363"/>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c r="BZ16" s="364"/>
      <c r="CA16" s="364"/>
      <c r="CB16" s="364"/>
      <c r="CC16" s="364"/>
      <c r="CD16" s="364"/>
      <c r="CE16" s="364"/>
      <c r="CF16" s="364"/>
      <c r="CG16" s="364"/>
      <c r="CH16" s="364"/>
      <c r="CI16" s="364"/>
      <c r="CJ16" s="364"/>
      <c r="CK16" s="364"/>
      <c r="CL16" s="364"/>
      <c r="CM16" s="364"/>
      <c r="CN16" s="364"/>
      <c r="CO16" s="364"/>
      <c r="CP16" s="364"/>
      <c r="CQ16" s="364"/>
      <c r="CR16" s="364"/>
      <c r="CS16" s="364"/>
      <c r="CT16" s="364"/>
      <c r="CU16" s="364"/>
      <c r="CV16" s="364"/>
      <c r="CW16" s="364"/>
      <c r="CX16" s="364"/>
      <c r="CY16" s="364"/>
      <c r="CZ16" s="364"/>
      <c r="DA16" s="364"/>
      <c r="DB16" s="364"/>
      <c r="DC16" s="364"/>
      <c r="DD16" s="364"/>
      <c r="DE16" s="364"/>
    </row>
    <row r="17" spans="1:109" s="250" customFormat="1" x14ac:dyDescent="0.15">
      <c r="A17" s="363"/>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c r="CG17" s="364"/>
      <c r="CH17" s="364"/>
      <c r="CI17" s="364"/>
      <c r="CJ17" s="364"/>
      <c r="CK17" s="364"/>
      <c r="CL17" s="364"/>
      <c r="CM17" s="364"/>
      <c r="CN17" s="364"/>
      <c r="CO17" s="364"/>
      <c r="CP17" s="364"/>
      <c r="CQ17" s="364"/>
      <c r="CR17" s="364"/>
      <c r="CS17" s="364"/>
      <c r="CT17" s="364"/>
      <c r="CU17" s="364"/>
      <c r="CV17" s="364"/>
      <c r="CW17" s="364"/>
      <c r="CX17" s="364"/>
      <c r="CY17" s="364"/>
      <c r="CZ17" s="364"/>
      <c r="DA17" s="364"/>
      <c r="DB17" s="364"/>
      <c r="DC17" s="364"/>
      <c r="DD17" s="364"/>
      <c r="DE17" s="364"/>
    </row>
    <row r="18" spans="1:109" s="250" customFormat="1" x14ac:dyDescent="0.15">
      <c r="A18" s="363"/>
      <c r="B18" s="364"/>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c r="BW18" s="364"/>
      <c r="BX18" s="364"/>
      <c r="BY18" s="364"/>
      <c r="BZ18" s="364"/>
      <c r="CA18" s="364"/>
      <c r="CB18" s="364"/>
      <c r="CC18" s="364"/>
      <c r="CD18" s="364"/>
      <c r="CE18" s="364"/>
      <c r="CF18" s="364"/>
      <c r="CG18" s="364"/>
      <c r="CH18" s="364"/>
      <c r="CI18" s="364"/>
      <c r="CJ18" s="364"/>
      <c r="CK18" s="364"/>
      <c r="CL18" s="364"/>
      <c r="CM18" s="364"/>
      <c r="CN18" s="364"/>
      <c r="CO18" s="364"/>
      <c r="CP18" s="364"/>
      <c r="CQ18" s="364"/>
      <c r="CR18" s="364"/>
      <c r="CS18" s="364"/>
      <c r="CT18" s="364"/>
      <c r="CU18" s="364"/>
      <c r="CV18" s="364"/>
      <c r="CW18" s="364"/>
      <c r="CX18" s="364"/>
      <c r="CY18" s="364"/>
      <c r="CZ18" s="364"/>
      <c r="DA18" s="364"/>
      <c r="DB18" s="364"/>
      <c r="DC18" s="364"/>
      <c r="DD18" s="364"/>
      <c r="DE18" s="364"/>
    </row>
    <row r="19" spans="1:109" x14ac:dyDescent="0.15">
      <c r="DD19" s="363"/>
      <c r="DE19" s="363"/>
    </row>
    <row r="20" spans="1:109" x14ac:dyDescent="0.15">
      <c r="DD20" s="363"/>
      <c r="DE20" s="363"/>
    </row>
    <row r="21" spans="1:109" ht="17.25" customHeight="1" x14ac:dyDescent="0.15">
      <c r="B21" s="365"/>
      <c r="C21" s="366"/>
      <c r="D21" s="366"/>
      <c r="E21" s="366"/>
      <c r="F21" s="366"/>
      <c r="G21" s="366"/>
      <c r="H21" s="366"/>
      <c r="I21" s="366"/>
      <c r="J21" s="366"/>
      <c r="K21" s="366"/>
      <c r="L21" s="366"/>
      <c r="M21" s="366"/>
      <c r="N21" s="367"/>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7"/>
      <c r="AU21" s="366"/>
      <c r="AV21" s="366"/>
      <c r="AW21" s="366"/>
      <c r="AX21" s="366"/>
      <c r="AY21" s="366"/>
      <c r="AZ21" s="366"/>
      <c r="BA21" s="366"/>
      <c r="BB21" s="366"/>
      <c r="BC21" s="366"/>
      <c r="BD21" s="366"/>
      <c r="BE21" s="366"/>
      <c r="BF21" s="367"/>
      <c r="BG21" s="366"/>
      <c r="BH21" s="366"/>
      <c r="BI21" s="366"/>
      <c r="BJ21" s="366"/>
      <c r="BK21" s="366"/>
      <c r="BL21" s="366"/>
      <c r="BM21" s="366"/>
      <c r="BN21" s="366"/>
      <c r="BO21" s="366"/>
      <c r="BP21" s="366"/>
      <c r="BQ21" s="366"/>
      <c r="BR21" s="367"/>
      <c r="BS21" s="366"/>
      <c r="BT21" s="366"/>
      <c r="BU21" s="366"/>
      <c r="BV21" s="366"/>
      <c r="BW21" s="366"/>
      <c r="BX21" s="366"/>
      <c r="BY21" s="366"/>
      <c r="BZ21" s="366"/>
      <c r="CA21" s="366"/>
      <c r="CB21" s="366"/>
      <c r="CC21" s="366"/>
      <c r="CD21" s="367"/>
      <c r="CE21" s="366"/>
      <c r="CF21" s="366"/>
      <c r="CG21" s="366"/>
      <c r="CH21" s="366"/>
      <c r="CI21" s="366"/>
      <c r="CJ21" s="366"/>
      <c r="CK21" s="366"/>
      <c r="CL21" s="366"/>
      <c r="CM21" s="366"/>
      <c r="CN21" s="366"/>
      <c r="CO21" s="366"/>
      <c r="CP21" s="367"/>
      <c r="CQ21" s="366"/>
      <c r="CR21" s="366"/>
      <c r="CS21" s="366"/>
      <c r="CT21" s="366"/>
      <c r="CU21" s="366"/>
      <c r="CV21" s="366"/>
      <c r="CW21" s="366"/>
      <c r="CX21" s="366"/>
      <c r="CY21" s="366"/>
      <c r="CZ21" s="366"/>
      <c r="DA21" s="366"/>
      <c r="DB21" s="367"/>
      <c r="DC21" s="366"/>
      <c r="DD21" s="368"/>
      <c r="DE21" s="363"/>
    </row>
    <row r="22" spans="1:109" ht="17.25" customHeight="1" x14ac:dyDescent="0.15">
      <c r="B22" s="369"/>
    </row>
    <row r="23" spans="1:109" x14ac:dyDescent="0.15">
      <c r="B23" s="369"/>
    </row>
    <row r="24" spans="1:109" x14ac:dyDescent="0.15">
      <c r="B24" s="369"/>
    </row>
    <row r="25" spans="1:109" x14ac:dyDescent="0.15">
      <c r="B25" s="369"/>
    </row>
    <row r="26" spans="1:109" x14ac:dyDescent="0.15">
      <c r="B26" s="369"/>
    </row>
    <row r="27" spans="1:109" x14ac:dyDescent="0.15">
      <c r="B27" s="369"/>
    </row>
    <row r="28" spans="1:109" x14ac:dyDescent="0.15">
      <c r="B28" s="369"/>
    </row>
    <row r="29" spans="1:109" x14ac:dyDescent="0.15">
      <c r="B29" s="369"/>
    </row>
    <row r="30" spans="1:109" x14ac:dyDescent="0.15">
      <c r="B30" s="369"/>
    </row>
    <row r="31" spans="1:109" x14ac:dyDescent="0.15">
      <c r="B31" s="369"/>
    </row>
    <row r="32" spans="1:109" x14ac:dyDescent="0.15">
      <c r="B32" s="369"/>
    </row>
    <row r="33" spans="2:109" x14ac:dyDescent="0.15">
      <c r="B33" s="369"/>
    </row>
    <row r="34" spans="2:109" x14ac:dyDescent="0.15">
      <c r="B34" s="369"/>
    </row>
    <row r="35" spans="2:109" x14ac:dyDescent="0.15">
      <c r="B35" s="369"/>
    </row>
    <row r="36" spans="2:109" x14ac:dyDescent="0.15">
      <c r="B36" s="369"/>
    </row>
    <row r="37" spans="2:109" x14ac:dyDescent="0.15">
      <c r="B37" s="369"/>
    </row>
    <row r="38" spans="2:109" x14ac:dyDescent="0.15">
      <c r="B38" s="369"/>
    </row>
    <row r="39" spans="2:109" x14ac:dyDescent="0.15">
      <c r="B39" s="371"/>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3"/>
    </row>
    <row r="40" spans="2:109" x14ac:dyDescent="0.15">
      <c r="B40" s="374"/>
      <c r="DD40" s="374"/>
      <c r="DE40" s="363"/>
    </row>
    <row r="41" spans="2:109" ht="17.25" x14ac:dyDescent="0.15">
      <c r="B41" s="375" t="s">
        <v>609</v>
      </c>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8"/>
    </row>
    <row r="42" spans="2:109" x14ac:dyDescent="0.15">
      <c r="B42" s="369"/>
      <c r="G42" s="376"/>
      <c r="I42" s="377"/>
      <c r="J42" s="377"/>
      <c r="K42" s="377"/>
      <c r="AM42" s="376"/>
      <c r="AN42" s="376" t="s">
        <v>610</v>
      </c>
      <c r="AP42" s="377"/>
      <c r="AQ42" s="377"/>
      <c r="AR42" s="377"/>
      <c r="AY42" s="376"/>
      <c r="BA42" s="377"/>
      <c r="BB42" s="377"/>
      <c r="BC42" s="377"/>
      <c r="BK42" s="376"/>
      <c r="BM42" s="377"/>
      <c r="BN42" s="377"/>
      <c r="BO42" s="377"/>
      <c r="BW42" s="376"/>
      <c r="BY42" s="377"/>
      <c r="BZ42" s="377"/>
      <c r="CA42" s="377"/>
      <c r="CI42" s="376"/>
      <c r="CK42" s="377"/>
      <c r="CL42" s="377"/>
      <c r="CM42" s="377"/>
      <c r="CU42" s="376"/>
      <c r="CW42" s="377"/>
      <c r="CX42" s="377"/>
      <c r="CY42" s="377"/>
    </row>
    <row r="43" spans="2:109" ht="13.5" customHeight="1" x14ac:dyDescent="0.15">
      <c r="B43" s="369"/>
      <c r="AN43" s="1244" t="s">
        <v>618</v>
      </c>
      <c r="AO43" s="1245"/>
      <c r="AP43" s="1245"/>
      <c r="AQ43" s="1245"/>
      <c r="AR43" s="1245"/>
      <c r="AS43" s="1245"/>
      <c r="AT43" s="1245"/>
      <c r="AU43" s="1245"/>
      <c r="AV43" s="1245"/>
      <c r="AW43" s="1245"/>
      <c r="AX43" s="1245"/>
      <c r="AY43" s="1245"/>
      <c r="AZ43" s="1245"/>
      <c r="BA43" s="1245"/>
      <c r="BB43" s="1245"/>
      <c r="BC43" s="1245"/>
      <c r="BD43" s="1245"/>
      <c r="BE43" s="1245"/>
      <c r="BF43" s="1245"/>
      <c r="BG43" s="1245"/>
      <c r="BH43" s="1245"/>
      <c r="BI43" s="1245"/>
      <c r="BJ43" s="1245"/>
      <c r="BK43" s="1245"/>
      <c r="BL43" s="1245"/>
      <c r="BM43" s="1245"/>
      <c r="BN43" s="1245"/>
      <c r="BO43" s="1245"/>
      <c r="BP43" s="1245"/>
      <c r="BQ43" s="1245"/>
      <c r="BR43" s="1245"/>
      <c r="BS43" s="1245"/>
      <c r="BT43" s="1245"/>
      <c r="BU43" s="1245"/>
      <c r="BV43" s="1245"/>
      <c r="BW43" s="1245"/>
      <c r="BX43" s="1245"/>
      <c r="BY43" s="1245"/>
      <c r="BZ43" s="1245"/>
      <c r="CA43" s="1245"/>
      <c r="CB43" s="1245"/>
      <c r="CC43" s="1245"/>
      <c r="CD43" s="1245"/>
      <c r="CE43" s="1245"/>
      <c r="CF43" s="1245"/>
      <c r="CG43" s="1245"/>
      <c r="CH43" s="1245"/>
      <c r="CI43" s="1245"/>
      <c r="CJ43" s="1245"/>
      <c r="CK43" s="1245"/>
      <c r="CL43" s="1245"/>
      <c r="CM43" s="1245"/>
      <c r="CN43" s="1245"/>
      <c r="CO43" s="1245"/>
      <c r="CP43" s="1245"/>
      <c r="CQ43" s="1245"/>
      <c r="CR43" s="1245"/>
      <c r="CS43" s="1245"/>
      <c r="CT43" s="1245"/>
      <c r="CU43" s="1245"/>
      <c r="CV43" s="1245"/>
      <c r="CW43" s="1245"/>
      <c r="CX43" s="1245"/>
      <c r="CY43" s="1245"/>
      <c r="CZ43" s="1245"/>
      <c r="DA43" s="1245"/>
      <c r="DB43" s="1245"/>
      <c r="DC43" s="1246"/>
    </row>
    <row r="44" spans="2:109" x14ac:dyDescent="0.15">
      <c r="B44" s="369"/>
      <c r="AN44" s="1247"/>
      <c r="AO44" s="1248"/>
      <c r="AP44" s="1248"/>
      <c r="AQ44" s="1248"/>
      <c r="AR44" s="1248"/>
      <c r="AS44" s="1248"/>
      <c r="AT44" s="1248"/>
      <c r="AU44" s="1248"/>
      <c r="AV44" s="1248"/>
      <c r="AW44" s="1248"/>
      <c r="AX44" s="1248"/>
      <c r="AY44" s="1248"/>
      <c r="AZ44" s="1248"/>
      <c r="BA44" s="1248"/>
      <c r="BB44" s="1248"/>
      <c r="BC44" s="1248"/>
      <c r="BD44" s="1248"/>
      <c r="BE44" s="1248"/>
      <c r="BF44" s="1248"/>
      <c r="BG44" s="1248"/>
      <c r="BH44" s="1248"/>
      <c r="BI44" s="1248"/>
      <c r="BJ44" s="1248"/>
      <c r="BK44" s="1248"/>
      <c r="BL44" s="1248"/>
      <c r="BM44" s="1248"/>
      <c r="BN44" s="1248"/>
      <c r="BO44" s="1248"/>
      <c r="BP44" s="1248"/>
      <c r="BQ44" s="1248"/>
      <c r="BR44" s="1248"/>
      <c r="BS44" s="1248"/>
      <c r="BT44" s="1248"/>
      <c r="BU44" s="1248"/>
      <c r="BV44" s="1248"/>
      <c r="BW44" s="1248"/>
      <c r="BX44" s="1248"/>
      <c r="BY44" s="1248"/>
      <c r="BZ44" s="1248"/>
      <c r="CA44" s="1248"/>
      <c r="CB44" s="1248"/>
      <c r="CC44" s="1248"/>
      <c r="CD44" s="1248"/>
      <c r="CE44" s="1248"/>
      <c r="CF44" s="1248"/>
      <c r="CG44" s="1248"/>
      <c r="CH44" s="1248"/>
      <c r="CI44" s="1248"/>
      <c r="CJ44" s="1248"/>
      <c r="CK44" s="1248"/>
      <c r="CL44" s="1248"/>
      <c r="CM44" s="1248"/>
      <c r="CN44" s="1248"/>
      <c r="CO44" s="1248"/>
      <c r="CP44" s="1248"/>
      <c r="CQ44" s="1248"/>
      <c r="CR44" s="1248"/>
      <c r="CS44" s="1248"/>
      <c r="CT44" s="1248"/>
      <c r="CU44" s="1248"/>
      <c r="CV44" s="1248"/>
      <c r="CW44" s="1248"/>
      <c r="CX44" s="1248"/>
      <c r="CY44" s="1248"/>
      <c r="CZ44" s="1248"/>
      <c r="DA44" s="1248"/>
      <c r="DB44" s="1248"/>
      <c r="DC44" s="1249"/>
    </row>
    <row r="45" spans="2:109" x14ac:dyDescent="0.15">
      <c r="B45" s="369"/>
      <c r="AN45" s="1247"/>
      <c r="AO45" s="1248"/>
      <c r="AP45" s="1248"/>
      <c r="AQ45" s="1248"/>
      <c r="AR45" s="1248"/>
      <c r="AS45" s="1248"/>
      <c r="AT45" s="1248"/>
      <c r="AU45" s="1248"/>
      <c r="AV45" s="1248"/>
      <c r="AW45" s="1248"/>
      <c r="AX45" s="1248"/>
      <c r="AY45" s="1248"/>
      <c r="AZ45" s="1248"/>
      <c r="BA45" s="1248"/>
      <c r="BB45" s="1248"/>
      <c r="BC45" s="1248"/>
      <c r="BD45" s="1248"/>
      <c r="BE45" s="1248"/>
      <c r="BF45" s="1248"/>
      <c r="BG45" s="1248"/>
      <c r="BH45" s="1248"/>
      <c r="BI45" s="1248"/>
      <c r="BJ45" s="1248"/>
      <c r="BK45" s="1248"/>
      <c r="BL45" s="1248"/>
      <c r="BM45" s="1248"/>
      <c r="BN45" s="1248"/>
      <c r="BO45" s="1248"/>
      <c r="BP45" s="1248"/>
      <c r="BQ45" s="1248"/>
      <c r="BR45" s="1248"/>
      <c r="BS45" s="1248"/>
      <c r="BT45" s="1248"/>
      <c r="BU45" s="1248"/>
      <c r="BV45" s="1248"/>
      <c r="BW45" s="1248"/>
      <c r="BX45" s="1248"/>
      <c r="BY45" s="1248"/>
      <c r="BZ45" s="1248"/>
      <c r="CA45" s="1248"/>
      <c r="CB45" s="1248"/>
      <c r="CC45" s="1248"/>
      <c r="CD45" s="1248"/>
      <c r="CE45" s="1248"/>
      <c r="CF45" s="1248"/>
      <c r="CG45" s="1248"/>
      <c r="CH45" s="1248"/>
      <c r="CI45" s="1248"/>
      <c r="CJ45" s="1248"/>
      <c r="CK45" s="1248"/>
      <c r="CL45" s="1248"/>
      <c r="CM45" s="1248"/>
      <c r="CN45" s="1248"/>
      <c r="CO45" s="1248"/>
      <c r="CP45" s="1248"/>
      <c r="CQ45" s="1248"/>
      <c r="CR45" s="1248"/>
      <c r="CS45" s="1248"/>
      <c r="CT45" s="1248"/>
      <c r="CU45" s="1248"/>
      <c r="CV45" s="1248"/>
      <c r="CW45" s="1248"/>
      <c r="CX45" s="1248"/>
      <c r="CY45" s="1248"/>
      <c r="CZ45" s="1248"/>
      <c r="DA45" s="1248"/>
      <c r="DB45" s="1248"/>
      <c r="DC45" s="1249"/>
    </row>
    <row r="46" spans="2:109" x14ac:dyDescent="0.15">
      <c r="B46" s="369"/>
      <c r="AN46" s="1247"/>
      <c r="AO46" s="1248"/>
      <c r="AP46" s="1248"/>
      <c r="AQ46" s="1248"/>
      <c r="AR46" s="1248"/>
      <c r="AS46" s="1248"/>
      <c r="AT46" s="1248"/>
      <c r="AU46" s="1248"/>
      <c r="AV46" s="1248"/>
      <c r="AW46" s="1248"/>
      <c r="AX46" s="1248"/>
      <c r="AY46" s="1248"/>
      <c r="AZ46" s="1248"/>
      <c r="BA46" s="1248"/>
      <c r="BB46" s="1248"/>
      <c r="BC46" s="1248"/>
      <c r="BD46" s="1248"/>
      <c r="BE46" s="1248"/>
      <c r="BF46" s="1248"/>
      <c r="BG46" s="1248"/>
      <c r="BH46" s="1248"/>
      <c r="BI46" s="1248"/>
      <c r="BJ46" s="1248"/>
      <c r="BK46" s="1248"/>
      <c r="BL46" s="1248"/>
      <c r="BM46" s="1248"/>
      <c r="BN46" s="1248"/>
      <c r="BO46" s="1248"/>
      <c r="BP46" s="1248"/>
      <c r="BQ46" s="1248"/>
      <c r="BR46" s="1248"/>
      <c r="BS46" s="1248"/>
      <c r="BT46" s="1248"/>
      <c r="BU46" s="1248"/>
      <c r="BV46" s="1248"/>
      <c r="BW46" s="1248"/>
      <c r="BX46" s="1248"/>
      <c r="BY46" s="1248"/>
      <c r="BZ46" s="1248"/>
      <c r="CA46" s="1248"/>
      <c r="CB46" s="1248"/>
      <c r="CC46" s="1248"/>
      <c r="CD46" s="1248"/>
      <c r="CE46" s="1248"/>
      <c r="CF46" s="1248"/>
      <c r="CG46" s="1248"/>
      <c r="CH46" s="1248"/>
      <c r="CI46" s="1248"/>
      <c r="CJ46" s="1248"/>
      <c r="CK46" s="1248"/>
      <c r="CL46" s="1248"/>
      <c r="CM46" s="1248"/>
      <c r="CN46" s="1248"/>
      <c r="CO46" s="1248"/>
      <c r="CP46" s="1248"/>
      <c r="CQ46" s="1248"/>
      <c r="CR46" s="1248"/>
      <c r="CS46" s="1248"/>
      <c r="CT46" s="1248"/>
      <c r="CU46" s="1248"/>
      <c r="CV46" s="1248"/>
      <c r="CW46" s="1248"/>
      <c r="CX46" s="1248"/>
      <c r="CY46" s="1248"/>
      <c r="CZ46" s="1248"/>
      <c r="DA46" s="1248"/>
      <c r="DB46" s="1248"/>
      <c r="DC46" s="1249"/>
    </row>
    <row r="47" spans="2:109" x14ac:dyDescent="0.15">
      <c r="B47" s="369"/>
      <c r="AN47" s="1250"/>
      <c r="AO47" s="1251"/>
      <c r="AP47" s="1251"/>
      <c r="AQ47" s="1251"/>
      <c r="AR47" s="1251"/>
      <c r="AS47" s="1251"/>
      <c r="AT47" s="1251"/>
      <c r="AU47" s="1251"/>
      <c r="AV47" s="1251"/>
      <c r="AW47" s="1251"/>
      <c r="AX47" s="1251"/>
      <c r="AY47" s="1251"/>
      <c r="AZ47" s="1251"/>
      <c r="BA47" s="1251"/>
      <c r="BB47" s="1251"/>
      <c r="BC47" s="1251"/>
      <c r="BD47" s="1251"/>
      <c r="BE47" s="1251"/>
      <c r="BF47" s="1251"/>
      <c r="BG47" s="1251"/>
      <c r="BH47" s="1251"/>
      <c r="BI47" s="1251"/>
      <c r="BJ47" s="1251"/>
      <c r="BK47" s="1251"/>
      <c r="BL47" s="1251"/>
      <c r="BM47" s="1251"/>
      <c r="BN47" s="1251"/>
      <c r="BO47" s="1251"/>
      <c r="BP47" s="1251"/>
      <c r="BQ47" s="1251"/>
      <c r="BR47" s="1251"/>
      <c r="BS47" s="1251"/>
      <c r="BT47" s="1251"/>
      <c r="BU47" s="1251"/>
      <c r="BV47" s="1251"/>
      <c r="BW47" s="1251"/>
      <c r="BX47" s="1251"/>
      <c r="BY47" s="1251"/>
      <c r="BZ47" s="1251"/>
      <c r="CA47" s="1251"/>
      <c r="CB47" s="1251"/>
      <c r="CC47" s="1251"/>
      <c r="CD47" s="1251"/>
      <c r="CE47" s="1251"/>
      <c r="CF47" s="1251"/>
      <c r="CG47" s="1251"/>
      <c r="CH47" s="1251"/>
      <c r="CI47" s="1251"/>
      <c r="CJ47" s="1251"/>
      <c r="CK47" s="1251"/>
      <c r="CL47" s="1251"/>
      <c r="CM47" s="1251"/>
      <c r="CN47" s="1251"/>
      <c r="CO47" s="1251"/>
      <c r="CP47" s="1251"/>
      <c r="CQ47" s="1251"/>
      <c r="CR47" s="1251"/>
      <c r="CS47" s="1251"/>
      <c r="CT47" s="1251"/>
      <c r="CU47" s="1251"/>
      <c r="CV47" s="1251"/>
      <c r="CW47" s="1251"/>
      <c r="CX47" s="1251"/>
      <c r="CY47" s="1251"/>
      <c r="CZ47" s="1251"/>
      <c r="DA47" s="1251"/>
      <c r="DB47" s="1251"/>
      <c r="DC47" s="1252"/>
    </row>
    <row r="48" spans="2:109" x14ac:dyDescent="0.15">
      <c r="B48" s="369"/>
      <c r="H48" s="378"/>
      <c r="I48" s="378"/>
      <c r="J48" s="378"/>
      <c r="AN48" s="378"/>
      <c r="AO48" s="378"/>
      <c r="AP48" s="378"/>
      <c r="AZ48" s="378"/>
      <c r="BA48" s="378"/>
      <c r="BB48" s="378"/>
      <c r="BL48" s="378"/>
      <c r="BM48" s="378"/>
      <c r="BN48" s="378"/>
      <c r="BX48" s="378"/>
      <c r="BY48" s="378"/>
      <c r="BZ48" s="378"/>
      <c r="CJ48" s="378"/>
      <c r="CK48" s="378"/>
      <c r="CL48" s="378"/>
      <c r="CV48" s="378"/>
      <c r="CW48" s="378"/>
      <c r="CX48" s="378"/>
    </row>
    <row r="49" spans="1:109" x14ac:dyDescent="0.15">
      <c r="B49" s="369"/>
      <c r="AN49" s="363" t="s">
        <v>611</v>
      </c>
    </row>
    <row r="50" spans="1:109" x14ac:dyDescent="0.15">
      <c r="B50" s="369"/>
      <c r="G50" s="1253"/>
      <c r="H50" s="1253"/>
      <c r="I50" s="1253"/>
      <c r="J50" s="1253"/>
      <c r="K50" s="379"/>
      <c r="L50" s="379"/>
      <c r="M50" s="380"/>
      <c r="N50" s="380"/>
      <c r="AN50" s="1254"/>
      <c r="AO50" s="1255"/>
      <c r="AP50" s="1255"/>
      <c r="AQ50" s="1255"/>
      <c r="AR50" s="1255"/>
      <c r="AS50" s="1255"/>
      <c r="AT50" s="1255"/>
      <c r="AU50" s="1255"/>
      <c r="AV50" s="1255"/>
      <c r="AW50" s="1255"/>
      <c r="AX50" s="1255"/>
      <c r="AY50" s="1255"/>
      <c r="AZ50" s="1255"/>
      <c r="BA50" s="1255"/>
      <c r="BB50" s="1255"/>
      <c r="BC50" s="1255"/>
      <c r="BD50" s="1255"/>
      <c r="BE50" s="1255"/>
      <c r="BF50" s="1255"/>
      <c r="BG50" s="1255"/>
      <c r="BH50" s="1255"/>
      <c r="BI50" s="1255"/>
      <c r="BJ50" s="1255"/>
      <c r="BK50" s="1255"/>
      <c r="BL50" s="1255"/>
      <c r="BM50" s="1255"/>
      <c r="BN50" s="1255"/>
      <c r="BO50" s="1256"/>
      <c r="BP50" s="1257" t="s">
        <v>561</v>
      </c>
      <c r="BQ50" s="1257"/>
      <c r="BR50" s="1257"/>
      <c r="BS50" s="1257"/>
      <c r="BT50" s="1257"/>
      <c r="BU50" s="1257"/>
      <c r="BV50" s="1257"/>
      <c r="BW50" s="1257"/>
      <c r="BX50" s="1257" t="s">
        <v>562</v>
      </c>
      <c r="BY50" s="1257"/>
      <c r="BZ50" s="1257"/>
      <c r="CA50" s="1257"/>
      <c r="CB50" s="1257"/>
      <c r="CC50" s="1257"/>
      <c r="CD50" s="1257"/>
      <c r="CE50" s="1257"/>
      <c r="CF50" s="1257" t="s">
        <v>563</v>
      </c>
      <c r="CG50" s="1257"/>
      <c r="CH50" s="1257"/>
      <c r="CI50" s="1257"/>
      <c r="CJ50" s="1257"/>
      <c r="CK50" s="1257"/>
      <c r="CL50" s="1257"/>
      <c r="CM50" s="1257"/>
      <c r="CN50" s="1257" t="s">
        <v>564</v>
      </c>
      <c r="CO50" s="1257"/>
      <c r="CP50" s="1257"/>
      <c r="CQ50" s="1257"/>
      <c r="CR50" s="1257"/>
      <c r="CS50" s="1257"/>
      <c r="CT50" s="1257"/>
      <c r="CU50" s="1257"/>
      <c r="CV50" s="1257" t="s">
        <v>565</v>
      </c>
      <c r="CW50" s="1257"/>
      <c r="CX50" s="1257"/>
      <c r="CY50" s="1257"/>
      <c r="CZ50" s="1257"/>
      <c r="DA50" s="1257"/>
      <c r="DB50" s="1257"/>
      <c r="DC50" s="1257"/>
    </row>
    <row r="51" spans="1:109" ht="13.5" customHeight="1" x14ac:dyDescent="0.15">
      <c r="B51" s="369"/>
      <c r="G51" s="1263"/>
      <c r="H51" s="1263"/>
      <c r="I51" s="1261"/>
      <c r="J51" s="1261"/>
      <c r="K51" s="1259"/>
      <c r="L51" s="1259"/>
      <c r="M51" s="1259"/>
      <c r="N51" s="1259"/>
      <c r="AM51" s="378"/>
      <c r="AN51" s="1260" t="s">
        <v>612</v>
      </c>
      <c r="AO51" s="1260"/>
      <c r="AP51" s="1260"/>
      <c r="AQ51" s="1260"/>
      <c r="AR51" s="1260"/>
      <c r="AS51" s="1260"/>
      <c r="AT51" s="1260"/>
      <c r="AU51" s="1260"/>
      <c r="AV51" s="1260"/>
      <c r="AW51" s="1260"/>
      <c r="AX51" s="1260"/>
      <c r="AY51" s="1260"/>
      <c r="AZ51" s="1260"/>
      <c r="BA51" s="1260"/>
      <c r="BB51" s="1260" t="s">
        <v>613</v>
      </c>
      <c r="BC51" s="1260"/>
      <c r="BD51" s="1260"/>
      <c r="BE51" s="1260"/>
      <c r="BF51" s="1260"/>
      <c r="BG51" s="1260"/>
      <c r="BH51" s="1260"/>
      <c r="BI51" s="1260"/>
      <c r="BJ51" s="1260"/>
      <c r="BK51" s="1260"/>
      <c r="BL51" s="1260"/>
      <c r="BM51" s="1260"/>
      <c r="BN51" s="1260"/>
      <c r="BO51" s="1260"/>
      <c r="BP51" s="1258"/>
      <c r="BQ51" s="1258"/>
      <c r="BR51" s="1258"/>
      <c r="BS51" s="1258"/>
      <c r="BT51" s="1258"/>
      <c r="BU51" s="1258"/>
      <c r="BV51" s="1258"/>
      <c r="BW51" s="1258"/>
      <c r="BX51" s="1258"/>
      <c r="BY51" s="1258"/>
      <c r="BZ51" s="1258"/>
      <c r="CA51" s="1258"/>
      <c r="CB51" s="1258"/>
      <c r="CC51" s="1258"/>
      <c r="CD51" s="1258"/>
      <c r="CE51" s="1258"/>
      <c r="CF51" s="1258">
        <v>1.8</v>
      </c>
      <c r="CG51" s="1258"/>
      <c r="CH51" s="1258"/>
      <c r="CI51" s="1258"/>
      <c r="CJ51" s="1258"/>
      <c r="CK51" s="1258"/>
      <c r="CL51" s="1258"/>
      <c r="CM51" s="1258"/>
      <c r="CN51" s="1258">
        <v>34</v>
      </c>
      <c r="CO51" s="1258"/>
      <c r="CP51" s="1258"/>
      <c r="CQ51" s="1258"/>
      <c r="CR51" s="1258"/>
      <c r="CS51" s="1258"/>
      <c r="CT51" s="1258"/>
      <c r="CU51" s="1258"/>
      <c r="CV51" s="1258">
        <v>7.2</v>
      </c>
      <c r="CW51" s="1258"/>
      <c r="CX51" s="1258"/>
      <c r="CY51" s="1258"/>
      <c r="CZ51" s="1258"/>
      <c r="DA51" s="1258"/>
      <c r="DB51" s="1258"/>
      <c r="DC51" s="1258"/>
    </row>
    <row r="52" spans="1:109" x14ac:dyDescent="0.15">
      <c r="B52" s="369"/>
      <c r="G52" s="1263"/>
      <c r="H52" s="1263"/>
      <c r="I52" s="1261"/>
      <c r="J52" s="1261"/>
      <c r="K52" s="1259"/>
      <c r="L52" s="1259"/>
      <c r="M52" s="1259"/>
      <c r="N52" s="1259"/>
      <c r="AM52" s="378"/>
      <c r="AN52" s="1260"/>
      <c r="AO52" s="1260"/>
      <c r="AP52" s="1260"/>
      <c r="AQ52" s="1260"/>
      <c r="AR52" s="1260"/>
      <c r="AS52" s="1260"/>
      <c r="AT52" s="1260"/>
      <c r="AU52" s="1260"/>
      <c r="AV52" s="1260"/>
      <c r="AW52" s="1260"/>
      <c r="AX52" s="1260"/>
      <c r="AY52" s="1260"/>
      <c r="AZ52" s="1260"/>
      <c r="BA52" s="1260"/>
      <c r="BB52" s="1260"/>
      <c r="BC52" s="1260"/>
      <c r="BD52" s="1260"/>
      <c r="BE52" s="1260"/>
      <c r="BF52" s="1260"/>
      <c r="BG52" s="1260"/>
      <c r="BH52" s="1260"/>
      <c r="BI52" s="1260"/>
      <c r="BJ52" s="1260"/>
      <c r="BK52" s="1260"/>
      <c r="BL52" s="1260"/>
      <c r="BM52" s="1260"/>
      <c r="BN52" s="1260"/>
      <c r="BO52" s="1260"/>
      <c r="BP52" s="1258"/>
      <c r="BQ52" s="1258"/>
      <c r="BR52" s="1258"/>
      <c r="BS52" s="1258"/>
      <c r="BT52" s="1258"/>
      <c r="BU52" s="1258"/>
      <c r="BV52" s="1258"/>
      <c r="BW52" s="1258"/>
      <c r="BX52" s="1258"/>
      <c r="BY52" s="1258"/>
      <c r="BZ52" s="1258"/>
      <c r="CA52" s="1258"/>
      <c r="CB52" s="1258"/>
      <c r="CC52" s="1258"/>
      <c r="CD52" s="1258"/>
      <c r="CE52" s="1258"/>
      <c r="CF52" s="1258"/>
      <c r="CG52" s="1258"/>
      <c r="CH52" s="1258"/>
      <c r="CI52" s="1258"/>
      <c r="CJ52" s="1258"/>
      <c r="CK52" s="1258"/>
      <c r="CL52" s="1258"/>
      <c r="CM52" s="1258"/>
      <c r="CN52" s="1258"/>
      <c r="CO52" s="1258"/>
      <c r="CP52" s="1258"/>
      <c r="CQ52" s="1258"/>
      <c r="CR52" s="1258"/>
      <c r="CS52" s="1258"/>
      <c r="CT52" s="1258"/>
      <c r="CU52" s="1258"/>
      <c r="CV52" s="1258"/>
      <c r="CW52" s="1258"/>
      <c r="CX52" s="1258"/>
      <c r="CY52" s="1258"/>
      <c r="CZ52" s="1258"/>
      <c r="DA52" s="1258"/>
      <c r="DB52" s="1258"/>
      <c r="DC52" s="1258"/>
    </row>
    <row r="53" spans="1:109" x14ac:dyDescent="0.15">
      <c r="A53" s="377"/>
      <c r="B53" s="369"/>
      <c r="G53" s="1263"/>
      <c r="H53" s="1263"/>
      <c r="I53" s="1253"/>
      <c r="J53" s="1253"/>
      <c r="K53" s="1259"/>
      <c r="L53" s="1259"/>
      <c r="M53" s="1259"/>
      <c r="N53" s="1259"/>
      <c r="AM53" s="378"/>
      <c r="AN53" s="1260"/>
      <c r="AO53" s="1260"/>
      <c r="AP53" s="1260"/>
      <c r="AQ53" s="1260"/>
      <c r="AR53" s="1260"/>
      <c r="AS53" s="1260"/>
      <c r="AT53" s="1260"/>
      <c r="AU53" s="1260"/>
      <c r="AV53" s="1260"/>
      <c r="AW53" s="1260"/>
      <c r="AX53" s="1260"/>
      <c r="AY53" s="1260"/>
      <c r="AZ53" s="1260"/>
      <c r="BA53" s="1260"/>
      <c r="BB53" s="1260" t="s">
        <v>614</v>
      </c>
      <c r="BC53" s="1260"/>
      <c r="BD53" s="1260"/>
      <c r="BE53" s="1260"/>
      <c r="BF53" s="1260"/>
      <c r="BG53" s="1260"/>
      <c r="BH53" s="1260"/>
      <c r="BI53" s="1260"/>
      <c r="BJ53" s="1260"/>
      <c r="BK53" s="1260"/>
      <c r="BL53" s="1260"/>
      <c r="BM53" s="1260"/>
      <c r="BN53" s="1260"/>
      <c r="BO53" s="1260"/>
      <c r="BP53" s="1258">
        <v>59.9</v>
      </c>
      <c r="BQ53" s="1258"/>
      <c r="BR53" s="1258"/>
      <c r="BS53" s="1258"/>
      <c r="BT53" s="1258"/>
      <c r="BU53" s="1258"/>
      <c r="BV53" s="1258"/>
      <c r="BW53" s="1258"/>
      <c r="BX53" s="1258">
        <v>61.6</v>
      </c>
      <c r="BY53" s="1258"/>
      <c r="BZ53" s="1258"/>
      <c r="CA53" s="1258"/>
      <c r="CB53" s="1258"/>
      <c r="CC53" s="1258"/>
      <c r="CD53" s="1258"/>
      <c r="CE53" s="1258"/>
      <c r="CF53" s="1258">
        <v>61.8</v>
      </c>
      <c r="CG53" s="1258"/>
      <c r="CH53" s="1258"/>
      <c r="CI53" s="1258"/>
      <c r="CJ53" s="1258"/>
      <c r="CK53" s="1258"/>
      <c r="CL53" s="1258"/>
      <c r="CM53" s="1258"/>
      <c r="CN53" s="1258">
        <v>62.6</v>
      </c>
      <c r="CO53" s="1258"/>
      <c r="CP53" s="1258"/>
      <c r="CQ53" s="1258"/>
      <c r="CR53" s="1258"/>
      <c r="CS53" s="1258"/>
      <c r="CT53" s="1258"/>
      <c r="CU53" s="1258"/>
      <c r="CV53" s="1258">
        <v>64.599999999999994</v>
      </c>
      <c r="CW53" s="1258"/>
      <c r="CX53" s="1258"/>
      <c r="CY53" s="1258"/>
      <c r="CZ53" s="1258"/>
      <c r="DA53" s="1258"/>
      <c r="DB53" s="1258"/>
      <c r="DC53" s="1258"/>
    </row>
    <row r="54" spans="1:109" x14ac:dyDescent="0.15">
      <c r="A54" s="377"/>
      <c r="B54" s="369"/>
      <c r="G54" s="1263"/>
      <c r="H54" s="1263"/>
      <c r="I54" s="1253"/>
      <c r="J54" s="1253"/>
      <c r="K54" s="1259"/>
      <c r="L54" s="1259"/>
      <c r="M54" s="1259"/>
      <c r="N54" s="1259"/>
      <c r="AM54" s="378"/>
      <c r="AN54" s="1260"/>
      <c r="AO54" s="1260"/>
      <c r="AP54" s="1260"/>
      <c r="AQ54" s="1260"/>
      <c r="AR54" s="1260"/>
      <c r="AS54" s="1260"/>
      <c r="AT54" s="1260"/>
      <c r="AU54" s="1260"/>
      <c r="AV54" s="1260"/>
      <c r="AW54" s="1260"/>
      <c r="AX54" s="1260"/>
      <c r="AY54" s="1260"/>
      <c r="AZ54" s="1260"/>
      <c r="BA54" s="1260"/>
      <c r="BB54" s="1260"/>
      <c r="BC54" s="1260"/>
      <c r="BD54" s="1260"/>
      <c r="BE54" s="1260"/>
      <c r="BF54" s="1260"/>
      <c r="BG54" s="1260"/>
      <c r="BH54" s="1260"/>
      <c r="BI54" s="1260"/>
      <c r="BJ54" s="1260"/>
      <c r="BK54" s="1260"/>
      <c r="BL54" s="1260"/>
      <c r="BM54" s="1260"/>
      <c r="BN54" s="1260"/>
      <c r="BO54" s="1260"/>
      <c r="BP54" s="1258"/>
      <c r="BQ54" s="1258"/>
      <c r="BR54" s="1258"/>
      <c r="BS54" s="1258"/>
      <c r="BT54" s="1258"/>
      <c r="BU54" s="1258"/>
      <c r="BV54" s="1258"/>
      <c r="BW54" s="1258"/>
      <c r="BX54" s="1258"/>
      <c r="BY54" s="1258"/>
      <c r="BZ54" s="1258"/>
      <c r="CA54" s="1258"/>
      <c r="CB54" s="1258"/>
      <c r="CC54" s="1258"/>
      <c r="CD54" s="1258"/>
      <c r="CE54" s="1258"/>
      <c r="CF54" s="1258"/>
      <c r="CG54" s="1258"/>
      <c r="CH54" s="1258"/>
      <c r="CI54" s="1258"/>
      <c r="CJ54" s="1258"/>
      <c r="CK54" s="1258"/>
      <c r="CL54" s="1258"/>
      <c r="CM54" s="1258"/>
      <c r="CN54" s="1258"/>
      <c r="CO54" s="1258"/>
      <c r="CP54" s="1258"/>
      <c r="CQ54" s="1258"/>
      <c r="CR54" s="1258"/>
      <c r="CS54" s="1258"/>
      <c r="CT54" s="1258"/>
      <c r="CU54" s="1258"/>
      <c r="CV54" s="1258"/>
      <c r="CW54" s="1258"/>
      <c r="CX54" s="1258"/>
      <c r="CY54" s="1258"/>
      <c r="CZ54" s="1258"/>
      <c r="DA54" s="1258"/>
      <c r="DB54" s="1258"/>
      <c r="DC54" s="1258"/>
    </row>
    <row r="55" spans="1:109" x14ac:dyDescent="0.15">
      <c r="A55" s="377"/>
      <c r="B55" s="369"/>
      <c r="G55" s="1253"/>
      <c r="H55" s="1253"/>
      <c r="I55" s="1253"/>
      <c r="J55" s="1253"/>
      <c r="K55" s="1259"/>
      <c r="L55" s="1259"/>
      <c r="M55" s="1259"/>
      <c r="N55" s="1259"/>
      <c r="AN55" s="1257" t="s">
        <v>615</v>
      </c>
      <c r="AO55" s="1257"/>
      <c r="AP55" s="1257"/>
      <c r="AQ55" s="1257"/>
      <c r="AR55" s="1257"/>
      <c r="AS55" s="1257"/>
      <c r="AT55" s="1257"/>
      <c r="AU55" s="1257"/>
      <c r="AV55" s="1257"/>
      <c r="AW55" s="1257"/>
      <c r="AX55" s="1257"/>
      <c r="AY55" s="1257"/>
      <c r="AZ55" s="1257"/>
      <c r="BA55" s="1257"/>
      <c r="BB55" s="1260" t="s">
        <v>613</v>
      </c>
      <c r="BC55" s="1260"/>
      <c r="BD55" s="1260"/>
      <c r="BE55" s="1260"/>
      <c r="BF55" s="1260"/>
      <c r="BG55" s="1260"/>
      <c r="BH55" s="1260"/>
      <c r="BI55" s="1260"/>
      <c r="BJ55" s="1260"/>
      <c r="BK55" s="1260"/>
      <c r="BL55" s="1260"/>
      <c r="BM55" s="1260"/>
      <c r="BN55" s="1260"/>
      <c r="BO55" s="1260"/>
      <c r="BP55" s="1258">
        <v>0</v>
      </c>
      <c r="BQ55" s="1258"/>
      <c r="BR55" s="1258"/>
      <c r="BS55" s="1258"/>
      <c r="BT55" s="1258"/>
      <c r="BU55" s="1258"/>
      <c r="BV55" s="1258"/>
      <c r="BW55" s="1258"/>
      <c r="BX55" s="1258">
        <v>0</v>
      </c>
      <c r="BY55" s="1258"/>
      <c r="BZ55" s="1258"/>
      <c r="CA55" s="1258"/>
      <c r="CB55" s="1258"/>
      <c r="CC55" s="1258"/>
      <c r="CD55" s="1258"/>
      <c r="CE55" s="1258"/>
      <c r="CF55" s="1258">
        <v>0</v>
      </c>
      <c r="CG55" s="1258"/>
      <c r="CH55" s="1258"/>
      <c r="CI55" s="1258"/>
      <c r="CJ55" s="1258"/>
      <c r="CK55" s="1258"/>
      <c r="CL55" s="1258"/>
      <c r="CM55" s="1258"/>
      <c r="CN55" s="1258">
        <v>0</v>
      </c>
      <c r="CO55" s="1258"/>
      <c r="CP55" s="1258"/>
      <c r="CQ55" s="1258"/>
      <c r="CR55" s="1258"/>
      <c r="CS55" s="1258"/>
      <c r="CT55" s="1258"/>
      <c r="CU55" s="1258"/>
      <c r="CV55" s="1258">
        <v>0</v>
      </c>
      <c r="CW55" s="1258"/>
      <c r="CX55" s="1258"/>
      <c r="CY55" s="1258"/>
      <c r="CZ55" s="1258"/>
      <c r="DA55" s="1258"/>
      <c r="DB55" s="1258"/>
      <c r="DC55" s="1258"/>
    </row>
    <row r="56" spans="1:109" x14ac:dyDescent="0.15">
      <c r="A56" s="377"/>
      <c r="B56" s="369"/>
      <c r="G56" s="1253"/>
      <c r="H56" s="1253"/>
      <c r="I56" s="1253"/>
      <c r="J56" s="1253"/>
      <c r="K56" s="1259"/>
      <c r="L56" s="1259"/>
      <c r="M56" s="1259"/>
      <c r="N56" s="1259"/>
      <c r="AN56" s="1257"/>
      <c r="AO56" s="1257"/>
      <c r="AP56" s="1257"/>
      <c r="AQ56" s="1257"/>
      <c r="AR56" s="1257"/>
      <c r="AS56" s="1257"/>
      <c r="AT56" s="1257"/>
      <c r="AU56" s="1257"/>
      <c r="AV56" s="1257"/>
      <c r="AW56" s="1257"/>
      <c r="AX56" s="1257"/>
      <c r="AY56" s="1257"/>
      <c r="AZ56" s="1257"/>
      <c r="BA56" s="1257"/>
      <c r="BB56" s="1260"/>
      <c r="BC56" s="1260"/>
      <c r="BD56" s="1260"/>
      <c r="BE56" s="1260"/>
      <c r="BF56" s="1260"/>
      <c r="BG56" s="1260"/>
      <c r="BH56" s="1260"/>
      <c r="BI56" s="1260"/>
      <c r="BJ56" s="1260"/>
      <c r="BK56" s="1260"/>
      <c r="BL56" s="1260"/>
      <c r="BM56" s="1260"/>
      <c r="BN56" s="1260"/>
      <c r="BO56" s="1260"/>
      <c r="BP56" s="1258"/>
      <c r="BQ56" s="1258"/>
      <c r="BR56" s="1258"/>
      <c r="BS56" s="1258"/>
      <c r="BT56" s="1258"/>
      <c r="BU56" s="1258"/>
      <c r="BV56" s="1258"/>
      <c r="BW56" s="1258"/>
      <c r="BX56" s="1258"/>
      <c r="BY56" s="1258"/>
      <c r="BZ56" s="1258"/>
      <c r="CA56" s="1258"/>
      <c r="CB56" s="1258"/>
      <c r="CC56" s="1258"/>
      <c r="CD56" s="1258"/>
      <c r="CE56" s="1258"/>
      <c r="CF56" s="1258"/>
      <c r="CG56" s="1258"/>
      <c r="CH56" s="1258"/>
      <c r="CI56" s="1258"/>
      <c r="CJ56" s="1258"/>
      <c r="CK56" s="1258"/>
      <c r="CL56" s="1258"/>
      <c r="CM56" s="1258"/>
      <c r="CN56" s="1258"/>
      <c r="CO56" s="1258"/>
      <c r="CP56" s="1258"/>
      <c r="CQ56" s="1258"/>
      <c r="CR56" s="1258"/>
      <c r="CS56" s="1258"/>
      <c r="CT56" s="1258"/>
      <c r="CU56" s="1258"/>
      <c r="CV56" s="1258"/>
      <c r="CW56" s="1258"/>
      <c r="CX56" s="1258"/>
      <c r="CY56" s="1258"/>
      <c r="CZ56" s="1258"/>
      <c r="DA56" s="1258"/>
      <c r="DB56" s="1258"/>
      <c r="DC56" s="1258"/>
    </row>
    <row r="57" spans="1:109" s="377" customFormat="1" x14ac:dyDescent="0.15">
      <c r="B57" s="381"/>
      <c r="G57" s="1253"/>
      <c r="H57" s="1253"/>
      <c r="I57" s="1262"/>
      <c r="J57" s="1262"/>
      <c r="K57" s="1259"/>
      <c r="L57" s="1259"/>
      <c r="M57" s="1259"/>
      <c r="N57" s="1259"/>
      <c r="AM57" s="363"/>
      <c r="AN57" s="1257"/>
      <c r="AO57" s="1257"/>
      <c r="AP57" s="1257"/>
      <c r="AQ57" s="1257"/>
      <c r="AR57" s="1257"/>
      <c r="AS57" s="1257"/>
      <c r="AT57" s="1257"/>
      <c r="AU57" s="1257"/>
      <c r="AV57" s="1257"/>
      <c r="AW57" s="1257"/>
      <c r="AX57" s="1257"/>
      <c r="AY57" s="1257"/>
      <c r="AZ57" s="1257"/>
      <c r="BA57" s="1257"/>
      <c r="BB57" s="1260" t="s">
        <v>614</v>
      </c>
      <c r="BC57" s="1260"/>
      <c r="BD57" s="1260"/>
      <c r="BE57" s="1260"/>
      <c r="BF57" s="1260"/>
      <c r="BG57" s="1260"/>
      <c r="BH57" s="1260"/>
      <c r="BI57" s="1260"/>
      <c r="BJ57" s="1260"/>
      <c r="BK57" s="1260"/>
      <c r="BL57" s="1260"/>
      <c r="BM57" s="1260"/>
      <c r="BN57" s="1260"/>
      <c r="BO57" s="1260"/>
      <c r="BP57" s="1258">
        <v>58.2</v>
      </c>
      <c r="BQ57" s="1258"/>
      <c r="BR57" s="1258"/>
      <c r="BS57" s="1258"/>
      <c r="BT57" s="1258"/>
      <c r="BU57" s="1258"/>
      <c r="BV57" s="1258"/>
      <c r="BW57" s="1258"/>
      <c r="BX57" s="1258">
        <v>59.4</v>
      </c>
      <c r="BY57" s="1258"/>
      <c r="BZ57" s="1258"/>
      <c r="CA57" s="1258"/>
      <c r="CB57" s="1258"/>
      <c r="CC57" s="1258"/>
      <c r="CD57" s="1258"/>
      <c r="CE57" s="1258"/>
      <c r="CF57" s="1258">
        <v>60.4</v>
      </c>
      <c r="CG57" s="1258"/>
      <c r="CH57" s="1258"/>
      <c r="CI57" s="1258"/>
      <c r="CJ57" s="1258"/>
      <c r="CK57" s="1258"/>
      <c r="CL57" s="1258"/>
      <c r="CM57" s="1258"/>
      <c r="CN57" s="1258">
        <v>61.5</v>
      </c>
      <c r="CO57" s="1258"/>
      <c r="CP57" s="1258"/>
      <c r="CQ57" s="1258"/>
      <c r="CR57" s="1258"/>
      <c r="CS57" s="1258"/>
      <c r="CT57" s="1258"/>
      <c r="CU57" s="1258"/>
      <c r="CV57" s="1258">
        <v>61</v>
      </c>
      <c r="CW57" s="1258"/>
      <c r="CX57" s="1258"/>
      <c r="CY57" s="1258"/>
      <c r="CZ57" s="1258"/>
      <c r="DA57" s="1258"/>
      <c r="DB57" s="1258"/>
      <c r="DC57" s="1258"/>
      <c r="DD57" s="382"/>
      <c r="DE57" s="381"/>
    </row>
    <row r="58" spans="1:109" s="377" customFormat="1" x14ac:dyDescent="0.15">
      <c r="A58" s="363"/>
      <c r="B58" s="381"/>
      <c r="G58" s="1253"/>
      <c r="H58" s="1253"/>
      <c r="I58" s="1262"/>
      <c r="J58" s="1262"/>
      <c r="K58" s="1259"/>
      <c r="L58" s="1259"/>
      <c r="M58" s="1259"/>
      <c r="N58" s="1259"/>
      <c r="AM58" s="363"/>
      <c r="AN58" s="1257"/>
      <c r="AO58" s="1257"/>
      <c r="AP58" s="1257"/>
      <c r="AQ58" s="1257"/>
      <c r="AR58" s="1257"/>
      <c r="AS58" s="1257"/>
      <c r="AT58" s="1257"/>
      <c r="AU58" s="1257"/>
      <c r="AV58" s="1257"/>
      <c r="AW58" s="1257"/>
      <c r="AX58" s="1257"/>
      <c r="AY58" s="1257"/>
      <c r="AZ58" s="1257"/>
      <c r="BA58" s="1257"/>
      <c r="BB58" s="1260"/>
      <c r="BC58" s="1260"/>
      <c r="BD58" s="1260"/>
      <c r="BE58" s="1260"/>
      <c r="BF58" s="1260"/>
      <c r="BG58" s="1260"/>
      <c r="BH58" s="1260"/>
      <c r="BI58" s="1260"/>
      <c r="BJ58" s="1260"/>
      <c r="BK58" s="1260"/>
      <c r="BL58" s="1260"/>
      <c r="BM58" s="1260"/>
      <c r="BN58" s="1260"/>
      <c r="BO58" s="1260"/>
      <c r="BP58" s="1258"/>
      <c r="BQ58" s="1258"/>
      <c r="BR58" s="1258"/>
      <c r="BS58" s="1258"/>
      <c r="BT58" s="1258"/>
      <c r="BU58" s="1258"/>
      <c r="BV58" s="1258"/>
      <c r="BW58" s="1258"/>
      <c r="BX58" s="1258"/>
      <c r="BY58" s="1258"/>
      <c r="BZ58" s="1258"/>
      <c r="CA58" s="1258"/>
      <c r="CB58" s="1258"/>
      <c r="CC58" s="1258"/>
      <c r="CD58" s="1258"/>
      <c r="CE58" s="1258"/>
      <c r="CF58" s="1258"/>
      <c r="CG58" s="1258"/>
      <c r="CH58" s="1258"/>
      <c r="CI58" s="1258"/>
      <c r="CJ58" s="1258"/>
      <c r="CK58" s="1258"/>
      <c r="CL58" s="1258"/>
      <c r="CM58" s="1258"/>
      <c r="CN58" s="1258"/>
      <c r="CO58" s="1258"/>
      <c r="CP58" s="1258"/>
      <c r="CQ58" s="1258"/>
      <c r="CR58" s="1258"/>
      <c r="CS58" s="1258"/>
      <c r="CT58" s="1258"/>
      <c r="CU58" s="1258"/>
      <c r="CV58" s="1258"/>
      <c r="CW58" s="1258"/>
      <c r="CX58" s="1258"/>
      <c r="CY58" s="1258"/>
      <c r="CZ58" s="1258"/>
      <c r="DA58" s="1258"/>
      <c r="DB58" s="1258"/>
      <c r="DC58" s="1258"/>
      <c r="DD58" s="382"/>
      <c r="DE58" s="381"/>
    </row>
    <row r="59" spans="1:109" s="377" customFormat="1" x14ac:dyDescent="0.15">
      <c r="A59" s="363"/>
      <c r="B59" s="381"/>
      <c r="K59" s="383"/>
      <c r="L59" s="383"/>
      <c r="M59" s="383"/>
      <c r="N59" s="383"/>
      <c r="AQ59" s="383"/>
      <c r="AR59" s="383"/>
      <c r="AS59" s="383"/>
      <c r="AT59" s="383"/>
      <c r="BC59" s="383"/>
      <c r="BD59" s="383"/>
      <c r="BE59" s="383"/>
      <c r="BF59" s="383"/>
      <c r="BO59" s="383"/>
      <c r="BP59" s="383"/>
      <c r="BQ59" s="383"/>
      <c r="BR59" s="383"/>
      <c r="CA59" s="383"/>
      <c r="CB59" s="383"/>
      <c r="CC59" s="383"/>
      <c r="CD59" s="383"/>
      <c r="CM59" s="383"/>
      <c r="CN59" s="383"/>
      <c r="CO59" s="383"/>
      <c r="CP59" s="383"/>
      <c r="CY59" s="383"/>
      <c r="CZ59" s="383"/>
      <c r="DA59" s="383"/>
      <c r="DB59" s="383"/>
      <c r="DC59" s="383"/>
      <c r="DD59" s="382"/>
      <c r="DE59" s="381"/>
    </row>
    <row r="60" spans="1:109" s="377" customFormat="1" x14ac:dyDescent="0.15">
      <c r="A60" s="363"/>
      <c r="B60" s="381"/>
      <c r="K60" s="383"/>
      <c r="L60" s="383"/>
      <c r="M60" s="383"/>
      <c r="N60" s="383"/>
      <c r="AQ60" s="383"/>
      <c r="AR60" s="383"/>
      <c r="AS60" s="383"/>
      <c r="AT60" s="383"/>
      <c r="BC60" s="383"/>
      <c r="BD60" s="383"/>
      <c r="BE60" s="383"/>
      <c r="BF60" s="383"/>
      <c r="BO60" s="383"/>
      <c r="BP60" s="383"/>
      <c r="BQ60" s="383"/>
      <c r="BR60" s="383"/>
      <c r="CA60" s="383"/>
      <c r="CB60" s="383"/>
      <c r="CC60" s="383"/>
      <c r="CD60" s="383"/>
      <c r="CM60" s="383"/>
      <c r="CN60" s="383"/>
      <c r="CO60" s="383"/>
      <c r="CP60" s="383"/>
      <c r="CY60" s="383"/>
      <c r="CZ60" s="383"/>
      <c r="DA60" s="383"/>
      <c r="DB60" s="383"/>
      <c r="DC60" s="383"/>
      <c r="DD60" s="382"/>
      <c r="DE60" s="381"/>
    </row>
    <row r="61" spans="1:109" s="377" customFormat="1" x14ac:dyDescent="0.15">
      <c r="A61" s="363"/>
      <c r="B61" s="384"/>
      <c r="C61" s="385"/>
      <c r="D61" s="385"/>
      <c r="E61" s="385"/>
      <c r="F61" s="385"/>
      <c r="G61" s="385"/>
      <c r="H61" s="385"/>
      <c r="I61" s="385"/>
      <c r="J61" s="385"/>
      <c r="K61" s="385"/>
      <c r="L61" s="385"/>
      <c r="M61" s="386"/>
      <c r="N61" s="386"/>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6"/>
      <c r="AT61" s="386"/>
      <c r="AU61" s="385"/>
      <c r="AV61" s="385"/>
      <c r="AW61" s="385"/>
      <c r="AX61" s="385"/>
      <c r="AY61" s="385"/>
      <c r="AZ61" s="385"/>
      <c r="BA61" s="385"/>
      <c r="BB61" s="385"/>
      <c r="BC61" s="385"/>
      <c r="BD61" s="385"/>
      <c r="BE61" s="386"/>
      <c r="BF61" s="386"/>
      <c r="BG61" s="385"/>
      <c r="BH61" s="385"/>
      <c r="BI61" s="385"/>
      <c r="BJ61" s="385"/>
      <c r="BK61" s="385"/>
      <c r="BL61" s="385"/>
      <c r="BM61" s="385"/>
      <c r="BN61" s="385"/>
      <c r="BO61" s="385"/>
      <c r="BP61" s="385"/>
      <c r="BQ61" s="386"/>
      <c r="BR61" s="386"/>
      <c r="BS61" s="385"/>
      <c r="BT61" s="385"/>
      <c r="BU61" s="385"/>
      <c r="BV61" s="385"/>
      <c r="BW61" s="385"/>
      <c r="BX61" s="385"/>
      <c r="BY61" s="385"/>
      <c r="BZ61" s="385"/>
      <c r="CA61" s="385"/>
      <c r="CB61" s="385"/>
      <c r="CC61" s="386"/>
      <c r="CD61" s="386"/>
      <c r="CE61" s="385"/>
      <c r="CF61" s="385"/>
      <c r="CG61" s="385"/>
      <c r="CH61" s="385"/>
      <c r="CI61" s="385"/>
      <c r="CJ61" s="385"/>
      <c r="CK61" s="385"/>
      <c r="CL61" s="385"/>
      <c r="CM61" s="385"/>
      <c r="CN61" s="385"/>
      <c r="CO61" s="386"/>
      <c r="CP61" s="386"/>
      <c r="CQ61" s="385"/>
      <c r="CR61" s="385"/>
      <c r="CS61" s="385"/>
      <c r="CT61" s="385"/>
      <c r="CU61" s="385"/>
      <c r="CV61" s="385"/>
      <c r="CW61" s="385"/>
      <c r="CX61" s="385"/>
      <c r="CY61" s="385"/>
      <c r="CZ61" s="385"/>
      <c r="DA61" s="386"/>
      <c r="DB61" s="386"/>
      <c r="DC61" s="386"/>
      <c r="DD61" s="387"/>
      <c r="DE61" s="381"/>
    </row>
    <row r="62" spans="1:109" x14ac:dyDescent="0.15">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374"/>
      <c r="BF62" s="374"/>
      <c r="BG62" s="374"/>
      <c r="BH62" s="374"/>
      <c r="BI62" s="374"/>
      <c r="BJ62" s="374"/>
      <c r="BK62" s="374"/>
      <c r="BL62" s="374"/>
      <c r="BM62" s="374"/>
      <c r="BN62" s="374"/>
      <c r="BO62" s="374"/>
      <c r="BP62" s="374"/>
      <c r="BQ62" s="374"/>
      <c r="BR62" s="374"/>
      <c r="BS62" s="374"/>
      <c r="BT62" s="374"/>
      <c r="BU62" s="374"/>
      <c r="BV62" s="374"/>
      <c r="BW62" s="374"/>
      <c r="BX62" s="374"/>
      <c r="BY62" s="374"/>
      <c r="BZ62" s="374"/>
      <c r="CA62" s="374"/>
      <c r="CB62" s="374"/>
      <c r="CC62" s="374"/>
      <c r="CD62" s="374"/>
      <c r="CE62" s="374"/>
      <c r="CF62" s="374"/>
      <c r="CG62" s="374"/>
      <c r="CH62" s="374"/>
      <c r="CI62" s="374"/>
      <c r="CJ62" s="374"/>
      <c r="CK62" s="374"/>
      <c r="CL62" s="374"/>
      <c r="CM62" s="374"/>
      <c r="CN62" s="374"/>
      <c r="CO62" s="374"/>
      <c r="CP62" s="374"/>
      <c r="CQ62" s="374"/>
      <c r="CR62" s="374"/>
      <c r="CS62" s="374"/>
      <c r="CT62" s="374"/>
      <c r="CU62" s="374"/>
      <c r="CV62" s="374"/>
      <c r="CW62" s="374"/>
      <c r="CX62" s="374"/>
      <c r="CY62" s="374"/>
      <c r="CZ62" s="374"/>
      <c r="DA62" s="374"/>
      <c r="DB62" s="374"/>
      <c r="DC62" s="374"/>
      <c r="DD62" s="374"/>
      <c r="DE62" s="363"/>
    </row>
    <row r="63" spans="1:109" ht="17.25" x14ac:dyDescent="0.15">
      <c r="B63" s="388" t="s">
        <v>616</v>
      </c>
    </row>
    <row r="64" spans="1:109" x14ac:dyDescent="0.15">
      <c r="B64" s="369"/>
      <c r="G64" s="376"/>
      <c r="I64" s="389"/>
      <c r="J64" s="389"/>
      <c r="K64" s="389"/>
      <c r="L64" s="389"/>
      <c r="M64" s="389"/>
      <c r="N64" s="390"/>
      <c r="AM64" s="376"/>
      <c r="AN64" s="376" t="s">
        <v>610</v>
      </c>
      <c r="AP64" s="377"/>
      <c r="AQ64" s="377"/>
      <c r="AR64" s="377"/>
      <c r="AY64" s="376"/>
      <c r="BA64" s="377"/>
      <c r="BB64" s="377"/>
      <c r="BC64" s="377"/>
      <c r="BK64" s="376"/>
      <c r="BM64" s="377"/>
      <c r="BN64" s="377"/>
      <c r="BO64" s="377"/>
      <c r="BW64" s="376"/>
      <c r="BY64" s="377"/>
      <c r="BZ64" s="377"/>
      <c r="CA64" s="377"/>
      <c r="CI64" s="376"/>
      <c r="CK64" s="377"/>
      <c r="CL64" s="377"/>
      <c r="CM64" s="377"/>
      <c r="CU64" s="376"/>
      <c r="CW64" s="377"/>
      <c r="CX64" s="377"/>
      <c r="CY64" s="377"/>
    </row>
    <row r="65" spans="2:107" x14ac:dyDescent="0.15">
      <c r="B65" s="369"/>
      <c r="AN65" s="1244" t="s">
        <v>619</v>
      </c>
      <c r="AO65" s="1245"/>
      <c r="AP65" s="1245"/>
      <c r="AQ65" s="1245"/>
      <c r="AR65" s="1245"/>
      <c r="AS65" s="1245"/>
      <c r="AT65" s="1245"/>
      <c r="AU65" s="1245"/>
      <c r="AV65" s="1245"/>
      <c r="AW65" s="1245"/>
      <c r="AX65" s="1245"/>
      <c r="AY65" s="1245"/>
      <c r="AZ65" s="1245"/>
      <c r="BA65" s="1245"/>
      <c r="BB65" s="1245"/>
      <c r="BC65" s="1245"/>
      <c r="BD65" s="1245"/>
      <c r="BE65" s="1245"/>
      <c r="BF65" s="1245"/>
      <c r="BG65" s="1245"/>
      <c r="BH65" s="1245"/>
      <c r="BI65" s="1245"/>
      <c r="BJ65" s="1245"/>
      <c r="BK65" s="1245"/>
      <c r="BL65" s="1245"/>
      <c r="BM65" s="1245"/>
      <c r="BN65" s="1245"/>
      <c r="BO65" s="1245"/>
      <c r="BP65" s="1245"/>
      <c r="BQ65" s="1245"/>
      <c r="BR65" s="1245"/>
      <c r="BS65" s="1245"/>
      <c r="BT65" s="1245"/>
      <c r="BU65" s="1245"/>
      <c r="BV65" s="1245"/>
      <c r="BW65" s="1245"/>
      <c r="BX65" s="1245"/>
      <c r="BY65" s="1245"/>
      <c r="BZ65" s="1245"/>
      <c r="CA65" s="1245"/>
      <c r="CB65" s="1245"/>
      <c r="CC65" s="1245"/>
      <c r="CD65" s="1245"/>
      <c r="CE65" s="1245"/>
      <c r="CF65" s="1245"/>
      <c r="CG65" s="1245"/>
      <c r="CH65" s="1245"/>
      <c r="CI65" s="1245"/>
      <c r="CJ65" s="1245"/>
      <c r="CK65" s="1245"/>
      <c r="CL65" s="1245"/>
      <c r="CM65" s="1245"/>
      <c r="CN65" s="1245"/>
      <c r="CO65" s="1245"/>
      <c r="CP65" s="1245"/>
      <c r="CQ65" s="1245"/>
      <c r="CR65" s="1245"/>
      <c r="CS65" s="1245"/>
      <c r="CT65" s="1245"/>
      <c r="CU65" s="1245"/>
      <c r="CV65" s="1245"/>
      <c r="CW65" s="1245"/>
      <c r="CX65" s="1245"/>
      <c r="CY65" s="1245"/>
      <c r="CZ65" s="1245"/>
      <c r="DA65" s="1245"/>
      <c r="DB65" s="1245"/>
      <c r="DC65" s="1246"/>
    </row>
    <row r="66" spans="2:107" x14ac:dyDescent="0.15">
      <c r="B66" s="369"/>
      <c r="AN66" s="1247"/>
      <c r="AO66" s="1248"/>
      <c r="AP66" s="1248"/>
      <c r="AQ66" s="1248"/>
      <c r="AR66" s="1248"/>
      <c r="AS66" s="1248"/>
      <c r="AT66" s="1248"/>
      <c r="AU66" s="1248"/>
      <c r="AV66" s="1248"/>
      <c r="AW66" s="1248"/>
      <c r="AX66" s="1248"/>
      <c r="AY66" s="1248"/>
      <c r="AZ66" s="1248"/>
      <c r="BA66" s="1248"/>
      <c r="BB66" s="1248"/>
      <c r="BC66" s="1248"/>
      <c r="BD66" s="1248"/>
      <c r="BE66" s="1248"/>
      <c r="BF66" s="1248"/>
      <c r="BG66" s="1248"/>
      <c r="BH66" s="1248"/>
      <c r="BI66" s="1248"/>
      <c r="BJ66" s="1248"/>
      <c r="BK66" s="1248"/>
      <c r="BL66" s="1248"/>
      <c r="BM66" s="1248"/>
      <c r="BN66" s="1248"/>
      <c r="BO66" s="1248"/>
      <c r="BP66" s="1248"/>
      <c r="BQ66" s="1248"/>
      <c r="BR66" s="1248"/>
      <c r="BS66" s="1248"/>
      <c r="BT66" s="1248"/>
      <c r="BU66" s="1248"/>
      <c r="BV66" s="1248"/>
      <c r="BW66" s="1248"/>
      <c r="BX66" s="1248"/>
      <c r="BY66" s="1248"/>
      <c r="BZ66" s="1248"/>
      <c r="CA66" s="1248"/>
      <c r="CB66" s="1248"/>
      <c r="CC66" s="1248"/>
      <c r="CD66" s="1248"/>
      <c r="CE66" s="1248"/>
      <c r="CF66" s="1248"/>
      <c r="CG66" s="1248"/>
      <c r="CH66" s="1248"/>
      <c r="CI66" s="1248"/>
      <c r="CJ66" s="1248"/>
      <c r="CK66" s="1248"/>
      <c r="CL66" s="1248"/>
      <c r="CM66" s="1248"/>
      <c r="CN66" s="1248"/>
      <c r="CO66" s="1248"/>
      <c r="CP66" s="1248"/>
      <c r="CQ66" s="1248"/>
      <c r="CR66" s="1248"/>
      <c r="CS66" s="1248"/>
      <c r="CT66" s="1248"/>
      <c r="CU66" s="1248"/>
      <c r="CV66" s="1248"/>
      <c r="CW66" s="1248"/>
      <c r="CX66" s="1248"/>
      <c r="CY66" s="1248"/>
      <c r="CZ66" s="1248"/>
      <c r="DA66" s="1248"/>
      <c r="DB66" s="1248"/>
      <c r="DC66" s="1249"/>
    </row>
    <row r="67" spans="2:107" x14ac:dyDescent="0.15">
      <c r="B67" s="369"/>
      <c r="AN67" s="1247"/>
      <c r="AO67" s="1248"/>
      <c r="AP67" s="1248"/>
      <c r="AQ67" s="1248"/>
      <c r="AR67" s="1248"/>
      <c r="AS67" s="1248"/>
      <c r="AT67" s="1248"/>
      <c r="AU67" s="1248"/>
      <c r="AV67" s="1248"/>
      <c r="AW67" s="1248"/>
      <c r="AX67" s="1248"/>
      <c r="AY67" s="1248"/>
      <c r="AZ67" s="1248"/>
      <c r="BA67" s="1248"/>
      <c r="BB67" s="1248"/>
      <c r="BC67" s="1248"/>
      <c r="BD67" s="1248"/>
      <c r="BE67" s="1248"/>
      <c r="BF67" s="1248"/>
      <c r="BG67" s="1248"/>
      <c r="BH67" s="1248"/>
      <c r="BI67" s="1248"/>
      <c r="BJ67" s="1248"/>
      <c r="BK67" s="1248"/>
      <c r="BL67" s="1248"/>
      <c r="BM67" s="1248"/>
      <c r="BN67" s="1248"/>
      <c r="BO67" s="1248"/>
      <c r="BP67" s="1248"/>
      <c r="BQ67" s="1248"/>
      <c r="BR67" s="1248"/>
      <c r="BS67" s="1248"/>
      <c r="BT67" s="1248"/>
      <c r="BU67" s="1248"/>
      <c r="BV67" s="1248"/>
      <c r="BW67" s="1248"/>
      <c r="BX67" s="1248"/>
      <c r="BY67" s="1248"/>
      <c r="BZ67" s="1248"/>
      <c r="CA67" s="1248"/>
      <c r="CB67" s="1248"/>
      <c r="CC67" s="1248"/>
      <c r="CD67" s="1248"/>
      <c r="CE67" s="1248"/>
      <c r="CF67" s="1248"/>
      <c r="CG67" s="1248"/>
      <c r="CH67" s="1248"/>
      <c r="CI67" s="1248"/>
      <c r="CJ67" s="1248"/>
      <c r="CK67" s="1248"/>
      <c r="CL67" s="1248"/>
      <c r="CM67" s="1248"/>
      <c r="CN67" s="1248"/>
      <c r="CO67" s="1248"/>
      <c r="CP67" s="1248"/>
      <c r="CQ67" s="1248"/>
      <c r="CR67" s="1248"/>
      <c r="CS67" s="1248"/>
      <c r="CT67" s="1248"/>
      <c r="CU67" s="1248"/>
      <c r="CV67" s="1248"/>
      <c r="CW67" s="1248"/>
      <c r="CX67" s="1248"/>
      <c r="CY67" s="1248"/>
      <c r="CZ67" s="1248"/>
      <c r="DA67" s="1248"/>
      <c r="DB67" s="1248"/>
      <c r="DC67" s="1249"/>
    </row>
    <row r="68" spans="2:107" x14ac:dyDescent="0.15">
      <c r="B68" s="369"/>
      <c r="AN68" s="1247"/>
      <c r="AO68" s="1248"/>
      <c r="AP68" s="1248"/>
      <c r="AQ68" s="1248"/>
      <c r="AR68" s="1248"/>
      <c r="AS68" s="1248"/>
      <c r="AT68" s="1248"/>
      <c r="AU68" s="1248"/>
      <c r="AV68" s="1248"/>
      <c r="AW68" s="1248"/>
      <c r="AX68" s="1248"/>
      <c r="AY68" s="1248"/>
      <c r="AZ68" s="1248"/>
      <c r="BA68" s="1248"/>
      <c r="BB68" s="1248"/>
      <c r="BC68" s="1248"/>
      <c r="BD68" s="1248"/>
      <c r="BE68" s="1248"/>
      <c r="BF68" s="1248"/>
      <c r="BG68" s="1248"/>
      <c r="BH68" s="1248"/>
      <c r="BI68" s="1248"/>
      <c r="BJ68" s="1248"/>
      <c r="BK68" s="1248"/>
      <c r="BL68" s="1248"/>
      <c r="BM68" s="1248"/>
      <c r="BN68" s="1248"/>
      <c r="BO68" s="1248"/>
      <c r="BP68" s="1248"/>
      <c r="BQ68" s="1248"/>
      <c r="BR68" s="1248"/>
      <c r="BS68" s="1248"/>
      <c r="BT68" s="1248"/>
      <c r="BU68" s="1248"/>
      <c r="BV68" s="1248"/>
      <c r="BW68" s="1248"/>
      <c r="BX68" s="1248"/>
      <c r="BY68" s="1248"/>
      <c r="BZ68" s="1248"/>
      <c r="CA68" s="1248"/>
      <c r="CB68" s="1248"/>
      <c r="CC68" s="1248"/>
      <c r="CD68" s="1248"/>
      <c r="CE68" s="1248"/>
      <c r="CF68" s="1248"/>
      <c r="CG68" s="1248"/>
      <c r="CH68" s="1248"/>
      <c r="CI68" s="1248"/>
      <c r="CJ68" s="1248"/>
      <c r="CK68" s="1248"/>
      <c r="CL68" s="1248"/>
      <c r="CM68" s="1248"/>
      <c r="CN68" s="1248"/>
      <c r="CO68" s="1248"/>
      <c r="CP68" s="1248"/>
      <c r="CQ68" s="1248"/>
      <c r="CR68" s="1248"/>
      <c r="CS68" s="1248"/>
      <c r="CT68" s="1248"/>
      <c r="CU68" s="1248"/>
      <c r="CV68" s="1248"/>
      <c r="CW68" s="1248"/>
      <c r="CX68" s="1248"/>
      <c r="CY68" s="1248"/>
      <c r="CZ68" s="1248"/>
      <c r="DA68" s="1248"/>
      <c r="DB68" s="1248"/>
      <c r="DC68" s="1249"/>
    </row>
    <row r="69" spans="2:107" x14ac:dyDescent="0.15">
      <c r="B69" s="369"/>
      <c r="AN69" s="1250"/>
      <c r="AO69" s="1251"/>
      <c r="AP69" s="1251"/>
      <c r="AQ69" s="1251"/>
      <c r="AR69" s="1251"/>
      <c r="AS69" s="1251"/>
      <c r="AT69" s="1251"/>
      <c r="AU69" s="1251"/>
      <c r="AV69" s="1251"/>
      <c r="AW69" s="1251"/>
      <c r="AX69" s="1251"/>
      <c r="AY69" s="1251"/>
      <c r="AZ69" s="1251"/>
      <c r="BA69" s="1251"/>
      <c r="BB69" s="1251"/>
      <c r="BC69" s="1251"/>
      <c r="BD69" s="1251"/>
      <c r="BE69" s="1251"/>
      <c r="BF69" s="1251"/>
      <c r="BG69" s="1251"/>
      <c r="BH69" s="1251"/>
      <c r="BI69" s="1251"/>
      <c r="BJ69" s="1251"/>
      <c r="BK69" s="1251"/>
      <c r="BL69" s="1251"/>
      <c r="BM69" s="1251"/>
      <c r="BN69" s="1251"/>
      <c r="BO69" s="1251"/>
      <c r="BP69" s="1251"/>
      <c r="BQ69" s="1251"/>
      <c r="BR69" s="1251"/>
      <c r="BS69" s="1251"/>
      <c r="BT69" s="1251"/>
      <c r="BU69" s="1251"/>
      <c r="BV69" s="1251"/>
      <c r="BW69" s="1251"/>
      <c r="BX69" s="1251"/>
      <c r="BY69" s="1251"/>
      <c r="BZ69" s="1251"/>
      <c r="CA69" s="1251"/>
      <c r="CB69" s="1251"/>
      <c r="CC69" s="1251"/>
      <c r="CD69" s="1251"/>
      <c r="CE69" s="1251"/>
      <c r="CF69" s="1251"/>
      <c r="CG69" s="1251"/>
      <c r="CH69" s="1251"/>
      <c r="CI69" s="1251"/>
      <c r="CJ69" s="1251"/>
      <c r="CK69" s="1251"/>
      <c r="CL69" s="1251"/>
      <c r="CM69" s="1251"/>
      <c r="CN69" s="1251"/>
      <c r="CO69" s="1251"/>
      <c r="CP69" s="1251"/>
      <c r="CQ69" s="1251"/>
      <c r="CR69" s="1251"/>
      <c r="CS69" s="1251"/>
      <c r="CT69" s="1251"/>
      <c r="CU69" s="1251"/>
      <c r="CV69" s="1251"/>
      <c r="CW69" s="1251"/>
      <c r="CX69" s="1251"/>
      <c r="CY69" s="1251"/>
      <c r="CZ69" s="1251"/>
      <c r="DA69" s="1251"/>
      <c r="DB69" s="1251"/>
      <c r="DC69" s="1252"/>
    </row>
    <row r="70" spans="2:107" x14ac:dyDescent="0.15">
      <c r="B70" s="369"/>
      <c r="H70" s="391"/>
      <c r="I70" s="391"/>
      <c r="J70" s="392"/>
      <c r="K70" s="392"/>
      <c r="L70" s="393"/>
      <c r="M70" s="392"/>
      <c r="N70" s="393"/>
      <c r="AN70" s="378"/>
      <c r="AO70" s="378"/>
      <c r="AP70" s="378"/>
      <c r="AZ70" s="378"/>
      <c r="BA70" s="378"/>
      <c r="BB70" s="378"/>
      <c r="BL70" s="378"/>
      <c r="BM70" s="378"/>
      <c r="BN70" s="378"/>
      <c r="BX70" s="378"/>
      <c r="BY70" s="378"/>
      <c r="BZ70" s="378"/>
      <c r="CJ70" s="378"/>
      <c r="CK70" s="378"/>
      <c r="CL70" s="378"/>
      <c r="CV70" s="378"/>
      <c r="CW70" s="378"/>
      <c r="CX70" s="378"/>
    </row>
    <row r="71" spans="2:107" x14ac:dyDescent="0.15">
      <c r="B71" s="369"/>
      <c r="G71" s="394"/>
      <c r="I71" s="395"/>
      <c r="J71" s="392"/>
      <c r="K71" s="392"/>
      <c r="L71" s="393"/>
      <c r="M71" s="392"/>
      <c r="N71" s="393"/>
      <c r="AM71" s="394"/>
      <c r="AN71" s="363" t="s">
        <v>611</v>
      </c>
    </row>
    <row r="72" spans="2:107" x14ac:dyDescent="0.15">
      <c r="B72" s="369"/>
      <c r="G72" s="1253"/>
      <c r="H72" s="1253"/>
      <c r="I72" s="1253"/>
      <c r="J72" s="1253"/>
      <c r="K72" s="379"/>
      <c r="L72" s="379"/>
      <c r="M72" s="380"/>
      <c r="N72" s="380"/>
      <c r="AN72" s="1254"/>
      <c r="AO72" s="1255"/>
      <c r="AP72" s="1255"/>
      <c r="AQ72" s="1255"/>
      <c r="AR72" s="1255"/>
      <c r="AS72" s="1255"/>
      <c r="AT72" s="1255"/>
      <c r="AU72" s="1255"/>
      <c r="AV72" s="1255"/>
      <c r="AW72" s="1255"/>
      <c r="AX72" s="1255"/>
      <c r="AY72" s="1255"/>
      <c r="AZ72" s="1255"/>
      <c r="BA72" s="1255"/>
      <c r="BB72" s="1255"/>
      <c r="BC72" s="1255"/>
      <c r="BD72" s="1255"/>
      <c r="BE72" s="1255"/>
      <c r="BF72" s="1255"/>
      <c r="BG72" s="1255"/>
      <c r="BH72" s="1255"/>
      <c r="BI72" s="1255"/>
      <c r="BJ72" s="1255"/>
      <c r="BK72" s="1255"/>
      <c r="BL72" s="1255"/>
      <c r="BM72" s="1255"/>
      <c r="BN72" s="1255"/>
      <c r="BO72" s="1256"/>
      <c r="BP72" s="1257" t="s">
        <v>561</v>
      </c>
      <c r="BQ72" s="1257"/>
      <c r="BR72" s="1257"/>
      <c r="BS72" s="1257"/>
      <c r="BT72" s="1257"/>
      <c r="BU72" s="1257"/>
      <c r="BV72" s="1257"/>
      <c r="BW72" s="1257"/>
      <c r="BX72" s="1257" t="s">
        <v>562</v>
      </c>
      <c r="BY72" s="1257"/>
      <c r="BZ72" s="1257"/>
      <c r="CA72" s="1257"/>
      <c r="CB72" s="1257"/>
      <c r="CC72" s="1257"/>
      <c r="CD72" s="1257"/>
      <c r="CE72" s="1257"/>
      <c r="CF72" s="1257" t="s">
        <v>563</v>
      </c>
      <c r="CG72" s="1257"/>
      <c r="CH72" s="1257"/>
      <c r="CI72" s="1257"/>
      <c r="CJ72" s="1257"/>
      <c r="CK72" s="1257"/>
      <c r="CL72" s="1257"/>
      <c r="CM72" s="1257"/>
      <c r="CN72" s="1257" t="s">
        <v>564</v>
      </c>
      <c r="CO72" s="1257"/>
      <c r="CP72" s="1257"/>
      <c r="CQ72" s="1257"/>
      <c r="CR72" s="1257"/>
      <c r="CS72" s="1257"/>
      <c r="CT72" s="1257"/>
      <c r="CU72" s="1257"/>
      <c r="CV72" s="1257" t="s">
        <v>565</v>
      </c>
      <c r="CW72" s="1257"/>
      <c r="CX72" s="1257"/>
      <c r="CY72" s="1257"/>
      <c r="CZ72" s="1257"/>
      <c r="DA72" s="1257"/>
      <c r="DB72" s="1257"/>
      <c r="DC72" s="1257"/>
    </row>
    <row r="73" spans="2:107" x14ac:dyDescent="0.15">
      <c r="B73" s="369"/>
      <c r="G73" s="1263"/>
      <c r="H73" s="1263"/>
      <c r="I73" s="1263"/>
      <c r="J73" s="1263"/>
      <c r="K73" s="1264"/>
      <c r="L73" s="1264"/>
      <c r="M73" s="1264"/>
      <c r="N73" s="1264"/>
      <c r="AM73" s="378"/>
      <c r="AN73" s="1260" t="s">
        <v>612</v>
      </c>
      <c r="AO73" s="1260"/>
      <c r="AP73" s="1260"/>
      <c r="AQ73" s="1260"/>
      <c r="AR73" s="1260"/>
      <c r="AS73" s="1260"/>
      <c r="AT73" s="1260"/>
      <c r="AU73" s="1260"/>
      <c r="AV73" s="1260"/>
      <c r="AW73" s="1260"/>
      <c r="AX73" s="1260"/>
      <c r="AY73" s="1260"/>
      <c r="AZ73" s="1260"/>
      <c r="BA73" s="1260"/>
      <c r="BB73" s="1260" t="s">
        <v>613</v>
      </c>
      <c r="BC73" s="1260"/>
      <c r="BD73" s="1260"/>
      <c r="BE73" s="1260"/>
      <c r="BF73" s="1260"/>
      <c r="BG73" s="1260"/>
      <c r="BH73" s="1260"/>
      <c r="BI73" s="1260"/>
      <c r="BJ73" s="1260"/>
      <c r="BK73" s="1260"/>
      <c r="BL73" s="1260"/>
      <c r="BM73" s="1260"/>
      <c r="BN73" s="1260"/>
      <c r="BO73" s="1260"/>
      <c r="BP73" s="1258"/>
      <c r="BQ73" s="1258"/>
      <c r="BR73" s="1258"/>
      <c r="BS73" s="1258"/>
      <c r="BT73" s="1258"/>
      <c r="BU73" s="1258"/>
      <c r="BV73" s="1258"/>
      <c r="BW73" s="1258"/>
      <c r="BX73" s="1258"/>
      <c r="BY73" s="1258"/>
      <c r="BZ73" s="1258"/>
      <c r="CA73" s="1258"/>
      <c r="CB73" s="1258"/>
      <c r="CC73" s="1258"/>
      <c r="CD73" s="1258"/>
      <c r="CE73" s="1258"/>
      <c r="CF73" s="1258">
        <v>1.8</v>
      </c>
      <c r="CG73" s="1258"/>
      <c r="CH73" s="1258"/>
      <c r="CI73" s="1258"/>
      <c r="CJ73" s="1258"/>
      <c r="CK73" s="1258"/>
      <c r="CL73" s="1258"/>
      <c r="CM73" s="1258"/>
      <c r="CN73" s="1258">
        <v>34</v>
      </c>
      <c r="CO73" s="1258"/>
      <c r="CP73" s="1258"/>
      <c r="CQ73" s="1258"/>
      <c r="CR73" s="1258"/>
      <c r="CS73" s="1258"/>
      <c r="CT73" s="1258"/>
      <c r="CU73" s="1258"/>
      <c r="CV73" s="1258">
        <v>7.2</v>
      </c>
      <c r="CW73" s="1258"/>
      <c r="CX73" s="1258"/>
      <c r="CY73" s="1258"/>
      <c r="CZ73" s="1258"/>
      <c r="DA73" s="1258"/>
      <c r="DB73" s="1258"/>
      <c r="DC73" s="1258"/>
    </row>
    <row r="74" spans="2:107" x14ac:dyDescent="0.15">
      <c r="B74" s="369"/>
      <c r="G74" s="1263"/>
      <c r="H74" s="1263"/>
      <c r="I74" s="1263"/>
      <c r="J74" s="1263"/>
      <c r="K74" s="1264"/>
      <c r="L74" s="1264"/>
      <c r="M74" s="1264"/>
      <c r="N74" s="1264"/>
      <c r="AM74" s="378"/>
      <c r="AN74" s="1260"/>
      <c r="AO74" s="1260"/>
      <c r="AP74" s="1260"/>
      <c r="AQ74" s="1260"/>
      <c r="AR74" s="1260"/>
      <c r="AS74" s="1260"/>
      <c r="AT74" s="1260"/>
      <c r="AU74" s="1260"/>
      <c r="AV74" s="1260"/>
      <c r="AW74" s="1260"/>
      <c r="AX74" s="1260"/>
      <c r="AY74" s="1260"/>
      <c r="AZ74" s="1260"/>
      <c r="BA74" s="1260"/>
      <c r="BB74" s="1260"/>
      <c r="BC74" s="1260"/>
      <c r="BD74" s="1260"/>
      <c r="BE74" s="1260"/>
      <c r="BF74" s="1260"/>
      <c r="BG74" s="1260"/>
      <c r="BH74" s="1260"/>
      <c r="BI74" s="1260"/>
      <c r="BJ74" s="1260"/>
      <c r="BK74" s="1260"/>
      <c r="BL74" s="1260"/>
      <c r="BM74" s="1260"/>
      <c r="BN74" s="1260"/>
      <c r="BO74" s="1260"/>
      <c r="BP74" s="1258"/>
      <c r="BQ74" s="1258"/>
      <c r="BR74" s="1258"/>
      <c r="BS74" s="1258"/>
      <c r="BT74" s="1258"/>
      <c r="BU74" s="1258"/>
      <c r="BV74" s="1258"/>
      <c r="BW74" s="1258"/>
      <c r="BX74" s="1258"/>
      <c r="BY74" s="1258"/>
      <c r="BZ74" s="1258"/>
      <c r="CA74" s="1258"/>
      <c r="CB74" s="1258"/>
      <c r="CC74" s="1258"/>
      <c r="CD74" s="1258"/>
      <c r="CE74" s="1258"/>
      <c r="CF74" s="1258"/>
      <c r="CG74" s="1258"/>
      <c r="CH74" s="1258"/>
      <c r="CI74" s="1258"/>
      <c r="CJ74" s="1258"/>
      <c r="CK74" s="1258"/>
      <c r="CL74" s="1258"/>
      <c r="CM74" s="1258"/>
      <c r="CN74" s="1258"/>
      <c r="CO74" s="1258"/>
      <c r="CP74" s="1258"/>
      <c r="CQ74" s="1258"/>
      <c r="CR74" s="1258"/>
      <c r="CS74" s="1258"/>
      <c r="CT74" s="1258"/>
      <c r="CU74" s="1258"/>
      <c r="CV74" s="1258"/>
      <c r="CW74" s="1258"/>
      <c r="CX74" s="1258"/>
      <c r="CY74" s="1258"/>
      <c r="CZ74" s="1258"/>
      <c r="DA74" s="1258"/>
      <c r="DB74" s="1258"/>
      <c r="DC74" s="1258"/>
    </row>
    <row r="75" spans="2:107" x14ac:dyDescent="0.15">
      <c r="B75" s="369"/>
      <c r="G75" s="1263"/>
      <c r="H75" s="1263"/>
      <c r="I75" s="1253"/>
      <c r="J75" s="1253"/>
      <c r="K75" s="1259"/>
      <c r="L75" s="1259"/>
      <c r="M75" s="1259"/>
      <c r="N75" s="1259"/>
      <c r="AM75" s="378"/>
      <c r="AN75" s="1260"/>
      <c r="AO75" s="1260"/>
      <c r="AP75" s="1260"/>
      <c r="AQ75" s="1260"/>
      <c r="AR75" s="1260"/>
      <c r="AS75" s="1260"/>
      <c r="AT75" s="1260"/>
      <c r="AU75" s="1260"/>
      <c r="AV75" s="1260"/>
      <c r="AW75" s="1260"/>
      <c r="AX75" s="1260"/>
      <c r="AY75" s="1260"/>
      <c r="AZ75" s="1260"/>
      <c r="BA75" s="1260"/>
      <c r="BB75" s="1260" t="s">
        <v>617</v>
      </c>
      <c r="BC75" s="1260"/>
      <c r="BD75" s="1260"/>
      <c r="BE75" s="1260"/>
      <c r="BF75" s="1260"/>
      <c r="BG75" s="1260"/>
      <c r="BH75" s="1260"/>
      <c r="BI75" s="1260"/>
      <c r="BJ75" s="1260"/>
      <c r="BK75" s="1260"/>
      <c r="BL75" s="1260"/>
      <c r="BM75" s="1260"/>
      <c r="BN75" s="1260"/>
      <c r="BO75" s="1260"/>
      <c r="BP75" s="1258">
        <v>8.4</v>
      </c>
      <c r="BQ75" s="1258"/>
      <c r="BR75" s="1258"/>
      <c r="BS75" s="1258"/>
      <c r="BT75" s="1258"/>
      <c r="BU75" s="1258"/>
      <c r="BV75" s="1258"/>
      <c r="BW75" s="1258"/>
      <c r="BX75" s="1258">
        <v>10.7</v>
      </c>
      <c r="BY75" s="1258"/>
      <c r="BZ75" s="1258"/>
      <c r="CA75" s="1258"/>
      <c r="CB75" s="1258"/>
      <c r="CC75" s="1258"/>
      <c r="CD75" s="1258"/>
      <c r="CE75" s="1258"/>
      <c r="CF75" s="1258">
        <v>11.7</v>
      </c>
      <c r="CG75" s="1258"/>
      <c r="CH75" s="1258"/>
      <c r="CI75" s="1258"/>
      <c r="CJ75" s="1258"/>
      <c r="CK75" s="1258"/>
      <c r="CL75" s="1258"/>
      <c r="CM75" s="1258"/>
      <c r="CN75" s="1258">
        <v>11.4</v>
      </c>
      <c r="CO75" s="1258"/>
      <c r="CP75" s="1258"/>
      <c r="CQ75" s="1258"/>
      <c r="CR75" s="1258"/>
      <c r="CS75" s="1258"/>
      <c r="CT75" s="1258"/>
      <c r="CU75" s="1258"/>
      <c r="CV75" s="1258">
        <v>9.3000000000000007</v>
      </c>
      <c r="CW75" s="1258"/>
      <c r="CX75" s="1258"/>
      <c r="CY75" s="1258"/>
      <c r="CZ75" s="1258"/>
      <c r="DA75" s="1258"/>
      <c r="DB75" s="1258"/>
      <c r="DC75" s="1258"/>
    </row>
    <row r="76" spans="2:107" x14ac:dyDescent="0.15">
      <c r="B76" s="369"/>
      <c r="G76" s="1263"/>
      <c r="H76" s="1263"/>
      <c r="I76" s="1253"/>
      <c r="J76" s="1253"/>
      <c r="K76" s="1259"/>
      <c r="L76" s="1259"/>
      <c r="M76" s="1259"/>
      <c r="N76" s="1259"/>
      <c r="AM76" s="378"/>
      <c r="AN76" s="1260"/>
      <c r="AO76" s="1260"/>
      <c r="AP76" s="1260"/>
      <c r="AQ76" s="1260"/>
      <c r="AR76" s="1260"/>
      <c r="AS76" s="1260"/>
      <c r="AT76" s="1260"/>
      <c r="AU76" s="1260"/>
      <c r="AV76" s="1260"/>
      <c r="AW76" s="1260"/>
      <c r="AX76" s="1260"/>
      <c r="AY76" s="1260"/>
      <c r="AZ76" s="1260"/>
      <c r="BA76" s="1260"/>
      <c r="BB76" s="1260"/>
      <c r="BC76" s="1260"/>
      <c r="BD76" s="1260"/>
      <c r="BE76" s="1260"/>
      <c r="BF76" s="1260"/>
      <c r="BG76" s="1260"/>
      <c r="BH76" s="1260"/>
      <c r="BI76" s="1260"/>
      <c r="BJ76" s="1260"/>
      <c r="BK76" s="1260"/>
      <c r="BL76" s="1260"/>
      <c r="BM76" s="1260"/>
      <c r="BN76" s="1260"/>
      <c r="BO76" s="1260"/>
      <c r="BP76" s="1258"/>
      <c r="BQ76" s="1258"/>
      <c r="BR76" s="1258"/>
      <c r="BS76" s="1258"/>
      <c r="BT76" s="1258"/>
      <c r="BU76" s="1258"/>
      <c r="BV76" s="1258"/>
      <c r="BW76" s="1258"/>
      <c r="BX76" s="1258"/>
      <c r="BY76" s="1258"/>
      <c r="BZ76" s="1258"/>
      <c r="CA76" s="1258"/>
      <c r="CB76" s="1258"/>
      <c r="CC76" s="1258"/>
      <c r="CD76" s="1258"/>
      <c r="CE76" s="1258"/>
      <c r="CF76" s="1258"/>
      <c r="CG76" s="1258"/>
      <c r="CH76" s="1258"/>
      <c r="CI76" s="1258"/>
      <c r="CJ76" s="1258"/>
      <c r="CK76" s="1258"/>
      <c r="CL76" s="1258"/>
      <c r="CM76" s="1258"/>
      <c r="CN76" s="1258"/>
      <c r="CO76" s="1258"/>
      <c r="CP76" s="1258"/>
      <c r="CQ76" s="1258"/>
      <c r="CR76" s="1258"/>
      <c r="CS76" s="1258"/>
      <c r="CT76" s="1258"/>
      <c r="CU76" s="1258"/>
      <c r="CV76" s="1258"/>
      <c r="CW76" s="1258"/>
      <c r="CX76" s="1258"/>
      <c r="CY76" s="1258"/>
      <c r="CZ76" s="1258"/>
      <c r="DA76" s="1258"/>
      <c r="DB76" s="1258"/>
      <c r="DC76" s="1258"/>
    </row>
    <row r="77" spans="2:107" x14ac:dyDescent="0.15">
      <c r="B77" s="369"/>
      <c r="G77" s="1253"/>
      <c r="H77" s="1253"/>
      <c r="I77" s="1253"/>
      <c r="J77" s="1253"/>
      <c r="K77" s="1264"/>
      <c r="L77" s="1264"/>
      <c r="M77" s="1264"/>
      <c r="N77" s="1264"/>
      <c r="AN77" s="1257" t="s">
        <v>615</v>
      </c>
      <c r="AO77" s="1257"/>
      <c r="AP77" s="1257"/>
      <c r="AQ77" s="1257"/>
      <c r="AR77" s="1257"/>
      <c r="AS77" s="1257"/>
      <c r="AT77" s="1257"/>
      <c r="AU77" s="1257"/>
      <c r="AV77" s="1257"/>
      <c r="AW77" s="1257"/>
      <c r="AX77" s="1257"/>
      <c r="AY77" s="1257"/>
      <c r="AZ77" s="1257"/>
      <c r="BA77" s="1257"/>
      <c r="BB77" s="1260" t="s">
        <v>613</v>
      </c>
      <c r="BC77" s="1260"/>
      <c r="BD77" s="1260"/>
      <c r="BE77" s="1260"/>
      <c r="BF77" s="1260"/>
      <c r="BG77" s="1260"/>
      <c r="BH77" s="1260"/>
      <c r="BI77" s="1260"/>
      <c r="BJ77" s="1260"/>
      <c r="BK77" s="1260"/>
      <c r="BL77" s="1260"/>
      <c r="BM77" s="1260"/>
      <c r="BN77" s="1260"/>
      <c r="BO77" s="1260"/>
      <c r="BP77" s="1258">
        <v>0</v>
      </c>
      <c r="BQ77" s="1258"/>
      <c r="BR77" s="1258"/>
      <c r="BS77" s="1258"/>
      <c r="BT77" s="1258"/>
      <c r="BU77" s="1258"/>
      <c r="BV77" s="1258"/>
      <c r="BW77" s="1258"/>
      <c r="BX77" s="1258">
        <v>0</v>
      </c>
      <c r="BY77" s="1258"/>
      <c r="BZ77" s="1258"/>
      <c r="CA77" s="1258"/>
      <c r="CB77" s="1258"/>
      <c r="CC77" s="1258"/>
      <c r="CD77" s="1258"/>
      <c r="CE77" s="1258"/>
      <c r="CF77" s="1258">
        <v>0</v>
      </c>
      <c r="CG77" s="1258"/>
      <c r="CH77" s="1258"/>
      <c r="CI77" s="1258"/>
      <c r="CJ77" s="1258"/>
      <c r="CK77" s="1258"/>
      <c r="CL77" s="1258"/>
      <c r="CM77" s="1258"/>
      <c r="CN77" s="1258">
        <v>0</v>
      </c>
      <c r="CO77" s="1258"/>
      <c r="CP77" s="1258"/>
      <c r="CQ77" s="1258"/>
      <c r="CR77" s="1258"/>
      <c r="CS77" s="1258"/>
      <c r="CT77" s="1258"/>
      <c r="CU77" s="1258"/>
      <c r="CV77" s="1258">
        <v>0</v>
      </c>
      <c r="CW77" s="1258"/>
      <c r="CX77" s="1258"/>
      <c r="CY77" s="1258"/>
      <c r="CZ77" s="1258"/>
      <c r="DA77" s="1258"/>
      <c r="DB77" s="1258"/>
      <c r="DC77" s="1258"/>
    </row>
    <row r="78" spans="2:107" x14ac:dyDescent="0.15">
      <c r="B78" s="369"/>
      <c r="G78" s="1253"/>
      <c r="H78" s="1253"/>
      <c r="I78" s="1253"/>
      <c r="J78" s="1253"/>
      <c r="K78" s="1264"/>
      <c r="L78" s="1264"/>
      <c r="M78" s="1264"/>
      <c r="N78" s="1264"/>
      <c r="AN78" s="1257"/>
      <c r="AO78" s="1257"/>
      <c r="AP78" s="1257"/>
      <c r="AQ78" s="1257"/>
      <c r="AR78" s="1257"/>
      <c r="AS78" s="1257"/>
      <c r="AT78" s="1257"/>
      <c r="AU78" s="1257"/>
      <c r="AV78" s="1257"/>
      <c r="AW78" s="1257"/>
      <c r="AX78" s="1257"/>
      <c r="AY78" s="1257"/>
      <c r="AZ78" s="1257"/>
      <c r="BA78" s="1257"/>
      <c r="BB78" s="1260"/>
      <c r="BC78" s="1260"/>
      <c r="BD78" s="1260"/>
      <c r="BE78" s="1260"/>
      <c r="BF78" s="1260"/>
      <c r="BG78" s="1260"/>
      <c r="BH78" s="1260"/>
      <c r="BI78" s="1260"/>
      <c r="BJ78" s="1260"/>
      <c r="BK78" s="1260"/>
      <c r="BL78" s="1260"/>
      <c r="BM78" s="1260"/>
      <c r="BN78" s="1260"/>
      <c r="BO78" s="1260"/>
      <c r="BP78" s="1258"/>
      <c r="BQ78" s="1258"/>
      <c r="BR78" s="1258"/>
      <c r="BS78" s="1258"/>
      <c r="BT78" s="1258"/>
      <c r="BU78" s="1258"/>
      <c r="BV78" s="1258"/>
      <c r="BW78" s="1258"/>
      <c r="BX78" s="1258"/>
      <c r="BY78" s="1258"/>
      <c r="BZ78" s="1258"/>
      <c r="CA78" s="1258"/>
      <c r="CB78" s="1258"/>
      <c r="CC78" s="1258"/>
      <c r="CD78" s="1258"/>
      <c r="CE78" s="1258"/>
      <c r="CF78" s="1258"/>
      <c r="CG78" s="1258"/>
      <c r="CH78" s="1258"/>
      <c r="CI78" s="1258"/>
      <c r="CJ78" s="1258"/>
      <c r="CK78" s="1258"/>
      <c r="CL78" s="1258"/>
      <c r="CM78" s="1258"/>
      <c r="CN78" s="1258"/>
      <c r="CO78" s="1258"/>
      <c r="CP78" s="1258"/>
      <c r="CQ78" s="1258"/>
      <c r="CR78" s="1258"/>
      <c r="CS78" s="1258"/>
      <c r="CT78" s="1258"/>
      <c r="CU78" s="1258"/>
      <c r="CV78" s="1258"/>
      <c r="CW78" s="1258"/>
      <c r="CX78" s="1258"/>
      <c r="CY78" s="1258"/>
      <c r="CZ78" s="1258"/>
      <c r="DA78" s="1258"/>
      <c r="DB78" s="1258"/>
      <c r="DC78" s="1258"/>
    </row>
    <row r="79" spans="2:107" x14ac:dyDescent="0.15">
      <c r="B79" s="369"/>
      <c r="G79" s="1253"/>
      <c r="H79" s="1253"/>
      <c r="I79" s="1262"/>
      <c r="J79" s="1262"/>
      <c r="K79" s="1265"/>
      <c r="L79" s="1265"/>
      <c r="M79" s="1265"/>
      <c r="N79" s="1265"/>
      <c r="AN79" s="1257"/>
      <c r="AO79" s="1257"/>
      <c r="AP79" s="1257"/>
      <c r="AQ79" s="1257"/>
      <c r="AR79" s="1257"/>
      <c r="AS79" s="1257"/>
      <c r="AT79" s="1257"/>
      <c r="AU79" s="1257"/>
      <c r="AV79" s="1257"/>
      <c r="AW79" s="1257"/>
      <c r="AX79" s="1257"/>
      <c r="AY79" s="1257"/>
      <c r="AZ79" s="1257"/>
      <c r="BA79" s="1257"/>
      <c r="BB79" s="1260" t="s">
        <v>617</v>
      </c>
      <c r="BC79" s="1260"/>
      <c r="BD79" s="1260"/>
      <c r="BE79" s="1260"/>
      <c r="BF79" s="1260"/>
      <c r="BG79" s="1260"/>
      <c r="BH79" s="1260"/>
      <c r="BI79" s="1260"/>
      <c r="BJ79" s="1260"/>
      <c r="BK79" s="1260"/>
      <c r="BL79" s="1260"/>
      <c r="BM79" s="1260"/>
      <c r="BN79" s="1260"/>
      <c r="BO79" s="1260"/>
      <c r="BP79" s="1258">
        <v>7.1</v>
      </c>
      <c r="BQ79" s="1258"/>
      <c r="BR79" s="1258"/>
      <c r="BS79" s="1258"/>
      <c r="BT79" s="1258"/>
      <c r="BU79" s="1258"/>
      <c r="BV79" s="1258"/>
      <c r="BW79" s="1258"/>
      <c r="BX79" s="1258">
        <v>7.4</v>
      </c>
      <c r="BY79" s="1258"/>
      <c r="BZ79" s="1258"/>
      <c r="CA79" s="1258"/>
      <c r="CB79" s="1258"/>
      <c r="CC79" s="1258"/>
      <c r="CD79" s="1258"/>
      <c r="CE79" s="1258"/>
      <c r="CF79" s="1258">
        <v>7.4</v>
      </c>
      <c r="CG79" s="1258"/>
      <c r="CH79" s="1258"/>
      <c r="CI79" s="1258"/>
      <c r="CJ79" s="1258"/>
      <c r="CK79" s="1258"/>
      <c r="CL79" s="1258"/>
      <c r="CM79" s="1258"/>
      <c r="CN79" s="1258">
        <v>8</v>
      </c>
      <c r="CO79" s="1258"/>
      <c r="CP79" s="1258"/>
      <c r="CQ79" s="1258"/>
      <c r="CR79" s="1258"/>
      <c r="CS79" s="1258"/>
      <c r="CT79" s="1258"/>
      <c r="CU79" s="1258"/>
      <c r="CV79" s="1258">
        <v>6.6</v>
      </c>
      <c r="CW79" s="1258"/>
      <c r="CX79" s="1258"/>
      <c r="CY79" s="1258"/>
      <c r="CZ79" s="1258"/>
      <c r="DA79" s="1258"/>
      <c r="DB79" s="1258"/>
      <c r="DC79" s="1258"/>
    </row>
    <row r="80" spans="2:107" x14ac:dyDescent="0.15">
      <c r="B80" s="369"/>
      <c r="G80" s="1253"/>
      <c r="H80" s="1253"/>
      <c r="I80" s="1262"/>
      <c r="J80" s="1262"/>
      <c r="K80" s="1265"/>
      <c r="L80" s="1265"/>
      <c r="M80" s="1265"/>
      <c r="N80" s="1265"/>
      <c r="AN80" s="1257"/>
      <c r="AO80" s="1257"/>
      <c r="AP80" s="1257"/>
      <c r="AQ80" s="1257"/>
      <c r="AR80" s="1257"/>
      <c r="AS80" s="1257"/>
      <c r="AT80" s="1257"/>
      <c r="AU80" s="1257"/>
      <c r="AV80" s="1257"/>
      <c r="AW80" s="1257"/>
      <c r="AX80" s="1257"/>
      <c r="AY80" s="1257"/>
      <c r="AZ80" s="1257"/>
      <c r="BA80" s="1257"/>
      <c r="BB80" s="1260"/>
      <c r="BC80" s="1260"/>
      <c r="BD80" s="1260"/>
      <c r="BE80" s="1260"/>
      <c r="BF80" s="1260"/>
      <c r="BG80" s="1260"/>
      <c r="BH80" s="1260"/>
      <c r="BI80" s="1260"/>
      <c r="BJ80" s="1260"/>
      <c r="BK80" s="1260"/>
      <c r="BL80" s="1260"/>
      <c r="BM80" s="1260"/>
      <c r="BN80" s="1260"/>
      <c r="BO80" s="1260"/>
      <c r="BP80" s="1258"/>
      <c r="BQ80" s="1258"/>
      <c r="BR80" s="1258"/>
      <c r="BS80" s="1258"/>
      <c r="BT80" s="1258"/>
      <c r="BU80" s="1258"/>
      <c r="BV80" s="1258"/>
      <c r="BW80" s="1258"/>
      <c r="BX80" s="1258"/>
      <c r="BY80" s="1258"/>
      <c r="BZ80" s="1258"/>
      <c r="CA80" s="1258"/>
      <c r="CB80" s="1258"/>
      <c r="CC80" s="1258"/>
      <c r="CD80" s="1258"/>
      <c r="CE80" s="1258"/>
      <c r="CF80" s="1258"/>
      <c r="CG80" s="1258"/>
      <c r="CH80" s="1258"/>
      <c r="CI80" s="1258"/>
      <c r="CJ80" s="1258"/>
      <c r="CK80" s="1258"/>
      <c r="CL80" s="1258"/>
      <c r="CM80" s="1258"/>
      <c r="CN80" s="1258"/>
      <c r="CO80" s="1258"/>
      <c r="CP80" s="1258"/>
      <c r="CQ80" s="1258"/>
      <c r="CR80" s="1258"/>
      <c r="CS80" s="1258"/>
      <c r="CT80" s="1258"/>
      <c r="CU80" s="1258"/>
      <c r="CV80" s="1258"/>
      <c r="CW80" s="1258"/>
      <c r="CX80" s="1258"/>
      <c r="CY80" s="1258"/>
      <c r="CZ80" s="1258"/>
      <c r="DA80" s="1258"/>
      <c r="DB80" s="1258"/>
      <c r="DC80" s="1258"/>
    </row>
    <row r="81" spans="2:109" x14ac:dyDescent="0.15">
      <c r="B81" s="369"/>
    </row>
    <row r="82" spans="2:109" ht="17.25" x14ac:dyDescent="0.15">
      <c r="B82" s="369"/>
      <c r="K82" s="396"/>
      <c r="L82" s="396"/>
      <c r="M82" s="396"/>
      <c r="N82" s="396"/>
      <c r="AQ82" s="396"/>
      <c r="AR82" s="396"/>
      <c r="AS82" s="396"/>
      <c r="AT82" s="396"/>
      <c r="BC82" s="396"/>
      <c r="BD82" s="396"/>
      <c r="BE82" s="396"/>
      <c r="BF82" s="396"/>
      <c r="BO82" s="396"/>
      <c r="BP82" s="396"/>
      <c r="BQ82" s="396"/>
      <c r="BR82" s="396"/>
      <c r="CA82" s="396"/>
      <c r="CB82" s="396"/>
      <c r="CC82" s="396"/>
      <c r="CD82" s="396"/>
      <c r="CM82" s="396"/>
      <c r="CN82" s="396"/>
      <c r="CO82" s="396"/>
      <c r="CP82" s="396"/>
      <c r="CY82" s="396"/>
      <c r="CZ82" s="396"/>
      <c r="DA82" s="396"/>
      <c r="DB82" s="396"/>
      <c r="DC82" s="396"/>
    </row>
    <row r="83" spans="2:109" x14ac:dyDescent="0.15">
      <c r="B83" s="371"/>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3"/>
    </row>
    <row r="84" spans="2:109" x14ac:dyDescent="0.15">
      <c r="DD84" s="363"/>
      <c r="DE84" s="363"/>
    </row>
    <row r="85" spans="2:109" x14ac:dyDescent="0.15">
      <c r="DD85" s="363"/>
      <c r="DE85" s="363"/>
    </row>
  </sheetData>
  <sheetProtection algorithmName="SHA-512" hashValue="ruxHKHtJqNuEyuVtVB5za/4NCIGx+goDePsrkeBt47pYuLKKJmcHsve8Z15WgEbGRz5kHR0jK8yAMVUhInWKSA==" saltValue="DqdpcOdOpKwZPKG3xSvHj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4"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7FE97-F004-48C2-B2D4-938B23ABEDCD}">
  <sheetPr>
    <pageSetUpPr fitToPage="1"/>
  </sheetPr>
  <dimension ref="A1:DR125"/>
  <sheetViews>
    <sheetView showGridLines="0" topLeftCell="A106" zoomScaleNormal="100" zoomScaleSheetLayoutView="70" workbookViewId="0">
      <selection activeCell="AK113" sqref="AK113"/>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508</v>
      </c>
    </row>
  </sheetData>
  <sheetProtection algorithmName="SHA-512" hashValue="SjEZPHHl2eBmRnvFrdG7QpoHsvPN+HbSylCeLHjuOodVCKOOyUQgif5ktaLVEHsIAMmCet9fBwsPgu1elGV9ZA==" saltValue="8fb2h77uj9tAtISg/zYY7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C9CED-1236-4A03-BF04-880E79A1C208}">
  <sheetPr>
    <pageSetUpPr fitToPage="1"/>
  </sheetPr>
  <dimension ref="A1:DR125"/>
  <sheetViews>
    <sheetView showGridLines="0" tabSelected="1" topLeftCell="A106" zoomScaleNormal="100" zoomScaleSheetLayoutView="55" workbookViewId="0">
      <selection activeCell="B114" sqref="B114"/>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508</v>
      </c>
    </row>
  </sheetData>
  <sheetProtection algorithmName="SHA-512" hashValue="0l7vpESJT6+UOF3FbpEYb2M52pfPioywc2ubS1IT8aAN96N/fIPnEoWK+41i0/JolVTzg70vCrZSbBT6US46Aw==" saltValue="dERdpvTQQqvx2/GeA2Ato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558</v>
      </c>
      <c r="G2" s="148"/>
      <c r="H2" s="149"/>
    </row>
    <row r="3" spans="1:8" x14ac:dyDescent="0.15">
      <c r="A3" s="145" t="s">
        <v>551</v>
      </c>
      <c r="B3" s="150"/>
      <c r="C3" s="151"/>
      <c r="D3" s="152">
        <v>216144</v>
      </c>
      <c r="E3" s="153"/>
      <c r="F3" s="154">
        <v>317319</v>
      </c>
      <c r="G3" s="155"/>
      <c r="H3" s="156"/>
    </row>
    <row r="4" spans="1:8" x14ac:dyDescent="0.15">
      <c r="A4" s="157"/>
      <c r="B4" s="158"/>
      <c r="C4" s="159"/>
      <c r="D4" s="160">
        <v>197487</v>
      </c>
      <c r="E4" s="161"/>
      <c r="F4" s="162">
        <v>164214</v>
      </c>
      <c r="G4" s="163"/>
      <c r="H4" s="164"/>
    </row>
    <row r="5" spans="1:8" x14ac:dyDescent="0.15">
      <c r="A5" s="145" t="s">
        <v>553</v>
      </c>
      <c r="B5" s="150"/>
      <c r="C5" s="151"/>
      <c r="D5" s="152">
        <v>139361</v>
      </c>
      <c r="E5" s="153"/>
      <c r="F5" s="154">
        <v>289738</v>
      </c>
      <c r="G5" s="155"/>
      <c r="H5" s="156"/>
    </row>
    <row r="6" spans="1:8" x14ac:dyDescent="0.15">
      <c r="A6" s="157"/>
      <c r="B6" s="158"/>
      <c r="C6" s="159"/>
      <c r="D6" s="160">
        <v>139361</v>
      </c>
      <c r="E6" s="161"/>
      <c r="F6" s="162">
        <v>156238</v>
      </c>
      <c r="G6" s="163"/>
      <c r="H6" s="164"/>
    </row>
    <row r="7" spans="1:8" x14ac:dyDescent="0.15">
      <c r="A7" s="145" t="s">
        <v>554</v>
      </c>
      <c r="B7" s="150"/>
      <c r="C7" s="151"/>
      <c r="D7" s="152">
        <v>337479</v>
      </c>
      <c r="E7" s="153"/>
      <c r="F7" s="154">
        <v>316937</v>
      </c>
      <c r="G7" s="155"/>
      <c r="H7" s="156"/>
    </row>
    <row r="8" spans="1:8" x14ac:dyDescent="0.15">
      <c r="A8" s="157"/>
      <c r="B8" s="158"/>
      <c r="C8" s="159"/>
      <c r="D8" s="160">
        <v>279926</v>
      </c>
      <c r="E8" s="161"/>
      <c r="F8" s="162">
        <v>199150</v>
      </c>
      <c r="G8" s="163"/>
      <c r="H8" s="164"/>
    </row>
    <row r="9" spans="1:8" x14ac:dyDescent="0.15">
      <c r="A9" s="145" t="s">
        <v>555</v>
      </c>
      <c r="B9" s="150"/>
      <c r="C9" s="151"/>
      <c r="D9" s="152">
        <v>293134</v>
      </c>
      <c r="E9" s="153"/>
      <c r="F9" s="154">
        <v>332350</v>
      </c>
      <c r="G9" s="155"/>
      <c r="H9" s="156"/>
    </row>
    <row r="10" spans="1:8" x14ac:dyDescent="0.15">
      <c r="A10" s="157"/>
      <c r="B10" s="158"/>
      <c r="C10" s="159"/>
      <c r="D10" s="160">
        <v>264017</v>
      </c>
      <c r="E10" s="161"/>
      <c r="F10" s="162">
        <v>200453</v>
      </c>
      <c r="G10" s="163"/>
      <c r="H10" s="164"/>
    </row>
    <row r="11" spans="1:8" x14ac:dyDescent="0.15">
      <c r="A11" s="145" t="s">
        <v>556</v>
      </c>
      <c r="B11" s="150"/>
      <c r="C11" s="151"/>
      <c r="D11" s="152">
        <v>70828</v>
      </c>
      <c r="E11" s="153"/>
      <c r="F11" s="154">
        <v>362690</v>
      </c>
      <c r="G11" s="155"/>
      <c r="H11" s="156"/>
    </row>
    <row r="12" spans="1:8" x14ac:dyDescent="0.15">
      <c r="A12" s="157"/>
      <c r="B12" s="158"/>
      <c r="C12" s="165"/>
      <c r="D12" s="160">
        <v>70828</v>
      </c>
      <c r="E12" s="161"/>
      <c r="F12" s="162">
        <v>172580</v>
      </c>
      <c r="G12" s="163"/>
      <c r="H12" s="164"/>
    </row>
    <row r="13" spans="1:8" x14ac:dyDescent="0.15">
      <c r="A13" s="145"/>
      <c r="B13" s="150"/>
      <c r="C13" s="166"/>
      <c r="D13" s="167">
        <v>211389</v>
      </c>
      <c r="E13" s="168"/>
      <c r="F13" s="169">
        <v>323807</v>
      </c>
      <c r="G13" s="170"/>
      <c r="H13" s="156"/>
    </row>
    <row r="14" spans="1:8" x14ac:dyDescent="0.15">
      <c r="A14" s="157"/>
      <c r="B14" s="158"/>
      <c r="C14" s="159"/>
      <c r="D14" s="160">
        <v>190324</v>
      </c>
      <c r="E14" s="161"/>
      <c r="F14" s="162">
        <v>178527</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6.76</v>
      </c>
      <c r="C19" s="171">
        <f>ROUND(VALUE(SUBSTITUTE(実質収支比率等に係る経年分析!G$48,"▲","-")),2)</f>
        <v>6.23</v>
      </c>
      <c r="D19" s="171">
        <f>ROUND(VALUE(SUBSTITUTE(実質収支比率等に係る経年分析!H$48,"▲","-")),2)</f>
        <v>6.88</v>
      </c>
      <c r="E19" s="171">
        <f>ROUND(VALUE(SUBSTITUTE(実質収支比率等に係る経年分析!I$48,"▲","-")),2)</f>
        <v>5.65</v>
      </c>
      <c r="F19" s="171">
        <f>ROUND(VALUE(SUBSTITUTE(実質収支比率等に係る経年分析!J$48,"▲","-")),2)</f>
        <v>6.43</v>
      </c>
    </row>
    <row r="20" spans="1:11" x14ac:dyDescent="0.15">
      <c r="A20" s="171" t="s">
        <v>55</v>
      </c>
      <c r="B20" s="171">
        <f>ROUND(VALUE(SUBSTITUTE(実質収支比率等に係る経年分析!F$47,"▲","-")),2)</f>
        <v>29.67</v>
      </c>
      <c r="C20" s="171">
        <f>ROUND(VALUE(SUBSTITUTE(実質収支比率等に係る経年分析!G$47,"▲","-")),2)</f>
        <v>30.72</v>
      </c>
      <c r="D20" s="171">
        <f>ROUND(VALUE(SUBSTITUTE(実質収支比率等に係る経年分析!H$47,"▲","-")),2)</f>
        <v>28.07</v>
      </c>
      <c r="E20" s="171">
        <f>ROUND(VALUE(SUBSTITUTE(実質収支比率等に係る経年分析!I$47,"▲","-")),2)</f>
        <v>26.47</v>
      </c>
      <c r="F20" s="171">
        <f>ROUND(VALUE(SUBSTITUTE(実質収支比率等に係る経年分析!J$47,"▲","-")),2)</f>
        <v>34.69</v>
      </c>
    </row>
    <row r="21" spans="1:11" x14ac:dyDescent="0.15">
      <c r="A21" s="171" t="s">
        <v>56</v>
      </c>
      <c r="B21" s="171">
        <f>IF(ISNUMBER(VALUE(SUBSTITUTE(実質収支比率等に係る経年分析!F$49,"▲","-"))),ROUND(VALUE(SUBSTITUTE(実質収支比率等に係る経年分析!F$49,"▲","-")),2),NA())</f>
        <v>-6.16</v>
      </c>
      <c r="C21" s="171">
        <f>IF(ISNUMBER(VALUE(SUBSTITUTE(実質収支比率等に係る経年分析!G$49,"▲","-"))),ROUND(VALUE(SUBSTITUTE(実質収支比率等に係る経年分析!G$49,"▲","-")),2),NA())</f>
        <v>-3.23</v>
      </c>
      <c r="D21" s="171">
        <f>IF(ISNUMBER(VALUE(SUBSTITUTE(実質収支比率等に係る経年分析!H$49,"▲","-"))),ROUND(VALUE(SUBSTITUTE(実質収支比率等に係る経年分析!H$49,"▲","-")),2),NA())</f>
        <v>-3.2</v>
      </c>
      <c r="E21" s="171">
        <f>IF(ISNUMBER(VALUE(SUBSTITUTE(実質収支比率等に係る経年分析!I$49,"▲","-"))),ROUND(VALUE(SUBSTITUTE(実質収支比率等に係る経年分析!I$49,"▲","-")),2),NA())</f>
        <v>-4.05</v>
      </c>
      <c r="F21" s="171">
        <f>IF(ISNUMBER(VALUE(SUBSTITUTE(実質収支比率等に係る経年分析!J$49,"▲","-"))),ROUND(VALUE(SUBSTITUTE(実質収支比率等に係る経年分析!J$49,"▲","-")),2),NA())</f>
        <v>8.98</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小水力発電事業特別会計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2.46</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0.22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7.0000000000000007E-2</v>
      </c>
    </row>
    <row r="32" spans="1:11" x14ac:dyDescent="0.15">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0.23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v>
      </c>
    </row>
    <row r="33" spans="1:16" x14ac:dyDescent="0.15">
      <c r="A33" s="172" t="str">
        <f>IF(連結実質赤字比率に係る赤字・黒字の構成分析!C$37="",NA(),連結実質赤字比率に係る赤字・黒字の構成分析!C$37)</f>
        <v>下水道特別会計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1.53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1.32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0.98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1.17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0.49</v>
      </c>
    </row>
    <row r="34" spans="1:16" x14ac:dyDescent="0.15">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4.12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4.18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3.46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3.05</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6.76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6.22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6.88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5.64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6.43</v>
      </c>
    </row>
    <row r="36" spans="1:16" x14ac:dyDescent="0.15">
      <c r="A36" s="172" t="str">
        <f>IF(連結実質赤字比率に係る赤字・黒字の構成分析!C$34="",NA(),連結実質赤字比率に係る赤字・黒字の構成分析!C$34)</f>
        <v>観光施設事業会計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68.61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76.77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69.989999999999995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26.31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24.64</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473</v>
      </c>
      <c r="E42" s="173"/>
      <c r="F42" s="173"/>
      <c r="G42" s="173">
        <f>'実質公債費比率（分子）の構造'!L$52</f>
        <v>463</v>
      </c>
      <c r="H42" s="173"/>
      <c r="I42" s="173"/>
      <c r="J42" s="173">
        <f>'実質公債費比率（分子）の構造'!M$52</f>
        <v>574</v>
      </c>
      <c r="K42" s="173"/>
      <c r="L42" s="173"/>
      <c r="M42" s="173">
        <f>'実質公債費比率（分子）の構造'!N$52</f>
        <v>554</v>
      </c>
      <c r="N42" s="173"/>
      <c r="O42" s="173"/>
      <c r="P42" s="173">
        <f>'実質公債費比率（分子）の構造'!O$52</f>
        <v>604</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44</v>
      </c>
      <c r="C45" s="173"/>
      <c r="D45" s="173"/>
      <c r="E45" s="173">
        <f>'実質公債費比率（分子）の構造'!L$49</f>
        <v>45</v>
      </c>
      <c r="F45" s="173"/>
      <c r="G45" s="173"/>
      <c r="H45" s="173">
        <f>'実質公債費比率（分子）の構造'!M$49</f>
        <v>45</v>
      </c>
      <c r="I45" s="173"/>
      <c r="J45" s="173"/>
      <c r="K45" s="173">
        <f>'実質公債費比率（分子）の構造'!N$49</f>
        <v>43</v>
      </c>
      <c r="L45" s="173"/>
      <c r="M45" s="173"/>
      <c r="N45" s="173">
        <f>'実質公債費比率（分子）の構造'!O$49</f>
        <v>41</v>
      </c>
      <c r="O45" s="173"/>
      <c r="P45" s="173"/>
    </row>
    <row r="46" spans="1:16" x14ac:dyDescent="0.15">
      <c r="A46" s="173" t="s">
        <v>67</v>
      </c>
      <c r="B46" s="173">
        <f>'実質公債費比率（分子）の構造'!K$48</f>
        <v>117</v>
      </c>
      <c r="C46" s="173"/>
      <c r="D46" s="173"/>
      <c r="E46" s="173">
        <f>'実質公債費比率（分子）の構造'!L$48</f>
        <v>113</v>
      </c>
      <c r="F46" s="173"/>
      <c r="G46" s="173"/>
      <c r="H46" s="173">
        <f>'実質公債費比率（分子）の構造'!M$48</f>
        <v>114</v>
      </c>
      <c r="I46" s="173"/>
      <c r="J46" s="173"/>
      <c r="K46" s="173">
        <f>'実質公債費比率（分子）の構造'!N$48</f>
        <v>104</v>
      </c>
      <c r="L46" s="173"/>
      <c r="M46" s="173"/>
      <c r="N46" s="173">
        <f>'実質公債費比率（分子）の構造'!O$48</f>
        <v>90</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461</v>
      </c>
      <c r="C49" s="173"/>
      <c r="D49" s="173"/>
      <c r="E49" s="173">
        <f>'実質公債費比率（分子）の構造'!L$45</f>
        <v>533</v>
      </c>
      <c r="F49" s="173"/>
      <c r="G49" s="173"/>
      <c r="H49" s="173">
        <f>'実質公債費比率（分子）の構造'!M$45</f>
        <v>606</v>
      </c>
      <c r="I49" s="173"/>
      <c r="J49" s="173"/>
      <c r="K49" s="173">
        <f>'実質公債費比率（分子）の構造'!N$45</f>
        <v>551</v>
      </c>
      <c r="L49" s="173"/>
      <c r="M49" s="173"/>
      <c r="N49" s="173">
        <f>'実質公債費比率（分子）の構造'!O$45</f>
        <v>623</v>
      </c>
      <c r="O49" s="173"/>
      <c r="P49" s="173"/>
    </row>
    <row r="50" spans="1:16" x14ac:dyDescent="0.15">
      <c r="A50" s="173" t="s">
        <v>71</v>
      </c>
      <c r="B50" s="173" t="e">
        <f>NA()</f>
        <v>#N/A</v>
      </c>
      <c r="C50" s="173">
        <f>IF(ISNUMBER('実質公債費比率（分子）の構造'!K$53),'実質公債費比率（分子）の構造'!K$53,NA())</f>
        <v>149</v>
      </c>
      <c r="D50" s="173" t="e">
        <f>NA()</f>
        <v>#N/A</v>
      </c>
      <c r="E50" s="173" t="e">
        <f>NA()</f>
        <v>#N/A</v>
      </c>
      <c r="F50" s="173">
        <f>IF(ISNUMBER('実質公債費比率（分子）の構造'!L$53),'実質公債費比率（分子）の構造'!L$53,NA())</f>
        <v>228</v>
      </c>
      <c r="G50" s="173" t="e">
        <f>NA()</f>
        <v>#N/A</v>
      </c>
      <c r="H50" s="173" t="e">
        <f>NA()</f>
        <v>#N/A</v>
      </c>
      <c r="I50" s="173">
        <f>IF(ISNUMBER('実質公債費比率（分子）の構造'!M$53),'実質公債費比率（分子）の構造'!M$53,NA())</f>
        <v>191</v>
      </c>
      <c r="J50" s="173" t="e">
        <f>NA()</f>
        <v>#N/A</v>
      </c>
      <c r="K50" s="173" t="e">
        <f>NA()</f>
        <v>#N/A</v>
      </c>
      <c r="L50" s="173">
        <f>IF(ISNUMBER('実質公債費比率（分子）の構造'!N$53),'実質公債費比率（分子）の構造'!N$53,NA())</f>
        <v>144</v>
      </c>
      <c r="M50" s="173" t="e">
        <f>NA()</f>
        <v>#N/A</v>
      </c>
      <c r="N50" s="173" t="e">
        <f>NA()</f>
        <v>#N/A</v>
      </c>
      <c r="O50" s="173">
        <f>IF(ISNUMBER('実質公債費比率（分子）の構造'!O$53),'実質公債費比率（分子）の構造'!O$53,NA())</f>
        <v>150</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4291</v>
      </c>
      <c r="E56" s="172"/>
      <c r="F56" s="172"/>
      <c r="G56" s="172">
        <f>'将来負担比率（分子）の構造'!J$52</f>
        <v>4119</v>
      </c>
      <c r="H56" s="172"/>
      <c r="I56" s="172"/>
      <c r="J56" s="172">
        <f>'将来負担比率（分子）の構造'!K$52</f>
        <v>4356</v>
      </c>
      <c r="K56" s="172"/>
      <c r="L56" s="172"/>
      <c r="M56" s="172">
        <f>'将来負担比率（分子）の構造'!L$52</f>
        <v>4717</v>
      </c>
      <c r="N56" s="172"/>
      <c r="O56" s="172"/>
      <c r="P56" s="172">
        <f>'将来負担比率（分子）の構造'!M$52</f>
        <v>4412</v>
      </c>
    </row>
    <row r="57" spans="1:16" x14ac:dyDescent="0.15">
      <c r="A57" s="172" t="s">
        <v>42</v>
      </c>
      <c r="B57" s="172"/>
      <c r="C57" s="172"/>
      <c r="D57" s="172">
        <f>'将来負担比率（分子）の構造'!I$51</f>
        <v>1</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2629</v>
      </c>
      <c r="E58" s="172"/>
      <c r="F58" s="172"/>
      <c r="G58" s="172">
        <f>'将来負担比率（分子）の構造'!J$50</f>
        <v>2681</v>
      </c>
      <c r="H58" s="172"/>
      <c r="I58" s="172"/>
      <c r="J58" s="172">
        <f>'将来負担比率（分子）の構造'!K$50</f>
        <v>2282</v>
      </c>
      <c r="K58" s="172"/>
      <c r="L58" s="172"/>
      <c r="M58" s="172">
        <f>'将来負担比率（分子）の構造'!L$50</f>
        <v>2031</v>
      </c>
      <c r="N58" s="172"/>
      <c r="O58" s="172"/>
      <c r="P58" s="172">
        <f>'将来負担比率（分子）の構造'!M$50</f>
        <v>2326</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16</v>
      </c>
      <c r="C61" s="172"/>
      <c r="D61" s="172"/>
      <c r="E61" s="172">
        <f>'将来負担比率（分子）の構造'!J$46</f>
        <v>11</v>
      </c>
      <c r="F61" s="172"/>
      <c r="G61" s="172"/>
      <c r="H61" s="172">
        <f>'将来負担比率（分子）の構造'!K$46</f>
        <v>7</v>
      </c>
      <c r="I61" s="172"/>
      <c r="J61" s="172"/>
      <c r="K61" s="172">
        <f>'将来負担比率（分子）の構造'!L$46</f>
        <v>3</v>
      </c>
      <c r="L61" s="172"/>
      <c r="M61" s="172"/>
      <c r="N61" s="172">
        <f>'将来負担比率（分子）の構造'!M$46</f>
        <v>8</v>
      </c>
      <c r="O61" s="172"/>
      <c r="P61" s="172"/>
    </row>
    <row r="62" spans="1:16" x14ac:dyDescent="0.15">
      <c r="A62" s="172" t="s">
        <v>35</v>
      </c>
      <c r="B62" s="172">
        <f>'将来負担比率（分子）の構造'!I$45</f>
        <v>1102</v>
      </c>
      <c r="C62" s="172"/>
      <c r="D62" s="172"/>
      <c r="E62" s="172">
        <f>'将来負担比率（分子）の構造'!J$45</f>
        <v>1091</v>
      </c>
      <c r="F62" s="172"/>
      <c r="G62" s="172"/>
      <c r="H62" s="172">
        <f>'将来負担比率（分子）の構造'!K$45</f>
        <v>1108</v>
      </c>
      <c r="I62" s="172"/>
      <c r="J62" s="172"/>
      <c r="K62" s="172">
        <f>'将来負担比率（分子）の構造'!L$45</f>
        <v>1126</v>
      </c>
      <c r="L62" s="172"/>
      <c r="M62" s="172"/>
      <c r="N62" s="172">
        <f>'将来負担比率（分子）の構造'!M$45</f>
        <v>1130</v>
      </c>
      <c r="O62" s="172"/>
      <c r="P62" s="172"/>
    </row>
    <row r="63" spans="1:16" x14ac:dyDescent="0.15">
      <c r="A63" s="172" t="s">
        <v>34</v>
      </c>
      <c r="B63" s="172">
        <f>'将来負担比率（分子）の構造'!I$44</f>
        <v>299</v>
      </c>
      <c r="C63" s="172"/>
      <c r="D63" s="172"/>
      <c r="E63" s="172">
        <f>'将来負担比率（分子）の構造'!J$44</f>
        <v>257</v>
      </c>
      <c r="F63" s="172"/>
      <c r="G63" s="172"/>
      <c r="H63" s="172">
        <f>'将来負担比率（分子）の構造'!K$44</f>
        <v>213</v>
      </c>
      <c r="I63" s="172"/>
      <c r="J63" s="172"/>
      <c r="K63" s="172">
        <f>'将来負担比率（分子）の構造'!L$44</f>
        <v>166</v>
      </c>
      <c r="L63" s="172"/>
      <c r="M63" s="172"/>
      <c r="N63" s="172">
        <f>'将来負担比率（分子）の構造'!M$44</f>
        <v>130</v>
      </c>
      <c r="O63" s="172"/>
      <c r="P63" s="172"/>
    </row>
    <row r="64" spans="1:16" x14ac:dyDescent="0.15">
      <c r="A64" s="172" t="s">
        <v>33</v>
      </c>
      <c r="B64" s="172">
        <f>'将来負担比率（分子）の構造'!I$43</f>
        <v>1003</v>
      </c>
      <c r="C64" s="172"/>
      <c r="D64" s="172"/>
      <c r="E64" s="172">
        <f>'将来負担比率（分子）の構造'!J$43</f>
        <v>953</v>
      </c>
      <c r="F64" s="172"/>
      <c r="G64" s="172"/>
      <c r="H64" s="172">
        <f>'将来負担比率（分子）の構造'!K$43</f>
        <v>864</v>
      </c>
      <c r="I64" s="172"/>
      <c r="J64" s="172"/>
      <c r="K64" s="172">
        <f>'将来負担比率（分子）の構造'!L$43</f>
        <v>1001</v>
      </c>
      <c r="L64" s="172"/>
      <c r="M64" s="172"/>
      <c r="N64" s="172">
        <f>'将来負担比率（分子）の構造'!M$43</f>
        <v>912</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4207</v>
      </c>
      <c r="C66" s="172"/>
      <c r="D66" s="172"/>
      <c r="E66" s="172">
        <f>'将来負担比率（分子）の構造'!J$41</f>
        <v>4159</v>
      </c>
      <c r="F66" s="172"/>
      <c r="G66" s="172"/>
      <c r="H66" s="172">
        <f>'将来負担比率（分子）の構造'!K$41</f>
        <v>4476</v>
      </c>
      <c r="I66" s="172"/>
      <c r="J66" s="172"/>
      <c r="K66" s="172">
        <f>'将来負担比率（分子）の構造'!L$41</f>
        <v>5053</v>
      </c>
      <c r="L66" s="172"/>
      <c r="M66" s="172"/>
      <c r="N66" s="172">
        <f>'将来負担比率（分子）の構造'!M$41</f>
        <v>4697</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29</v>
      </c>
      <c r="J67" s="172" t="e">
        <f>NA()</f>
        <v>#N/A</v>
      </c>
      <c r="K67" s="172" t="e">
        <f>NA()</f>
        <v>#N/A</v>
      </c>
      <c r="L67" s="172">
        <f>IF(ISNUMBER('将来負担比率（分子）の構造'!L$53), IF('将来負担比率（分子）の構造'!L$53 &lt; 0, 0, '将来負担比率（分子）の構造'!L$53), NA())</f>
        <v>600</v>
      </c>
      <c r="M67" s="172" t="e">
        <f>NA()</f>
        <v>#N/A</v>
      </c>
      <c r="N67" s="172" t="e">
        <f>NA()</f>
        <v>#N/A</v>
      </c>
      <c r="O67" s="172">
        <f>IF(ISNUMBER('将来負担比率（分子）の構造'!M$53), IF('将来負担比率（分子）の構造'!M$53 &lt; 0, 0, '将来負担比率（分子）の構造'!M$53), NA())</f>
        <v>139</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612</v>
      </c>
      <c r="C72" s="176">
        <f>基金残高に係る経年分析!G55</f>
        <v>613</v>
      </c>
      <c r="D72" s="176">
        <f>基金残高に係る経年分析!H55</f>
        <v>874</v>
      </c>
    </row>
    <row r="73" spans="1:16" x14ac:dyDescent="0.15">
      <c r="A73" s="175" t="s">
        <v>78</v>
      </c>
      <c r="B73" s="176">
        <f>基金残高に係る経年分析!F56</f>
        <v>230</v>
      </c>
      <c r="C73" s="176">
        <f>基金残高に係る経年分析!G56</f>
        <v>309</v>
      </c>
      <c r="D73" s="176">
        <f>基金残高に係る経年分析!H56</f>
        <v>333</v>
      </c>
    </row>
    <row r="74" spans="1:16" x14ac:dyDescent="0.15">
      <c r="A74" s="175" t="s">
        <v>79</v>
      </c>
      <c r="B74" s="176">
        <f>基金残高に係る経年分析!F57</f>
        <v>1157</v>
      </c>
      <c r="C74" s="176">
        <f>基金残高に係る経年分析!G57</f>
        <v>801</v>
      </c>
      <c r="D74" s="176">
        <f>基金残高に係る経年分析!H57</f>
        <v>799</v>
      </c>
    </row>
  </sheetData>
  <sheetProtection algorithmName="SHA-512" hashValue="KcOGRlGpF8j6yIUvdqOLii20nBL5ad+8DzeM8rHRBaOo4z27GCZzZdlapNDJcW2rxsNBiIGhQTKeIXvlMGV5sg==" saltValue="sL15+3Q38dWv65lrnXyUB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472E53-0358-48B5-8780-06A1E010A7DA}">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635" t="s">
        <v>216</v>
      </c>
      <c r="DI1" s="636"/>
      <c r="DJ1" s="636"/>
      <c r="DK1" s="636"/>
      <c r="DL1" s="636"/>
      <c r="DM1" s="636"/>
      <c r="DN1" s="637"/>
      <c r="DO1" s="211"/>
      <c r="DP1" s="635" t="s">
        <v>217</v>
      </c>
      <c r="DQ1" s="636"/>
      <c r="DR1" s="636"/>
      <c r="DS1" s="636"/>
      <c r="DT1" s="636"/>
      <c r="DU1" s="636"/>
      <c r="DV1" s="636"/>
      <c r="DW1" s="636"/>
      <c r="DX1" s="636"/>
      <c r="DY1" s="636"/>
      <c r="DZ1" s="636"/>
      <c r="EA1" s="636"/>
      <c r="EB1" s="636"/>
      <c r="EC1" s="637"/>
      <c r="ED1" s="210"/>
      <c r="EE1" s="210"/>
      <c r="EF1" s="210"/>
      <c r="EG1" s="210"/>
      <c r="EH1" s="210"/>
      <c r="EI1" s="210"/>
      <c r="EJ1" s="210"/>
      <c r="EK1" s="210"/>
      <c r="EL1" s="210"/>
      <c r="EM1" s="210"/>
    </row>
    <row r="2" spans="2:143" ht="22.5" customHeight="1" x14ac:dyDescent="0.15">
      <c r="B2" s="212" t="s">
        <v>218</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38" t="s">
        <v>219</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220</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38" t="s">
        <v>221</v>
      </c>
      <c r="CE3" s="639"/>
      <c r="CF3" s="639"/>
      <c r="CG3" s="639"/>
      <c r="CH3" s="639"/>
      <c r="CI3" s="639"/>
      <c r="CJ3" s="639"/>
      <c r="CK3" s="639"/>
      <c r="CL3" s="639"/>
      <c r="CM3" s="639"/>
      <c r="CN3" s="639"/>
      <c r="CO3" s="639"/>
      <c r="CP3" s="639"/>
      <c r="CQ3" s="639"/>
      <c r="CR3" s="639"/>
      <c r="CS3" s="639"/>
      <c r="CT3" s="639"/>
      <c r="CU3" s="639"/>
      <c r="CV3" s="639"/>
      <c r="CW3" s="639"/>
      <c r="CX3" s="639"/>
      <c r="CY3" s="639"/>
      <c r="CZ3" s="639"/>
      <c r="DA3" s="639"/>
      <c r="DB3" s="639"/>
      <c r="DC3" s="639"/>
      <c r="DD3" s="639"/>
      <c r="DE3" s="639"/>
      <c r="DF3" s="639"/>
      <c r="DG3" s="639"/>
      <c r="DH3" s="639"/>
      <c r="DI3" s="639"/>
      <c r="DJ3" s="639"/>
      <c r="DK3" s="639"/>
      <c r="DL3" s="639"/>
      <c r="DM3" s="639"/>
      <c r="DN3" s="639"/>
      <c r="DO3" s="639"/>
      <c r="DP3" s="639"/>
      <c r="DQ3" s="639"/>
      <c r="DR3" s="639"/>
      <c r="DS3" s="639"/>
      <c r="DT3" s="639"/>
      <c r="DU3" s="639"/>
      <c r="DV3" s="639"/>
      <c r="DW3" s="639"/>
      <c r="DX3" s="639"/>
      <c r="DY3" s="639"/>
      <c r="DZ3" s="639"/>
      <c r="EA3" s="639"/>
      <c r="EB3" s="639"/>
      <c r="EC3" s="640"/>
    </row>
    <row r="4" spans="2:143" ht="11.25" customHeight="1" x14ac:dyDescent="0.15">
      <c r="B4" s="638" t="s">
        <v>1</v>
      </c>
      <c r="C4" s="639"/>
      <c r="D4" s="639"/>
      <c r="E4" s="639"/>
      <c r="F4" s="639"/>
      <c r="G4" s="639"/>
      <c r="H4" s="639"/>
      <c r="I4" s="639"/>
      <c r="J4" s="639"/>
      <c r="K4" s="639"/>
      <c r="L4" s="639"/>
      <c r="M4" s="639"/>
      <c r="N4" s="639"/>
      <c r="O4" s="639"/>
      <c r="P4" s="639"/>
      <c r="Q4" s="640"/>
      <c r="R4" s="638" t="s">
        <v>222</v>
      </c>
      <c r="S4" s="639"/>
      <c r="T4" s="639"/>
      <c r="U4" s="639"/>
      <c r="V4" s="639"/>
      <c r="W4" s="639"/>
      <c r="X4" s="639"/>
      <c r="Y4" s="640"/>
      <c r="Z4" s="638" t="s">
        <v>223</v>
      </c>
      <c r="AA4" s="639"/>
      <c r="AB4" s="639"/>
      <c r="AC4" s="640"/>
      <c r="AD4" s="638" t="s">
        <v>224</v>
      </c>
      <c r="AE4" s="639"/>
      <c r="AF4" s="639"/>
      <c r="AG4" s="639"/>
      <c r="AH4" s="639"/>
      <c r="AI4" s="639"/>
      <c r="AJ4" s="639"/>
      <c r="AK4" s="640"/>
      <c r="AL4" s="638" t="s">
        <v>223</v>
      </c>
      <c r="AM4" s="639"/>
      <c r="AN4" s="639"/>
      <c r="AO4" s="640"/>
      <c r="AP4" s="641" t="s">
        <v>225</v>
      </c>
      <c r="AQ4" s="641"/>
      <c r="AR4" s="641"/>
      <c r="AS4" s="641"/>
      <c r="AT4" s="641"/>
      <c r="AU4" s="641"/>
      <c r="AV4" s="641"/>
      <c r="AW4" s="641"/>
      <c r="AX4" s="641"/>
      <c r="AY4" s="641"/>
      <c r="AZ4" s="641"/>
      <c r="BA4" s="641"/>
      <c r="BB4" s="641"/>
      <c r="BC4" s="641"/>
      <c r="BD4" s="641"/>
      <c r="BE4" s="641"/>
      <c r="BF4" s="641"/>
      <c r="BG4" s="641" t="s">
        <v>226</v>
      </c>
      <c r="BH4" s="641"/>
      <c r="BI4" s="641"/>
      <c r="BJ4" s="641"/>
      <c r="BK4" s="641"/>
      <c r="BL4" s="641"/>
      <c r="BM4" s="641"/>
      <c r="BN4" s="641"/>
      <c r="BO4" s="641" t="s">
        <v>223</v>
      </c>
      <c r="BP4" s="641"/>
      <c r="BQ4" s="641"/>
      <c r="BR4" s="641"/>
      <c r="BS4" s="641" t="s">
        <v>227</v>
      </c>
      <c r="BT4" s="641"/>
      <c r="BU4" s="641"/>
      <c r="BV4" s="641"/>
      <c r="BW4" s="641"/>
      <c r="BX4" s="641"/>
      <c r="BY4" s="641"/>
      <c r="BZ4" s="641"/>
      <c r="CA4" s="641"/>
      <c r="CB4" s="641"/>
      <c r="CD4" s="638" t="s">
        <v>228</v>
      </c>
      <c r="CE4" s="639"/>
      <c r="CF4" s="639"/>
      <c r="CG4" s="639"/>
      <c r="CH4" s="639"/>
      <c r="CI4" s="639"/>
      <c r="CJ4" s="639"/>
      <c r="CK4" s="639"/>
      <c r="CL4" s="639"/>
      <c r="CM4" s="639"/>
      <c r="CN4" s="639"/>
      <c r="CO4" s="639"/>
      <c r="CP4" s="639"/>
      <c r="CQ4" s="639"/>
      <c r="CR4" s="639"/>
      <c r="CS4" s="639"/>
      <c r="CT4" s="639"/>
      <c r="CU4" s="639"/>
      <c r="CV4" s="639"/>
      <c r="CW4" s="639"/>
      <c r="CX4" s="639"/>
      <c r="CY4" s="639"/>
      <c r="CZ4" s="639"/>
      <c r="DA4" s="639"/>
      <c r="DB4" s="639"/>
      <c r="DC4" s="639"/>
      <c r="DD4" s="639"/>
      <c r="DE4" s="639"/>
      <c r="DF4" s="639"/>
      <c r="DG4" s="639"/>
      <c r="DH4" s="639"/>
      <c r="DI4" s="639"/>
      <c r="DJ4" s="639"/>
      <c r="DK4" s="639"/>
      <c r="DL4" s="639"/>
      <c r="DM4" s="639"/>
      <c r="DN4" s="639"/>
      <c r="DO4" s="639"/>
      <c r="DP4" s="639"/>
      <c r="DQ4" s="639"/>
      <c r="DR4" s="639"/>
      <c r="DS4" s="639"/>
      <c r="DT4" s="639"/>
      <c r="DU4" s="639"/>
      <c r="DV4" s="639"/>
      <c r="DW4" s="639"/>
      <c r="DX4" s="639"/>
      <c r="DY4" s="639"/>
      <c r="DZ4" s="639"/>
      <c r="EA4" s="639"/>
      <c r="EB4" s="639"/>
      <c r="EC4" s="640"/>
    </row>
    <row r="5" spans="2:143" ht="11.25" customHeight="1" x14ac:dyDescent="0.15">
      <c r="B5" s="642" t="s">
        <v>229</v>
      </c>
      <c r="C5" s="643"/>
      <c r="D5" s="643"/>
      <c r="E5" s="643"/>
      <c r="F5" s="643"/>
      <c r="G5" s="643"/>
      <c r="H5" s="643"/>
      <c r="I5" s="643"/>
      <c r="J5" s="643"/>
      <c r="K5" s="643"/>
      <c r="L5" s="643"/>
      <c r="M5" s="643"/>
      <c r="N5" s="643"/>
      <c r="O5" s="643"/>
      <c r="P5" s="643"/>
      <c r="Q5" s="644"/>
      <c r="R5" s="645">
        <v>324114</v>
      </c>
      <c r="S5" s="646"/>
      <c r="T5" s="646"/>
      <c r="U5" s="646"/>
      <c r="V5" s="646"/>
      <c r="W5" s="646"/>
      <c r="X5" s="646"/>
      <c r="Y5" s="647"/>
      <c r="Z5" s="648">
        <v>8</v>
      </c>
      <c r="AA5" s="648"/>
      <c r="AB5" s="648"/>
      <c r="AC5" s="648"/>
      <c r="AD5" s="649">
        <v>323937</v>
      </c>
      <c r="AE5" s="649"/>
      <c r="AF5" s="649"/>
      <c r="AG5" s="649"/>
      <c r="AH5" s="649"/>
      <c r="AI5" s="649"/>
      <c r="AJ5" s="649"/>
      <c r="AK5" s="649"/>
      <c r="AL5" s="650">
        <v>13.1</v>
      </c>
      <c r="AM5" s="651"/>
      <c r="AN5" s="651"/>
      <c r="AO5" s="652"/>
      <c r="AP5" s="642" t="s">
        <v>230</v>
      </c>
      <c r="AQ5" s="643"/>
      <c r="AR5" s="643"/>
      <c r="AS5" s="643"/>
      <c r="AT5" s="643"/>
      <c r="AU5" s="643"/>
      <c r="AV5" s="643"/>
      <c r="AW5" s="643"/>
      <c r="AX5" s="643"/>
      <c r="AY5" s="643"/>
      <c r="AZ5" s="643"/>
      <c r="BA5" s="643"/>
      <c r="BB5" s="643"/>
      <c r="BC5" s="643"/>
      <c r="BD5" s="643"/>
      <c r="BE5" s="643"/>
      <c r="BF5" s="644"/>
      <c r="BG5" s="656">
        <v>309994</v>
      </c>
      <c r="BH5" s="657"/>
      <c r="BI5" s="657"/>
      <c r="BJ5" s="657"/>
      <c r="BK5" s="657"/>
      <c r="BL5" s="657"/>
      <c r="BM5" s="657"/>
      <c r="BN5" s="658"/>
      <c r="BO5" s="659">
        <v>95.6</v>
      </c>
      <c r="BP5" s="659"/>
      <c r="BQ5" s="659"/>
      <c r="BR5" s="659"/>
      <c r="BS5" s="660" t="s">
        <v>130</v>
      </c>
      <c r="BT5" s="660"/>
      <c r="BU5" s="660"/>
      <c r="BV5" s="660"/>
      <c r="BW5" s="660"/>
      <c r="BX5" s="660"/>
      <c r="BY5" s="660"/>
      <c r="BZ5" s="660"/>
      <c r="CA5" s="660"/>
      <c r="CB5" s="664"/>
      <c r="CD5" s="638" t="s">
        <v>225</v>
      </c>
      <c r="CE5" s="639"/>
      <c r="CF5" s="639"/>
      <c r="CG5" s="639"/>
      <c r="CH5" s="639"/>
      <c r="CI5" s="639"/>
      <c r="CJ5" s="639"/>
      <c r="CK5" s="639"/>
      <c r="CL5" s="639"/>
      <c r="CM5" s="639"/>
      <c r="CN5" s="639"/>
      <c r="CO5" s="639"/>
      <c r="CP5" s="639"/>
      <c r="CQ5" s="640"/>
      <c r="CR5" s="638" t="s">
        <v>231</v>
      </c>
      <c r="CS5" s="639"/>
      <c r="CT5" s="639"/>
      <c r="CU5" s="639"/>
      <c r="CV5" s="639"/>
      <c r="CW5" s="639"/>
      <c r="CX5" s="639"/>
      <c r="CY5" s="640"/>
      <c r="CZ5" s="638" t="s">
        <v>223</v>
      </c>
      <c r="DA5" s="639"/>
      <c r="DB5" s="639"/>
      <c r="DC5" s="640"/>
      <c r="DD5" s="638" t="s">
        <v>232</v>
      </c>
      <c r="DE5" s="639"/>
      <c r="DF5" s="639"/>
      <c r="DG5" s="639"/>
      <c r="DH5" s="639"/>
      <c r="DI5" s="639"/>
      <c r="DJ5" s="639"/>
      <c r="DK5" s="639"/>
      <c r="DL5" s="639"/>
      <c r="DM5" s="639"/>
      <c r="DN5" s="639"/>
      <c r="DO5" s="639"/>
      <c r="DP5" s="640"/>
      <c r="DQ5" s="638" t="s">
        <v>233</v>
      </c>
      <c r="DR5" s="639"/>
      <c r="DS5" s="639"/>
      <c r="DT5" s="639"/>
      <c r="DU5" s="639"/>
      <c r="DV5" s="639"/>
      <c r="DW5" s="639"/>
      <c r="DX5" s="639"/>
      <c r="DY5" s="639"/>
      <c r="DZ5" s="639"/>
      <c r="EA5" s="639"/>
      <c r="EB5" s="639"/>
      <c r="EC5" s="640"/>
    </row>
    <row r="6" spans="2:143" ht="11.25" customHeight="1" x14ac:dyDescent="0.15">
      <c r="B6" s="653" t="s">
        <v>234</v>
      </c>
      <c r="C6" s="654"/>
      <c r="D6" s="654"/>
      <c r="E6" s="654"/>
      <c r="F6" s="654"/>
      <c r="G6" s="654"/>
      <c r="H6" s="654"/>
      <c r="I6" s="654"/>
      <c r="J6" s="654"/>
      <c r="K6" s="654"/>
      <c r="L6" s="654"/>
      <c r="M6" s="654"/>
      <c r="N6" s="654"/>
      <c r="O6" s="654"/>
      <c r="P6" s="654"/>
      <c r="Q6" s="655"/>
      <c r="R6" s="656">
        <v>40962</v>
      </c>
      <c r="S6" s="657"/>
      <c r="T6" s="657"/>
      <c r="U6" s="657"/>
      <c r="V6" s="657"/>
      <c r="W6" s="657"/>
      <c r="X6" s="657"/>
      <c r="Y6" s="658"/>
      <c r="Z6" s="659">
        <v>1</v>
      </c>
      <c r="AA6" s="659"/>
      <c r="AB6" s="659"/>
      <c r="AC6" s="659"/>
      <c r="AD6" s="660">
        <v>40962</v>
      </c>
      <c r="AE6" s="660"/>
      <c r="AF6" s="660"/>
      <c r="AG6" s="660"/>
      <c r="AH6" s="660"/>
      <c r="AI6" s="660"/>
      <c r="AJ6" s="660"/>
      <c r="AK6" s="660"/>
      <c r="AL6" s="661">
        <v>1.7</v>
      </c>
      <c r="AM6" s="662"/>
      <c r="AN6" s="662"/>
      <c r="AO6" s="663"/>
      <c r="AP6" s="653" t="s">
        <v>235</v>
      </c>
      <c r="AQ6" s="654"/>
      <c r="AR6" s="654"/>
      <c r="AS6" s="654"/>
      <c r="AT6" s="654"/>
      <c r="AU6" s="654"/>
      <c r="AV6" s="654"/>
      <c r="AW6" s="654"/>
      <c r="AX6" s="654"/>
      <c r="AY6" s="654"/>
      <c r="AZ6" s="654"/>
      <c r="BA6" s="654"/>
      <c r="BB6" s="654"/>
      <c r="BC6" s="654"/>
      <c r="BD6" s="654"/>
      <c r="BE6" s="654"/>
      <c r="BF6" s="655"/>
      <c r="BG6" s="656">
        <v>309994</v>
      </c>
      <c r="BH6" s="657"/>
      <c r="BI6" s="657"/>
      <c r="BJ6" s="657"/>
      <c r="BK6" s="657"/>
      <c r="BL6" s="657"/>
      <c r="BM6" s="657"/>
      <c r="BN6" s="658"/>
      <c r="BO6" s="659">
        <v>95.6</v>
      </c>
      <c r="BP6" s="659"/>
      <c r="BQ6" s="659"/>
      <c r="BR6" s="659"/>
      <c r="BS6" s="660" t="s">
        <v>130</v>
      </c>
      <c r="BT6" s="660"/>
      <c r="BU6" s="660"/>
      <c r="BV6" s="660"/>
      <c r="BW6" s="660"/>
      <c r="BX6" s="660"/>
      <c r="BY6" s="660"/>
      <c r="BZ6" s="660"/>
      <c r="CA6" s="660"/>
      <c r="CB6" s="664"/>
      <c r="CD6" s="642" t="s">
        <v>236</v>
      </c>
      <c r="CE6" s="643"/>
      <c r="CF6" s="643"/>
      <c r="CG6" s="643"/>
      <c r="CH6" s="643"/>
      <c r="CI6" s="643"/>
      <c r="CJ6" s="643"/>
      <c r="CK6" s="643"/>
      <c r="CL6" s="643"/>
      <c r="CM6" s="643"/>
      <c r="CN6" s="643"/>
      <c r="CO6" s="643"/>
      <c r="CP6" s="643"/>
      <c r="CQ6" s="644"/>
      <c r="CR6" s="656">
        <v>36388</v>
      </c>
      <c r="CS6" s="657"/>
      <c r="CT6" s="657"/>
      <c r="CU6" s="657"/>
      <c r="CV6" s="657"/>
      <c r="CW6" s="657"/>
      <c r="CX6" s="657"/>
      <c r="CY6" s="658"/>
      <c r="CZ6" s="650">
        <v>0.9</v>
      </c>
      <c r="DA6" s="651"/>
      <c r="DB6" s="651"/>
      <c r="DC6" s="667"/>
      <c r="DD6" s="665" t="s">
        <v>130</v>
      </c>
      <c r="DE6" s="657"/>
      <c r="DF6" s="657"/>
      <c r="DG6" s="657"/>
      <c r="DH6" s="657"/>
      <c r="DI6" s="657"/>
      <c r="DJ6" s="657"/>
      <c r="DK6" s="657"/>
      <c r="DL6" s="657"/>
      <c r="DM6" s="657"/>
      <c r="DN6" s="657"/>
      <c r="DO6" s="657"/>
      <c r="DP6" s="658"/>
      <c r="DQ6" s="665">
        <v>36388</v>
      </c>
      <c r="DR6" s="657"/>
      <c r="DS6" s="657"/>
      <c r="DT6" s="657"/>
      <c r="DU6" s="657"/>
      <c r="DV6" s="657"/>
      <c r="DW6" s="657"/>
      <c r="DX6" s="657"/>
      <c r="DY6" s="657"/>
      <c r="DZ6" s="657"/>
      <c r="EA6" s="657"/>
      <c r="EB6" s="657"/>
      <c r="EC6" s="666"/>
    </row>
    <row r="7" spans="2:143" ht="11.25" customHeight="1" x14ac:dyDescent="0.15">
      <c r="B7" s="653" t="s">
        <v>237</v>
      </c>
      <c r="C7" s="654"/>
      <c r="D7" s="654"/>
      <c r="E7" s="654"/>
      <c r="F7" s="654"/>
      <c r="G7" s="654"/>
      <c r="H7" s="654"/>
      <c r="I7" s="654"/>
      <c r="J7" s="654"/>
      <c r="K7" s="654"/>
      <c r="L7" s="654"/>
      <c r="M7" s="654"/>
      <c r="N7" s="654"/>
      <c r="O7" s="654"/>
      <c r="P7" s="654"/>
      <c r="Q7" s="655"/>
      <c r="R7" s="656">
        <v>199</v>
      </c>
      <c r="S7" s="657"/>
      <c r="T7" s="657"/>
      <c r="U7" s="657"/>
      <c r="V7" s="657"/>
      <c r="W7" s="657"/>
      <c r="X7" s="657"/>
      <c r="Y7" s="658"/>
      <c r="Z7" s="659">
        <v>0</v>
      </c>
      <c r="AA7" s="659"/>
      <c r="AB7" s="659"/>
      <c r="AC7" s="659"/>
      <c r="AD7" s="660">
        <v>199</v>
      </c>
      <c r="AE7" s="660"/>
      <c r="AF7" s="660"/>
      <c r="AG7" s="660"/>
      <c r="AH7" s="660"/>
      <c r="AI7" s="660"/>
      <c r="AJ7" s="660"/>
      <c r="AK7" s="660"/>
      <c r="AL7" s="661">
        <v>0</v>
      </c>
      <c r="AM7" s="662"/>
      <c r="AN7" s="662"/>
      <c r="AO7" s="663"/>
      <c r="AP7" s="653" t="s">
        <v>238</v>
      </c>
      <c r="AQ7" s="654"/>
      <c r="AR7" s="654"/>
      <c r="AS7" s="654"/>
      <c r="AT7" s="654"/>
      <c r="AU7" s="654"/>
      <c r="AV7" s="654"/>
      <c r="AW7" s="654"/>
      <c r="AX7" s="654"/>
      <c r="AY7" s="654"/>
      <c r="AZ7" s="654"/>
      <c r="BA7" s="654"/>
      <c r="BB7" s="654"/>
      <c r="BC7" s="654"/>
      <c r="BD7" s="654"/>
      <c r="BE7" s="654"/>
      <c r="BF7" s="655"/>
      <c r="BG7" s="656">
        <v>125352</v>
      </c>
      <c r="BH7" s="657"/>
      <c r="BI7" s="657"/>
      <c r="BJ7" s="657"/>
      <c r="BK7" s="657"/>
      <c r="BL7" s="657"/>
      <c r="BM7" s="657"/>
      <c r="BN7" s="658"/>
      <c r="BO7" s="659">
        <v>38.700000000000003</v>
      </c>
      <c r="BP7" s="659"/>
      <c r="BQ7" s="659"/>
      <c r="BR7" s="659"/>
      <c r="BS7" s="660" t="s">
        <v>130</v>
      </c>
      <c r="BT7" s="660"/>
      <c r="BU7" s="660"/>
      <c r="BV7" s="660"/>
      <c r="BW7" s="660"/>
      <c r="BX7" s="660"/>
      <c r="BY7" s="660"/>
      <c r="BZ7" s="660"/>
      <c r="CA7" s="660"/>
      <c r="CB7" s="664"/>
      <c r="CD7" s="653" t="s">
        <v>239</v>
      </c>
      <c r="CE7" s="654"/>
      <c r="CF7" s="654"/>
      <c r="CG7" s="654"/>
      <c r="CH7" s="654"/>
      <c r="CI7" s="654"/>
      <c r="CJ7" s="654"/>
      <c r="CK7" s="654"/>
      <c r="CL7" s="654"/>
      <c r="CM7" s="654"/>
      <c r="CN7" s="654"/>
      <c r="CO7" s="654"/>
      <c r="CP7" s="654"/>
      <c r="CQ7" s="655"/>
      <c r="CR7" s="656">
        <v>830347</v>
      </c>
      <c r="CS7" s="657"/>
      <c r="CT7" s="657"/>
      <c r="CU7" s="657"/>
      <c r="CV7" s="657"/>
      <c r="CW7" s="657"/>
      <c r="CX7" s="657"/>
      <c r="CY7" s="658"/>
      <c r="CZ7" s="659">
        <v>21.5</v>
      </c>
      <c r="DA7" s="659"/>
      <c r="DB7" s="659"/>
      <c r="DC7" s="659"/>
      <c r="DD7" s="665">
        <v>8197</v>
      </c>
      <c r="DE7" s="657"/>
      <c r="DF7" s="657"/>
      <c r="DG7" s="657"/>
      <c r="DH7" s="657"/>
      <c r="DI7" s="657"/>
      <c r="DJ7" s="657"/>
      <c r="DK7" s="657"/>
      <c r="DL7" s="657"/>
      <c r="DM7" s="657"/>
      <c r="DN7" s="657"/>
      <c r="DO7" s="657"/>
      <c r="DP7" s="658"/>
      <c r="DQ7" s="665">
        <v>534455</v>
      </c>
      <c r="DR7" s="657"/>
      <c r="DS7" s="657"/>
      <c r="DT7" s="657"/>
      <c r="DU7" s="657"/>
      <c r="DV7" s="657"/>
      <c r="DW7" s="657"/>
      <c r="DX7" s="657"/>
      <c r="DY7" s="657"/>
      <c r="DZ7" s="657"/>
      <c r="EA7" s="657"/>
      <c r="EB7" s="657"/>
      <c r="EC7" s="666"/>
    </row>
    <row r="8" spans="2:143" ht="11.25" customHeight="1" x14ac:dyDescent="0.15">
      <c r="B8" s="653" t="s">
        <v>240</v>
      </c>
      <c r="C8" s="654"/>
      <c r="D8" s="654"/>
      <c r="E8" s="654"/>
      <c r="F8" s="654"/>
      <c r="G8" s="654"/>
      <c r="H8" s="654"/>
      <c r="I8" s="654"/>
      <c r="J8" s="654"/>
      <c r="K8" s="654"/>
      <c r="L8" s="654"/>
      <c r="M8" s="654"/>
      <c r="N8" s="654"/>
      <c r="O8" s="654"/>
      <c r="P8" s="654"/>
      <c r="Q8" s="655"/>
      <c r="R8" s="656">
        <v>1550</v>
      </c>
      <c r="S8" s="657"/>
      <c r="T8" s="657"/>
      <c r="U8" s="657"/>
      <c r="V8" s="657"/>
      <c r="W8" s="657"/>
      <c r="X8" s="657"/>
      <c r="Y8" s="658"/>
      <c r="Z8" s="659">
        <v>0</v>
      </c>
      <c r="AA8" s="659"/>
      <c r="AB8" s="659"/>
      <c r="AC8" s="659"/>
      <c r="AD8" s="660">
        <v>1550</v>
      </c>
      <c r="AE8" s="660"/>
      <c r="AF8" s="660"/>
      <c r="AG8" s="660"/>
      <c r="AH8" s="660"/>
      <c r="AI8" s="660"/>
      <c r="AJ8" s="660"/>
      <c r="AK8" s="660"/>
      <c r="AL8" s="661">
        <v>0.1</v>
      </c>
      <c r="AM8" s="662"/>
      <c r="AN8" s="662"/>
      <c r="AO8" s="663"/>
      <c r="AP8" s="653" t="s">
        <v>241</v>
      </c>
      <c r="AQ8" s="654"/>
      <c r="AR8" s="654"/>
      <c r="AS8" s="654"/>
      <c r="AT8" s="654"/>
      <c r="AU8" s="654"/>
      <c r="AV8" s="654"/>
      <c r="AW8" s="654"/>
      <c r="AX8" s="654"/>
      <c r="AY8" s="654"/>
      <c r="AZ8" s="654"/>
      <c r="BA8" s="654"/>
      <c r="BB8" s="654"/>
      <c r="BC8" s="654"/>
      <c r="BD8" s="654"/>
      <c r="BE8" s="654"/>
      <c r="BF8" s="655"/>
      <c r="BG8" s="656">
        <v>5768</v>
      </c>
      <c r="BH8" s="657"/>
      <c r="BI8" s="657"/>
      <c r="BJ8" s="657"/>
      <c r="BK8" s="657"/>
      <c r="BL8" s="657"/>
      <c r="BM8" s="657"/>
      <c r="BN8" s="658"/>
      <c r="BO8" s="659">
        <v>1.8</v>
      </c>
      <c r="BP8" s="659"/>
      <c r="BQ8" s="659"/>
      <c r="BR8" s="659"/>
      <c r="BS8" s="660" t="s">
        <v>130</v>
      </c>
      <c r="BT8" s="660"/>
      <c r="BU8" s="660"/>
      <c r="BV8" s="660"/>
      <c r="BW8" s="660"/>
      <c r="BX8" s="660"/>
      <c r="BY8" s="660"/>
      <c r="BZ8" s="660"/>
      <c r="CA8" s="660"/>
      <c r="CB8" s="664"/>
      <c r="CD8" s="653" t="s">
        <v>242</v>
      </c>
      <c r="CE8" s="654"/>
      <c r="CF8" s="654"/>
      <c r="CG8" s="654"/>
      <c r="CH8" s="654"/>
      <c r="CI8" s="654"/>
      <c r="CJ8" s="654"/>
      <c r="CK8" s="654"/>
      <c r="CL8" s="654"/>
      <c r="CM8" s="654"/>
      <c r="CN8" s="654"/>
      <c r="CO8" s="654"/>
      <c r="CP8" s="654"/>
      <c r="CQ8" s="655"/>
      <c r="CR8" s="656">
        <v>638232</v>
      </c>
      <c r="CS8" s="657"/>
      <c r="CT8" s="657"/>
      <c r="CU8" s="657"/>
      <c r="CV8" s="657"/>
      <c r="CW8" s="657"/>
      <c r="CX8" s="657"/>
      <c r="CY8" s="658"/>
      <c r="CZ8" s="659">
        <v>16.5</v>
      </c>
      <c r="DA8" s="659"/>
      <c r="DB8" s="659"/>
      <c r="DC8" s="659"/>
      <c r="DD8" s="665" t="s">
        <v>130</v>
      </c>
      <c r="DE8" s="657"/>
      <c r="DF8" s="657"/>
      <c r="DG8" s="657"/>
      <c r="DH8" s="657"/>
      <c r="DI8" s="657"/>
      <c r="DJ8" s="657"/>
      <c r="DK8" s="657"/>
      <c r="DL8" s="657"/>
      <c r="DM8" s="657"/>
      <c r="DN8" s="657"/>
      <c r="DO8" s="657"/>
      <c r="DP8" s="658"/>
      <c r="DQ8" s="665">
        <v>389657</v>
      </c>
      <c r="DR8" s="657"/>
      <c r="DS8" s="657"/>
      <c r="DT8" s="657"/>
      <c r="DU8" s="657"/>
      <c r="DV8" s="657"/>
      <c r="DW8" s="657"/>
      <c r="DX8" s="657"/>
      <c r="DY8" s="657"/>
      <c r="DZ8" s="657"/>
      <c r="EA8" s="657"/>
      <c r="EB8" s="657"/>
      <c r="EC8" s="666"/>
    </row>
    <row r="9" spans="2:143" ht="11.25" customHeight="1" x14ac:dyDescent="0.15">
      <c r="B9" s="653" t="s">
        <v>243</v>
      </c>
      <c r="C9" s="654"/>
      <c r="D9" s="654"/>
      <c r="E9" s="654"/>
      <c r="F9" s="654"/>
      <c r="G9" s="654"/>
      <c r="H9" s="654"/>
      <c r="I9" s="654"/>
      <c r="J9" s="654"/>
      <c r="K9" s="654"/>
      <c r="L9" s="654"/>
      <c r="M9" s="654"/>
      <c r="N9" s="654"/>
      <c r="O9" s="654"/>
      <c r="P9" s="654"/>
      <c r="Q9" s="655"/>
      <c r="R9" s="656">
        <v>1667</v>
      </c>
      <c r="S9" s="657"/>
      <c r="T9" s="657"/>
      <c r="U9" s="657"/>
      <c r="V9" s="657"/>
      <c r="W9" s="657"/>
      <c r="X9" s="657"/>
      <c r="Y9" s="658"/>
      <c r="Z9" s="659">
        <v>0</v>
      </c>
      <c r="AA9" s="659"/>
      <c r="AB9" s="659"/>
      <c r="AC9" s="659"/>
      <c r="AD9" s="660">
        <v>1667</v>
      </c>
      <c r="AE9" s="660"/>
      <c r="AF9" s="660"/>
      <c r="AG9" s="660"/>
      <c r="AH9" s="660"/>
      <c r="AI9" s="660"/>
      <c r="AJ9" s="660"/>
      <c r="AK9" s="660"/>
      <c r="AL9" s="661">
        <v>0.1</v>
      </c>
      <c r="AM9" s="662"/>
      <c r="AN9" s="662"/>
      <c r="AO9" s="663"/>
      <c r="AP9" s="653" t="s">
        <v>244</v>
      </c>
      <c r="AQ9" s="654"/>
      <c r="AR9" s="654"/>
      <c r="AS9" s="654"/>
      <c r="AT9" s="654"/>
      <c r="AU9" s="654"/>
      <c r="AV9" s="654"/>
      <c r="AW9" s="654"/>
      <c r="AX9" s="654"/>
      <c r="AY9" s="654"/>
      <c r="AZ9" s="654"/>
      <c r="BA9" s="654"/>
      <c r="BB9" s="654"/>
      <c r="BC9" s="654"/>
      <c r="BD9" s="654"/>
      <c r="BE9" s="654"/>
      <c r="BF9" s="655"/>
      <c r="BG9" s="656">
        <v>104587</v>
      </c>
      <c r="BH9" s="657"/>
      <c r="BI9" s="657"/>
      <c r="BJ9" s="657"/>
      <c r="BK9" s="657"/>
      <c r="BL9" s="657"/>
      <c r="BM9" s="657"/>
      <c r="BN9" s="658"/>
      <c r="BO9" s="659">
        <v>32.299999999999997</v>
      </c>
      <c r="BP9" s="659"/>
      <c r="BQ9" s="659"/>
      <c r="BR9" s="659"/>
      <c r="BS9" s="660" t="s">
        <v>130</v>
      </c>
      <c r="BT9" s="660"/>
      <c r="BU9" s="660"/>
      <c r="BV9" s="660"/>
      <c r="BW9" s="660"/>
      <c r="BX9" s="660"/>
      <c r="BY9" s="660"/>
      <c r="BZ9" s="660"/>
      <c r="CA9" s="660"/>
      <c r="CB9" s="664"/>
      <c r="CD9" s="653" t="s">
        <v>245</v>
      </c>
      <c r="CE9" s="654"/>
      <c r="CF9" s="654"/>
      <c r="CG9" s="654"/>
      <c r="CH9" s="654"/>
      <c r="CI9" s="654"/>
      <c r="CJ9" s="654"/>
      <c r="CK9" s="654"/>
      <c r="CL9" s="654"/>
      <c r="CM9" s="654"/>
      <c r="CN9" s="654"/>
      <c r="CO9" s="654"/>
      <c r="CP9" s="654"/>
      <c r="CQ9" s="655"/>
      <c r="CR9" s="656">
        <v>190607</v>
      </c>
      <c r="CS9" s="657"/>
      <c r="CT9" s="657"/>
      <c r="CU9" s="657"/>
      <c r="CV9" s="657"/>
      <c r="CW9" s="657"/>
      <c r="CX9" s="657"/>
      <c r="CY9" s="658"/>
      <c r="CZ9" s="659">
        <v>4.9000000000000004</v>
      </c>
      <c r="DA9" s="659"/>
      <c r="DB9" s="659"/>
      <c r="DC9" s="659"/>
      <c r="DD9" s="665">
        <v>3664</v>
      </c>
      <c r="DE9" s="657"/>
      <c r="DF9" s="657"/>
      <c r="DG9" s="657"/>
      <c r="DH9" s="657"/>
      <c r="DI9" s="657"/>
      <c r="DJ9" s="657"/>
      <c r="DK9" s="657"/>
      <c r="DL9" s="657"/>
      <c r="DM9" s="657"/>
      <c r="DN9" s="657"/>
      <c r="DO9" s="657"/>
      <c r="DP9" s="658"/>
      <c r="DQ9" s="665">
        <v>150875</v>
      </c>
      <c r="DR9" s="657"/>
      <c r="DS9" s="657"/>
      <c r="DT9" s="657"/>
      <c r="DU9" s="657"/>
      <c r="DV9" s="657"/>
      <c r="DW9" s="657"/>
      <c r="DX9" s="657"/>
      <c r="DY9" s="657"/>
      <c r="DZ9" s="657"/>
      <c r="EA9" s="657"/>
      <c r="EB9" s="657"/>
      <c r="EC9" s="666"/>
    </row>
    <row r="10" spans="2:143" ht="11.25" customHeight="1" x14ac:dyDescent="0.15">
      <c r="B10" s="653" t="s">
        <v>246</v>
      </c>
      <c r="C10" s="654"/>
      <c r="D10" s="654"/>
      <c r="E10" s="654"/>
      <c r="F10" s="654"/>
      <c r="G10" s="654"/>
      <c r="H10" s="654"/>
      <c r="I10" s="654"/>
      <c r="J10" s="654"/>
      <c r="K10" s="654"/>
      <c r="L10" s="654"/>
      <c r="M10" s="654"/>
      <c r="N10" s="654"/>
      <c r="O10" s="654"/>
      <c r="P10" s="654"/>
      <c r="Q10" s="655"/>
      <c r="R10" s="656" t="s">
        <v>130</v>
      </c>
      <c r="S10" s="657"/>
      <c r="T10" s="657"/>
      <c r="U10" s="657"/>
      <c r="V10" s="657"/>
      <c r="W10" s="657"/>
      <c r="X10" s="657"/>
      <c r="Y10" s="658"/>
      <c r="Z10" s="659" t="s">
        <v>130</v>
      </c>
      <c r="AA10" s="659"/>
      <c r="AB10" s="659"/>
      <c r="AC10" s="659"/>
      <c r="AD10" s="660" t="s">
        <v>130</v>
      </c>
      <c r="AE10" s="660"/>
      <c r="AF10" s="660"/>
      <c r="AG10" s="660"/>
      <c r="AH10" s="660"/>
      <c r="AI10" s="660"/>
      <c r="AJ10" s="660"/>
      <c r="AK10" s="660"/>
      <c r="AL10" s="661" t="s">
        <v>130</v>
      </c>
      <c r="AM10" s="662"/>
      <c r="AN10" s="662"/>
      <c r="AO10" s="663"/>
      <c r="AP10" s="653" t="s">
        <v>247</v>
      </c>
      <c r="AQ10" s="654"/>
      <c r="AR10" s="654"/>
      <c r="AS10" s="654"/>
      <c r="AT10" s="654"/>
      <c r="AU10" s="654"/>
      <c r="AV10" s="654"/>
      <c r="AW10" s="654"/>
      <c r="AX10" s="654"/>
      <c r="AY10" s="654"/>
      <c r="AZ10" s="654"/>
      <c r="BA10" s="654"/>
      <c r="BB10" s="654"/>
      <c r="BC10" s="654"/>
      <c r="BD10" s="654"/>
      <c r="BE10" s="654"/>
      <c r="BF10" s="655"/>
      <c r="BG10" s="656">
        <v>9734</v>
      </c>
      <c r="BH10" s="657"/>
      <c r="BI10" s="657"/>
      <c r="BJ10" s="657"/>
      <c r="BK10" s="657"/>
      <c r="BL10" s="657"/>
      <c r="BM10" s="657"/>
      <c r="BN10" s="658"/>
      <c r="BO10" s="659">
        <v>3</v>
      </c>
      <c r="BP10" s="659"/>
      <c r="BQ10" s="659"/>
      <c r="BR10" s="659"/>
      <c r="BS10" s="660" t="s">
        <v>130</v>
      </c>
      <c r="BT10" s="660"/>
      <c r="BU10" s="660"/>
      <c r="BV10" s="660"/>
      <c r="BW10" s="660"/>
      <c r="BX10" s="660"/>
      <c r="BY10" s="660"/>
      <c r="BZ10" s="660"/>
      <c r="CA10" s="660"/>
      <c r="CB10" s="664"/>
      <c r="CD10" s="653" t="s">
        <v>248</v>
      </c>
      <c r="CE10" s="654"/>
      <c r="CF10" s="654"/>
      <c r="CG10" s="654"/>
      <c r="CH10" s="654"/>
      <c r="CI10" s="654"/>
      <c r="CJ10" s="654"/>
      <c r="CK10" s="654"/>
      <c r="CL10" s="654"/>
      <c r="CM10" s="654"/>
      <c r="CN10" s="654"/>
      <c r="CO10" s="654"/>
      <c r="CP10" s="654"/>
      <c r="CQ10" s="655"/>
      <c r="CR10" s="656">
        <v>3091</v>
      </c>
      <c r="CS10" s="657"/>
      <c r="CT10" s="657"/>
      <c r="CU10" s="657"/>
      <c r="CV10" s="657"/>
      <c r="CW10" s="657"/>
      <c r="CX10" s="657"/>
      <c r="CY10" s="658"/>
      <c r="CZ10" s="659">
        <v>0.1</v>
      </c>
      <c r="DA10" s="659"/>
      <c r="DB10" s="659"/>
      <c r="DC10" s="659"/>
      <c r="DD10" s="665" t="s">
        <v>130</v>
      </c>
      <c r="DE10" s="657"/>
      <c r="DF10" s="657"/>
      <c r="DG10" s="657"/>
      <c r="DH10" s="657"/>
      <c r="DI10" s="657"/>
      <c r="DJ10" s="657"/>
      <c r="DK10" s="657"/>
      <c r="DL10" s="657"/>
      <c r="DM10" s="657"/>
      <c r="DN10" s="657"/>
      <c r="DO10" s="657"/>
      <c r="DP10" s="658"/>
      <c r="DQ10" s="665">
        <v>3091</v>
      </c>
      <c r="DR10" s="657"/>
      <c r="DS10" s="657"/>
      <c r="DT10" s="657"/>
      <c r="DU10" s="657"/>
      <c r="DV10" s="657"/>
      <c r="DW10" s="657"/>
      <c r="DX10" s="657"/>
      <c r="DY10" s="657"/>
      <c r="DZ10" s="657"/>
      <c r="EA10" s="657"/>
      <c r="EB10" s="657"/>
      <c r="EC10" s="666"/>
    </row>
    <row r="11" spans="2:143" ht="11.25" customHeight="1" x14ac:dyDescent="0.15">
      <c r="B11" s="653" t="s">
        <v>249</v>
      </c>
      <c r="C11" s="654"/>
      <c r="D11" s="654"/>
      <c r="E11" s="654"/>
      <c r="F11" s="654"/>
      <c r="G11" s="654"/>
      <c r="H11" s="654"/>
      <c r="I11" s="654"/>
      <c r="J11" s="654"/>
      <c r="K11" s="654"/>
      <c r="L11" s="654"/>
      <c r="M11" s="654"/>
      <c r="N11" s="654"/>
      <c r="O11" s="654"/>
      <c r="P11" s="654"/>
      <c r="Q11" s="655"/>
      <c r="R11" s="656">
        <v>95257</v>
      </c>
      <c r="S11" s="657"/>
      <c r="T11" s="657"/>
      <c r="U11" s="657"/>
      <c r="V11" s="657"/>
      <c r="W11" s="657"/>
      <c r="X11" s="657"/>
      <c r="Y11" s="658"/>
      <c r="Z11" s="661">
        <v>2.4</v>
      </c>
      <c r="AA11" s="662"/>
      <c r="AB11" s="662"/>
      <c r="AC11" s="668"/>
      <c r="AD11" s="665">
        <v>95257</v>
      </c>
      <c r="AE11" s="657"/>
      <c r="AF11" s="657"/>
      <c r="AG11" s="657"/>
      <c r="AH11" s="657"/>
      <c r="AI11" s="657"/>
      <c r="AJ11" s="657"/>
      <c r="AK11" s="658"/>
      <c r="AL11" s="661">
        <v>3.8</v>
      </c>
      <c r="AM11" s="662"/>
      <c r="AN11" s="662"/>
      <c r="AO11" s="663"/>
      <c r="AP11" s="653" t="s">
        <v>250</v>
      </c>
      <c r="AQ11" s="654"/>
      <c r="AR11" s="654"/>
      <c r="AS11" s="654"/>
      <c r="AT11" s="654"/>
      <c r="AU11" s="654"/>
      <c r="AV11" s="654"/>
      <c r="AW11" s="654"/>
      <c r="AX11" s="654"/>
      <c r="AY11" s="654"/>
      <c r="AZ11" s="654"/>
      <c r="BA11" s="654"/>
      <c r="BB11" s="654"/>
      <c r="BC11" s="654"/>
      <c r="BD11" s="654"/>
      <c r="BE11" s="654"/>
      <c r="BF11" s="655"/>
      <c r="BG11" s="656">
        <v>5263</v>
      </c>
      <c r="BH11" s="657"/>
      <c r="BI11" s="657"/>
      <c r="BJ11" s="657"/>
      <c r="BK11" s="657"/>
      <c r="BL11" s="657"/>
      <c r="BM11" s="657"/>
      <c r="BN11" s="658"/>
      <c r="BO11" s="659">
        <v>1.6</v>
      </c>
      <c r="BP11" s="659"/>
      <c r="BQ11" s="659"/>
      <c r="BR11" s="659"/>
      <c r="BS11" s="660" t="s">
        <v>130</v>
      </c>
      <c r="BT11" s="660"/>
      <c r="BU11" s="660"/>
      <c r="BV11" s="660"/>
      <c r="BW11" s="660"/>
      <c r="BX11" s="660"/>
      <c r="BY11" s="660"/>
      <c r="BZ11" s="660"/>
      <c r="CA11" s="660"/>
      <c r="CB11" s="664"/>
      <c r="CD11" s="653" t="s">
        <v>251</v>
      </c>
      <c r="CE11" s="654"/>
      <c r="CF11" s="654"/>
      <c r="CG11" s="654"/>
      <c r="CH11" s="654"/>
      <c r="CI11" s="654"/>
      <c r="CJ11" s="654"/>
      <c r="CK11" s="654"/>
      <c r="CL11" s="654"/>
      <c r="CM11" s="654"/>
      <c r="CN11" s="654"/>
      <c r="CO11" s="654"/>
      <c r="CP11" s="654"/>
      <c r="CQ11" s="655"/>
      <c r="CR11" s="656">
        <v>219608</v>
      </c>
      <c r="CS11" s="657"/>
      <c r="CT11" s="657"/>
      <c r="CU11" s="657"/>
      <c r="CV11" s="657"/>
      <c r="CW11" s="657"/>
      <c r="CX11" s="657"/>
      <c r="CY11" s="658"/>
      <c r="CZ11" s="659">
        <v>5.7</v>
      </c>
      <c r="DA11" s="659"/>
      <c r="DB11" s="659"/>
      <c r="DC11" s="659"/>
      <c r="DD11" s="665">
        <v>26243</v>
      </c>
      <c r="DE11" s="657"/>
      <c r="DF11" s="657"/>
      <c r="DG11" s="657"/>
      <c r="DH11" s="657"/>
      <c r="DI11" s="657"/>
      <c r="DJ11" s="657"/>
      <c r="DK11" s="657"/>
      <c r="DL11" s="657"/>
      <c r="DM11" s="657"/>
      <c r="DN11" s="657"/>
      <c r="DO11" s="657"/>
      <c r="DP11" s="658"/>
      <c r="DQ11" s="665">
        <v>105319</v>
      </c>
      <c r="DR11" s="657"/>
      <c r="DS11" s="657"/>
      <c r="DT11" s="657"/>
      <c r="DU11" s="657"/>
      <c r="DV11" s="657"/>
      <c r="DW11" s="657"/>
      <c r="DX11" s="657"/>
      <c r="DY11" s="657"/>
      <c r="DZ11" s="657"/>
      <c r="EA11" s="657"/>
      <c r="EB11" s="657"/>
      <c r="EC11" s="666"/>
    </row>
    <row r="12" spans="2:143" ht="11.25" customHeight="1" x14ac:dyDescent="0.15">
      <c r="B12" s="653" t="s">
        <v>252</v>
      </c>
      <c r="C12" s="654"/>
      <c r="D12" s="654"/>
      <c r="E12" s="654"/>
      <c r="F12" s="654"/>
      <c r="G12" s="654"/>
      <c r="H12" s="654"/>
      <c r="I12" s="654"/>
      <c r="J12" s="654"/>
      <c r="K12" s="654"/>
      <c r="L12" s="654"/>
      <c r="M12" s="654"/>
      <c r="N12" s="654"/>
      <c r="O12" s="654"/>
      <c r="P12" s="654"/>
      <c r="Q12" s="655"/>
      <c r="R12" s="656" t="s">
        <v>130</v>
      </c>
      <c r="S12" s="657"/>
      <c r="T12" s="657"/>
      <c r="U12" s="657"/>
      <c r="V12" s="657"/>
      <c r="W12" s="657"/>
      <c r="X12" s="657"/>
      <c r="Y12" s="658"/>
      <c r="Z12" s="659" t="s">
        <v>130</v>
      </c>
      <c r="AA12" s="659"/>
      <c r="AB12" s="659"/>
      <c r="AC12" s="659"/>
      <c r="AD12" s="660" t="s">
        <v>130</v>
      </c>
      <c r="AE12" s="660"/>
      <c r="AF12" s="660"/>
      <c r="AG12" s="660"/>
      <c r="AH12" s="660"/>
      <c r="AI12" s="660"/>
      <c r="AJ12" s="660"/>
      <c r="AK12" s="660"/>
      <c r="AL12" s="661" t="s">
        <v>130</v>
      </c>
      <c r="AM12" s="662"/>
      <c r="AN12" s="662"/>
      <c r="AO12" s="663"/>
      <c r="AP12" s="653" t="s">
        <v>253</v>
      </c>
      <c r="AQ12" s="654"/>
      <c r="AR12" s="654"/>
      <c r="AS12" s="654"/>
      <c r="AT12" s="654"/>
      <c r="AU12" s="654"/>
      <c r="AV12" s="654"/>
      <c r="AW12" s="654"/>
      <c r="AX12" s="654"/>
      <c r="AY12" s="654"/>
      <c r="AZ12" s="654"/>
      <c r="BA12" s="654"/>
      <c r="BB12" s="654"/>
      <c r="BC12" s="654"/>
      <c r="BD12" s="654"/>
      <c r="BE12" s="654"/>
      <c r="BF12" s="655"/>
      <c r="BG12" s="656">
        <v>162257</v>
      </c>
      <c r="BH12" s="657"/>
      <c r="BI12" s="657"/>
      <c r="BJ12" s="657"/>
      <c r="BK12" s="657"/>
      <c r="BL12" s="657"/>
      <c r="BM12" s="657"/>
      <c r="BN12" s="658"/>
      <c r="BO12" s="659">
        <v>50.1</v>
      </c>
      <c r="BP12" s="659"/>
      <c r="BQ12" s="659"/>
      <c r="BR12" s="659"/>
      <c r="BS12" s="660" t="s">
        <v>130</v>
      </c>
      <c r="BT12" s="660"/>
      <c r="BU12" s="660"/>
      <c r="BV12" s="660"/>
      <c r="BW12" s="660"/>
      <c r="BX12" s="660"/>
      <c r="BY12" s="660"/>
      <c r="BZ12" s="660"/>
      <c r="CA12" s="660"/>
      <c r="CB12" s="664"/>
      <c r="CD12" s="653" t="s">
        <v>254</v>
      </c>
      <c r="CE12" s="654"/>
      <c r="CF12" s="654"/>
      <c r="CG12" s="654"/>
      <c r="CH12" s="654"/>
      <c r="CI12" s="654"/>
      <c r="CJ12" s="654"/>
      <c r="CK12" s="654"/>
      <c r="CL12" s="654"/>
      <c r="CM12" s="654"/>
      <c r="CN12" s="654"/>
      <c r="CO12" s="654"/>
      <c r="CP12" s="654"/>
      <c r="CQ12" s="655"/>
      <c r="CR12" s="656">
        <v>373370</v>
      </c>
      <c r="CS12" s="657"/>
      <c r="CT12" s="657"/>
      <c r="CU12" s="657"/>
      <c r="CV12" s="657"/>
      <c r="CW12" s="657"/>
      <c r="CX12" s="657"/>
      <c r="CY12" s="658"/>
      <c r="CZ12" s="659">
        <v>9.6999999999999993</v>
      </c>
      <c r="DA12" s="659"/>
      <c r="DB12" s="659"/>
      <c r="DC12" s="659"/>
      <c r="DD12" s="665">
        <v>26359</v>
      </c>
      <c r="DE12" s="657"/>
      <c r="DF12" s="657"/>
      <c r="DG12" s="657"/>
      <c r="DH12" s="657"/>
      <c r="DI12" s="657"/>
      <c r="DJ12" s="657"/>
      <c r="DK12" s="657"/>
      <c r="DL12" s="657"/>
      <c r="DM12" s="657"/>
      <c r="DN12" s="657"/>
      <c r="DO12" s="657"/>
      <c r="DP12" s="658"/>
      <c r="DQ12" s="665">
        <v>263947</v>
      </c>
      <c r="DR12" s="657"/>
      <c r="DS12" s="657"/>
      <c r="DT12" s="657"/>
      <c r="DU12" s="657"/>
      <c r="DV12" s="657"/>
      <c r="DW12" s="657"/>
      <c r="DX12" s="657"/>
      <c r="DY12" s="657"/>
      <c r="DZ12" s="657"/>
      <c r="EA12" s="657"/>
      <c r="EB12" s="657"/>
      <c r="EC12" s="666"/>
    </row>
    <row r="13" spans="2:143" ht="11.25" customHeight="1" x14ac:dyDescent="0.15">
      <c r="B13" s="653" t="s">
        <v>255</v>
      </c>
      <c r="C13" s="654"/>
      <c r="D13" s="654"/>
      <c r="E13" s="654"/>
      <c r="F13" s="654"/>
      <c r="G13" s="654"/>
      <c r="H13" s="654"/>
      <c r="I13" s="654"/>
      <c r="J13" s="654"/>
      <c r="K13" s="654"/>
      <c r="L13" s="654"/>
      <c r="M13" s="654"/>
      <c r="N13" s="654"/>
      <c r="O13" s="654"/>
      <c r="P13" s="654"/>
      <c r="Q13" s="655"/>
      <c r="R13" s="656" t="s">
        <v>130</v>
      </c>
      <c r="S13" s="657"/>
      <c r="T13" s="657"/>
      <c r="U13" s="657"/>
      <c r="V13" s="657"/>
      <c r="W13" s="657"/>
      <c r="X13" s="657"/>
      <c r="Y13" s="658"/>
      <c r="Z13" s="659" t="s">
        <v>130</v>
      </c>
      <c r="AA13" s="659"/>
      <c r="AB13" s="659"/>
      <c r="AC13" s="659"/>
      <c r="AD13" s="660" t="s">
        <v>130</v>
      </c>
      <c r="AE13" s="660"/>
      <c r="AF13" s="660"/>
      <c r="AG13" s="660"/>
      <c r="AH13" s="660"/>
      <c r="AI13" s="660"/>
      <c r="AJ13" s="660"/>
      <c r="AK13" s="660"/>
      <c r="AL13" s="661" t="s">
        <v>130</v>
      </c>
      <c r="AM13" s="662"/>
      <c r="AN13" s="662"/>
      <c r="AO13" s="663"/>
      <c r="AP13" s="653" t="s">
        <v>256</v>
      </c>
      <c r="AQ13" s="654"/>
      <c r="AR13" s="654"/>
      <c r="AS13" s="654"/>
      <c r="AT13" s="654"/>
      <c r="AU13" s="654"/>
      <c r="AV13" s="654"/>
      <c r="AW13" s="654"/>
      <c r="AX13" s="654"/>
      <c r="AY13" s="654"/>
      <c r="AZ13" s="654"/>
      <c r="BA13" s="654"/>
      <c r="BB13" s="654"/>
      <c r="BC13" s="654"/>
      <c r="BD13" s="654"/>
      <c r="BE13" s="654"/>
      <c r="BF13" s="655"/>
      <c r="BG13" s="656">
        <v>160296</v>
      </c>
      <c r="BH13" s="657"/>
      <c r="BI13" s="657"/>
      <c r="BJ13" s="657"/>
      <c r="BK13" s="657"/>
      <c r="BL13" s="657"/>
      <c r="BM13" s="657"/>
      <c r="BN13" s="658"/>
      <c r="BO13" s="659">
        <v>49.5</v>
      </c>
      <c r="BP13" s="659"/>
      <c r="BQ13" s="659"/>
      <c r="BR13" s="659"/>
      <c r="BS13" s="660" t="s">
        <v>130</v>
      </c>
      <c r="BT13" s="660"/>
      <c r="BU13" s="660"/>
      <c r="BV13" s="660"/>
      <c r="BW13" s="660"/>
      <c r="BX13" s="660"/>
      <c r="BY13" s="660"/>
      <c r="BZ13" s="660"/>
      <c r="CA13" s="660"/>
      <c r="CB13" s="664"/>
      <c r="CD13" s="653" t="s">
        <v>257</v>
      </c>
      <c r="CE13" s="654"/>
      <c r="CF13" s="654"/>
      <c r="CG13" s="654"/>
      <c r="CH13" s="654"/>
      <c r="CI13" s="654"/>
      <c r="CJ13" s="654"/>
      <c r="CK13" s="654"/>
      <c r="CL13" s="654"/>
      <c r="CM13" s="654"/>
      <c r="CN13" s="654"/>
      <c r="CO13" s="654"/>
      <c r="CP13" s="654"/>
      <c r="CQ13" s="655"/>
      <c r="CR13" s="656">
        <v>536694</v>
      </c>
      <c r="CS13" s="657"/>
      <c r="CT13" s="657"/>
      <c r="CU13" s="657"/>
      <c r="CV13" s="657"/>
      <c r="CW13" s="657"/>
      <c r="CX13" s="657"/>
      <c r="CY13" s="658"/>
      <c r="CZ13" s="659">
        <v>13.9</v>
      </c>
      <c r="DA13" s="659"/>
      <c r="DB13" s="659"/>
      <c r="DC13" s="659"/>
      <c r="DD13" s="665">
        <v>148678</v>
      </c>
      <c r="DE13" s="657"/>
      <c r="DF13" s="657"/>
      <c r="DG13" s="657"/>
      <c r="DH13" s="657"/>
      <c r="DI13" s="657"/>
      <c r="DJ13" s="657"/>
      <c r="DK13" s="657"/>
      <c r="DL13" s="657"/>
      <c r="DM13" s="657"/>
      <c r="DN13" s="657"/>
      <c r="DO13" s="657"/>
      <c r="DP13" s="658"/>
      <c r="DQ13" s="665">
        <v>325932</v>
      </c>
      <c r="DR13" s="657"/>
      <c r="DS13" s="657"/>
      <c r="DT13" s="657"/>
      <c r="DU13" s="657"/>
      <c r="DV13" s="657"/>
      <c r="DW13" s="657"/>
      <c r="DX13" s="657"/>
      <c r="DY13" s="657"/>
      <c r="DZ13" s="657"/>
      <c r="EA13" s="657"/>
      <c r="EB13" s="657"/>
      <c r="EC13" s="666"/>
    </row>
    <row r="14" spans="2:143" ht="11.25" customHeight="1" x14ac:dyDescent="0.15">
      <c r="B14" s="653" t="s">
        <v>258</v>
      </c>
      <c r="C14" s="654"/>
      <c r="D14" s="654"/>
      <c r="E14" s="654"/>
      <c r="F14" s="654"/>
      <c r="G14" s="654"/>
      <c r="H14" s="654"/>
      <c r="I14" s="654"/>
      <c r="J14" s="654"/>
      <c r="K14" s="654"/>
      <c r="L14" s="654"/>
      <c r="M14" s="654"/>
      <c r="N14" s="654"/>
      <c r="O14" s="654"/>
      <c r="P14" s="654"/>
      <c r="Q14" s="655"/>
      <c r="R14" s="656" t="s">
        <v>130</v>
      </c>
      <c r="S14" s="657"/>
      <c r="T14" s="657"/>
      <c r="U14" s="657"/>
      <c r="V14" s="657"/>
      <c r="W14" s="657"/>
      <c r="X14" s="657"/>
      <c r="Y14" s="658"/>
      <c r="Z14" s="659" t="s">
        <v>130</v>
      </c>
      <c r="AA14" s="659"/>
      <c r="AB14" s="659"/>
      <c r="AC14" s="659"/>
      <c r="AD14" s="660" t="s">
        <v>130</v>
      </c>
      <c r="AE14" s="660"/>
      <c r="AF14" s="660"/>
      <c r="AG14" s="660"/>
      <c r="AH14" s="660"/>
      <c r="AI14" s="660"/>
      <c r="AJ14" s="660"/>
      <c r="AK14" s="660"/>
      <c r="AL14" s="661" t="s">
        <v>130</v>
      </c>
      <c r="AM14" s="662"/>
      <c r="AN14" s="662"/>
      <c r="AO14" s="663"/>
      <c r="AP14" s="653" t="s">
        <v>259</v>
      </c>
      <c r="AQ14" s="654"/>
      <c r="AR14" s="654"/>
      <c r="AS14" s="654"/>
      <c r="AT14" s="654"/>
      <c r="AU14" s="654"/>
      <c r="AV14" s="654"/>
      <c r="AW14" s="654"/>
      <c r="AX14" s="654"/>
      <c r="AY14" s="654"/>
      <c r="AZ14" s="654"/>
      <c r="BA14" s="654"/>
      <c r="BB14" s="654"/>
      <c r="BC14" s="654"/>
      <c r="BD14" s="654"/>
      <c r="BE14" s="654"/>
      <c r="BF14" s="655"/>
      <c r="BG14" s="656">
        <v>15392</v>
      </c>
      <c r="BH14" s="657"/>
      <c r="BI14" s="657"/>
      <c r="BJ14" s="657"/>
      <c r="BK14" s="657"/>
      <c r="BL14" s="657"/>
      <c r="BM14" s="657"/>
      <c r="BN14" s="658"/>
      <c r="BO14" s="659">
        <v>4.7</v>
      </c>
      <c r="BP14" s="659"/>
      <c r="BQ14" s="659"/>
      <c r="BR14" s="659"/>
      <c r="BS14" s="660" t="s">
        <v>130</v>
      </c>
      <c r="BT14" s="660"/>
      <c r="BU14" s="660"/>
      <c r="BV14" s="660"/>
      <c r="BW14" s="660"/>
      <c r="BX14" s="660"/>
      <c r="BY14" s="660"/>
      <c r="BZ14" s="660"/>
      <c r="CA14" s="660"/>
      <c r="CB14" s="664"/>
      <c r="CD14" s="653" t="s">
        <v>260</v>
      </c>
      <c r="CE14" s="654"/>
      <c r="CF14" s="654"/>
      <c r="CG14" s="654"/>
      <c r="CH14" s="654"/>
      <c r="CI14" s="654"/>
      <c r="CJ14" s="654"/>
      <c r="CK14" s="654"/>
      <c r="CL14" s="654"/>
      <c r="CM14" s="654"/>
      <c r="CN14" s="654"/>
      <c r="CO14" s="654"/>
      <c r="CP14" s="654"/>
      <c r="CQ14" s="655"/>
      <c r="CR14" s="656">
        <v>128801</v>
      </c>
      <c r="CS14" s="657"/>
      <c r="CT14" s="657"/>
      <c r="CU14" s="657"/>
      <c r="CV14" s="657"/>
      <c r="CW14" s="657"/>
      <c r="CX14" s="657"/>
      <c r="CY14" s="658"/>
      <c r="CZ14" s="659">
        <v>3.3</v>
      </c>
      <c r="DA14" s="659"/>
      <c r="DB14" s="659"/>
      <c r="DC14" s="659"/>
      <c r="DD14" s="665">
        <v>8866</v>
      </c>
      <c r="DE14" s="657"/>
      <c r="DF14" s="657"/>
      <c r="DG14" s="657"/>
      <c r="DH14" s="657"/>
      <c r="DI14" s="657"/>
      <c r="DJ14" s="657"/>
      <c r="DK14" s="657"/>
      <c r="DL14" s="657"/>
      <c r="DM14" s="657"/>
      <c r="DN14" s="657"/>
      <c r="DO14" s="657"/>
      <c r="DP14" s="658"/>
      <c r="DQ14" s="665">
        <v>112705</v>
      </c>
      <c r="DR14" s="657"/>
      <c r="DS14" s="657"/>
      <c r="DT14" s="657"/>
      <c r="DU14" s="657"/>
      <c r="DV14" s="657"/>
      <c r="DW14" s="657"/>
      <c r="DX14" s="657"/>
      <c r="DY14" s="657"/>
      <c r="DZ14" s="657"/>
      <c r="EA14" s="657"/>
      <c r="EB14" s="657"/>
      <c r="EC14" s="666"/>
    </row>
    <row r="15" spans="2:143" ht="11.25" customHeight="1" x14ac:dyDescent="0.15">
      <c r="B15" s="653" t="s">
        <v>261</v>
      </c>
      <c r="C15" s="654"/>
      <c r="D15" s="654"/>
      <c r="E15" s="654"/>
      <c r="F15" s="654"/>
      <c r="G15" s="654"/>
      <c r="H15" s="654"/>
      <c r="I15" s="654"/>
      <c r="J15" s="654"/>
      <c r="K15" s="654"/>
      <c r="L15" s="654"/>
      <c r="M15" s="654"/>
      <c r="N15" s="654"/>
      <c r="O15" s="654"/>
      <c r="P15" s="654"/>
      <c r="Q15" s="655"/>
      <c r="R15" s="656" t="s">
        <v>130</v>
      </c>
      <c r="S15" s="657"/>
      <c r="T15" s="657"/>
      <c r="U15" s="657"/>
      <c r="V15" s="657"/>
      <c r="W15" s="657"/>
      <c r="X15" s="657"/>
      <c r="Y15" s="658"/>
      <c r="Z15" s="659" t="s">
        <v>130</v>
      </c>
      <c r="AA15" s="659"/>
      <c r="AB15" s="659"/>
      <c r="AC15" s="659"/>
      <c r="AD15" s="660" t="s">
        <v>130</v>
      </c>
      <c r="AE15" s="660"/>
      <c r="AF15" s="660"/>
      <c r="AG15" s="660"/>
      <c r="AH15" s="660"/>
      <c r="AI15" s="660"/>
      <c r="AJ15" s="660"/>
      <c r="AK15" s="660"/>
      <c r="AL15" s="661" t="s">
        <v>130</v>
      </c>
      <c r="AM15" s="662"/>
      <c r="AN15" s="662"/>
      <c r="AO15" s="663"/>
      <c r="AP15" s="653" t="s">
        <v>262</v>
      </c>
      <c r="AQ15" s="654"/>
      <c r="AR15" s="654"/>
      <c r="AS15" s="654"/>
      <c r="AT15" s="654"/>
      <c r="AU15" s="654"/>
      <c r="AV15" s="654"/>
      <c r="AW15" s="654"/>
      <c r="AX15" s="654"/>
      <c r="AY15" s="654"/>
      <c r="AZ15" s="654"/>
      <c r="BA15" s="654"/>
      <c r="BB15" s="654"/>
      <c r="BC15" s="654"/>
      <c r="BD15" s="654"/>
      <c r="BE15" s="654"/>
      <c r="BF15" s="655"/>
      <c r="BG15" s="656">
        <v>6993</v>
      </c>
      <c r="BH15" s="657"/>
      <c r="BI15" s="657"/>
      <c r="BJ15" s="657"/>
      <c r="BK15" s="657"/>
      <c r="BL15" s="657"/>
      <c r="BM15" s="657"/>
      <c r="BN15" s="658"/>
      <c r="BO15" s="659">
        <v>2.2000000000000002</v>
      </c>
      <c r="BP15" s="659"/>
      <c r="BQ15" s="659"/>
      <c r="BR15" s="659"/>
      <c r="BS15" s="660" t="s">
        <v>130</v>
      </c>
      <c r="BT15" s="660"/>
      <c r="BU15" s="660"/>
      <c r="BV15" s="660"/>
      <c r="BW15" s="660"/>
      <c r="BX15" s="660"/>
      <c r="BY15" s="660"/>
      <c r="BZ15" s="660"/>
      <c r="CA15" s="660"/>
      <c r="CB15" s="664"/>
      <c r="CD15" s="653" t="s">
        <v>263</v>
      </c>
      <c r="CE15" s="654"/>
      <c r="CF15" s="654"/>
      <c r="CG15" s="654"/>
      <c r="CH15" s="654"/>
      <c r="CI15" s="654"/>
      <c r="CJ15" s="654"/>
      <c r="CK15" s="654"/>
      <c r="CL15" s="654"/>
      <c r="CM15" s="654"/>
      <c r="CN15" s="654"/>
      <c r="CO15" s="654"/>
      <c r="CP15" s="654"/>
      <c r="CQ15" s="655"/>
      <c r="CR15" s="656">
        <v>256196</v>
      </c>
      <c r="CS15" s="657"/>
      <c r="CT15" s="657"/>
      <c r="CU15" s="657"/>
      <c r="CV15" s="657"/>
      <c r="CW15" s="657"/>
      <c r="CX15" s="657"/>
      <c r="CY15" s="658"/>
      <c r="CZ15" s="659">
        <v>6.6</v>
      </c>
      <c r="DA15" s="659"/>
      <c r="DB15" s="659"/>
      <c r="DC15" s="659"/>
      <c r="DD15" s="665">
        <v>22632</v>
      </c>
      <c r="DE15" s="657"/>
      <c r="DF15" s="657"/>
      <c r="DG15" s="657"/>
      <c r="DH15" s="657"/>
      <c r="DI15" s="657"/>
      <c r="DJ15" s="657"/>
      <c r="DK15" s="657"/>
      <c r="DL15" s="657"/>
      <c r="DM15" s="657"/>
      <c r="DN15" s="657"/>
      <c r="DO15" s="657"/>
      <c r="DP15" s="658"/>
      <c r="DQ15" s="665">
        <v>209581</v>
      </c>
      <c r="DR15" s="657"/>
      <c r="DS15" s="657"/>
      <c r="DT15" s="657"/>
      <c r="DU15" s="657"/>
      <c r="DV15" s="657"/>
      <c r="DW15" s="657"/>
      <c r="DX15" s="657"/>
      <c r="DY15" s="657"/>
      <c r="DZ15" s="657"/>
      <c r="EA15" s="657"/>
      <c r="EB15" s="657"/>
      <c r="EC15" s="666"/>
    </row>
    <row r="16" spans="2:143" ht="11.25" customHeight="1" x14ac:dyDescent="0.15">
      <c r="B16" s="653" t="s">
        <v>264</v>
      </c>
      <c r="C16" s="654"/>
      <c r="D16" s="654"/>
      <c r="E16" s="654"/>
      <c r="F16" s="654"/>
      <c r="G16" s="654"/>
      <c r="H16" s="654"/>
      <c r="I16" s="654"/>
      <c r="J16" s="654"/>
      <c r="K16" s="654"/>
      <c r="L16" s="654"/>
      <c r="M16" s="654"/>
      <c r="N16" s="654"/>
      <c r="O16" s="654"/>
      <c r="P16" s="654"/>
      <c r="Q16" s="655"/>
      <c r="R16" s="656">
        <v>2688</v>
      </c>
      <c r="S16" s="657"/>
      <c r="T16" s="657"/>
      <c r="U16" s="657"/>
      <c r="V16" s="657"/>
      <c r="W16" s="657"/>
      <c r="X16" s="657"/>
      <c r="Y16" s="658"/>
      <c r="Z16" s="659">
        <v>0.1</v>
      </c>
      <c r="AA16" s="659"/>
      <c r="AB16" s="659"/>
      <c r="AC16" s="659"/>
      <c r="AD16" s="660">
        <v>2688</v>
      </c>
      <c r="AE16" s="660"/>
      <c r="AF16" s="660"/>
      <c r="AG16" s="660"/>
      <c r="AH16" s="660"/>
      <c r="AI16" s="660"/>
      <c r="AJ16" s="660"/>
      <c r="AK16" s="660"/>
      <c r="AL16" s="661">
        <v>0.1</v>
      </c>
      <c r="AM16" s="662"/>
      <c r="AN16" s="662"/>
      <c r="AO16" s="663"/>
      <c r="AP16" s="653" t="s">
        <v>265</v>
      </c>
      <c r="AQ16" s="654"/>
      <c r="AR16" s="654"/>
      <c r="AS16" s="654"/>
      <c r="AT16" s="654"/>
      <c r="AU16" s="654"/>
      <c r="AV16" s="654"/>
      <c r="AW16" s="654"/>
      <c r="AX16" s="654"/>
      <c r="AY16" s="654"/>
      <c r="AZ16" s="654"/>
      <c r="BA16" s="654"/>
      <c r="BB16" s="654"/>
      <c r="BC16" s="654"/>
      <c r="BD16" s="654"/>
      <c r="BE16" s="654"/>
      <c r="BF16" s="655"/>
      <c r="BG16" s="656" t="s">
        <v>130</v>
      </c>
      <c r="BH16" s="657"/>
      <c r="BI16" s="657"/>
      <c r="BJ16" s="657"/>
      <c r="BK16" s="657"/>
      <c r="BL16" s="657"/>
      <c r="BM16" s="657"/>
      <c r="BN16" s="658"/>
      <c r="BO16" s="659" t="s">
        <v>130</v>
      </c>
      <c r="BP16" s="659"/>
      <c r="BQ16" s="659"/>
      <c r="BR16" s="659"/>
      <c r="BS16" s="660" t="s">
        <v>130</v>
      </c>
      <c r="BT16" s="660"/>
      <c r="BU16" s="660"/>
      <c r="BV16" s="660"/>
      <c r="BW16" s="660"/>
      <c r="BX16" s="660"/>
      <c r="BY16" s="660"/>
      <c r="BZ16" s="660"/>
      <c r="CA16" s="660"/>
      <c r="CB16" s="664"/>
      <c r="CD16" s="653" t="s">
        <v>266</v>
      </c>
      <c r="CE16" s="654"/>
      <c r="CF16" s="654"/>
      <c r="CG16" s="654"/>
      <c r="CH16" s="654"/>
      <c r="CI16" s="654"/>
      <c r="CJ16" s="654"/>
      <c r="CK16" s="654"/>
      <c r="CL16" s="654"/>
      <c r="CM16" s="654"/>
      <c r="CN16" s="654"/>
      <c r="CO16" s="654"/>
      <c r="CP16" s="654"/>
      <c r="CQ16" s="655"/>
      <c r="CR16" s="656">
        <v>21948</v>
      </c>
      <c r="CS16" s="657"/>
      <c r="CT16" s="657"/>
      <c r="CU16" s="657"/>
      <c r="CV16" s="657"/>
      <c r="CW16" s="657"/>
      <c r="CX16" s="657"/>
      <c r="CY16" s="658"/>
      <c r="CZ16" s="659">
        <v>0.6</v>
      </c>
      <c r="DA16" s="659"/>
      <c r="DB16" s="659"/>
      <c r="DC16" s="659"/>
      <c r="DD16" s="665" t="s">
        <v>130</v>
      </c>
      <c r="DE16" s="657"/>
      <c r="DF16" s="657"/>
      <c r="DG16" s="657"/>
      <c r="DH16" s="657"/>
      <c r="DI16" s="657"/>
      <c r="DJ16" s="657"/>
      <c r="DK16" s="657"/>
      <c r="DL16" s="657"/>
      <c r="DM16" s="657"/>
      <c r="DN16" s="657"/>
      <c r="DO16" s="657"/>
      <c r="DP16" s="658"/>
      <c r="DQ16" s="665">
        <v>1771</v>
      </c>
      <c r="DR16" s="657"/>
      <c r="DS16" s="657"/>
      <c r="DT16" s="657"/>
      <c r="DU16" s="657"/>
      <c r="DV16" s="657"/>
      <c r="DW16" s="657"/>
      <c r="DX16" s="657"/>
      <c r="DY16" s="657"/>
      <c r="DZ16" s="657"/>
      <c r="EA16" s="657"/>
      <c r="EB16" s="657"/>
      <c r="EC16" s="666"/>
    </row>
    <row r="17" spans="2:133" ht="11.25" customHeight="1" x14ac:dyDescent="0.15">
      <c r="B17" s="653" t="s">
        <v>267</v>
      </c>
      <c r="C17" s="654"/>
      <c r="D17" s="654"/>
      <c r="E17" s="654"/>
      <c r="F17" s="654"/>
      <c r="G17" s="654"/>
      <c r="H17" s="654"/>
      <c r="I17" s="654"/>
      <c r="J17" s="654"/>
      <c r="K17" s="654"/>
      <c r="L17" s="654"/>
      <c r="M17" s="654"/>
      <c r="N17" s="654"/>
      <c r="O17" s="654"/>
      <c r="P17" s="654"/>
      <c r="Q17" s="655"/>
      <c r="R17" s="656">
        <v>4681</v>
      </c>
      <c r="S17" s="657"/>
      <c r="T17" s="657"/>
      <c r="U17" s="657"/>
      <c r="V17" s="657"/>
      <c r="W17" s="657"/>
      <c r="X17" s="657"/>
      <c r="Y17" s="658"/>
      <c r="Z17" s="659">
        <v>0.1</v>
      </c>
      <c r="AA17" s="659"/>
      <c r="AB17" s="659"/>
      <c r="AC17" s="659"/>
      <c r="AD17" s="660">
        <v>4681</v>
      </c>
      <c r="AE17" s="660"/>
      <c r="AF17" s="660"/>
      <c r="AG17" s="660"/>
      <c r="AH17" s="660"/>
      <c r="AI17" s="660"/>
      <c r="AJ17" s="660"/>
      <c r="AK17" s="660"/>
      <c r="AL17" s="661">
        <v>0.2</v>
      </c>
      <c r="AM17" s="662"/>
      <c r="AN17" s="662"/>
      <c r="AO17" s="663"/>
      <c r="AP17" s="653" t="s">
        <v>268</v>
      </c>
      <c r="AQ17" s="654"/>
      <c r="AR17" s="654"/>
      <c r="AS17" s="654"/>
      <c r="AT17" s="654"/>
      <c r="AU17" s="654"/>
      <c r="AV17" s="654"/>
      <c r="AW17" s="654"/>
      <c r="AX17" s="654"/>
      <c r="AY17" s="654"/>
      <c r="AZ17" s="654"/>
      <c r="BA17" s="654"/>
      <c r="BB17" s="654"/>
      <c r="BC17" s="654"/>
      <c r="BD17" s="654"/>
      <c r="BE17" s="654"/>
      <c r="BF17" s="655"/>
      <c r="BG17" s="656" t="s">
        <v>130</v>
      </c>
      <c r="BH17" s="657"/>
      <c r="BI17" s="657"/>
      <c r="BJ17" s="657"/>
      <c r="BK17" s="657"/>
      <c r="BL17" s="657"/>
      <c r="BM17" s="657"/>
      <c r="BN17" s="658"/>
      <c r="BO17" s="659" t="s">
        <v>130</v>
      </c>
      <c r="BP17" s="659"/>
      <c r="BQ17" s="659"/>
      <c r="BR17" s="659"/>
      <c r="BS17" s="660" t="s">
        <v>130</v>
      </c>
      <c r="BT17" s="660"/>
      <c r="BU17" s="660"/>
      <c r="BV17" s="660"/>
      <c r="BW17" s="660"/>
      <c r="BX17" s="660"/>
      <c r="BY17" s="660"/>
      <c r="BZ17" s="660"/>
      <c r="CA17" s="660"/>
      <c r="CB17" s="664"/>
      <c r="CD17" s="653" t="s">
        <v>269</v>
      </c>
      <c r="CE17" s="654"/>
      <c r="CF17" s="654"/>
      <c r="CG17" s="654"/>
      <c r="CH17" s="654"/>
      <c r="CI17" s="654"/>
      <c r="CJ17" s="654"/>
      <c r="CK17" s="654"/>
      <c r="CL17" s="654"/>
      <c r="CM17" s="654"/>
      <c r="CN17" s="654"/>
      <c r="CO17" s="654"/>
      <c r="CP17" s="654"/>
      <c r="CQ17" s="655"/>
      <c r="CR17" s="656">
        <v>623495</v>
      </c>
      <c r="CS17" s="657"/>
      <c r="CT17" s="657"/>
      <c r="CU17" s="657"/>
      <c r="CV17" s="657"/>
      <c r="CW17" s="657"/>
      <c r="CX17" s="657"/>
      <c r="CY17" s="658"/>
      <c r="CZ17" s="659">
        <v>16.2</v>
      </c>
      <c r="DA17" s="659"/>
      <c r="DB17" s="659"/>
      <c r="DC17" s="659"/>
      <c r="DD17" s="665" t="s">
        <v>130</v>
      </c>
      <c r="DE17" s="657"/>
      <c r="DF17" s="657"/>
      <c r="DG17" s="657"/>
      <c r="DH17" s="657"/>
      <c r="DI17" s="657"/>
      <c r="DJ17" s="657"/>
      <c r="DK17" s="657"/>
      <c r="DL17" s="657"/>
      <c r="DM17" s="657"/>
      <c r="DN17" s="657"/>
      <c r="DO17" s="657"/>
      <c r="DP17" s="658"/>
      <c r="DQ17" s="665">
        <v>623495</v>
      </c>
      <c r="DR17" s="657"/>
      <c r="DS17" s="657"/>
      <c r="DT17" s="657"/>
      <c r="DU17" s="657"/>
      <c r="DV17" s="657"/>
      <c r="DW17" s="657"/>
      <c r="DX17" s="657"/>
      <c r="DY17" s="657"/>
      <c r="DZ17" s="657"/>
      <c r="EA17" s="657"/>
      <c r="EB17" s="657"/>
      <c r="EC17" s="666"/>
    </row>
    <row r="18" spans="2:133" ht="11.25" customHeight="1" x14ac:dyDescent="0.15">
      <c r="B18" s="653" t="s">
        <v>270</v>
      </c>
      <c r="C18" s="654"/>
      <c r="D18" s="654"/>
      <c r="E18" s="654"/>
      <c r="F18" s="654"/>
      <c r="G18" s="654"/>
      <c r="H18" s="654"/>
      <c r="I18" s="654"/>
      <c r="J18" s="654"/>
      <c r="K18" s="654"/>
      <c r="L18" s="654"/>
      <c r="M18" s="654"/>
      <c r="N18" s="654"/>
      <c r="O18" s="654"/>
      <c r="P18" s="654"/>
      <c r="Q18" s="655"/>
      <c r="R18" s="656">
        <v>67630</v>
      </c>
      <c r="S18" s="657"/>
      <c r="T18" s="657"/>
      <c r="U18" s="657"/>
      <c r="V18" s="657"/>
      <c r="W18" s="657"/>
      <c r="X18" s="657"/>
      <c r="Y18" s="658"/>
      <c r="Z18" s="659">
        <v>1.7</v>
      </c>
      <c r="AA18" s="659"/>
      <c r="AB18" s="659"/>
      <c r="AC18" s="659"/>
      <c r="AD18" s="660">
        <v>67630</v>
      </c>
      <c r="AE18" s="660"/>
      <c r="AF18" s="660"/>
      <c r="AG18" s="660"/>
      <c r="AH18" s="660"/>
      <c r="AI18" s="660"/>
      <c r="AJ18" s="660"/>
      <c r="AK18" s="660"/>
      <c r="AL18" s="661">
        <v>2.7000000476837158</v>
      </c>
      <c r="AM18" s="662"/>
      <c r="AN18" s="662"/>
      <c r="AO18" s="663"/>
      <c r="AP18" s="653" t="s">
        <v>271</v>
      </c>
      <c r="AQ18" s="654"/>
      <c r="AR18" s="654"/>
      <c r="AS18" s="654"/>
      <c r="AT18" s="654"/>
      <c r="AU18" s="654"/>
      <c r="AV18" s="654"/>
      <c r="AW18" s="654"/>
      <c r="AX18" s="654"/>
      <c r="AY18" s="654"/>
      <c r="AZ18" s="654"/>
      <c r="BA18" s="654"/>
      <c r="BB18" s="654"/>
      <c r="BC18" s="654"/>
      <c r="BD18" s="654"/>
      <c r="BE18" s="654"/>
      <c r="BF18" s="655"/>
      <c r="BG18" s="656" t="s">
        <v>130</v>
      </c>
      <c r="BH18" s="657"/>
      <c r="BI18" s="657"/>
      <c r="BJ18" s="657"/>
      <c r="BK18" s="657"/>
      <c r="BL18" s="657"/>
      <c r="BM18" s="657"/>
      <c r="BN18" s="658"/>
      <c r="BO18" s="659" t="s">
        <v>130</v>
      </c>
      <c r="BP18" s="659"/>
      <c r="BQ18" s="659"/>
      <c r="BR18" s="659"/>
      <c r="BS18" s="660" t="s">
        <v>130</v>
      </c>
      <c r="BT18" s="660"/>
      <c r="BU18" s="660"/>
      <c r="BV18" s="660"/>
      <c r="BW18" s="660"/>
      <c r="BX18" s="660"/>
      <c r="BY18" s="660"/>
      <c r="BZ18" s="660"/>
      <c r="CA18" s="660"/>
      <c r="CB18" s="664"/>
      <c r="CD18" s="653" t="s">
        <v>272</v>
      </c>
      <c r="CE18" s="654"/>
      <c r="CF18" s="654"/>
      <c r="CG18" s="654"/>
      <c r="CH18" s="654"/>
      <c r="CI18" s="654"/>
      <c r="CJ18" s="654"/>
      <c r="CK18" s="654"/>
      <c r="CL18" s="654"/>
      <c r="CM18" s="654"/>
      <c r="CN18" s="654"/>
      <c r="CO18" s="654"/>
      <c r="CP18" s="654"/>
      <c r="CQ18" s="655"/>
      <c r="CR18" s="656" t="s">
        <v>130</v>
      </c>
      <c r="CS18" s="657"/>
      <c r="CT18" s="657"/>
      <c r="CU18" s="657"/>
      <c r="CV18" s="657"/>
      <c r="CW18" s="657"/>
      <c r="CX18" s="657"/>
      <c r="CY18" s="658"/>
      <c r="CZ18" s="659" t="s">
        <v>130</v>
      </c>
      <c r="DA18" s="659"/>
      <c r="DB18" s="659"/>
      <c r="DC18" s="659"/>
      <c r="DD18" s="665" t="s">
        <v>130</v>
      </c>
      <c r="DE18" s="657"/>
      <c r="DF18" s="657"/>
      <c r="DG18" s="657"/>
      <c r="DH18" s="657"/>
      <c r="DI18" s="657"/>
      <c r="DJ18" s="657"/>
      <c r="DK18" s="657"/>
      <c r="DL18" s="657"/>
      <c r="DM18" s="657"/>
      <c r="DN18" s="657"/>
      <c r="DO18" s="657"/>
      <c r="DP18" s="658"/>
      <c r="DQ18" s="665" t="s">
        <v>130</v>
      </c>
      <c r="DR18" s="657"/>
      <c r="DS18" s="657"/>
      <c r="DT18" s="657"/>
      <c r="DU18" s="657"/>
      <c r="DV18" s="657"/>
      <c r="DW18" s="657"/>
      <c r="DX18" s="657"/>
      <c r="DY18" s="657"/>
      <c r="DZ18" s="657"/>
      <c r="EA18" s="657"/>
      <c r="EB18" s="657"/>
      <c r="EC18" s="666"/>
    </row>
    <row r="19" spans="2:133" ht="11.25" customHeight="1" x14ac:dyDescent="0.15">
      <c r="B19" s="653" t="s">
        <v>273</v>
      </c>
      <c r="C19" s="654"/>
      <c r="D19" s="654"/>
      <c r="E19" s="654"/>
      <c r="F19" s="654"/>
      <c r="G19" s="654"/>
      <c r="H19" s="654"/>
      <c r="I19" s="654"/>
      <c r="J19" s="654"/>
      <c r="K19" s="654"/>
      <c r="L19" s="654"/>
      <c r="M19" s="654"/>
      <c r="N19" s="654"/>
      <c r="O19" s="654"/>
      <c r="P19" s="654"/>
      <c r="Q19" s="655"/>
      <c r="R19" s="656">
        <v>547</v>
      </c>
      <c r="S19" s="657"/>
      <c r="T19" s="657"/>
      <c r="U19" s="657"/>
      <c r="V19" s="657"/>
      <c r="W19" s="657"/>
      <c r="X19" s="657"/>
      <c r="Y19" s="658"/>
      <c r="Z19" s="659">
        <v>0</v>
      </c>
      <c r="AA19" s="659"/>
      <c r="AB19" s="659"/>
      <c r="AC19" s="659"/>
      <c r="AD19" s="660">
        <v>547</v>
      </c>
      <c r="AE19" s="660"/>
      <c r="AF19" s="660"/>
      <c r="AG19" s="660"/>
      <c r="AH19" s="660"/>
      <c r="AI19" s="660"/>
      <c r="AJ19" s="660"/>
      <c r="AK19" s="660"/>
      <c r="AL19" s="661">
        <v>0</v>
      </c>
      <c r="AM19" s="662"/>
      <c r="AN19" s="662"/>
      <c r="AO19" s="663"/>
      <c r="AP19" s="653" t="s">
        <v>274</v>
      </c>
      <c r="AQ19" s="654"/>
      <c r="AR19" s="654"/>
      <c r="AS19" s="654"/>
      <c r="AT19" s="654"/>
      <c r="AU19" s="654"/>
      <c r="AV19" s="654"/>
      <c r="AW19" s="654"/>
      <c r="AX19" s="654"/>
      <c r="AY19" s="654"/>
      <c r="AZ19" s="654"/>
      <c r="BA19" s="654"/>
      <c r="BB19" s="654"/>
      <c r="BC19" s="654"/>
      <c r="BD19" s="654"/>
      <c r="BE19" s="654"/>
      <c r="BF19" s="655"/>
      <c r="BG19" s="656">
        <v>14120</v>
      </c>
      <c r="BH19" s="657"/>
      <c r="BI19" s="657"/>
      <c r="BJ19" s="657"/>
      <c r="BK19" s="657"/>
      <c r="BL19" s="657"/>
      <c r="BM19" s="657"/>
      <c r="BN19" s="658"/>
      <c r="BO19" s="659">
        <v>4.4000000000000004</v>
      </c>
      <c r="BP19" s="659"/>
      <c r="BQ19" s="659"/>
      <c r="BR19" s="659"/>
      <c r="BS19" s="660" t="s">
        <v>130</v>
      </c>
      <c r="BT19" s="660"/>
      <c r="BU19" s="660"/>
      <c r="BV19" s="660"/>
      <c r="BW19" s="660"/>
      <c r="BX19" s="660"/>
      <c r="BY19" s="660"/>
      <c r="BZ19" s="660"/>
      <c r="CA19" s="660"/>
      <c r="CB19" s="664"/>
      <c r="CD19" s="653" t="s">
        <v>275</v>
      </c>
      <c r="CE19" s="654"/>
      <c r="CF19" s="654"/>
      <c r="CG19" s="654"/>
      <c r="CH19" s="654"/>
      <c r="CI19" s="654"/>
      <c r="CJ19" s="654"/>
      <c r="CK19" s="654"/>
      <c r="CL19" s="654"/>
      <c r="CM19" s="654"/>
      <c r="CN19" s="654"/>
      <c r="CO19" s="654"/>
      <c r="CP19" s="654"/>
      <c r="CQ19" s="655"/>
      <c r="CR19" s="656" t="s">
        <v>130</v>
      </c>
      <c r="CS19" s="657"/>
      <c r="CT19" s="657"/>
      <c r="CU19" s="657"/>
      <c r="CV19" s="657"/>
      <c r="CW19" s="657"/>
      <c r="CX19" s="657"/>
      <c r="CY19" s="658"/>
      <c r="CZ19" s="659" t="s">
        <v>130</v>
      </c>
      <c r="DA19" s="659"/>
      <c r="DB19" s="659"/>
      <c r="DC19" s="659"/>
      <c r="DD19" s="665" t="s">
        <v>130</v>
      </c>
      <c r="DE19" s="657"/>
      <c r="DF19" s="657"/>
      <c r="DG19" s="657"/>
      <c r="DH19" s="657"/>
      <c r="DI19" s="657"/>
      <c r="DJ19" s="657"/>
      <c r="DK19" s="657"/>
      <c r="DL19" s="657"/>
      <c r="DM19" s="657"/>
      <c r="DN19" s="657"/>
      <c r="DO19" s="657"/>
      <c r="DP19" s="658"/>
      <c r="DQ19" s="665" t="s">
        <v>130</v>
      </c>
      <c r="DR19" s="657"/>
      <c r="DS19" s="657"/>
      <c r="DT19" s="657"/>
      <c r="DU19" s="657"/>
      <c r="DV19" s="657"/>
      <c r="DW19" s="657"/>
      <c r="DX19" s="657"/>
      <c r="DY19" s="657"/>
      <c r="DZ19" s="657"/>
      <c r="EA19" s="657"/>
      <c r="EB19" s="657"/>
      <c r="EC19" s="666"/>
    </row>
    <row r="20" spans="2:133" ht="11.25" customHeight="1" x14ac:dyDescent="0.15">
      <c r="B20" s="653" t="s">
        <v>276</v>
      </c>
      <c r="C20" s="654"/>
      <c r="D20" s="654"/>
      <c r="E20" s="654"/>
      <c r="F20" s="654"/>
      <c r="G20" s="654"/>
      <c r="H20" s="654"/>
      <c r="I20" s="654"/>
      <c r="J20" s="654"/>
      <c r="K20" s="654"/>
      <c r="L20" s="654"/>
      <c r="M20" s="654"/>
      <c r="N20" s="654"/>
      <c r="O20" s="654"/>
      <c r="P20" s="654"/>
      <c r="Q20" s="655"/>
      <c r="R20" s="656">
        <v>784</v>
      </c>
      <c r="S20" s="657"/>
      <c r="T20" s="657"/>
      <c r="U20" s="657"/>
      <c r="V20" s="657"/>
      <c r="W20" s="657"/>
      <c r="X20" s="657"/>
      <c r="Y20" s="658"/>
      <c r="Z20" s="659">
        <v>0</v>
      </c>
      <c r="AA20" s="659"/>
      <c r="AB20" s="659"/>
      <c r="AC20" s="659"/>
      <c r="AD20" s="660">
        <v>784</v>
      </c>
      <c r="AE20" s="660"/>
      <c r="AF20" s="660"/>
      <c r="AG20" s="660"/>
      <c r="AH20" s="660"/>
      <c r="AI20" s="660"/>
      <c r="AJ20" s="660"/>
      <c r="AK20" s="660"/>
      <c r="AL20" s="661">
        <v>0</v>
      </c>
      <c r="AM20" s="662"/>
      <c r="AN20" s="662"/>
      <c r="AO20" s="663"/>
      <c r="AP20" s="653" t="s">
        <v>277</v>
      </c>
      <c r="AQ20" s="654"/>
      <c r="AR20" s="654"/>
      <c r="AS20" s="654"/>
      <c r="AT20" s="654"/>
      <c r="AU20" s="654"/>
      <c r="AV20" s="654"/>
      <c r="AW20" s="654"/>
      <c r="AX20" s="654"/>
      <c r="AY20" s="654"/>
      <c r="AZ20" s="654"/>
      <c r="BA20" s="654"/>
      <c r="BB20" s="654"/>
      <c r="BC20" s="654"/>
      <c r="BD20" s="654"/>
      <c r="BE20" s="654"/>
      <c r="BF20" s="655"/>
      <c r="BG20" s="656">
        <v>14120</v>
      </c>
      <c r="BH20" s="657"/>
      <c r="BI20" s="657"/>
      <c r="BJ20" s="657"/>
      <c r="BK20" s="657"/>
      <c r="BL20" s="657"/>
      <c r="BM20" s="657"/>
      <c r="BN20" s="658"/>
      <c r="BO20" s="659">
        <v>4.4000000000000004</v>
      </c>
      <c r="BP20" s="659"/>
      <c r="BQ20" s="659"/>
      <c r="BR20" s="659"/>
      <c r="BS20" s="660" t="s">
        <v>130</v>
      </c>
      <c r="BT20" s="660"/>
      <c r="BU20" s="660"/>
      <c r="BV20" s="660"/>
      <c r="BW20" s="660"/>
      <c r="BX20" s="660"/>
      <c r="BY20" s="660"/>
      <c r="BZ20" s="660"/>
      <c r="CA20" s="660"/>
      <c r="CB20" s="664"/>
      <c r="CD20" s="653" t="s">
        <v>278</v>
      </c>
      <c r="CE20" s="654"/>
      <c r="CF20" s="654"/>
      <c r="CG20" s="654"/>
      <c r="CH20" s="654"/>
      <c r="CI20" s="654"/>
      <c r="CJ20" s="654"/>
      <c r="CK20" s="654"/>
      <c r="CL20" s="654"/>
      <c r="CM20" s="654"/>
      <c r="CN20" s="654"/>
      <c r="CO20" s="654"/>
      <c r="CP20" s="654"/>
      <c r="CQ20" s="655"/>
      <c r="CR20" s="656">
        <v>3858777</v>
      </c>
      <c r="CS20" s="657"/>
      <c r="CT20" s="657"/>
      <c r="CU20" s="657"/>
      <c r="CV20" s="657"/>
      <c r="CW20" s="657"/>
      <c r="CX20" s="657"/>
      <c r="CY20" s="658"/>
      <c r="CZ20" s="659">
        <v>100</v>
      </c>
      <c r="DA20" s="659"/>
      <c r="DB20" s="659"/>
      <c r="DC20" s="659"/>
      <c r="DD20" s="665">
        <v>244639</v>
      </c>
      <c r="DE20" s="657"/>
      <c r="DF20" s="657"/>
      <c r="DG20" s="657"/>
      <c r="DH20" s="657"/>
      <c r="DI20" s="657"/>
      <c r="DJ20" s="657"/>
      <c r="DK20" s="657"/>
      <c r="DL20" s="657"/>
      <c r="DM20" s="657"/>
      <c r="DN20" s="657"/>
      <c r="DO20" s="657"/>
      <c r="DP20" s="658"/>
      <c r="DQ20" s="665">
        <v>2757216</v>
      </c>
      <c r="DR20" s="657"/>
      <c r="DS20" s="657"/>
      <c r="DT20" s="657"/>
      <c r="DU20" s="657"/>
      <c r="DV20" s="657"/>
      <c r="DW20" s="657"/>
      <c r="DX20" s="657"/>
      <c r="DY20" s="657"/>
      <c r="DZ20" s="657"/>
      <c r="EA20" s="657"/>
      <c r="EB20" s="657"/>
      <c r="EC20" s="666"/>
    </row>
    <row r="21" spans="2:133" ht="11.25" customHeight="1" x14ac:dyDescent="0.15">
      <c r="B21" s="653" t="s">
        <v>279</v>
      </c>
      <c r="C21" s="654"/>
      <c r="D21" s="654"/>
      <c r="E21" s="654"/>
      <c r="F21" s="654"/>
      <c r="G21" s="654"/>
      <c r="H21" s="654"/>
      <c r="I21" s="654"/>
      <c r="J21" s="654"/>
      <c r="K21" s="654"/>
      <c r="L21" s="654"/>
      <c r="M21" s="654"/>
      <c r="N21" s="654"/>
      <c r="O21" s="654"/>
      <c r="P21" s="654"/>
      <c r="Q21" s="655"/>
      <c r="R21" s="656">
        <v>261</v>
      </c>
      <c r="S21" s="657"/>
      <c r="T21" s="657"/>
      <c r="U21" s="657"/>
      <c r="V21" s="657"/>
      <c r="W21" s="657"/>
      <c r="X21" s="657"/>
      <c r="Y21" s="658"/>
      <c r="Z21" s="659">
        <v>0</v>
      </c>
      <c r="AA21" s="659"/>
      <c r="AB21" s="659"/>
      <c r="AC21" s="659"/>
      <c r="AD21" s="660">
        <v>261</v>
      </c>
      <c r="AE21" s="660"/>
      <c r="AF21" s="660"/>
      <c r="AG21" s="660"/>
      <c r="AH21" s="660"/>
      <c r="AI21" s="660"/>
      <c r="AJ21" s="660"/>
      <c r="AK21" s="660"/>
      <c r="AL21" s="661">
        <v>0</v>
      </c>
      <c r="AM21" s="662"/>
      <c r="AN21" s="662"/>
      <c r="AO21" s="663"/>
      <c r="AP21" s="653" t="s">
        <v>280</v>
      </c>
      <c r="AQ21" s="669"/>
      <c r="AR21" s="669"/>
      <c r="AS21" s="669"/>
      <c r="AT21" s="669"/>
      <c r="AU21" s="669"/>
      <c r="AV21" s="669"/>
      <c r="AW21" s="669"/>
      <c r="AX21" s="669"/>
      <c r="AY21" s="669"/>
      <c r="AZ21" s="669"/>
      <c r="BA21" s="669"/>
      <c r="BB21" s="669"/>
      <c r="BC21" s="669"/>
      <c r="BD21" s="669"/>
      <c r="BE21" s="669"/>
      <c r="BF21" s="670"/>
      <c r="BG21" s="656">
        <v>14120</v>
      </c>
      <c r="BH21" s="657"/>
      <c r="BI21" s="657"/>
      <c r="BJ21" s="657"/>
      <c r="BK21" s="657"/>
      <c r="BL21" s="657"/>
      <c r="BM21" s="657"/>
      <c r="BN21" s="658"/>
      <c r="BO21" s="659">
        <v>4.4000000000000004</v>
      </c>
      <c r="BP21" s="659"/>
      <c r="BQ21" s="659"/>
      <c r="BR21" s="659"/>
      <c r="BS21" s="660" t="s">
        <v>130</v>
      </c>
      <c r="BT21" s="660"/>
      <c r="BU21" s="660"/>
      <c r="BV21" s="660"/>
      <c r="BW21" s="660"/>
      <c r="BX21" s="660"/>
      <c r="BY21" s="660"/>
      <c r="BZ21" s="660"/>
      <c r="CA21" s="660"/>
      <c r="CB21" s="664"/>
      <c r="CD21" s="674"/>
      <c r="CE21" s="675"/>
      <c r="CF21" s="675"/>
      <c r="CG21" s="675"/>
      <c r="CH21" s="675"/>
      <c r="CI21" s="675"/>
      <c r="CJ21" s="675"/>
      <c r="CK21" s="675"/>
      <c r="CL21" s="675"/>
      <c r="CM21" s="675"/>
      <c r="CN21" s="675"/>
      <c r="CO21" s="675"/>
      <c r="CP21" s="675"/>
      <c r="CQ21" s="676"/>
      <c r="CR21" s="677"/>
      <c r="CS21" s="672"/>
      <c r="CT21" s="672"/>
      <c r="CU21" s="672"/>
      <c r="CV21" s="672"/>
      <c r="CW21" s="672"/>
      <c r="CX21" s="672"/>
      <c r="CY21" s="678"/>
      <c r="CZ21" s="679"/>
      <c r="DA21" s="679"/>
      <c r="DB21" s="679"/>
      <c r="DC21" s="679"/>
      <c r="DD21" s="671"/>
      <c r="DE21" s="672"/>
      <c r="DF21" s="672"/>
      <c r="DG21" s="672"/>
      <c r="DH21" s="672"/>
      <c r="DI21" s="672"/>
      <c r="DJ21" s="672"/>
      <c r="DK21" s="672"/>
      <c r="DL21" s="672"/>
      <c r="DM21" s="672"/>
      <c r="DN21" s="672"/>
      <c r="DO21" s="672"/>
      <c r="DP21" s="678"/>
      <c r="DQ21" s="671"/>
      <c r="DR21" s="672"/>
      <c r="DS21" s="672"/>
      <c r="DT21" s="672"/>
      <c r="DU21" s="672"/>
      <c r="DV21" s="672"/>
      <c r="DW21" s="672"/>
      <c r="DX21" s="672"/>
      <c r="DY21" s="672"/>
      <c r="DZ21" s="672"/>
      <c r="EA21" s="672"/>
      <c r="EB21" s="672"/>
      <c r="EC21" s="673"/>
    </row>
    <row r="22" spans="2:133" ht="11.25" customHeight="1" x14ac:dyDescent="0.15">
      <c r="B22" s="687" t="s">
        <v>281</v>
      </c>
      <c r="C22" s="688"/>
      <c r="D22" s="688"/>
      <c r="E22" s="688"/>
      <c r="F22" s="688"/>
      <c r="G22" s="688"/>
      <c r="H22" s="688"/>
      <c r="I22" s="688"/>
      <c r="J22" s="688"/>
      <c r="K22" s="688"/>
      <c r="L22" s="688"/>
      <c r="M22" s="688"/>
      <c r="N22" s="688"/>
      <c r="O22" s="688"/>
      <c r="P22" s="688"/>
      <c r="Q22" s="689"/>
      <c r="R22" s="656">
        <v>66038</v>
      </c>
      <c r="S22" s="657"/>
      <c r="T22" s="657"/>
      <c r="U22" s="657"/>
      <c r="V22" s="657"/>
      <c r="W22" s="657"/>
      <c r="X22" s="657"/>
      <c r="Y22" s="658"/>
      <c r="Z22" s="659">
        <v>1.6</v>
      </c>
      <c r="AA22" s="659"/>
      <c r="AB22" s="659"/>
      <c r="AC22" s="659"/>
      <c r="AD22" s="660">
        <v>66038</v>
      </c>
      <c r="AE22" s="660"/>
      <c r="AF22" s="660"/>
      <c r="AG22" s="660"/>
      <c r="AH22" s="660"/>
      <c r="AI22" s="660"/>
      <c r="AJ22" s="660"/>
      <c r="AK22" s="660"/>
      <c r="AL22" s="661">
        <v>2.7000000476837158</v>
      </c>
      <c r="AM22" s="662"/>
      <c r="AN22" s="662"/>
      <c r="AO22" s="663"/>
      <c r="AP22" s="653" t="s">
        <v>282</v>
      </c>
      <c r="AQ22" s="669"/>
      <c r="AR22" s="669"/>
      <c r="AS22" s="669"/>
      <c r="AT22" s="669"/>
      <c r="AU22" s="669"/>
      <c r="AV22" s="669"/>
      <c r="AW22" s="669"/>
      <c r="AX22" s="669"/>
      <c r="AY22" s="669"/>
      <c r="AZ22" s="669"/>
      <c r="BA22" s="669"/>
      <c r="BB22" s="669"/>
      <c r="BC22" s="669"/>
      <c r="BD22" s="669"/>
      <c r="BE22" s="669"/>
      <c r="BF22" s="670"/>
      <c r="BG22" s="656" t="s">
        <v>130</v>
      </c>
      <c r="BH22" s="657"/>
      <c r="BI22" s="657"/>
      <c r="BJ22" s="657"/>
      <c r="BK22" s="657"/>
      <c r="BL22" s="657"/>
      <c r="BM22" s="657"/>
      <c r="BN22" s="658"/>
      <c r="BO22" s="659" t="s">
        <v>130</v>
      </c>
      <c r="BP22" s="659"/>
      <c r="BQ22" s="659"/>
      <c r="BR22" s="659"/>
      <c r="BS22" s="660" t="s">
        <v>130</v>
      </c>
      <c r="BT22" s="660"/>
      <c r="BU22" s="660"/>
      <c r="BV22" s="660"/>
      <c r="BW22" s="660"/>
      <c r="BX22" s="660"/>
      <c r="BY22" s="660"/>
      <c r="BZ22" s="660"/>
      <c r="CA22" s="660"/>
      <c r="CB22" s="664"/>
      <c r="CD22" s="638" t="s">
        <v>283</v>
      </c>
      <c r="CE22" s="639"/>
      <c r="CF22" s="639"/>
      <c r="CG22" s="639"/>
      <c r="CH22" s="639"/>
      <c r="CI22" s="639"/>
      <c r="CJ22" s="639"/>
      <c r="CK22" s="639"/>
      <c r="CL22" s="639"/>
      <c r="CM22" s="639"/>
      <c r="CN22" s="639"/>
      <c r="CO22" s="639"/>
      <c r="CP22" s="639"/>
      <c r="CQ22" s="639"/>
      <c r="CR22" s="639"/>
      <c r="CS22" s="639"/>
      <c r="CT22" s="639"/>
      <c r="CU22" s="639"/>
      <c r="CV22" s="639"/>
      <c r="CW22" s="639"/>
      <c r="CX22" s="639"/>
      <c r="CY22" s="639"/>
      <c r="CZ22" s="639"/>
      <c r="DA22" s="639"/>
      <c r="DB22" s="639"/>
      <c r="DC22" s="639"/>
      <c r="DD22" s="639"/>
      <c r="DE22" s="639"/>
      <c r="DF22" s="639"/>
      <c r="DG22" s="639"/>
      <c r="DH22" s="639"/>
      <c r="DI22" s="639"/>
      <c r="DJ22" s="639"/>
      <c r="DK22" s="639"/>
      <c r="DL22" s="639"/>
      <c r="DM22" s="639"/>
      <c r="DN22" s="639"/>
      <c r="DO22" s="639"/>
      <c r="DP22" s="639"/>
      <c r="DQ22" s="639"/>
      <c r="DR22" s="639"/>
      <c r="DS22" s="639"/>
      <c r="DT22" s="639"/>
      <c r="DU22" s="639"/>
      <c r="DV22" s="639"/>
      <c r="DW22" s="639"/>
      <c r="DX22" s="639"/>
      <c r="DY22" s="639"/>
      <c r="DZ22" s="639"/>
      <c r="EA22" s="639"/>
      <c r="EB22" s="639"/>
      <c r="EC22" s="640"/>
    </row>
    <row r="23" spans="2:133" ht="11.25" customHeight="1" x14ac:dyDescent="0.15">
      <c r="B23" s="653" t="s">
        <v>284</v>
      </c>
      <c r="C23" s="654"/>
      <c r="D23" s="654"/>
      <c r="E23" s="654"/>
      <c r="F23" s="654"/>
      <c r="G23" s="654"/>
      <c r="H23" s="654"/>
      <c r="I23" s="654"/>
      <c r="J23" s="654"/>
      <c r="K23" s="654"/>
      <c r="L23" s="654"/>
      <c r="M23" s="654"/>
      <c r="N23" s="654"/>
      <c r="O23" s="654"/>
      <c r="P23" s="654"/>
      <c r="Q23" s="655"/>
      <c r="R23" s="656">
        <v>2083805</v>
      </c>
      <c r="S23" s="657"/>
      <c r="T23" s="657"/>
      <c r="U23" s="657"/>
      <c r="V23" s="657"/>
      <c r="W23" s="657"/>
      <c r="X23" s="657"/>
      <c r="Y23" s="658"/>
      <c r="Z23" s="659">
        <v>51.7</v>
      </c>
      <c r="AA23" s="659"/>
      <c r="AB23" s="659"/>
      <c r="AC23" s="659"/>
      <c r="AD23" s="660">
        <v>1934575</v>
      </c>
      <c r="AE23" s="660"/>
      <c r="AF23" s="660"/>
      <c r="AG23" s="660"/>
      <c r="AH23" s="660"/>
      <c r="AI23" s="660"/>
      <c r="AJ23" s="660"/>
      <c r="AK23" s="660"/>
      <c r="AL23" s="661">
        <v>78.099999999999994</v>
      </c>
      <c r="AM23" s="662"/>
      <c r="AN23" s="662"/>
      <c r="AO23" s="663"/>
      <c r="AP23" s="653" t="s">
        <v>285</v>
      </c>
      <c r="AQ23" s="669"/>
      <c r="AR23" s="669"/>
      <c r="AS23" s="669"/>
      <c r="AT23" s="669"/>
      <c r="AU23" s="669"/>
      <c r="AV23" s="669"/>
      <c r="AW23" s="669"/>
      <c r="AX23" s="669"/>
      <c r="AY23" s="669"/>
      <c r="AZ23" s="669"/>
      <c r="BA23" s="669"/>
      <c r="BB23" s="669"/>
      <c r="BC23" s="669"/>
      <c r="BD23" s="669"/>
      <c r="BE23" s="669"/>
      <c r="BF23" s="670"/>
      <c r="BG23" s="656" t="s">
        <v>130</v>
      </c>
      <c r="BH23" s="657"/>
      <c r="BI23" s="657"/>
      <c r="BJ23" s="657"/>
      <c r="BK23" s="657"/>
      <c r="BL23" s="657"/>
      <c r="BM23" s="657"/>
      <c r="BN23" s="658"/>
      <c r="BO23" s="659" t="s">
        <v>130</v>
      </c>
      <c r="BP23" s="659"/>
      <c r="BQ23" s="659"/>
      <c r="BR23" s="659"/>
      <c r="BS23" s="660" t="s">
        <v>130</v>
      </c>
      <c r="BT23" s="660"/>
      <c r="BU23" s="660"/>
      <c r="BV23" s="660"/>
      <c r="BW23" s="660"/>
      <c r="BX23" s="660"/>
      <c r="BY23" s="660"/>
      <c r="BZ23" s="660"/>
      <c r="CA23" s="660"/>
      <c r="CB23" s="664"/>
      <c r="CD23" s="638" t="s">
        <v>225</v>
      </c>
      <c r="CE23" s="639"/>
      <c r="CF23" s="639"/>
      <c r="CG23" s="639"/>
      <c r="CH23" s="639"/>
      <c r="CI23" s="639"/>
      <c r="CJ23" s="639"/>
      <c r="CK23" s="639"/>
      <c r="CL23" s="639"/>
      <c r="CM23" s="639"/>
      <c r="CN23" s="639"/>
      <c r="CO23" s="639"/>
      <c r="CP23" s="639"/>
      <c r="CQ23" s="640"/>
      <c r="CR23" s="638" t="s">
        <v>286</v>
      </c>
      <c r="CS23" s="639"/>
      <c r="CT23" s="639"/>
      <c r="CU23" s="639"/>
      <c r="CV23" s="639"/>
      <c r="CW23" s="639"/>
      <c r="CX23" s="639"/>
      <c r="CY23" s="640"/>
      <c r="CZ23" s="638" t="s">
        <v>287</v>
      </c>
      <c r="DA23" s="639"/>
      <c r="DB23" s="639"/>
      <c r="DC23" s="640"/>
      <c r="DD23" s="638" t="s">
        <v>288</v>
      </c>
      <c r="DE23" s="639"/>
      <c r="DF23" s="639"/>
      <c r="DG23" s="639"/>
      <c r="DH23" s="639"/>
      <c r="DI23" s="639"/>
      <c r="DJ23" s="639"/>
      <c r="DK23" s="640"/>
      <c r="DL23" s="680" t="s">
        <v>289</v>
      </c>
      <c r="DM23" s="681"/>
      <c r="DN23" s="681"/>
      <c r="DO23" s="681"/>
      <c r="DP23" s="681"/>
      <c r="DQ23" s="681"/>
      <c r="DR23" s="681"/>
      <c r="DS23" s="681"/>
      <c r="DT23" s="681"/>
      <c r="DU23" s="681"/>
      <c r="DV23" s="682"/>
      <c r="DW23" s="638" t="s">
        <v>290</v>
      </c>
      <c r="DX23" s="639"/>
      <c r="DY23" s="639"/>
      <c r="DZ23" s="639"/>
      <c r="EA23" s="639"/>
      <c r="EB23" s="639"/>
      <c r="EC23" s="640"/>
    </row>
    <row r="24" spans="2:133" ht="11.25" customHeight="1" x14ac:dyDescent="0.15">
      <c r="B24" s="653" t="s">
        <v>291</v>
      </c>
      <c r="C24" s="654"/>
      <c r="D24" s="654"/>
      <c r="E24" s="654"/>
      <c r="F24" s="654"/>
      <c r="G24" s="654"/>
      <c r="H24" s="654"/>
      <c r="I24" s="654"/>
      <c r="J24" s="654"/>
      <c r="K24" s="654"/>
      <c r="L24" s="654"/>
      <c r="M24" s="654"/>
      <c r="N24" s="654"/>
      <c r="O24" s="654"/>
      <c r="P24" s="654"/>
      <c r="Q24" s="655"/>
      <c r="R24" s="656">
        <v>1934575</v>
      </c>
      <c r="S24" s="657"/>
      <c r="T24" s="657"/>
      <c r="U24" s="657"/>
      <c r="V24" s="657"/>
      <c r="W24" s="657"/>
      <c r="X24" s="657"/>
      <c r="Y24" s="658"/>
      <c r="Z24" s="659">
        <v>48</v>
      </c>
      <c r="AA24" s="659"/>
      <c r="AB24" s="659"/>
      <c r="AC24" s="659"/>
      <c r="AD24" s="660">
        <v>1934575</v>
      </c>
      <c r="AE24" s="660"/>
      <c r="AF24" s="660"/>
      <c r="AG24" s="660"/>
      <c r="AH24" s="660"/>
      <c r="AI24" s="660"/>
      <c r="AJ24" s="660"/>
      <c r="AK24" s="660"/>
      <c r="AL24" s="661">
        <v>78.099999999999994</v>
      </c>
      <c r="AM24" s="662"/>
      <c r="AN24" s="662"/>
      <c r="AO24" s="663"/>
      <c r="AP24" s="653" t="s">
        <v>292</v>
      </c>
      <c r="AQ24" s="669"/>
      <c r="AR24" s="669"/>
      <c r="AS24" s="669"/>
      <c r="AT24" s="669"/>
      <c r="AU24" s="669"/>
      <c r="AV24" s="669"/>
      <c r="AW24" s="669"/>
      <c r="AX24" s="669"/>
      <c r="AY24" s="669"/>
      <c r="AZ24" s="669"/>
      <c r="BA24" s="669"/>
      <c r="BB24" s="669"/>
      <c r="BC24" s="669"/>
      <c r="BD24" s="669"/>
      <c r="BE24" s="669"/>
      <c r="BF24" s="670"/>
      <c r="BG24" s="656" t="s">
        <v>130</v>
      </c>
      <c r="BH24" s="657"/>
      <c r="BI24" s="657"/>
      <c r="BJ24" s="657"/>
      <c r="BK24" s="657"/>
      <c r="BL24" s="657"/>
      <c r="BM24" s="657"/>
      <c r="BN24" s="658"/>
      <c r="BO24" s="659" t="s">
        <v>130</v>
      </c>
      <c r="BP24" s="659"/>
      <c r="BQ24" s="659"/>
      <c r="BR24" s="659"/>
      <c r="BS24" s="660" t="s">
        <v>130</v>
      </c>
      <c r="BT24" s="660"/>
      <c r="BU24" s="660"/>
      <c r="BV24" s="660"/>
      <c r="BW24" s="660"/>
      <c r="BX24" s="660"/>
      <c r="BY24" s="660"/>
      <c r="BZ24" s="660"/>
      <c r="CA24" s="660"/>
      <c r="CB24" s="664"/>
      <c r="CD24" s="642" t="s">
        <v>293</v>
      </c>
      <c r="CE24" s="643"/>
      <c r="CF24" s="643"/>
      <c r="CG24" s="643"/>
      <c r="CH24" s="643"/>
      <c r="CI24" s="643"/>
      <c r="CJ24" s="643"/>
      <c r="CK24" s="643"/>
      <c r="CL24" s="643"/>
      <c r="CM24" s="643"/>
      <c r="CN24" s="643"/>
      <c r="CO24" s="643"/>
      <c r="CP24" s="643"/>
      <c r="CQ24" s="644"/>
      <c r="CR24" s="645">
        <v>1501353</v>
      </c>
      <c r="CS24" s="646"/>
      <c r="CT24" s="646"/>
      <c r="CU24" s="646"/>
      <c r="CV24" s="646"/>
      <c r="CW24" s="646"/>
      <c r="CX24" s="646"/>
      <c r="CY24" s="647"/>
      <c r="CZ24" s="650">
        <v>38.9</v>
      </c>
      <c r="DA24" s="651"/>
      <c r="DB24" s="651"/>
      <c r="DC24" s="667"/>
      <c r="DD24" s="690">
        <v>1315459</v>
      </c>
      <c r="DE24" s="646"/>
      <c r="DF24" s="646"/>
      <c r="DG24" s="646"/>
      <c r="DH24" s="646"/>
      <c r="DI24" s="646"/>
      <c r="DJ24" s="646"/>
      <c r="DK24" s="647"/>
      <c r="DL24" s="690">
        <v>1229026</v>
      </c>
      <c r="DM24" s="646"/>
      <c r="DN24" s="646"/>
      <c r="DO24" s="646"/>
      <c r="DP24" s="646"/>
      <c r="DQ24" s="646"/>
      <c r="DR24" s="646"/>
      <c r="DS24" s="646"/>
      <c r="DT24" s="646"/>
      <c r="DU24" s="646"/>
      <c r="DV24" s="647"/>
      <c r="DW24" s="650">
        <v>48</v>
      </c>
      <c r="DX24" s="651"/>
      <c r="DY24" s="651"/>
      <c r="DZ24" s="651"/>
      <c r="EA24" s="651"/>
      <c r="EB24" s="651"/>
      <c r="EC24" s="652"/>
    </row>
    <row r="25" spans="2:133" ht="11.25" customHeight="1" x14ac:dyDescent="0.15">
      <c r="B25" s="653" t="s">
        <v>294</v>
      </c>
      <c r="C25" s="654"/>
      <c r="D25" s="654"/>
      <c r="E25" s="654"/>
      <c r="F25" s="654"/>
      <c r="G25" s="654"/>
      <c r="H25" s="654"/>
      <c r="I25" s="654"/>
      <c r="J25" s="654"/>
      <c r="K25" s="654"/>
      <c r="L25" s="654"/>
      <c r="M25" s="654"/>
      <c r="N25" s="654"/>
      <c r="O25" s="654"/>
      <c r="P25" s="654"/>
      <c r="Q25" s="655"/>
      <c r="R25" s="656">
        <v>149200</v>
      </c>
      <c r="S25" s="657"/>
      <c r="T25" s="657"/>
      <c r="U25" s="657"/>
      <c r="V25" s="657"/>
      <c r="W25" s="657"/>
      <c r="X25" s="657"/>
      <c r="Y25" s="658"/>
      <c r="Z25" s="659">
        <v>3.7</v>
      </c>
      <c r="AA25" s="659"/>
      <c r="AB25" s="659"/>
      <c r="AC25" s="659"/>
      <c r="AD25" s="660" t="s">
        <v>130</v>
      </c>
      <c r="AE25" s="660"/>
      <c r="AF25" s="660"/>
      <c r="AG25" s="660"/>
      <c r="AH25" s="660"/>
      <c r="AI25" s="660"/>
      <c r="AJ25" s="660"/>
      <c r="AK25" s="660"/>
      <c r="AL25" s="661" t="s">
        <v>130</v>
      </c>
      <c r="AM25" s="662"/>
      <c r="AN25" s="662"/>
      <c r="AO25" s="663"/>
      <c r="AP25" s="653" t="s">
        <v>295</v>
      </c>
      <c r="AQ25" s="669"/>
      <c r="AR25" s="669"/>
      <c r="AS25" s="669"/>
      <c r="AT25" s="669"/>
      <c r="AU25" s="669"/>
      <c r="AV25" s="669"/>
      <c r="AW25" s="669"/>
      <c r="AX25" s="669"/>
      <c r="AY25" s="669"/>
      <c r="AZ25" s="669"/>
      <c r="BA25" s="669"/>
      <c r="BB25" s="669"/>
      <c r="BC25" s="669"/>
      <c r="BD25" s="669"/>
      <c r="BE25" s="669"/>
      <c r="BF25" s="670"/>
      <c r="BG25" s="656" t="s">
        <v>130</v>
      </c>
      <c r="BH25" s="657"/>
      <c r="BI25" s="657"/>
      <c r="BJ25" s="657"/>
      <c r="BK25" s="657"/>
      <c r="BL25" s="657"/>
      <c r="BM25" s="657"/>
      <c r="BN25" s="658"/>
      <c r="BO25" s="659" t="s">
        <v>130</v>
      </c>
      <c r="BP25" s="659"/>
      <c r="BQ25" s="659"/>
      <c r="BR25" s="659"/>
      <c r="BS25" s="660" t="s">
        <v>130</v>
      </c>
      <c r="BT25" s="660"/>
      <c r="BU25" s="660"/>
      <c r="BV25" s="660"/>
      <c r="BW25" s="660"/>
      <c r="BX25" s="660"/>
      <c r="BY25" s="660"/>
      <c r="BZ25" s="660"/>
      <c r="CA25" s="660"/>
      <c r="CB25" s="664"/>
      <c r="CD25" s="653" t="s">
        <v>296</v>
      </c>
      <c r="CE25" s="654"/>
      <c r="CF25" s="654"/>
      <c r="CG25" s="654"/>
      <c r="CH25" s="654"/>
      <c r="CI25" s="654"/>
      <c r="CJ25" s="654"/>
      <c r="CK25" s="654"/>
      <c r="CL25" s="654"/>
      <c r="CM25" s="654"/>
      <c r="CN25" s="654"/>
      <c r="CO25" s="654"/>
      <c r="CP25" s="654"/>
      <c r="CQ25" s="655"/>
      <c r="CR25" s="656">
        <v>693769</v>
      </c>
      <c r="CS25" s="683"/>
      <c r="CT25" s="683"/>
      <c r="CU25" s="683"/>
      <c r="CV25" s="683"/>
      <c r="CW25" s="683"/>
      <c r="CX25" s="683"/>
      <c r="CY25" s="684"/>
      <c r="CZ25" s="661">
        <v>18</v>
      </c>
      <c r="DA25" s="685"/>
      <c r="DB25" s="685"/>
      <c r="DC25" s="691"/>
      <c r="DD25" s="665">
        <v>637677</v>
      </c>
      <c r="DE25" s="683"/>
      <c r="DF25" s="683"/>
      <c r="DG25" s="683"/>
      <c r="DH25" s="683"/>
      <c r="DI25" s="683"/>
      <c r="DJ25" s="683"/>
      <c r="DK25" s="684"/>
      <c r="DL25" s="665">
        <v>552492</v>
      </c>
      <c r="DM25" s="683"/>
      <c r="DN25" s="683"/>
      <c r="DO25" s="683"/>
      <c r="DP25" s="683"/>
      <c r="DQ25" s="683"/>
      <c r="DR25" s="683"/>
      <c r="DS25" s="683"/>
      <c r="DT25" s="683"/>
      <c r="DU25" s="683"/>
      <c r="DV25" s="684"/>
      <c r="DW25" s="661">
        <v>21.6</v>
      </c>
      <c r="DX25" s="685"/>
      <c r="DY25" s="685"/>
      <c r="DZ25" s="685"/>
      <c r="EA25" s="685"/>
      <c r="EB25" s="685"/>
      <c r="EC25" s="686"/>
    </row>
    <row r="26" spans="2:133" ht="11.25" customHeight="1" x14ac:dyDescent="0.15">
      <c r="B26" s="653" t="s">
        <v>297</v>
      </c>
      <c r="C26" s="654"/>
      <c r="D26" s="654"/>
      <c r="E26" s="654"/>
      <c r="F26" s="654"/>
      <c r="G26" s="654"/>
      <c r="H26" s="654"/>
      <c r="I26" s="654"/>
      <c r="J26" s="654"/>
      <c r="K26" s="654"/>
      <c r="L26" s="654"/>
      <c r="M26" s="654"/>
      <c r="N26" s="654"/>
      <c r="O26" s="654"/>
      <c r="P26" s="654"/>
      <c r="Q26" s="655"/>
      <c r="R26" s="656">
        <v>30</v>
      </c>
      <c r="S26" s="657"/>
      <c r="T26" s="657"/>
      <c r="U26" s="657"/>
      <c r="V26" s="657"/>
      <c r="W26" s="657"/>
      <c r="X26" s="657"/>
      <c r="Y26" s="658"/>
      <c r="Z26" s="659">
        <v>0</v>
      </c>
      <c r="AA26" s="659"/>
      <c r="AB26" s="659"/>
      <c r="AC26" s="659"/>
      <c r="AD26" s="660" t="s">
        <v>130</v>
      </c>
      <c r="AE26" s="660"/>
      <c r="AF26" s="660"/>
      <c r="AG26" s="660"/>
      <c r="AH26" s="660"/>
      <c r="AI26" s="660"/>
      <c r="AJ26" s="660"/>
      <c r="AK26" s="660"/>
      <c r="AL26" s="661" t="s">
        <v>130</v>
      </c>
      <c r="AM26" s="662"/>
      <c r="AN26" s="662"/>
      <c r="AO26" s="663"/>
      <c r="AP26" s="653" t="s">
        <v>298</v>
      </c>
      <c r="AQ26" s="669"/>
      <c r="AR26" s="669"/>
      <c r="AS26" s="669"/>
      <c r="AT26" s="669"/>
      <c r="AU26" s="669"/>
      <c r="AV26" s="669"/>
      <c r="AW26" s="669"/>
      <c r="AX26" s="669"/>
      <c r="AY26" s="669"/>
      <c r="AZ26" s="669"/>
      <c r="BA26" s="669"/>
      <c r="BB26" s="669"/>
      <c r="BC26" s="669"/>
      <c r="BD26" s="669"/>
      <c r="BE26" s="669"/>
      <c r="BF26" s="670"/>
      <c r="BG26" s="656" t="s">
        <v>130</v>
      </c>
      <c r="BH26" s="657"/>
      <c r="BI26" s="657"/>
      <c r="BJ26" s="657"/>
      <c r="BK26" s="657"/>
      <c r="BL26" s="657"/>
      <c r="BM26" s="657"/>
      <c r="BN26" s="658"/>
      <c r="BO26" s="659" t="s">
        <v>130</v>
      </c>
      <c r="BP26" s="659"/>
      <c r="BQ26" s="659"/>
      <c r="BR26" s="659"/>
      <c r="BS26" s="660" t="s">
        <v>130</v>
      </c>
      <c r="BT26" s="660"/>
      <c r="BU26" s="660"/>
      <c r="BV26" s="660"/>
      <c r="BW26" s="660"/>
      <c r="BX26" s="660"/>
      <c r="BY26" s="660"/>
      <c r="BZ26" s="660"/>
      <c r="CA26" s="660"/>
      <c r="CB26" s="664"/>
      <c r="CD26" s="653" t="s">
        <v>299</v>
      </c>
      <c r="CE26" s="654"/>
      <c r="CF26" s="654"/>
      <c r="CG26" s="654"/>
      <c r="CH26" s="654"/>
      <c r="CI26" s="654"/>
      <c r="CJ26" s="654"/>
      <c r="CK26" s="654"/>
      <c r="CL26" s="654"/>
      <c r="CM26" s="654"/>
      <c r="CN26" s="654"/>
      <c r="CO26" s="654"/>
      <c r="CP26" s="654"/>
      <c r="CQ26" s="655"/>
      <c r="CR26" s="656">
        <v>312873</v>
      </c>
      <c r="CS26" s="657"/>
      <c r="CT26" s="657"/>
      <c r="CU26" s="657"/>
      <c r="CV26" s="657"/>
      <c r="CW26" s="657"/>
      <c r="CX26" s="657"/>
      <c r="CY26" s="658"/>
      <c r="CZ26" s="661">
        <v>8.1</v>
      </c>
      <c r="DA26" s="685"/>
      <c r="DB26" s="685"/>
      <c r="DC26" s="691"/>
      <c r="DD26" s="665">
        <v>282120</v>
      </c>
      <c r="DE26" s="657"/>
      <c r="DF26" s="657"/>
      <c r="DG26" s="657"/>
      <c r="DH26" s="657"/>
      <c r="DI26" s="657"/>
      <c r="DJ26" s="657"/>
      <c r="DK26" s="658"/>
      <c r="DL26" s="665" t="s">
        <v>130</v>
      </c>
      <c r="DM26" s="657"/>
      <c r="DN26" s="657"/>
      <c r="DO26" s="657"/>
      <c r="DP26" s="657"/>
      <c r="DQ26" s="657"/>
      <c r="DR26" s="657"/>
      <c r="DS26" s="657"/>
      <c r="DT26" s="657"/>
      <c r="DU26" s="657"/>
      <c r="DV26" s="658"/>
      <c r="DW26" s="661" t="s">
        <v>130</v>
      </c>
      <c r="DX26" s="685"/>
      <c r="DY26" s="685"/>
      <c r="DZ26" s="685"/>
      <c r="EA26" s="685"/>
      <c r="EB26" s="685"/>
      <c r="EC26" s="686"/>
    </row>
    <row r="27" spans="2:133" ht="11.25" customHeight="1" x14ac:dyDescent="0.15">
      <c r="B27" s="653" t="s">
        <v>300</v>
      </c>
      <c r="C27" s="654"/>
      <c r="D27" s="654"/>
      <c r="E27" s="654"/>
      <c r="F27" s="654"/>
      <c r="G27" s="654"/>
      <c r="H27" s="654"/>
      <c r="I27" s="654"/>
      <c r="J27" s="654"/>
      <c r="K27" s="654"/>
      <c r="L27" s="654"/>
      <c r="M27" s="654"/>
      <c r="N27" s="654"/>
      <c r="O27" s="654"/>
      <c r="P27" s="654"/>
      <c r="Q27" s="655"/>
      <c r="R27" s="656">
        <v>2622553</v>
      </c>
      <c r="S27" s="657"/>
      <c r="T27" s="657"/>
      <c r="U27" s="657"/>
      <c r="V27" s="657"/>
      <c r="W27" s="657"/>
      <c r="X27" s="657"/>
      <c r="Y27" s="658"/>
      <c r="Z27" s="659">
        <v>65.099999999999994</v>
      </c>
      <c r="AA27" s="659"/>
      <c r="AB27" s="659"/>
      <c r="AC27" s="659"/>
      <c r="AD27" s="660">
        <v>2473146</v>
      </c>
      <c r="AE27" s="660"/>
      <c r="AF27" s="660"/>
      <c r="AG27" s="660"/>
      <c r="AH27" s="660"/>
      <c r="AI27" s="660"/>
      <c r="AJ27" s="660"/>
      <c r="AK27" s="660"/>
      <c r="AL27" s="661">
        <v>99.900001525878906</v>
      </c>
      <c r="AM27" s="662"/>
      <c r="AN27" s="662"/>
      <c r="AO27" s="663"/>
      <c r="AP27" s="653" t="s">
        <v>301</v>
      </c>
      <c r="AQ27" s="654"/>
      <c r="AR27" s="654"/>
      <c r="AS27" s="654"/>
      <c r="AT27" s="654"/>
      <c r="AU27" s="654"/>
      <c r="AV27" s="654"/>
      <c r="AW27" s="654"/>
      <c r="AX27" s="654"/>
      <c r="AY27" s="654"/>
      <c r="AZ27" s="654"/>
      <c r="BA27" s="654"/>
      <c r="BB27" s="654"/>
      <c r="BC27" s="654"/>
      <c r="BD27" s="654"/>
      <c r="BE27" s="654"/>
      <c r="BF27" s="655"/>
      <c r="BG27" s="656">
        <v>324114</v>
      </c>
      <c r="BH27" s="657"/>
      <c r="BI27" s="657"/>
      <c r="BJ27" s="657"/>
      <c r="BK27" s="657"/>
      <c r="BL27" s="657"/>
      <c r="BM27" s="657"/>
      <c r="BN27" s="658"/>
      <c r="BO27" s="659">
        <v>100</v>
      </c>
      <c r="BP27" s="659"/>
      <c r="BQ27" s="659"/>
      <c r="BR27" s="659"/>
      <c r="BS27" s="660" t="s">
        <v>130</v>
      </c>
      <c r="BT27" s="660"/>
      <c r="BU27" s="660"/>
      <c r="BV27" s="660"/>
      <c r="BW27" s="660"/>
      <c r="BX27" s="660"/>
      <c r="BY27" s="660"/>
      <c r="BZ27" s="660"/>
      <c r="CA27" s="660"/>
      <c r="CB27" s="664"/>
      <c r="CD27" s="653" t="s">
        <v>302</v>
      </c>
      <c r="CE27" s="654"/>
      <c r="CF27" s="654"/>
      <c r="CG27" s="654"/>
      <c r="CH27" s="654"/>
      <c r="CI27" s="654"/>
      <c r="CJ27" s="654"/>
      <c r="CK27" s="654"/>
      <c r="CL27" s="654"/>
      <c r="CM27" s="654"/>
      <c r="CN27" s="654"/>
      <c r="CO27" s="654"/>
      <c r="CP27" s="654"/>
      <c r="CQ27" s="655"/>
      <c r="CR27" s="656">
        <v>184089</v>
      </c>
      <c r="CS27" s="683"/>
      <c r="CT27" s="683"/>
      <c r="CU27" s="683"/>
      <c r="CV27" s="683"/>
      <c r="CW27" s="683"/>
      <c r="CX27" s="683"/>
      <c r="CY27" s="684"/>
      <c r="CZ27" s="661">
        <v>4.8</v>
      </c>
      <c r="DA27" s="685"/>
      <c r="DB27" s="685"/>
      <c r="DC27" s="691"/>
      <c r="DD27" s="665">
        <v>54287</v>
      </c>
      <c r="DE27" s="683"/>
      <c r="DF27" s="683"/>
      <c r="DG27" s="683"/>
      <c r="DH27" s="683"/>
      <c r="DI27" s="683"/>
      <c r="DJ27" s="683"/>
      <c r="DK27" s="684"/>
      <c r="DL27" s="665">
        <v>53039</v>
      </c>
      <c r="DM27" s="683"/>
      <c r="DN27" s="683"/>
      <c r="DO27" s="683"/>
      <c r="DP27" s="683"/>
      <c r="DQ27" s="683"/>
      <c r="DR27" s="683"/>
      <c r="DS27" s="683"/>
      <c r="DT27" s="683"/>
      <c r="DU27" s="683"/>
      <c r="DV27" s="684"/>
      <c r="DW27" s="661">
        <v>2.1</v>
      </c>
      <c r="DX27" s="685"/>
      <c r="DY27" s="685"/>
      <c r="DZ27" s="685"/>
      <c r="EA27" s="685"/>
      <c r="EB27" s="685"/>
      <c r="EC27" s="686"/>
    </row>
    <row r="28" spans="2:133" ht="11.25" customHeight="1" x14ac:dyDescent="0.15">
      <c r="B28" s="653" t="s">
        <v>303</v>
      </c>
      <c r="C28" s="654"/>
      <c r="D28" s="654"/>
      <c r="E28" s="654"/>
      <c r="F28" s="654"/>
      <c r="G28" s="654"/>
      <c r="H28" s="654"/>
      <c r="I28" s="654"/>
      <c r="J28" s="654"/>
      <c r="K28" s="654"/>
      <c r="L28" s="654"/>
      <c r="M28" s="654"/>
      <c r="N28" s="654"/>
      <c r="O28" s="654"/>
      <c r="P28" s="654"/>
      <c r="Q28" s="655"/>
      <c r="R28" s="656">
        <v>605</v>
      </c>
      <c r="S28" s="657"/>
      <c r="T28" s="657"/>
      <c r="U28" s="657"/>
      <c r="V28" s="657"/>
      <c r="W28" s="657"/>
      <c r="X28" s="657"/>
      <c r="Y28" s="658"/>
      <c r="Z28" s="659">
        <v>0</v>
      </c>
      <c r="AA28" s="659"/>
      <c r="AB28" s="659"/>
      <c r="AC28" s="659"/>
      <c r="AD28" s="660">
        <v>605</v>
      </c>
      <c r="AE28" s="660"/>
      <c r="AF28" s="660"/>
      <c r="AG28" s="660"/>
      <c r="AH28" s="660"/>
      <c r="AI28" s="660"/>
      <c r="AJ28" s="660"/>
      <c r="AK28" s="660"/>
      <c r="AL28" s="661">
        <v>0</v>
      </c>
      <c r="AM28" s="662"/>
      <c r="AN28" s="662"/>
      <c r="AO28" s="663"/>
      <c r="AP28" s="653"/>
      <c r="AQ28" s="654"/>
      <c r="AR28" s="654"/>
      <c r="AS28" s="654"/>
      <c r="AT28" s="654"/>
      <c r="AU28" s="654"/>
      <c r="AV28" s="654"/>
      <c r="AW28" s="654"/>
      <c r="AX28" s="654"/>
      <c r="AY28" s="654"/>
      <c r="AZ28" s="654"/>
      <c r="BA28" s="654"/>
      <c r="BB28" s="654"/>
      <c r="BC28" s="654"/>
      <c r="BD28" s="654"/>
      <c r="BE28" s="654"/>
      <c r="BF28" s="655"/>
      <c r="BG28" s="656"/>
      <c r="BH28" s="657"/>
      <c r="BI28" s="657"/>
      <c r="BJ28" s="657"/>
      <c r="BK28" s="657"/>
      <c r="BL28" s="657"/>
      <c r="BM28" s="657"/>
      <c r="BN28" s="658"/>
      <c r="BO28" s="659"/>
      <c r="BP28" s="659"/>
      <c r="BQ28" s="659"/>
      <c r="BR28" s="659"/>
      <c r="BS28" s="665"/>
      <c r="BT28" s="657"/>
      <c r="BU28" s="657"/>
      <c r="BV28" s="657"/>
      <c r="BW28" s="657"/>
      <c r="BX28" s="657"/>
      <c r="BY28" s="657"/>
      <c r="BZ28" s="657"/>
      <c r="CA28" s="657"/>
      <c r="CB28" s="666"/>
      <c r="CD28" s="653" t="s">
        <v>304</v>
      </c>
      <c r="CE28" s="654"/>
      <c r="CF28" s="654"/>
      <c r="CG28" s="654"/>
      <c r="CH28" s="654"/>
      <c r="CI28" s="654"/>
      <c r="CJ28" s="654"/>
      <c r="CK28" s="654"/>
      <c r="CL28" s="654"/>
      <c r="CM28" s="654"/>
      <c r="CN28" s="654"/>
      <c r="CO28" s="654"/>
      <c r="CP28" s="654"/>
      <c r="CQ28" s="655"/>
      <c r="CR28" s="656">
        <v>623495</v>
      </c>
      <c r="CS28" s="657"/>
      <c r="CT28" s="657"/>
      <c r="CU28" s="657"/>
      <c r="CV28" s="657"/>
      <c r="CW28" s="657"/>
      <c r="CX28" s="657"/>
      <c r="CY28" s="658"/>
      <c r="CZ28" s="661">
        <v>16.2</v>
      </c>
      <c r="DA28" s="685"/>
      <c r="DB28" s="685"/>
      <c r="DC28" s="691"/>
      <c r="DD28" s="665">
        <v>623495</v>
      </c>
      <c r="DE28" s="657"/>
      <c r="DF28" s="657"/>
      <c r="DG28" s="657"/>
      <c r="DH28" s="657"/>
      <c r="DI28" s="657"/>
      <c r="DJ28" s="657"/>
      <c r="DK28" s="658"/>
      <c r="DL28" s="665">
        <v>623495</v>
      </c>
      <c r="DM28" s="657"/>
      <c r="DN28" s="657"/>
      <c r="DO28" s="657"/>
      <c r="DP28" s="657"/>
      <c r="DQ28" s="657"/>
      <c r="DR28" s="657"/>
      <c r="DS28" s="657"/>
      <c r="DT28" s="657"/>
      <c r="DU28" s="657"/>
      <c r="DV28" s="658"/>
      <c r="DW28" s="661">
        <v>24.3</v>
      </c>
      <c r="DX28" s="685"/>
      <c r="DY28" s="685"/>
      <c r="DZ28" s="685"/>
      <c r="EA28" s="685"/>
      <c r="EB28" s="685"/>
      <c r="EC28" s="686"/>
    </row>
    <row r="29" spans="2:133" ht="11.25" customHeight="1" x14ac:dyDescent="0.15">
      <c r="B29" s="653" t="s">
        <v>305</v>
      </c>
      <c r="C29" s="654"/>
      <c r="D29" s="654"/>
      <c r="E29" s="654"/>
      <c r="F29" s="654"/>
      <c r="G29" s="654"/>
      <c r="H29" s="654"/>
      <c r="I29" s="654"/>
      <c r="J29" s="654"/>
      <c r="K29" s="654"/>
      <c r="L29" s="654"/>
      <c r="M29" s="654"/>
      <c r="N29" s="654"/>
      <c r="O29" s="654"/>
      <c r="P29" s="654"/>
      <c r="Q29" s="655"/>
      <c r="R29" s="656">
        <v>31616</v>
      </c>
      <c r="S29" s="657"/>
      <c r="T29" s="657"/>
      <c r="U29" s="657"/>
      <c r="V29" s="657"/>
      <c r="W29" s="657"/>
      <c r="X29" s="657"/>
      <c r="Y29" s="658"/>
      <c r="Z29" s="659">
        <v>0.8</v>
      </c>
      <c r="AA29" s="659"/>
      <c r="AB29" s="659"/>
      <c r="AC29" s="659"/>
      <c r="AD29" s="660" t="s">
        <v>130</v>
      </c>
      <c r="AE29" s="660"/>
      <c r="AF29" s="660"/>
      <c r="AG29" s="660"/>
      <c r="AH29" s="660"/>
      <c r="AI29" s="660"/>
      <c r="AJ29" s="660"/>
      <c r="AK29" s="660"/>
      <c r="AL29" s="661" t="s">
        <v>130</v>
      </c>
      <c r="AM29" s="662"/>
      <c r="AN29" s="662"/>
      <c r="AO29" s="663"/>
      <c r="AP29" s="674"/>
      <c r="AQ29" s="675"/>
      <c r="AR29" s="675"/>
      <c r="AS29" s="675"/>
      <c r="AT29" s="675"/>
      <c r="AU29" s="675"/>
      <c r="AV29" s="675"/>
      <c r="AW29" s="675"/>
      <c r="AX29" s="675"/>
      <c r="AY29" s="675"/>
      <c r="AZ29" s="675"/>
      <c r="BA29" s="675"/>
      <c r="BB29" s="675"/>
      <c r="BC29" s="675"/>
      <c r="BD29" s="675"/>
      <c r="BE29" s="675"/>
      <c r="BF29" s="676"/>
      <c r="BG29" s="656"/>
      <c r="BH29" s="657"/>
      <c r="BI29" s="657"/>
      <c r="BJ29" s="657"/>
      <c r="BK29" s="657"/>
      <c r="BL29" s="657"/>
      <c r="BM29" s="657"/>
      <c r="BN29" s="658"/>
      <c r="BO29" s="659"/>
      <c r="BP29" s="659"/>
      <c r="BQ29" s="659"/>
      <c r="BR29" s="659"/>
      <c r="BS29" s="660"/>
      <c r="BT29" s="660"/>
      <c r="BU29" s="660"/>
      <c r="BV29" s="660"/>
      <c r="BW29" s="660"/>
      <c r="BX29" s="660"/>
      <c r="BY29" s="660"/>
      <c r="BZ29" s="660"/>
      <c r="CA29" s="660"/>
      <c r="CB29" s="664"/>
      <c r="CD29" s="694" t="s">
        <v>306</v>
      </c>
      <c r="CE29" s="695"/>
      <c r="CF29" s="653" t="s">
        <v>70</v>
      </c>
      <c r="CG29" s="654"/>
      <c r="CH29" s="654"/>
      <c r="CI29" s="654"/>
      <c r="CJ29" s="654"/>
      <c r="CK29" s="654"/>
      <c r="CL29" s="654"/>
      <c r="CM29" s="654"/>
      <c r="CN29" s="654"/>
      <c r="CO29" s="654"/>
      <c r="CP29" s="654"/>
      <c r="CQ29" s="655"/>
      <c r="CR29" s="656">
        <v>623495</v>
      </c>
      <c r="CS29" s="683"/>
      <c r="CT29" s="683"/>
      <c r="CU29" s="683"/>
      <c r="CV29" s="683"/>
      <c r="CW29" s="683"/>
      <c r="CX29" s="683"/>
      <c r="CY29" s="684"/>
      <c r="CZ29" s="661">
        <v>16.2</v>
      </c>
      <c r="DA29" s="685"/>
      <c r="DB29" s="685"/>
      <c r="DC29" s="691"/>
      <c r="DD29" s="665">
        <v>623495</v>
      </c>
      <c r="DE29" s="683"/>
      <c r="DF29" s="683"/>
      <c r="DG29" s="683"/>
      <c r="DH29" s="683"/>
      <c r="DI29" s="683"/>
      <c r="DJ29" s="683"/>
      <c r="DK29" s="684"/>
      <c r="DL29" s="665">
        <v>623495</v>
      </c>
      <c r="DM29" s="683"/>
      <c r="DN29" s="683"/>
      <c r="DO29" s="683"/>
      <c r="DP29" s="683"/>
      <c r="DQ29" s="683"/>
      <c r="DR29" s="683"/>
      <c r="DS29" s="683"/>
      <c r="DT29" s="683"/>
      <c r="DU29" s="683"/>
      <c r="DV29" s="684"/>
      <c r="DW29" s="661">
        <v>24.3</v>
      </c>
      <c r="DX29" s="685"/>
      <c r="DY29" s="685"/>
      <c r="DZ29" s="685"/>
      <c r="EA29" s="685"/>
      <c r="EB29" s="685"/>
      <c r="EC29" s="686"/>
    </row>
    <row r="30" spans="2:133" ht="11.25" customHeight="1" x14ac:dyDescent="0.15">
      <c r="B30" s="653" t="s">
        <v>307</v>
      </c>
      <c r="C30" s="654"/>
      <c r="D30" s="654"/>
      <c r="E30" s="654"/>
      <c r="F30" s="654"/>
      <c r="G30" s="654"/>
      <c r="H30" s="654"/>
      <c r="I30" s="654"/>
      <c r="J30" s="654"/>
      <c r="K30" s="654"/>
      <c r="L30" s="654"/>
      <c r="M30" s="654"/>
      <c r="N30" s="654"/>
      <c r="O30" s="654"/>
      <c r="P30" s="654"/>
      <c r="Q30" s="655"/>
      <c r="R30" s="656">
        <v>88714</v>
      </c>
      <c r="S30" s="657"/>
      <c r="T30" s="657"/>
      <c r="U30" s="657"/>
      <c r="V30" s="657"/>
      <c r="W30" s="657"/>
      <c r="X30" s="657"/>
      <c r="Y30" s="658"/>
      <c r="Z30" s="659">
        <v>2.2000000000000002</v>
      </c>
      <c r="AA30" s="659"/>
      <c r="AB30" s="659"/>
      <c r="AC30" s="659"/>
      <c r="AD30" s="660">
        <v>650</v>
      </c>
      <c r="AE30" s="660"/>
      <c r="AF30" s="660"/>
      <c r="AG30" s="660"/>
      <c r="AH30" s="660"/>
      <c r="AI30" s="660"/>
      <c r="AJ30" s="660"/>
      <c r="AK30" s="660"/>
      <c r="AL30" s="661">
        <v>0</v>
      </c>
      <c r="AM30" s="662"/>
      <c r="AN30" s="662"/>
      <c r="AO30" s="663"/>
      <c r="AP30" s="638" t="s">
        <v>225</v>
      </c>
      <c r="AQ30" s="639"/>
      <c r="AR30" s="639"/>
      <c r="AS30" s="639"/>
      <c r="AT30" s="639"/>
      <c r="AU30" s="639"/>
      <c r="AV30" s="639"/>
      <c r="AW30" s="639"/>
      <c r="AX30" s="639"/>
      <c r="AY30" s="639"/>
      <c r="AZ30" s="639"/>
      <c r="BA30" s="639"/>
      <c r="BB30" s="639"/>
      <c r="BC30" s="639"/>
      <c r="BD30" s="639"/>
      <c r="BE30" s="639"/>
      <c r="BF30" s="640"/>
      <c r="BG30" s="638" t="s">
        <v>308</v>
      </c>
      <c r="BH30" s="692"/>
      <c r="BI30" s="692"/>
      <c r="BJ30" s="692"/>
      <c r="BK30" s="692"/>
      <c r="BL30" s="692"/>
      <c r="BM30" s="692"/>
      <c r="BN30" s="692"/>
      <c r="BO30" s="692"/>
      <c r="BP30" s="692"/>
      <c r="BQ30" s="693"/>
      <c r="BR30" s="638" t="s">
        <v>309</v>
      </c>
      <c r="BS30" s="692"/>
      <c r="BT30" s="692"/>
      <c r="BU30" s="692"/>
      <c r="BV30" s="692"/>
      <c r="BW30" s="692"/>
      <c r="BX30" s="692"/>
      <c r="BY30" s="692"/>
      <c r="BZ30" s="692"/>
      <c r="CA30" s="692"/>
      <c r="CB30" s="693"/>
      <c r="CD30" s="696"/>
      <c r="CE30" s="697"/>
      <c r="CF30" s="653" t="s">
        <v>310</v>
      </c>
      <c r="CG30" s="654"/>
      <c r="CH30" s="654"/>
      <c r="CI30" s="654"/>
      <c r="CJ30" s="654"/>
      <c r="CK30" s="654"/>
      <c r="CL30" s="654"/>
      <c r="CM30" s="654"/>
      <c r="CN30" s="654"/>
      <c r="CO30" s="654"/>
      <c r="CP30" s="654"/>
      <c r="CQ30" s="655"/>
      <c r="CR30" s="656">
        <v>617931</v>
      </c>
      <c r="CS30" s="657"/>
      <c r="CT30" s="657"/>
      <c r="CU30" s="657"/>
      <c r="CV30" s="657"/>
      <c r="CW30" s="657"/>
      <c r="CX30" s="657"/>
      <c r="CY30" s="658"/>
      <c r="CZ30" s="661">
        <v>16</v>
      </c>
      <c r="DA30" s="685"/>
      <c r="DB30" s="685"/>
      <c r="DC30" s="691"/>
      <c r="DD30" s="665">
        <v>617931</v>
      </c>
      <c r="DE30" s="657"/>
      <c r="DF30" s="657"/>
      <c r="DG30" s="657"/>
      <c r="DH30" s="657"/>
      <c r="DI30" s="657"/>
      <c r="DJ30" s="657"/>
      <c r="DK30" s="658"/>
      <c r="DL30" s="665">
        <v>617931</v>
      </c>
      <c r="DM30" s="657"/>
      <c r="DN30" s="657"/>
      <c r="DO30" s="657"/>
      <c r="DP30" s="657"/>
      <c r="DQ30" s="657"/>
      <c r="DR30" s="657"/>
      <c r="DS30" s="657"/>
      <c r="DT30" s="657"/>
      <c r="DU30" s="657"/>
      <c r="DV30" s="658"/>
      <c r="DW30" s="661">
        <v>24.1</v>
      </c>
      <c r="DX30" s="685"/>
      <c r="DY30" s="685"/>
      <c r="DZ30" s="685"/>
      <c r="EA30" s="685"/>
      <c r="EB30" s="685"/>
      <c r="EC30" s="686"/>
    </row>
    <row r="31" spans="2:133" ht="11.25" customHeight="1" x14ac:dyDescent="0.15">
      <c r="B31" s="653" t="s">
        <v>311</v>
      </c>
      <c r="C31" s="654"/>
      <c r="D31" s="654"/>
      <c r="E31" s="654"/>
      <c r="F31" s="654"/>
      <c r="G31" s="654"/>
      <c r="H31" s="654"/>
      <c r="I31" s="654"/>
      <c r="J31" s="654"/>
      <c r="K31" s="654"/>
      <c r="L31" s="654"/>
      <c r="M31" s="654"/>
      <c r="N31" s="654"/>
      <c r="O31" s="654"/>
      <c r="P31" s="654"/>
      <c r="Q31" s="655"/>
      <c r="R31" s="656">
        <v>5323</v>
      </c>
      <c r="S31" s="657"/>
      <c r="T31" s="657"/>
      <c r="U31" s="657"/>
      <c r="V31" s="657"/>
      <c r="W31" s="657"/>
      <c r="X31" s="657"/>
      <c r="Y31" s="658"/>
      <c r="Z31" s="659">
        <v>0.1</v>
      </c>
      <c r="AA31" s="659"/>
      <c r="AB31" s="659"/>
      <c r="AC31" s="659"/>
      <c r="AD31" s="660" t="s">
        <v>130</v>
      </c>
      <c r="AE31" s="660"/>
      <c r="AF31" s="660"/>
      <c r="AG31" s="660"/>
      <c r="AH31" s="660"/>
      <c r="AI31" s="660"/>
      <c r="AJ31" s="660"/>
      <c r="AK31" s="660"/>
      <c r="AL31" s="661" t="s">
        <v>130</v>
      </c>
      <c r="AM31" s="662"/>
      <c r="AN31" s="662"/>
      <c r="AO31" s="663"/>
      <c r="AP31" s="704" t="s">
        <v>312</v>
      </c>
      <c r="AQ31" s="705"/>
      <c r="AR31" s="705"/>
      <c r="AS31" s="705"/>
      <c r="AT31" s="710" t="s">
        <v>313</v>
      </c>
      <c r="AU31" s="355"/>
      <c r="AV31" s="355"/>
      <c r="AW31" s="355"/>
      <c r="AX31" s="642" t="s">
        <v>188</v>
      </c>
      <c r="AY31" s="643"/>
      <c r="AZ31" s="643"/>
      <c r="BA31" s="643"/>
      <c r="BB31" s="643"/>
      <c r="BC31" s="643"/>
      <c r="BD31" s="643"/>
      <c r="BE31" s="643"/>
      <c r="BF31" s="644"/>
      <c r="BG31" s="703">
        <v>98.9</v>
      </c>
      <c r="BH31" s="700"/>
      <c r="BI31" s="700"/>
      <c r="BJ31" s="700"/>
      <c r="BK31" s="700"/>
      <c r="BL31" s="700"/>
      <c r="BM31" s="651">
        <v>80.900000000000006</v>
      </c>
      <c r="BN31" s="700"/>
      <c r="BO31" s="700"/>
      <c r="BP31" s="700"/>
      <c r="BQ31" s="701"/>
      <c r="BR31" s="703">
        <v>98.1</v>
      </c>
      <c r="BS31" s="700"/>
      <c r="BT31" s="700"/>
      <c r="BU31" s="700"/>
      <c r="BV31" s="700"/>
      <c r="BW31" s="700"/>
      <c r="BX31" s="651">
        <v>83.4</v>
      </c>
      <c r="BY31" s="700"/>
      <c r="BZ31" s="700"/>
      <c r="CA31" s="700"/>
      <c r="CB31" s="701"/>
      <c r="CD31" s="696"/>
      <c r="CE31" s="697"/>
      <c r="CF31" s="653" t="s">
        <v>314</v>
      </c>
      <c r="CG31" s="654"/>
      <c r="CH31" s="654"/>
      <c r="CI31" s="654"/>
      <c r="CJ31" s="654"/>
      <c r="CK31" s="654"/>
      <c r="CL31" s="654"/>
      <c r="CM31" s="654"/>
      <c r="CN31" s="654"/>
      <c r="CO31" s="654"/>
      <c r="CP31" s="654"/>
      <c r="CQ31" s="655"/>
      <c r="CR31" s="656">
        <v>5564</v>
      </c>
      <c r="CS31" s="683"/>
      <c r="CT31" s="683"/>
      <c r="CU31" s="683"/>
      <c r="CV31" s="683"/>
      <c r="CW31" s="683"/>
      <c r="CX31" s="683"/>
      <c r="CY31" s="684"/>
      <c r="CZ31" s="661">
        <v>0.1</v>
      </c>
      <c r="DA31" s="685"/>
      <c r="DB31" s="685"/>
      <c r="DC31" s="691"/>
      <c r="DD31" s="665">
        <v>5564</v>
      </c>
      <c r="DE31" s="683"/>
      <c r="DF31" s="683"/>
      <c r="DG31" s="683"/>
      <c r="DH31" s="683"/>
      <c r="DI31" s="683"/>
      <c r="DJ31" s="683"/>
      <c r="DK31" s="684"/>
      <c r="DL31" s="665">
        <v>5564</v>
      </c>
      <c r="DM31" s="683"/>
      <c r="DN31" s="683"/>
      <c r="DO31" s="683"/>
      <c r="DP31" s="683"/>
      <c r="DQ31" s="683"/>
      <c r="DR31" s="683"/>
      <c r="DS31" s="683"/>
      <c r="DT31" s="683"/>
      <c r="DU31" s="683"/>
      <c r="DV31" s="684"/>
      <c r="DW31" s="661">
        <v>0.2</v>
      </c>
      <c r="DX31" s="685"/>
      <c r="DY31" s="685"/>
      <c r="DZ31" s="685"/>
      <c r="EA31" s="685"/>
      <c r="EB31" s="685"/>
      <c r="EC31" s="686"/>
    </row>
    <row r="32" spans="2:133" ht="11.25" customHeight="1" x14ac:dyDescent="0.15">
      <c r="B32" s="653" t="s">
        <v>315</v>
      </c>
      <c r="C32" s="654"/>
      <c r="D32" s="654"/>
      <c r="E32" s="654"/>
      <c r="F32" s="654"/>
      <c r="G32" s="654"/>
      <c r="H32" s="654"/>
      <c r="I32" s="654"/>
      <c r="J32" s="654"/>
      <c r="K32" s="654"/>
      <c r="L32" s="654"/>
      <c r="M32" s="654"/>
      <c r="N32" s="654"/>
      <c r="O32" s="654"/>
      <c r="P32" s="654"/>
      <c r="Q32" s="655"/>
      <c r="R32" s="656">
        <v>361769</v>
      </c>
      <c r="S32" s="657"/>
      <c r="T32" s="657"/>
      <c r="U32" s="657"/>
      <c r="V32" s="657"/>
      <c r="W32" s="657"/>
      <c r="X32" s="657"/>
      <c r="Y32" s="658"/>
      <c r="Z32" s="659">
        <v>9</v>
      </c>
      <c r="AA32" s="659"/>
      <c r="AB32" s="659"/>
      <c r="AC32" s="659"/>
      <c r="AD32" s="660" t="s">
        <v>130</v>
      </c>
      <c r="AE32" s="660"/>
      <c r="AF32" s="660"/>
      <c r="AG32" s="660"/>
      <c r="AH32" s="660"/>
      <c r="AI32" s="660"/>
      <c r="AJ32" s="660"/>
      <c r="AK32" s="660"/>
      <c r="AL32" s="661" t="s">
        <v>130</v>
      </c>
      <c r="AM32" s="662"/>
      <c r="AN32" s="662"/>
      <c r="AO32" s="663"/>
      <c r="AP32" s="706"/>
      <c r="AQ32" s="707"/>
      <c r="AR32" s="707"/>
      <c r="AS32" s="707"/>
      <c r="AT32" s="711"/>
      <c r="AU32" s="211" t="s">
        <v>316</v>
      </c>
      <c r="AX32" s="653" t="s">
        <v>317</v>
      </c>
      <c r="AY32" s="654"/>
      <c r="AZ32" s="654"/>
      <c r="BA32" s="654"/>
      <c r="BB32" s="654"/>
      <c r="BC32" s="654"/>
      <c r="BD32" s="654"/>
      <c r="BE32" s="654"/>
      <c r="BF32" s="655"/>
      <c r="BG32" s="713">
        <v>99.1</v>
      </c>
      <c r="BH32" s="683"/>
      <c r="BI32" s="683"/>
      <c r="BJ32" s="683"/>
      <c r="BK32" s="683"/>
      <c r="BL32" s="683"/>
      <c r="BM32" s="662">
        <v>98.4</v>
      </c>
      <c r="BN32" s="683"/>
      <c r="BO32" s="683"/>
      <c r="BP32" s="683"/>
      <c r="BQ32" s="702"/>
      <c r="BR32" s="713">
        <v>99.4</v>
      </c>
      <c r="BS32" s="683"/>
      <c r="BT32" s="683"/>
      <c r="BU32" s="683"/>
      <c r="BV32" s="683"/>
      <c r="BW32" s="683"/>
      <c r="BX32" s="662">
        <v>99.1</v>
      </c>
      <c r="BY32" s="683"/>
      <c r="BZ32" s="683"/>
      <c r="CA32" s="683"/>
      <c r="CB32" s="702"/>
      <c r="CD32" s="698"/>
      <c r="CE32" s="699"/>
      <c r="CF32" s="653" t="s">
        <v>318</v>
      </c>
      <c r="CG32" s="654"/>
      <c r="CH32" s="654"/>
      <c r="CI32" s="654"/>
      <c r="CJ32" s="654"/>
      <c r="CK32" s="654"/>
      <c r="CL32" s="654"/>
      <c r="CM32" s="654"/>
      <c r="CN32" s="654"/>
      <c r="CO32" s="654"/>
      <c r="CP32" s="654"/>
      <c r="CQ32" s="655"/>
      <c r="CR32" s="656" t="s">
        <v>130</v>
      </c>
      <c r="CS32" s="657"/>
      <c r="CT32" s="657"/>
      <c r="CU32" s="657"/>
      <c r="CV32" s="657"/>
      <c r="CW32" s="657"/>
      <c r="CX32" s="657"/>
      <c r="CY32" s="658"/>
      <c r="CZ32" s="661" t="s">
        <v>130</v>
      </c>
      <c r="DA32" s="685"/>
      <c r="DB32" s="685"/>
      <c r="DC32" s="691"/>
      <c r="DD32" s="665" t="s">
        <v>130</v>
      </c>
      <c r="DE32" s="657"/>
      <c r="DF32" s="657"/>
      <c r="DG32" s="657"/>
      <c r="DH32" s="657"/>
      <c r="DI32" s="657"/>
      <c r="DJ32" s="657"/>
      <c r="DK32" s="658"/>
      <c r="DL32" s="665" t="s">
        <v>130</v>
      </c>
      <c r="DM32" s="657"/>
      <c r="DN32" s="657"/>
      <c r="DO32" s="657"/>
      <c r="DP32" s="657"/>
      <c r="DQ32" s="657"/>
      <c r="DR32" s="657"/>
      <c r="DS32" s="657"/>
      <c r="DT32" s="657"/>
      <c r="DU32" s="657"/>
      <c r="DV32" s="658"/>
      <c r="DW32" s="661" t="s">
        <v>130</v>
      </c>
      <c r="DX32" s="685"/>
      <c r="DY32" s="685"/>
      <c r="DZ32" s="685"/>
      <c r="EA32" s="685"/>
      <c r="EB32" s="685"/>
      <c r="EC32" s="686"/>
    </row>
    <row r="33" spans="2:133" ht="11.25" customHeight="1" x14ac:dyDescent="0.15">
      <c r="B33" s="687" t="s">
        <v>319</v>
      </c>
      <c r="C33" s="688"/>
      <c r="D33" s="688"/>
      <c r="E33" s="688"/>
      <c r="F33" s="688"/>
      <c r="G33" s="688"/>
      <c r="H33" s="688"/>
      <c r="I33" s="688"/>
      <c r="J33" s="688"/>
      <c r="K33" s="688"/>
      <c r="L33" s="688"/>
      <c r="M33" s="688"/>
      <c r="N33" s="688"/>
      <c r="O33" s="688"/>
      <c r="P33" s="688"/>
      <c r="Q33" s="689"/>
      <c r="R33" s="656" t="s">
        <v>130</v>
      </c>
      <c r="S33" s="657"/>
      <c r="T33" s="657"/>
      <c r="U33" s="657"/>
      <c r="V33" s="657"/>
      <c r="W33" s="657"/>
      <c r="X33" s="657"/>
      <c r="Y33" s="658"/>
      <c r="Z33" s="659" t="s">
        <v>130</v>
      </c>
      <c r="AA33" s="659"/>
      <c r="AB33" s="659"/>
      <c r="AC33" s="659"/>
      <c r="AD33" s="660" t="s">
        <v>130</v>
      </c>
      <c r="AE33" s="660"/>
      <c r="AF33" s="660"/>
      <c r="AG33" s="660"/>
      <c r="AH33" s="660"/>
      <c r="AI33" s="660"/>
      <c r="AJ33" s="660"/>
      <c r="AK33" s="660"/>
      <c r="AL33" s="661" t="s">
        <v>130</v>
      </c>
      <c r="AM33" s="662"/>
      <c r="AN33" s="662"/>
      <c r="AO33" s="663"/>
      <c r="AP33" s="708"/>
      <c r="AQ33" s="709"/>
      <c r="AR33" s="709"/>
      <c r="AS33" s="709"/>
      <c r="AT33" s="712"/>
      <c r="AU33" s="356"/>
      <c r="AV33" s="356"/>
      <c r="AW33" s="356"/>
      <c r="AX33" s="674" t="s">
        <v>320</v>
      </c>
      <c r="AY33" s="675"/>
      <c r="AZ33" s="675"/>
      <c r="BA33" s="675"/>
      <c r="BB33" s="675"/>
      <c r="BC33" s="675"/>
      <c r="BD33" s="675"/>
      <c r="BE33" s="675"/>
      <c r="BF33" s="676"/>
      <c r="BG33" s="714">
        <v>98.5</v>
      </c>
      <c r="BH33" s="715"/>
      <c r="BI33" s="715"/>
      <c r="BJ33" s="715"/>
      <c r="BK33" s="715"/>
      <c r="BL33" s="715"/>
      <c r="BM33" s="716">
        <v>68.900000000000006</v>
      </c>
      <c r="BN33" s="715"/>
      <c r="BO33" s="715"/>
      <c r="BP33" s="715"/>
      <c r="BQ33" s="717"/>
      <c r="BR33" s="714">
        <v>97.1</v>
      </c>
      <c r="BS33" s="715"/>
      <c r="BT33" s="715"/>
      <c r="BU33" s="715"/>
      <c r="BV33" s="715"/>
      <c r="BW33" s="715"/>
      <c r="BX33" s="716">
        <v>75.599999999999994</v>
      </c>
      <c r="BY33" s="715"/>
      <c r="BZ33" s="715"/>
      <c r="CA33" s="715"/>
      <c r="CB33" s="717"/>
      <c r="CD33" s="653" t="s">
        <v>321</v>
      </c>
      <c r="CE33" s="654"/>
      <c r="CF33" s="654"/>
      <c r="CG33" s="654"/>
      <c r="CH33" s="654"/>
      <c r="CI33" s="654"/>
      <c r="CJ33" s="654"/>
      <c r="CK33" s="654"/>
      <c r="CL33" s="654"/>
      <c r="CM33" s="654"/>
      <c r="CN33" s="654"/>
      <c r="CO33" s="654"/>
      <c r="CP33" s="654"/>
      <c r="CQ33" s="655"/>
      <c r="CR33" s="656">
        <v>2090837</v>
      </c>
      <c r="CS33" s="683"/>
      <c r="CT33" s="683"/>
      <c r="CU33" s="683"/>
      <c r="CV33" s="683"/>
      <c r="CW33" s="683"/>
      <c r="CX33" s="683"/>
      <c r="CY33" s="684"/>
      <c r="CZ33" s="661">
        <v>54.2</v>
      </c>
      <c r="DA33" s="685"/>
      <c r="DB33" s="685"/>
      <c r="DC33" s="691"/>
      <c r="DD33" s="665">
        <v>1415446</v>
      </c>
      <c r="DE33" s="683"/>
      <c r="DF33" s="683"/>
      <c r="DG33" s="683"/>
      <c r="DH33" s="683"/>
      <c r="DI33" s="683"/>
      <c r="DJ33" s="683"/>
      <c r="DK33" s="684"/>
      <c r="DL33" s="665">
        <v>861594</v>
      </c>
      <c r="DM33" s="683"/>
      <c r="DN33" s="683"/>
      <c r="DO33" s="683"/>
      <c r="DP33" s="683"/>
      <c r="DQ33" s="683"/>
      <c r="DR33" s="683"/>
      <c r="DS33" s="683"/>
      <c r="DT33" s="683"/>
      <c r="DU33" s="683"/>
      <c r="DV33" s="684"/>
      <c r="DW33" s="661">
        <v>33.6</v>
      </c>
      <c r="DX33" s="685"/>
      <c r="DY33" s="685"/>
      <c r="DZ33" s="685"/>
      <c r="EA33" s="685"/>
      <c r="EB33" s="685"/>
      <c r="EC33" s="686"/>
    </row>
    <row r="34" spans="2:133" ht="11.25" customHeight="1" x14ac:dyDescent="0.15">
      <c r="B34" s="653" t="s">
        <v>322</v>
      </c>
      <c r="C34" s="654"/>
      <c r="D34" s="654"/>
      <c r="E34" s="654"/>
      <c r="F34" s="654"/>
      <c r="G34" s="654"/>
      <c r="H34" s="654"/>
      <c r="I34" s="654"/>
      <c r="J34" s="654"/>
      <c r="K34" s="654"/>
      <c r="L34" s="654"/>
      <c r="M34" s="654"/>
      <c r="N34" s="654"/>
      <c r="O34" s="654"/>
      <c r="P34" s="654"/>
      <c r="Q34" s="655"/>
      <c r="R34" s="656">
        <v>164539</v>
      </c>
      <c r="S34" s="657"/>
      <c r="T34" s="657"/>
      <c r="U34" s="657"/>
      <c r="V34" s="657"/>
      <c r="W34" s="657"/>
      <c r="X34" s="657"/>
      <c r="Y34" s="658"/>
      <c r="Z34" s="659">
        <v>4.0999999999999996</v>
      </c>
      <c r="AA34" s="659"/>
      <c r="AB34" s="659"/>
      <c r="AC34" s="659"/>
      <c r="AD34" s="660" t="s">
        <v>130</v>
      </c>
      <c r="AE34" s="660"/>
      <c r="AF34" s="660"/>
      <c r="AG34" s="660"/>
      <c r="AH34" s="660"/>
      <c r="AI34" s="660"/>
      <c r="AJ34" s="660"/>
      <c r="AK34" s="660"/>
      <c r="AL34" s="661" t="s">
        <v>130</v>
      </c>
      <c r="AM34" s="662"/>
      <c r="AN34" s="662"/>
      <c r="AO34" s="663"/>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3" t="s">
        <v>323</v>
      </c>
      <c r="CE34" s="654"/>
      <c r="CF34" s="654"/>
      <c r="CG34" s="654"/>
      <c r="CH34" s="654"/>
      <c r="CI34" s="654"/>
      <c r="CJ34" s="654"/>
      <c r="CK34" s="654"/>
      <c r="CL34" s="654"/>
      <c r="CM34" s="654"/>
      <c r="CN34" s="654"/>
      <c r="CO34" s="654"/>
      <c r="CP34" s="654"/>
      <c r="CQ34" s="655"/>
      <c r="CR34" s="656">
        <v>575230</v>
      </c>
      <c r="CS34" s="657"/>
      <c r="CT34" s="657"/>
      <c r="CU34" s="657"/>
      <c r="CV34" s="657"/>
      <c r="CW34" s="657"/>
      <c r="CX34" s="657"/>
      <c r="CY34" s="658"/>
      <c r="CZ34" s="661">
        <v>14.9</v>
      </c>
      <c r="DA34" s="685"/>
      <c r="DB34" s="685"/>
      <c r="DC34" s="691"/>
      <c r="DD34" s="665">
        <v>278106</v>
      </c>
      <c r="DE34" s="657"/>
      <c r="DF34" s="657"/>
      <c r="DG34" s="657"/>
      <c r="DH34" s="657"/>
      <c r="DI34" s="657"/>
      <c r="DJ34" s="657"/>
      <c r="DK34" s="658"/>
      <c r="DL34" s="665">
        <v>203768</v>
      </c>
      <c r="DM34" s="657"/>
      <c r="DN34" s="657"/>
      <c r="DO34" s="657"/>
      <c r="DP34" s="657"/>
      <c r="DQ34" s="657"/>
      <c r="DR34" s="657"/>
      <c r="DS34" s="657"/>
      <c r="DT34" s="657"/>
      <c r="DU34" s="657"/>
      <c r="DV34" s="658"/>
      <c r="DW34" s="661">
        <v>8</v>
      </c>
      <c r="DX34" s="685"/>
      <c r="DY34" s="685"/>
      <c r="DZ34" s="685"/>
      <c r="EA34" s="685"/>
      <c r="EB34" s="685"/>
      <c r="EC34" s="686"/>
    </row>
    <row r="35" spans="2:133" ht="11.25" customHeight="1" x14ac:dyDescent="0.15">
      <c r="B35" s="653" t="s">
        <v>324</v>
      </c>
      <c r="C35" s="654"/>
      <c r="D35" s="654"/>
      <c r="E35" s="654"/>
      <c r="F35" s="654"/>
      <c r="G35" s="654"/>
      <c r="H35" s="654"/>
      <c r="I35" s="654"/>
      <c r="J35" s="654"/>
      <c r="K35" s="654"/>
      <c r="L35" s="654"/>
      <c r="M35" s="654"/>
      <c r="N35" s="654"/>
      <c r="O35" s="654"/>
      <c r="P35" s="654"/>
      <c r="Q35" s="655"/>
      <c r="R35" s="656">
        <v>13305</v>
      </c>
      <c r="S35" s="657"/>
      <c r="T35" s="657"/>
      <c r="U35" s="657"/>
      <c r="V35" s="657"/>
      <c r="W35" s="657"/>
      <c r="X35" s="657"/>
      <c r="Y35" s="658"/>
      <c r="Z35" s="659">
        <v>0.3</v>
      </c>
      <c r="AA35" s="659"/>
      <c r="AB35" s="659"/>
      <c r="AC35" s="659"/>
      <c r="AD35" s="660">
        <v>489</v>
      </c>
      <c r="AE35" s="660"/>
      <c r="AF35" s="660"/>
      <c r="AG35" s="660"/>
      <c r="AH35" s="660"/>
      <c r="AI35" s="660"/>
      <c r="AJ35" s="660"/>
      <c r="AK35" s="660"/>
      <c r="AL35" s="661">
        <v>0</v>
      </c>
      <c r="AM35" s="662"/>
      <c r="AN35" s="662"/>
      <c r="AO35" s="663"/>
      <c r="AP35" s="216"/>
      <c r="AQ35" s="638" t="s">
        <v>325</v>
      </c>
      <c r="AR35" s="639"/>
      <c r="AS35" s="639"/>
      <c r="AT35" s="639"/>
      <c r="AU35" s="639"/>
      <c r="AV35" s="639"/>
      <c r="AW35" s="639"/>
      <c r="AX35" s="639"/>
      <c r="AY35" s="639"/>
      <c r="AZ35" s="639"/>
      <c r="BA35" s="639"/>
      <c r="BB35" s="639"/>
      <c r="BC35" s="639"/>
      <c r="BD35" s="639"/>
      <c r="BE35" s="639"/>
      <c r="BF35" s="640"/>
      <c r="BG35" s="638" t="s">
        <v>326</v>
      </c>
      <c r="BH35" s="639"/>
      <c r="BI35" s="639"/>
      <c r="BJ35" s="639"/>
      <c r="BK35" s="639"/>
      <c r="BL35" s="639"/>
      <c r="BM35" s="639"/>
      <c r="BN35" s="639"/>
      <c r="BO35" s="639"/>
      <c r="BP35" s="639"/>
      <c r="BQ35" s="639"/>
      <c r="BR35" s="639"/>
      <c r="BS35" s="639"/>
      <c r="BT35" s="639"/>
      <c r="BU35" s="639"/>
      <c r="BV35" s="639"/>
      <c r="BW35" s="639"/>
      <c r="BX35" s="639"/>
      <c r="BY35" s="639"/>
      <c r="BZ35" s="639"/>
      <c r="CA35" s="639"/>
      <c r="CB35" s="640"/>
      <c r="CD35" s="653" t="s">
        <v>327</v>
      </c>
      <c r="CE35" s="654"/>
      <c r="CF35" s="654"/>
      <c r="CG35" s="654"/>
      <c r="CH35" s="654"/>
      <c r="CI35" s="654"/>
      <c r="CJ35" s="654"/>
      <c r="CK35" s="654"/>
      <c r="CL35" s="654"/>
      <c r="CM35" s="654"/>
      <c r="CN35" s="654"/>
      <c r="CO35" s="654"/>
      <c r="CP35" s="654"/>
      <c r="CQ35" s="655"/>
      <c r="CR35" s="656">
        <v>271813</v>
      </c>
      <c r="CS35" s="683"/>
      <c r="CT35" s="683"/>
      <c r="CU35" s="683"/>
      <c r="CV35" s="683"/>
      <c r="CW35" s="683"/>
      <c r="CX35" s="683"/>
      <c r="CY35" s="684"/>
      <c r="CZ35" s="661">
        <v>7</v>
      </c>
      <c r="DA35" s="685"/>
      <c r="DB35" s="685"/>
      <c r="DC35" s="691"/>
      <c r="DD35" s="665">
        <v>195218</v>
      </c>
      <c r="DE35" s="683"/>
      <c r="DF35" s="683"/>
      <c r="DG35" s="683"/>
      <c r="DH35" s="683"/>
      <c r="DI35" s="683"/>
      <c r="DJ35" s="683"/>
      <c r="DK35" s="684"/>
      <c r="DL35" s="665">
        <v>183741</v>
      </c>
      <c r="DM35" s="683"/>
      <c r="DN35" s="683"/>
      <c r="DO35" s="683"/>
      <c r="DP35" s="683"/>
      <c r="DQ35" s="683"/>
      <c r="DR35" s="683"/>
      <c r="DS35" s="683"/>
      <c r="DT35" s="683"/>
      <c r="DU35" s="683"/>
      <c r="DV35" s="684"/>
      <c r="DW35" s="661">
        <v>7.2</v>
      </c>
      <c r="DX35" s="685"/>
      <c r="DY35" s="685"/>
      <c r="DZ35" s="685"/>
      <c r="EA35" s="685"/>
      <c r="EB35" s="685"/>
      <c r="EC35" s="686"/>
    </row>
    <row r="36" spans="2:133" ht="11.25" customHeight="1" x14ac:dyDescent="0.15">
      <c r="B36" s="653" t="s">
        <v>328</v>
      </c>
      <c r="C36" s="654"/>
      <c r="D36" s="654"/>
      <c r="E36" s="654"/>
      <c r="F36" s="654"/>
      <c r="G36" s="654"/>
      <c r="H36" s="654"/>
      <c r="I36" s="654"/>
      <c r="J36" s="654"/>
      <c r="K36" s="654"/>
      <c r="L36" s="654"/>
      <c r="M36" s="654"/>
      <c r="N36" s="654"/>
      <c r="O36" s="654"/>
      <c r="P36" s="654"/>
      <c r="Q36" s="655"/>
      <c r="R36" s="656">
        <v>146257</v>
      </c>
      <c r="S36" s="657"/>
      <c r="T36" s="657"/>
      <c r="U36" s="657"/>
      <c r="V36" s="657"/>
      <c r="W36" s="657"/>
      <c r="X36" s="657"/>
      <c r="Y36" s="658"/>
      <c r="Z36" s="659">
        <v>3.6</v>
      </c>
      <c r="AA36" s="659"/>
      <c r="AB36" s="659"/>
      <c r="AC36" s="659"/>
      <c r="AD36" s="660" t="s">
        <v>130</v>
      </c>
      <c r="AE36" s="660"/>
      <c r="AF36" s="660"/>
      <c r="AG36" s="660"/>
      <c r="AH36" s="660"/>
      <c r="AI36" s="660"/>
      <c r="AJ36" s="660"/>
      <c r="AK36" s="660"/>
      <c r="AL36" s="661" t="s">
        <v>130</v>
      </c>
      <c r="AM36" s="662"/>
      <c r="AN36" s="662"/>
      <c r="AO36" s="663"/>
      <c r="AP36" s="216"/>
      <c r="AQ36" s="718" t="s">
        <v>329</v>
      </c>
      <c r="AR36" s="719"/>
      <c r="AS36" s="719"/>
      <c r="AT36" s="719"/>
      <c r="AU36" s="719"/>
      <c r="AV36" s="719"/>
      <c r="AW36" s="719"/>
      <c r="AX36" s="719"/>
      <c r="AY36" s="720"/>
      <c r="AZ36" s="645">
        <v>309187</v>
      </c>
      <c r="BA36" s="646"/>
      <c r="BB36" s="646"/>
      <c r="BC36" s="646"/>
      <c r="BD36" s="646"/>
      <c r="BE36" s="646"/>
      <c r="BF36" s="721"/>
      <c r="BG36" s="642" t="s">
        <v>330</v>
      </c>
      <c r="BH36" s="643"/>
      <c r="BI36" s="643"/>
      <c r="BJ36" s="643"/>
      <c r="BK36" s="643"/>
      <c r="BL36" s="643"/>
      <c r="BM36" s="643"/>
      <c r="BN36" s="643"/>
      <c r="BO36" s="643"/>
      <c r="BP36" s="643"/>
      <c r="BQ36" s="643"/>
      <c r="BR36" s="643"/>
      <c r="BS36" s="643"/>
      <c r="BT36" s="643"/>
      <c r="BU36" s="644"/>
      <c r="BV36" s="645">
        <v>1822</v>
      </c>
      <c r="BW36" s="646"/>
      <c r="BX36" s="646"/>
      <c r="BY36" s="646"/>
      <c r="BZ36" s="646"/>
      <c r="CA36" s="646"/>
      <c r="CB36" s="721"/>
      <c r="CD36" s="653" t="s">
        <v>331</v>
      </c>
      <c r="CE36" s="654"/>
      <c r="CF36" s="654"/>
      <c r="CG36" s="654"/>
      <c r="CH36" s="654"/>
      <c r="CI36" s="654"/>
      <c r="CJ36" s="654"/>
      <c r="CK36" s="654"/>
      <c r="CL36" s="654"/>
      <c r="CM36" s="654"/>
      <c r="CN36" s="654"/>
      <c r="CO36" s="654"/>
      <c r="CP36" s="654"/>
      <c r="CQ36" s="655"/>
      <c r="CR36" s="656">
        <v>594043</v>
      </c>
      <c r="CS36" s="657"/>
      <c r="CT36" s="657"/>
      <c r="CU36" s="657"/>
      <c r="CV36" s="657"/>
      <c r="CW36" s="657"/>
      <c r="CX36" s="657"/>
      <c r="CY36" s="658"/>
      <c r="CZ36" s="661">
        <v>15.4</v>
      </c>
      <c r="DA36" s="685"/>
      <c r="DB36" s="685"/>
      <c r="DC36" s="691"/>
      <c r="DD36" s="665">
        <v>467831</v>
      </c>
      <c r="DE36" s="657"/>
      <c r="DF36" s="657"/>
      <c r="DG36" s="657"/>
      <c r="DH36" s="657"/>
      <c r="DI36" s="657"/>
      <c r="DJ36" s="657"/>
      <c r="DK36" s="658"/>
      <c r="DL36" s="665">
        <v>233571</v>
      </c>
      <c r="DM36" s="657"/>
      <c r="DN36" s="657"/>
      <c r="DO36" s="657"/>
      <c r="DP36" s="657"/>
      <c r="DQ36" s="657"/>
      <c r="DR36" s="657"/>
      <c r="DS36" s="657"/>
      <c r="DT36" s="657"/>
      <c r="DU36" s="657"/>
      <c r="DV36" s="658"/>
      <c r="DW36" s="661">
        <v>9.1</v>
      </c>
      <c r="DX36" s="685"/>
      <c r="DY36" s="685"/>
      <c r="DZ36" s="685"/>
      <c r="EA36" s="685"/>
      <c r="EB36" s="685"/>
      <c r="EC36" s="686"/>
    </row>
    <row r="37" spans="2:133" ht="11.25" customHeight="1" x14ac:dyDescent="0.15">
      <c r="B37" s="653" t="s">
        <v>332</v>
      </c>
      <c r="C37" s="654"/>
      <c r="D37" s="654"/>
      <c r="E37" s="654"/>
      <c r="F37" s="654"/>
      <c r="G37" s="654"/>
      <c r="H37" s="654"/>
      <c r="I37" s="654"/>
      <c r="J37" s="654"/>
      <c r="K37" s="654"/>
      <c r="L37" s="654"/>
      <c r="M37" s="654"/>
      <c r="N37" s="654"/>
      <c r="O37" s="654"/>
      <c r="P37" s="654"/>
      <c r="Q37" s="655"/>
      <c r="R37" s="656">
        <v>156179</v>
      </c>
      <c r="S37" s="657"/>
      <c r="T37" s="657"/>
      <c r="U37" s="657"/>
      <c r="V37" s="657"/>
      <c r="W37" s="657"/>
      <c r="X37" s="657"/>
      <c r="Y37" s="658"/>
      <c r="Z37" s="659">
        <v>3.9</v>
      </c>
      <c r="AA37" s="659"/>
      <c r="AB37" s="659"/>
      <c r="AC37" s="659"/>
      <c r="AD37" s="660" t="s">
        <v>130</v>
      </c>
      <c r="AE37" s="660"/>
      <c r="AF37" s="660"/>
      <c r="AG37" s="660"/>
      <c r="AH37" s="660"/>
      <c r="AI37" s="660"/>
      <c r="AJ37" s="660"/>
      <c r="AK37" s="660"/>
      <c r="AL37" s="661" t="s">
        <v>130</v>
      </c>
      <c r="AM37" s="662"/>
      <c r="AN37" s="662"/>
      <c r="AO37" s="663"/>
      <c r="AQ37" s="722" t="s">
        <v>333</v>
      </c>
      <c r="AR37" s="723"/>
      <c r="AS37" s="723"/>
      <c r="AT37" s="723"/>
      <c r="AU37" s="723"/>
      <c r="AV37" s="723"/>
      <c r="AW37" s="723"/>
      <c r="AX37" s="723"/>
      <c r="AY37" s="724"/>
      <c r="AZ37" s="656">
        <v>64789</v>
      </c>
      <c r="BA37" s="657"/>
      <c r="BB37" s="657"/>
      <c r="BC37" s="657"/>
      <c r="BD37" s="683"/>
      <c r="BE37" s="683"/>
      <c r="BF37" s="702"/>
      <c r="BG37" s="653" t="s">
        <v>334</v>
      </c>
      <c r="BH37" s="654"/>
      <c r="BI37" s="654"/>
      <c r="BJ37" s="654"/>
      <c r="BK37" s="654"/>
      <c r="BL37" s="654"/>
      <c r="BM37" s="654"/>
      <c r="BN37" s="654"/>
      <c r="BO37" s="654"/>
      <c r="BP37" s="654"/>
      <c r="BQ37" s="654"/>
      <c r="BR37" s="654"/>
      <c r="BS37" s="654"/>
      <c r="BT37" s="654"/>
      <c r="BU37" s="655"/>
      <c r="BV37" s="656">
        <v>-3392</v>
      </c>
      <c r="BW37" s="657"/>
      <c r="BX37" s="657"/>
      <c r="BY37" s="657"/>
      <c r="BZ37" s="657"/>
      <c r="CA37" s="657"/>
      <c r="CB37" s="666"/>
      <c r="CD37" s="653" t="s">
        <v>335</v>
      </c>
      <c r="CE37" s="654"/>
      <c r="CF37" s="654"/>
      <c r="CG37" s="654"/>
      <c r="CH37" s="654"/>
      <c r="CI37" s="654"/>
      <c r="CJ37" s="654"/>
      <c r="CK37" s="654"/>
      <c r="CL37" s="654"/>
      <c r="CM37" s="654"/>
      <c r="CN37" s="654"/>
      <c r="CO37" s="654"/>
      <c r="CP37" s="654"/>
      <c r="CQ37" s="655"/>
      <c r="CR37" s="656">
        <v>182704</v>
      </c>
      <c r="CS37" s="683"/>
      <c r="CT37" s="683"/>
      <c r="CU37" s="683"/>
      <c r="CV37" s="683"/>
      <c r="CW37" s="683"/>
      <c r="CX37" s="683"/>
      <c r="CY37" s="684"/>
      <c r="CZ37" s="661">
        <v>4.7</v>
      </c>
      <c r="DA37" s="685"/>
      <c r="DB37" s="685"/>
      <c r="DC37" s="691"/>
      <c r="DD37" s="665">
        <v>177796</v>
      </c>
      <c r="DE37" s="683"/>
      <c r="DF37" s="683"/>
      <c r="DG37" s="683"/>
      <c r="DH37" s="683"/>
      <c r="DI37" s="683"/>
      <c r="DJ37" s="683"/>
      <c r="DK37" s="684"/>
      <c r="DL37" s="665">
        <v>177557</v>
      </c>
      <c r="DM37" s="683"/>
      <c r="DN37" s="683"/>
      <c r="DO37" s="683"/>
      <c r="DP37" s="683"/>
      <c r="DQ37" s="683"/>
      <c r="DR37" s="683"/>
      <c r="DS37" s="683"/>
      <c r="DT37" s="683"/>
      <c r="DU37" s="683"/>
      <c r="DV37" s="684"/>
      <c r="DW37" s="661">
        <v>6.9</v>
      </c>
      <c r="DX37" s="685"/>
      <c r="DY37" s="685"/>
      <c r="DZ37" s="685"/>
      <c r="EA37" s="685"/>
      <c r="EB37" s="685"/>
      <c r="EC37" s="686"/>
    </row>
    <row r="38" spans="2:133" ht="11.25" customHeight="1" x14ac:dyDescent="0.15">
      <c r="B38" s="653" t="s">
        <v>336</v>
      </c>
      <c r="C38" s="654"/>
      <c r="D38" s="654"/>
      <c r="E38" s="654"/>
      <c r="F38" s="654"/>
      <c r="G38" s="654"/>
      <c r="H38" s="654"/>
      <c r="I38" s="654"/>
      <c r="J38" s="654"/>
      <c r="K38" s="654"/>
      <c r="L38" s="654"/>
      <c r="M38" s="654"/>
      <c r="N38" s="654"/>
      <c r="O38" s="654"/>
      <c r="P38" s="654"/>
      <c r="Q38" s="655"/>
      <c r="R38" s="656">
        <v>71350</v>
      </c>
      <c r="S38" s="657"/>
      <c r="T38" s="657"/>
      <c r="U38" s="657"/>
      <c r="V38" s="657"/>
      <c r="W38" s="657"/>
      <c r="X38" s="657"/>
      <c r="Y38" s="658"/>
      <c r="Z38" s="659">
        <v>1.8</v>
      </c>
      <c r="AA38" s="659"/>
      <c r="AB38" s="659"/>
      <c r="AC38" s="659"/>
      <c r="AD38" s="660" t="s">
        <v>130</v>
      </c>
      <c r="AE38" s="660"/>
      <c r="AF38" s="660"/>
      <c r="AG38" s="660"/>
      <c r="AH38" s="660"/>
      <c r="AI38" s="660"/>
      <c r="AJ38" s="660"/>
      <c r="AK38" s="660"/>
      <c r="AL38" s="661" t="s">
        <v>130</v>
      </c>
      <c r="AM38" s="662"/>
      <c r="AN38" s="662"/>
      <c r="AO38" s="663"/>
      <c r="AQ38" s="722" t="s">
        <v>337</v>
      </c>
      <c r="AR38" s="723"/>
      <c r="AS38" s="723"/>
      <c r="AT38" s="723"/>
      <c r="AU38" s="723"/>
      <c r="AV38" s="723"/>
      <c r="AW38" s="723"/>
      <c r="AX38" s="723"/>
      <c r="AY38" s="724"/>
      <c r="AZ38" s="656">
        <v>28872</v>
      </c>
      <c r="BA38" s="657"/>
      <c r="BB38" s="657"/>
      <c r="BC38" s="657"/>
      <c r="BD38" s="683"/>
      <c r="BE38" s="683"/>
      <c r="BF38" s="702"/>
      <c r="BG38" s="653" t="s">
        <v>338</v>
      </c>
      <c r="BH38" s="654"/>
      <c r="BI38" s="654"/>
      <c r="BJ38" s="654"/>
      <c r="BK38" s="654"/>
      <c r="BL38" s="654"/>
      <c r="BM38" s="654"/>
      <c r="BN38" s="654"/>
      <c r="BO38" s="654"/>
      <c r="BP38" s="654"/>
      <c r="BQ38" s="654"/>
      <c r="BR38" s="654"/>
      <c r="BS38" s="654"/>
      <c r="BT38" s="654"/>
      <c r="BU38" s="655"/>
      <c r="BV38" s="656">
        <v>573</v>
      </c>
      <c r="BW38" s="657"/>
      <c r="BX38" s="657"/>
      <c r="BY38" s="657"/>
      <c r="BZ38" s="657"/>
      <c r="CA38" s="657"/>
      <c r="CB38" s="666"/>
      <c r="CD38" s="653" t="s">
        <v>339</v>
      </c>
      <c r="CE38" s="654"/>
      <c r="CF38" s="654"/>
      <c r="CG38" s="654"/>
      <c r="CH38" s="654"/>
      <c r="CI38" s="654"/>
      <c r="CJ38" s="654"/>
      <c r="CK38" s="654"/>
      <c r="CL38" s="654"/>
      <c r="CM38" s="654"/>
      <c r="CN38" s="654"/>
      <c r="CO38" s="654"/>
      <c r="CP38" s="654"/>
      <c r="CQ38" s="655"/>
      <c r="CR38" s="656">
        <v>275451</v>
      </c>
      <c r="CS38" s="657"/>
      <c r="CT38" s="657"/>
      <c r="CU38" s="657"/>
      <c r="CV38" s="657"/>
      <c r="CW38" s="657"/>
      <c r="CX38" s="657"/>
      <c r="CY38" s="658"/>
      <c r="CZ38" s="661">
        <v>7.1</v>
      </c>
      <c r="DA38" s="685"/>
      <c r="DB38" s="685"/>
      <c r="DC38" s="691"/>
      <c r="DD38" s="665">
        <v>247992</v>
      </c>
      <c r="DE38" s="657"/>
      <c r="DF38" s="657"/>
      <c r="DG38" s="657"/>
      <c r="DH38" s="657"/>
      <c r="DI38" s="657"/>
      <c r="DJ38" s="657"/>
      <c r="DK38" s="658"/>
      <c r="DL38" s="665">
        <v>240514</v>
      </c>
      <c r="DM38" s="657"/>
      <c r="DN38" s="657"/>
      <c r="DO38" s="657"/>
      <c r="DP38" s="657"/>
      <c r="DQ38" s="657"/>
      <c r="DR38" s="657"/>
      <c r="DS38" s="657"/>
      <c r="DT38" s="657"/>
      <c r="DU38" s="657"/>
      <c r="DV38" s="658"/>
      <c r="DW38" s="661">
        <v>9.4</v>
      </c>
      <c r="DX38" s="685"/>
      <c r="DY38" s="685"/>
      <c r="DZ38" s="685"/>
      <c r="EA38" s="685"/>
      <c r="EB38" s="685"/>
      <c r="EC38" s="686"/>
    </row>
    <row r="39" spans="2:133" ht="11.25" customHeight="1" x14ac:dyDescent="0.15">
      <c r="B39" s="653" t="s">
        <v>340</v>
      </c>
      <c r="C39" s="654"/>
      <c r="D39" s="654"/>
      <c r="E39" s="654"/>
      <c r="F39" s="654"/>
      <c r="G39" s="654"/>
      <c r="H39" s="654"/>
      <c r="I39" s="654"/>
      <c r="J39" s="654"/>
      <c r="K39" s="654"/>
      <c r="L39" s="654"/>
      <c r="M39" s="654"/>
      <c r="N39" s="654"/>
      <c r="O39" s="654"/>
      <c r="P39" s="654"/>
      <c r="Q39" s="655"/>
      <c r="R39" s="656">
        <v>104831</v>
      </c>
      <c r="S39" s="657"/>
      <c r="T39" s="657"/>
      <c r="U39" s="657"/>
      <c r="V39" s="657"/>
      <c r="W39" s="657"/>
      <c r="X39" s="657"/>
      <c r="Y39" s="658"/>
      <c r="Z39" s="659">
        <v>2.6</v>
      </c>
      <c r="AA39" s="659"/>
      <c r="AB39" s="659"/>
      <c r="AC39" s="659"/>
      <c r="AD39" s="660">
        <v>1627</v>
      </c>
      <c r="AE39" s="660"/>
      <c r="AF39" s="660"/>
      <c r="AG39" s="660"/>
      <c r="AH39" s="660"/>
      <c r="AI39" s="660"/>
      <c r="AJ39" s="660"/>
      <c r="AK39" s="660"/>
      <c r="AL39" s="661">
        <v>0.1</v>
      </c>
      <c r="AM39" s="662"/>
      <c r="AN39" s="662"/>
      <c r="AO39" s="663"/>
      <c r="AQ39" s="722" t="s">
        <v>341</v>
      </c>
      <c r="AR39" s="723"/>
      <c r="AS39" s="723"/>
      <c r="AT39" s="723"/>
      <c r="AU39" s="723"/>
      <c r="AV39" s="723"/>
      <c r="AW39" s="723"/>
      <c r="AX39" s="723"/>
      <c r="AY39" s="724"/>
      <c r="AZ39" s="656">
        <v>6073</v>
      </c>
      <c r="BA39" s="657"/>
      <c r="BB39" s="657"/>
      <c r="BC39" s="657"/>
      <c r="BD39" s="683"/>
      <c r="BE39" s="683"/>
      <c r="BF39" s="702"/>
      <c r="BG39" s="653" t="s">
        <v>342</v>
      </c>
      <c r="BH39" s="654"/>
      <c r="BI39" s="654"/>
      <c r="BJ39" s="654"/>
      <c r="BK39" s="654"/>
      <c r="BL39" s="654"/>
      <c r="BM39" s="654"/>
      <c r="BN39" s="654"/>
      <c r="BO39" s="654"/>
      <c r="BP39" s="654"/>
      <c r="BQ39" s="654"/>
      <c r="BR39" s="654"/>
      <c r="BS39" s="654"/>
      <c r="BT39" s="654"/>
      <c r="BU39" s="655"/>
      <c r="BV39" s="656">
        <v>1002</v>
      </c>
      <c r="BW39" s="657"/>
      <c r="BX39" s="657"/>
      <c r="BY39" s="657"/>
      <c r="BZ39" s="657"/>
      <c r="CA39" s="657"/>
      <c r="CB39" s="666"/>
      <c r="CD39" s="653" t="s">
        <v>343</v>
      </c>
      <c r="CE39" s="654"/>
      <c r="CF39" s="654"/>
      <c r="CG39" s="654"/>
      <c r="CH39" s="654"/>
      <c r="CI39" s="654"/>
      <c r="CJ39" s="654"/>
      <c r="CK39" s="654"/>
      <c r="CL39" s="654"/>
      <c r="CM39" s="654"/>
      <c r="CN39" s="654"/>
      <c r="CO39" s="654"/>
      <c r="CP39" s="654"/>
      <c r="CQ39" s="655"/>
      <c r="CR39" s="656">
        <v>370700</v>
      </c>
      <c r="CS39" s="683"/>
      <c r="CT39" s="683"/>
      <c r="CU39" s="683"/>
      <c r="CV39" s="683"/>
      <c r="CW39" s="683"/>
      <c r="CX39" s="683"/>
      <c r="CY39" s="684"/>
      <c r="CZ39" s="661">
        <v>9.6</v>
      </c>
      <c r="DA39" s="685"/>
      <c r="DB39" s="685"/>
      <c r="DC39" s="691"/>
      <c r="DD39" s="665">
        <v>222699</v>
      </c>
      <c r="DE39" s="683"/>
      <c r="DF39" s="683"/>
      <c r="DG39" s="683"/>
      <c r="DH39" s="683"/>
      <c r="DI39" s="683"/>
      <c r="DJ39" s="683"/>
      <c r="DK39" s="684"/>
      <c r="DL39" s="665" t="s">
        <v>130</v>
      </c>
      <c r="DM39" s="683"/>
      <c r="DN39" s="683"/>
      <c r="DO39" s="683"/>
      <c r="DP39" s="683"/>
      <c r="DQ39" s="683"/>
      <c r="DR39" s="683"/>
      <c r="DS39" s="683"/>
      <c r="DT39" s="683"/>
      <c r="DU39" s="683"/>
      <c r="DV39" s="684"/>
      <c r="DW39" s="661" t="s">
        <v>130</v>
      </c>
      <c r="DX39" s="685"/>
      <c r="DY39" s="685"/>
      <c r="DZ39" s="685"/>
      <c r="EA39" s="685"/>
      <c r="EB39" s="685"/>
      <c r="EC39" s="686"/>
    </row>
    <row r="40" spans="2:133" ht="11.25" customHeight="1" x14ac:dyDescent="0.15">
      <c r="B40" s="653" t="s">
        <v>344</v>
      </c>
      <c r="C40" s="654"/>
      <c r="D40" s="654"/>
      <c r="E40" s="654"/>
      <c r="F40" s="654"/>
      <c r="G40" s="654"/>
      <c r="H40" s="654"/>
      <c r="I40" s="654"/>
      <c r="J40" s="654"/>
      <c r="K40" s="654"/>
      <c r="L40" s="654"/>
      <c r="M40" s="654"/>
      <c r="N40" s="654"/>
      <c r="O40" s="654"/>
      <c r="P40" s="654"/>
      <c r="Q40" s="655"/>
      <c r="R40" s="656">
        <v>261600</v>
      </c>
      <c r="S40" s="657"/>
      <c r="T40" s="657"/>
      <c r="U40" s="657"/>
      <c r="V40" s="657"/>
      <c r="W40" s="657"/>
      <c r="X40" s="657"/>
      <c r="Y40" s="658"/>
      <c r="Z40" s="659">
        <v>6.5</v>
      </c>
      <c r="AA40" s="659"/>
      <c r="AB40" s="659"/>
      <c r="AC40" s="659"/>
      <c r="AD40" s="660" t="s">
        <v>130</v>
      </c>
      <c r="AE40" s="660"/>
      <c r="AF40" s="660"/>
      <c r="AG40" s="660"/>
      <c r="AH40" s="660"/>
      <c r="AI40" s="660"/>
      <c r="AJ40" s="660"/>
      <c r="AK40" s="660"/>
      <c r="AL40" s="661" t="s">
        <v>130</v>
      </c>
      <c r="AM40" s="662"/>
      <c r="AN40" s="662"/>
      <c r="AO40" s="663"/>
      <c r="AQ40" s="722" t="s">
        <v>345</v>
      </c>
      <c r="AR40" s="723"/>
      <c r="AS40" s="723"/>
      <c r="AT40" s="723"/>
      <c r="AU40" s="723"/>
      <c r="AV40" s="723"/>
      <c r="AW40" s="723"/>
      <c r="AX40" s="723"/>
      <c r="AY40" s="724"/>
      <c r="AZ40" s="656">
        <v>4864</v>
      </c>
      <c r="BA40" s="657"/>
      <c r="BB40" s="657"/>
      <c r="BC40" s="657"/>
      <c r="BD40" s="683"/>
      <c r="BE40" s="683"/>
      <c r="BF40" s="702"/>
      <c r="BG40" s="706" t="s">
        <v>346</v>
      </c>
      <c r="BH40" s="707"/>
      <c r="BI40" s="707"/>
      <c r="BJ40" s="707"/>
      <c r="BK40" s="707"/>
      <c r="BL40" s="359"/>
      <c r="BM40" s="654" t="s">
        <v>347</v>
      </c>
      <c r="BN40" s="654"/>
      <c r="BO40" s="654"/>
      <c r="BP40" s="654"/>
      <c r="BQ40" s="654"/>
      <c r="BR40" s="654"/>
      <c r="BS40" s="654"/>
      <c r="BT40" s="654"/>
      <c r="BU40" s="655"/>
      <c r="BV40" s="656">
        <v>87</v>
      </c>
      <c r="BW40" s="657"/>
      <c r="BX40" s="657"/>
      <c r="BY40" s="657"/>
      <c r="BZ40" s="657"/>
      <c r="CA40" s="657"/>
      <c r="CB40" s="666"/>
      <c r="CD40" s="653" t="s">
        <v>348</v>
      </c>
      <c r="CE40" s="654"/>
      <c r="CF40" s="654"/>
      <c r="CG40" s="654"/>
      <c r="CH40" s="654"/>
      <c r="CI40" s="654"/>
      <c r="CJ40" s="654"/>
      <c r="CK40" s="654"/>
      <c r="CL40" s="654"/>
      <c r="CM40" s="654"/>
      <c r="CN40" s="654"/>
      <c r="CO40" s="654"/>
      <c r="CP40" s="654"/>
      <c r="CQ40" s="655"/>
      <c r="CR40" s="656">
        <v>3600</v>
      </c>
      <c r="CS40" s="657"/>
      <c r="CT40" s="657"/>
      <c r="CU40" s="657"/>
      <c r="CV40" s="657"/>
      <c r="CW40" s="657"/>
      <c r="CX40" s="657"/>
      <c r="CY40" s="658"/>
      <c r="CZ40" s="661">
        <v>0.1</v>
      </c>
      <c r="DA40" s="685"/>
      <c r="DB40" s="685"/>
      <c r="DC40" s="691"/>
      <c r="DD40" s="665">
        <v>3600</v>
      </c>
      <c r="DE40" s="657"/>
      <c r="DF40" s="657"/>
      <c r="DG40" s="657"/>
      <c r="DH40" s="657"/>
      <c r="DI40" s="657"/>
      <c r="DJ40" s="657"/>
      <c r="DK40" s="658"/>
      <c r="DL40" s="665" t="s">
        <v>130</v>
      </c>
      <c r="DM40" s="657"/>
      <c r="DN40" s="657"/>
      <c r="DO40" s="657"/>
      <c r="DP40" s="657"/>
      <c r="DQ40" s="657"/>
      <c r="DR40" s="657"/>
      <c r="DS40" s="657"/>
      <c r="DT40" s="657"/>
      <c r="DU40" s="657"/>
      <c r="DV40" s="658"/>
      <c r="DW40" s="661" t="s">
        <v>130</v>
      </c>
      <c r="DX40" s="685"/>
      <c r="DY40" s="685"/>
      <c r="DZ40" s="685"/>
      <c r="EA40" s="685"/>
      <c r="EB40" s="685"/>
      <c r="EC40" s="686"/>
    </row>
    <row r="41" spans="2:133" ht="11.25" customHeight="1" x14ac:dyDescent="0.15">
      <c r="B41" s="653" t="s">
        <v>349</v>
      </c>
      <c r="C41" s="654"/>
      <c r="D41" s="654"/>
      <c r="E41" s="654"/>
      <c r="F41" s="654"/>
      <c r="G41" s="654"/>
      <c r="H41" s="654"/>
      <c r="I41" s="654"/>
      <c r="J41" s="654"/>
      <c r="K41" s="654"/>
      <c r="L41" s="654"/>
      <c r="M41" s="654"/>
      <c r="N41" s="654"/>
      <c r="O41" s="654"/>
      <c r="P41" s="654"/>
      <c r="Q41" s="655"/>
      <c r="R41" s="656" t="s">
        <v>130</v>
      </c>
      <c r="S41" s="657"/>
      <c r="T41" s="657"/>
      <c r="U41" s="657"/>
      <c r="V41" s="657"/>
      <c r="W41" s="657"/>
      <c r="X41" s="657"/>
      <c r="Y41" s="658"/>
      <c r="Z41" s="659" t="s">
        <v>130</v>
      </c>
      <c r="AA41" s="659"/>
      <c r="AB41" s="659"/>
      <c r="AC41" s="659"/>
      <c r="AD41" s="660" t="s">
        <v>130</v>
      </c>
      <c r="AE41" s="660"/>
      <c r="AF41" s="660"/>
      <c r="AG41" s="660"/>
      <c r="AH41" s="660"/>
      <c r="AI41" s="660"/>
      <c r="AJ41" s="660"/>
      <c r="AK41" s="660"/>
      <c r="AL41" s="661" t="s">
        <v>130</v>
      </c>
      <c r="AM41" s="662"/>
      <c r="AN41" s="662"/>
      <c r="AO41" s="663"/>
      <c r="AQ41" s="722" t="s">
        <v>350</v>
      </c>
      <c r="AR41" s="723"/>
      <c r="AS41" s="723"/>
      <c r="AT41" s="723"/>
      <c r="AU41" s="723"/>
      <c r="AV41" s="723"/>
      <c r="AW41" s="723"/>
      <c r="AX41" s="723"/>
      <c r="AY41" s="724"/>
      <c r="AZ41" s="656">
        <v>52257</v>
      </c>
      <c r="BA41" s="657"/>
      <c r="BB41" s="657"/>
      <c r="BC41" s="657"/>
      <c r="BD41" s="683"/>
      <c r="BE41" s="683"/>
      <c r="BF41" s="702"/>
      <c r="BG41" s="706"/>
      <c r="BH41" s="707"/>
      <c r="BI41" s="707"/>
      <c r="BJ41" s="707"/>
      <c r="BK41" s="707"/>
      <c r="BL41" s="359"/>
      <c r="BM41" s="654" t="s">
        <v>351</v>
      </c>
      <c r="BN41" s="654"/>
      <c r="BO41" s="654"/>
      <c r="BP41" s="654"/>
      <c r="BQ41" s="654"/>
      <c r="BR41" s="654"/>
      <c r="BS41" s="654"/>
      <c r="BT41" s="654"/>
      <c r="BU41" s="655"/>
      <c r="BV41" s="656" t="s">
        <v>130</v>
      </c>
      <c r="BW41" s="657"/>
      <c r="BX41" s="657"/>
      <c r="BY41" s="657"/>
      <c r="BZ41" s="657"/>
      <c r="CA41" s="657"/>
      <c r="CB41" s="666"/>
      <c r="CD41" s="653" t="s">
        <v>352</v>
      </c>
      <c r="CE41" s="654"/>
      <c r="CF41" s="654"/>
      <c r="CG41" s="654"/>
      <c r="CH41" s="654"/>
      <c r="CI41" s="654"/>
      <c r="CJ41" s="654"/>
      <c r="CK41" s="654"/>
      <c r="CL41" s="654"/>
      <c r="CM41" s="654"/>
      <c r="CN41" s="654"/>
      <c r="CO41" s="654"/>
      <c r="CP41" s="654"/>
      <c r="CQ41" s="655"/>
      <c r="CR41" s="656" t="s">
        <v>130</v>
      </c>
      <c r="CS41" s="683"/>
      <c r="CT41" s="683"/>
      <c r="CU41" s="683"/>
      <c r="CV41" s="683"/>
      <c r="CW41" s="683"/>
      <c r="CX41" s="683"/>
      <c r="CY41" s="684"/>
      <c r="CZ41" s="661" t="s">
        <v>130</v>
      </c>
      <c r="DA41" s="685"/>
      <c r="DB41" s="685"/>
      <c r="DC41" s="691"/>
      <c r="DD41" s="665" t="s">
        <v>130</v>
      </c>
      <c r="DE41" s="683"/>
      <c r="DF41" s="683"/>
      <c r="DG41" s="683"/>
      <c r="DH41" s="683"/>
      <c r="DI41" s="683"/>
      <c r="DJ41" s="683"/>
      <c r="DK41" s="684"/>
      <c r="DL41" s="731"/>
      <c r="DM41" s="732"/>
      <c r="DN41" s="732"/>
      <c r="DO41" s="732"/>
      <c r="DP41" s="732"/>
      <c r="DQ41" s="732"/>
      <c r="DR41" s="732"/>
      <c r="DS41" s="732"/>
      <c r="DT41" s="732"/>
      <c r="DU41" s="732"/>
      <c r="DV41" s="733"/>
      <c r="DW41" s="725"/>
      <c r="DX41" s="726"/>
      <c r="DY41" s="726"/>
      <c r="DZ41" s="726"/>
      <c r="EA41" s="726"/>
      <c r="EB41" s="726"/>
      <c r="EC41" s="727"/>
    </row>
    <row r="42" spans="2:133" ht="11.25" customHeight="1" x14ac:dyDescent="0.15">
      <c r="B42" s="653" t="s">
        <v>353</v>
      </c>
      <c r="C42" s="654"/>
      <c r="D42" s="654"/>
      <c r="E42" s="654"/>
      <c r="F42" s="654"/>
      <c r="G42" s="654"/>
      <c r="H42" s="654"/>
      <c r="I42" s="654"/>
      <c r="J42" s="654"/>
      <c r="K42" s="654"/>
      <c r="L42" s="654"/>
      <c r="M42" s="654"/>
      <c r="N42" s="654"/>
      <c r="O42" s="654"/>
      <c r="P42" s="654"/>
      <c r="Q42" s="655"/>
      <c r="R42" s="656" t="s">
        <v>130</v>
      </c>
      <c r="S42" s="657"/>
      <c r="T42" s="657"/>
      <c r="U42" s="657"/>
      <c r="V42" s="657"/>
      <c r="W42" s="657"/>
      <c r="X42" s="657"/>
      <c r="Y42" s="658"/>
      <c r="Z42" s="659" t="s">
        <v>130</v>
      </c>
      <c r="AA42" s="659"/>
      <c r="AB42" s="659"/>
      <c r="AC42" s="659"/>
      <c r="AD42" s="660" t="s">
        <v>130</v>
      </c>
      <c r="AE42" s="660"/>
      <c r="AF42" s="660"/>
      <c r="AG42" s="660"/>
      <c r="AH42" s="660"/>
      <c r="AI42" s="660"/>
      <c r="AJ42" s="660"/>
      <c r="AK42" s="660"/>
      <c r="AL42" s="661" t="s">
        <v>130</v>
      </c>
      <c r="AM42" s="662"/>
      <c r="AN42" s="662"/>
      <c r="AO42" s="663"/>
      <c r="AQ42" s="728" t="s">
        <v>341</v>
      </c>
      <c r="AR42" s="729"/>
      <c r="AS42" s="729"/>
      <c r="AT42" s="729"/>
      <c r="AU42" s="729"/>
      <c r="AV42" s="729"/>
      <c r="AW42" s="729"/>
      <c r="AX42" s="729"/>
      <c r="AY42" s="730"/>
      <c r="AZ42" s="734">
        <v>152332</v>
      </c>
      <c r="BA42" s="735"/>
      <c r="BB42" s="735"/>
      <c r="BC42" s="735"/>
      <c r="BD42" s="715"/>
      <c r="BE42" s="715"/>
      <c r="BF42" s="717"/>
      <c r="BG42" s="708"/>
      <c r="BH42" s="709"/>
      <c r="BI42" s="709"/>
      <c r="BJ42" s="709"/>
      <c r="BK42" s="709"/>
      <c r="BL42" s="357"/>
      <c r="BM42" s="675" t="s">
        <v>354</v>
      </c>
      <c r="BN42" s="675"/>
      <c r="BO42" s="675"/>
      <c r="BP42" s="675"/>
      <c r="BQ42" s="675"/>
      <c r="BR42" s="675"/>
      <c r="BS42" s="675"/>
      <c r="BT42" s="675"/>
      <c r="BU42" s="676"/>
      <c r="BV42" s="734">
        <v>285</v>
      </c>
      <c r="BW42" s="735"/>
      <c r="BX42" s="735"/>
      <c r="BY42" s="735"/>
      <c r="BZ42" s="735"/>
      <c r="CA42" s="735"/>
      <c r="CB42" s="741"/>
      <c r="CD42" s="653" t="s">
        <v>355</v>
      </c>
      <c r="CE42" s="654"/>
      <c r="CF42" s="654"/>
      <c r="CG42" s="654"/>
      <c r="CH42" s="654"/>
      <c r="CI42" s="654"/>
      <c r="CJ42" s="654"/>
      <c r="CK42" s="654"/>
      <c r="CL42" s="654"/>
      <c r="CM42" s="654"/>
      <c r="CN42" s="654"/>
      <c r="CO42" s="654"/>
      <c r="CP42" s="654"/>
      <c r="CQ42" s="655"/>
      <c r="CR42" s="656">
        <v>266587</v>
      </c>
      <c r="CS42" s="683"/>
      <c r="CT42" s="683"/>
      <c r="CU42" s="683"/>
      <c r="CV42" s="683"/>
      <c r="CW42" s="683"/>
      <c r="CX42" s="683"/>
      <c r="CY42" s="684"/>
      <c r="CZ42" s="661">
        <v>6.9</v>
      </c>
      <c r="DA42" s="685"/>
      <c r="DB42" s="685"/>
      <c r="DC42" s="691"/>
      <c r="DD42" s="665">
        <v>26311</v>
      </c>
      <c r="DE42" s="683"/>
      <c r="DF42" s="683"/>
      <c r="DG42" s="683"/>
      <c r="DH42" s="683"/>
      <c r="DI42" s="683"/>
      <c r="DJ42" s="683"/>
      <c r="DK42" s="684"/>
      <c r="DL42" s="731"/>
      <c r="DM42" s="732"/>
      <c r="DN42" s="732"/>
      <c r="DO42" s="732"/>
      <c r="DP42" s="732"/>
      <c r="DQ42" s="732"/>
      <c r="DR42" s="732"/>
      <c r="DS42" s="732"/>
      <c r="DT42" s="732"/>
      <c r="DU42" s="732"/>
      <c r="DV42" s="733"/>
      <c r="DW42" s="725"/>
      <c r="DX42" s="726"/>
      <c r="DY42" s="726"/>
      <c r="DZ42" s="726"/>
      <c r="EA42" s="726"/>
      <c r="EB42" s="726"/>
      <c r="EC42" s="727"/>
    </row>
    <row r="43" spans="2:133" ht="11.25" customHeight="1" x14ac:dyDescent="0.15">
      <c r="B43" s="653" t="s">
        <v>356</v>
      </c>
      <c r="C43" s="654"/>
      <c r="D43" s="654"/>
      <c r="E43" s="654"/>
      <c r="F43" s="654"/>
      <c r="G43" s="654"/>
      <c r="H43" s="654"/>
      <c r="I43" s="654"/>
      <c r="J43" s="654"/>
      <c r="K43" s="654"/>
      <c r="L43" s="654"/>
      <c r="M43" s="654"/>
      <c r="N43" s="654"/>
      <c r="O43" s="654"/>
      <c r="P43" s="654"/>
      <c r="Q43" s="655"/>
      <c r="R43" s="656">
        <v>84500</v>
      </c>
      <c r="S43" s="657"/>
      <c r="T43" s="657"/>
      <c r="U43" s="657"/>
      <c r="V43" s="657"/>
      <c r="W43" s="657"/>
      <c r="X43" s="657"/>
      <c r="Y43" s="658"/>
      <c r="Z43" s="659">
        <v>2.1</v>
      </c>
      <c r="AA43" s="659"/>
      <c r="AB43" s="659"/>
      <c r="AC43" s="659"/>
      <c r="AD43" s="660" t="s">
        <v>130</v>
      </c>
      <c r="AE43" s="660"/>
      <c r="AF43" s="660"/>
      <c r="AG43" s="660"/>
      <c r="AH43" s="660"/>
      <c r="AI43" s="660"/>
      <c r="AJ43" s="660"/>
      <c r="AK43" s="660"/>
      <c r="AL43" s="661" t="s">
        <v>130</v>
      </c>
      <c r="AM43" s="662"/>
      <c r="AN43" s="662"/>
      <c r="AO43" s="663"/>
      <c r="CD43" s="653" t="s">
        <v>357</v>
      </c>
      <c r="CE43" s="654"/>
      <c r="CF43" s="654"/>
      <c r="CG43" s="654"/>
      <c r="CH43" s="654"/>
      <c r="CI43" s="654"/>
      <c r="CJ43" s="654"/>
      <c r="CK43" s="654"/>
      <c r="CL43" s="654"/>
      <c r="CM43" s="654"/>
      <c r="CN43" s="654"/>
      <c r="CO43" s="654"/>
      <c r="CP43" s="654"/>
      <c r="CQ43" s="655"/>
      <c r="CR43" s="656">
        <v>5490</v>
      </c>
      <c r="CS43" s="683"/>
      <c r="CT43" s="683"/>
      <c r="CU43" s="683"/>
      <c r="CV43" s="683"/>
      <c r="CW43" s="683"/>
      <c r="CX43" s="683"/>
      <c r="CY43" s="684"/>
      <c r="CZ43" s="661">
        <v>0.1</v>
      </c>
      <c r="DA43" s="685"/>
      <c r="DB43" s="685"/>
      <c r="DC43" s="691"/>
      <c r="DD43" s="665">
        <v>5490</v>
      </c>
      <c r="DE43" s="683"/>
      <c r="DF43" s="683"/>
      <c r="DG43" s="683"/>
      <c r="DH43" s="683"/>
      <c r="DI43" s="683"/>
      <c r="DJ43" s="683"/>
      <c r="DK43" s="684"/>
      <c r="DL43" s="731"/>
      <c r="DM43" s="732"/>
      <c r="DN43" s="732"/>
      <c r="DO43" s="732"/>
      <c r="DP43" s="732"/>
      <c r="DQ43" s="732"/>
      <c r="DR43" s="732"/>
      <c r="DS43" s="732"/>
      <c r="DT43" s="732"/>
      <c r="DU43" s="732"/>
      <c r="DV43" s="733"/>
      <c r="DW43" s="725"/>
      <c r="DX43" s="726"/>
      <c r="DY43" s="726"/>
      <c r="DZ43" s="726"/>
      <c r="EA43" s="726"/>
      <c r="EB43" s="726"/>
      <c r="EC43" s="727"/>
    </row>
    <row r="44" spans="2:133" ht="11.25" customHeight="1" x14ac:dyDescent="0.15">
      <c r="B44" s="674" t="s">
        <v>358</v>
      </c>
      <c r="C44" s="675"/>
      <c r="D44" s="675"/>
      <c r="E44" s="675"/>
      <c r="F44" s="675"/>
      <c r="G44" s="675"/>
      <c r="H44" s="675"/>
      <c r="I44" s="675"/>
      <c r="J44" s="675"/>
      <c r="K44" s="675"/>
      <c r="L44" s="675"/>
      <c r="M44" s="675"/>
      <c r="N44" s="675"/>
      <c r="O44" s="675"/>
      <c r="P44" s="675"/>
      <c r="Q44" s="676"/>
      <c r="R44" s="734">
        <v>4028641</v>
      </c>
      <c r="S44" s="735"/>
      <c r="T44" s="735"/>
      <c r="U44" s="735"/>
      <c r="V44" s="735"/>
      <c r="W44" s="735"/>
      <c r="X44" s="735"/>
      <c r="Y44" s="736"/>
      <c r="Z44" s="737">
        <v>100</v>
      </c>
      <c r="AA44" s="737"/>
      <c r="AB44" s="737"/>
      <c r="AC44" s="737"/>
      <c r="AD44" s="738">
        <v>2476517</v>
      </c>
      <c r="AE44" s="738"/>
      <c r="AF44" s="738"/>
      <c r="AG44" s="738"/>
      <c r="AH44" s="738"/>
      <c r="AI44" s="738"/>
      <c r="AJ44" s="738"/>
      <c r="AK44" s="738"/>
      <c r="AL44" s="739">
        <v>100</v>
      </c>
      <c r="AM44" s="716"/>
      <c r="AN44" s="716"/>
      <c r="AO44" s="740"/>
      <c r="CD44" s="694" t="s">
        <v>306</v>
      </c>
      <c r="CE44" s="695"/>
      <c r="CF44" s="653" t="s">
        <v>359</v>
      </c>
      <c r="CG44" s="654"/>
      <c r="CH44" s="654"/>
      <c r="CI44" s="654"/>
      <c r="CJ44" s="654"/>
      <c r="CK44" s="654"/>
      <c r="CL44" s="654"/>
      <c r="CM44" s="654"/>
      <c r="CN44" s="654"/>
      <c r="CO44" s="654"/>
      <c r="CP44" s="654"/>
      <c r="CQ44" s="655"/>
      <c r="CR44" s="656">
        <v>244639</v>
      </c>
      <c r="CS44" s="657"/>
      <c r="CT44" s="657"/>
      <c r="CU44" s="657"/>
      <c r="CV44" s="657"/>
      <c r="CW44" s="657"/>
      <c r="CX44" s="657"/>
      <c r="CY44" s="658"/>
      <c r="CZ44" s="661">
        <v>6.3</v>
      </c>
      <c r="DA44" s="662"/>
      <c r="DB44" s="662"/>
      <c r="DC44" s="668"/>
      <c r="DD44" s="665">
        <v>24540</v>
      </c>
      <c r="DE44" s="657"/>
      <c r="DF44" s="657"/>
      <c r="DG44" s="657"/>
      <c r="DH44" s="657"/>
      <c r="DI44" s="657"/>
      <c r="DJ44" s="657"/>
      <c r="DK44" s="658"/>
      <c r="DL44" s="731"/>
      <c r="DM44" s="732"/>
      <c r="DN44" s="732"/>
      <c r="DO44" s="732"/>
      <c r="DP44" s="732"/>
      <c r="DQ44" s="732"/>
      <c r="DR44" s="732"/>
      <c r="DS44" s="732"/>
      <c r="DT44" s="732"/>
      <c r="DU44" s="732"/>
      <c r="DV44" s="733"/>
      <c r="DW44" s="725"/>
      <c r="DX44" s="726"/>
      <c r="DY44" s="726"/>
      <c r="DZ44" s="726"/>
      <c r="EA44" s="726"/>
      <c r="EB44" s="726"/>
      <c r="EC44" s="727"/>
    </row>
    <row r="45" spans="2:133" ht="11.25" customHeight="1" x14ac:dyDescent="0.15">
      <c r="CD45" s="696"/>
      <c r="CE45" s="697"/>
      <c r="CF45" s="653" t="s">
        <v>360</v>
      </c>
      <c r="CG45" s="654"/>
      <c r="CH45" s="654"/>
      <c r="CI45" s="654"/>
      <c r="CJ45" s="654"/>
      <c r="CK45" s="654"/>
      <c r="CL45" s="654"/>
      <c r="CM45" s="654"/>
      <c r="CN45" s="654"/>
      <c r="CO45" s="654"/>
      <c r="CP45" s="654"/>
      <c r="CQ45" s="655"/>
      <c r="CR45" s="656" t="s">
        <v>130</v>
      </c>
      <c r="CS45" s="683"/>
      <c r="CT45" s="683"/>
      <c r="CU45" s="683"/>
      <c r="CV45" s="683"/>
      <c r="CW45" s="683"/>
      <c r="CX45" s="683"/>
      <c r="CY45" s="684"/>
      <c r="CZ45" s="661" t="s">
        <v>130</v>
      </c>
      <c r="DA45" s="685"/>
      <c r="DB45" s="685"/>
      <c r="DC45" s="691"/>
      <c r="DD45" s="665" t="s">
        <v>130</v>
      </c>
      <c r="DE45" s="683"/>
      <c r="DF45" s="683"/>
      <c r="DG45" s="683"/>
      <c r="DH45" s="683"/>
      <c r="DI45" s="683"/>
      <c r="DJ45" s="683"/>
      <c r="DK45" s="684"/>
      <c r="DL45" s="731"/>
      <c r="DM45" s="732"/>
      <c r="DN45" s="732"/>
      <c r="DO45" s="732"/>
      <c r="DP45" s="732"/>
      <c r="DQ45" s="732"/>
      <c r="DR45" s="732"/>
      <c r="DS45" s="732"/>
      <c r="DT45" s="732"/>
      <c r="DU45" s="732"/>
      <c r="DV45" s="733"/>
      <c r="DW45" s="725"/>
      <c r="DX45" s="726"/>
      <c r="DY45" s="726"/>
      <c r="DZ45" s="726"/>
      <c r="EA45" s="726"/>
      <c r="EB45" s="726"/>
      <c r="EC45" s="727"/>
    </row>
    <row r="46" spans="2:133" ht="11.25" customHeight="1" x14ac:dyDescent="0.15">
      <c r="B46" s="211" t="s">
        <v>361</v>
      </c>
      <c r="CD46" s="696"/>
      <c r="CE46" s="697"/>
      <c r="CF46" s="653" t="s">
        <v>362</v>
      </c>
      <c r="CG46" s="654"/>
      <c r="CH46" s="654"/>
      <c r="CI46" s="654"/>
      <c r="CJ46" s="654"/>
      <c r="CK46" s="654"/>
      <c r="CL46" s="654"/>
      <c r="CM46" s="654"/>
      <c r="CN46" s="654"/>
      <c r="CO46" s="654"/>
      <c r="CP46" s="654"/>
      <c r="CQ46" s="655"/>
      <c r="CR46" s="656">
        <v>244639</v>
      </c>
      <c r="CS46" s="657"/>
      <c r="CT46" s="657"/>
      <c r="CU46" s="657"/>
      <c r="CV46" s="657"/>
      <c r="CW46" s="657"/>
      <c r="CX46" s="657"/>
      <c r="CY46" s="658"/>
      <c r="CZ46" s="661">
        <v>6.3</v>
      </c>
      <c r="DA46" s="662"/>
      <c r="DB46" s="662"/>
      <c r="DC46" s="668"/>
      <c r="DD46" s="665">
        <v>24540</v>
      </c>
      <c r="DE46" s="657"/>
      <c r="DF46" s="657"/>
      <c r="DG46" s="657"/>
      <c r="DH46" s="657"/>
      <c r="DI46" s="657"/>
      <c r="DJ46" s="657"/>
      <c r="DK46" s="658"/>
      <c r="DL46" s="731"/>
      <c r="DM46" s="732"/>
      <c r="DN46" s="732"/>
      <c r="DO46" s="732"/>
      <c r="DP46" s="732"/>
      <c r="DQ46" s="732"/>
      <c r="DR46" s="732"/>
      <c r="DS46" s="732"/>
      <c r="DT46" s="732"/>
      <c r="DU46" s="732"/>
      <c r="DV46" s="733"/>
      <c r="DW46" s="725"/>
      <c r="DX46" s="726"/>
      <c r="DY46" s="726"/>
      <c r="DZ46" s="726"/>
      <c r="EA46" s="726"/>
      <c r="EB46" s="726"/>
      <c r="EC46" s="727"/>
    </row>
    <row r="47" spans="2:133" ht="11.25" customHeight="1" x14ac:dyDescent="0.15">
      <c r="B47" s="752" t="s">
        <v>363</v>
      </c>
      <c r="C47" s="752"/>
      <c r="D47" s="752"/>
      <c r="E47" s="752"/>
      <c r="F47" s="752"/>
      <c r="G47" s="752"/>
      <c r="H47" s="752"/>
      <c r="I47" s="752"/>
      <c r="J47" s="752"/>
      <c r="K47" s="752"/>
      <c r="L47" s="752"/>
      <c r="M47" s="752"/>
      <c r="N47" s="752"/>
      <c r="O47" s="752"/>
      <c r="P47" s="752"/>
      <c r="Q47" s="752"/>
      <c r="R47" s="752"/>
      <c r="S47" s="752"/>
      <c r="T47" s="752"/>
      <c r="U47" s="752"/>
      <c r="V47" s="752"/>
      <c r="W47" s="752"/>
      <c r="X47" s="752"/>
      <c r="Y47" s="752"/>
      <c r="Z47" s="752"/>
      <c r="AA47" s="752"/>
      <c r="AB47" s="752"/>
      <c r="AC47" s="752"/>
      <c r="AD47" s="752"/>
      <c r="AE47" s="752"/>
      <c r="AF47" s="752"/>
      <c r="AG47" s="752"/>
      <c r="AH47" s="752"/>
      <c r="AI47" s="752"/>
      <c r="AJ47" s="752"/>
      <c r="AK47" s="752"/>
      <c r="AL47" s="752"/>
      <c r="AM47" s="752"/>
      <c r="AN47" s="752"/>
      <c r="AO47" s="752"/>
      <c r="AP47" s="752"/>
      <c r="AQ47" s="752"/>
      <c r="AR47" s="752"/>
      <c r="AS47" s="752"/>
      <c r="AT47" s="752"/>
      <c r="AU47" s="752"/>
      <c r="AV47" s="752"/>
      <c r="AW47" s="752"/>
      <c r="AX47" s="752"/>
      <c r="AY47" s="752"/>
      <c r="AZ47" s="752"/>
      <c r="BA47" s="752"/>
      <c r="BB47" s="752"/>
      <c r="BC47" s="752"/>
      <c r="BD47" s="752"/>
      <c r="BE47" s="752"/>
      <c r="BF47" s="752"/>
      <c r="BG47" s="752"/>
      <c r="BH47" s="752"/>
      <c r="BI47" s="752"/>
      <c r="BJ47" s="752"/>
      <c r="BK47" s="752"/>
      <c r="BL47" s="752"/>
      <c r="BM47" s="752"/>
      <c r="BN47" s="752"/>
      <c r="BO47" s="752"/>
      <c r="BP47" s="752"/>
      <c r="BQ47" s="752"/>
      <c r="BR47" s="752"/>
      <c r="BS47" s="752"/>
      <c r="BT47" s="752"/>
      <c r="BU47" s="752"/>
      <c r="BV47" s="752"/>
      <c r="BW47" s="752"/>
      <c r="BX47" s="752"/>
      <c r="BY47" s="752"/>
      <c r="BZ47" s="752"/>
      <c r="CA47" s="752"/>
      <c r="CB47" s="752"/>
      <c r="CD47" s="696"/>
      <c r="CE47" s="697"/>
      <c r="CF47" s="653" t="s">
        <v>364</v>
      </c>
      <c r="CG47" s="654"/>
      <c r="CH47" s="654"/>
      <c r="CI47" s="654"/>
      <c r="CJ47" s="654"/>
      <c r="CK47" s="654"/>
      <c r="CL47" s="654"/>
      <c r="CM47" s="654"/>
      <c r="CN47" s="654"/>
      <c r="CO47" s="654"/>
      <c r="CP47" s="654"/>
      <c r="CQ47" s="655"/>
      <c r="CR47" s="656">
        <v>21948</v>
      </c>
      <c r="CS47" s="683"/>
      <c r="CT47" s="683"/>
      <c r="CU47" s="683"/>
      <c r="CV47" s="683"/>
      <c r="CW47" s="683"/>
      <c r="CX47" s="683"/>
      <c r="CY47" s="684"/>
      <c r="CZ47" s="661">
        <v>0.6</v>
      </c>
      <c r="DA47" s="685"/>
      <c r="DB47" s="685"/>
      <c r="DC47" s="691"/>
      <c r="DD47" s="665">
        <v>1771</v>
      </c>
      <c r="DE47" s="683"/>
      <c r="DF47" s="683"/>
      <c r="DG47" s="683"/>
      <c r="DH47" s="683"/>
      <c r="DI47" s="683"/>
      <c r="DJ47" s="683"/>
      <c r="DK47" s="684"/>
      <c r="DL47" s="731"/>
      <c r="DM47" s="732"/>
      <c r="DN47" s="732"/>
      <c r="DO47" s="732"/>
      <c r="DP47" s="732"/>
      <c r="DQ47" s="732"/>
      <c r="DR47" s="732"/>
      <c r="DS47" s="732"/>
      <c r="DT47" s="732"/>
      <c r="DU47" s="732"/>
      <c r="DV47" s="733"/>
      <c r="DW47" s="725"/>
      <c r="DX47" s="726"/>
      <c r="DY47" s="726"/>
      <c r="DZ47" s="726"/>
      <c r="EA47" s="726"/>
      <c r="EB47" s="726"/>
      <c r="EC47" s="727"/>
    </row>
    <row r="48" spans="2:133" x14ac:dyDescent="0.15">
      <c r="B48" s="752" t="s">
        <v>365</v>
      </c>
      <c r="C48" s="752"/>
      <c r="D48" s="752"/>
      <c r="E48" s="752"/>
      <c r="F48" s="752"/>
      <c r="G48" s="752"/>
      <c r="H48" s="752"/>
      <c r="I48" s="752"/>
      <c r="J48" s="752"/>
      <c r="K48" s="752"/>
      <c r="L48" s="752"/>
      <c r="M48" s="752"/>
      <c r="N48" s="752"/>
      <c r="O48" s="752"/>
      <c r="P48" s="752"/>
      <c r="Q48" s="752"/>
      <c r="R48" s="752"/>
      <c r="S48" s="752"/>
      <c r="T48" s="752"/>
      <c r="U48" s="752"/>
      <c r="V48" s="752"/>
      <c r="W48" s="752"/>
      <c r="X48" s="752"/>
      <c r="Y48" s="752"/>
      <c r="Z48" s="752"/>
      <c r="AA48" s="752"/>
      <c r="AB48" s="752"/>
      <c r="AC48" s="752"/>
      <c r="AD48" s="752"/>
      <c r="AE48" s="752"/>
      <c r="AF48" s="752"/>
      <c r="AG48" s="752"/>
      <c r="AH48" s="752"/>
      <c r="AI48" s="752"/>
      <c r="AJ48" s="752"/>
      <c r="AK48" s="752"/>
      <c r="AL48" s="752"/>
      <c r="AM48" s="752"/>
      <c r="AN48" s="752"/>
      <c r="AO48" s="752"/>
      <c r="AP48" s="752"/>
      <c r="AQ48" s="752"/>
      <c r="AR48" s="752"/>
      <c r="AS48" s="752"/>
      <c r="AT48" s="752"/>
      <c r="AU48" s="752"/>
      <c r="AV48" s="752"/>
      <c r="AW48" s="752"/>
      <c r="AX48" s="752"/>
      <c r="AY48" s="752"/>
      <c r="AZ48" s="752"/>
      <c r="BA48" s="752"/>
      <c r="BB48" s="752"/>
      <c r="BC48" s="752"/>
      <c r="BD48" s="752"/>
      <c r="BE48" s="752"/>
      <c r="BF48" s="752"/>
      <c r="BG48" s="752"/>
      <c r="BH48" s="752"/>
      <c r="BI48" s="752"/>
      <c r="BJ48" s="752"/>
      <c r="BK48" s="752"/>
      <c r="BL48" s="752"/>
      <c r="BM48" s="752"/>
      <c r="BN48" s="752"/>
      <c r="BO48" s="752"/>
      <c r="BP48" s="752"/>
      <c r="BQ48" s="752"/>
      <c r="BR48" s="752"/>
      <c r="BS48" s="752"/>
      <c r="BT48" s="752"/>
      <c r="BU48" s="752"/>
      <c r="BV48" s="752"/>
      <c r="BW48" s="752"/>
      <c r="BX48" s="752"/>
      <c r="BY48" s="752"/>
      <c r="BZ48" s="752"/>
      <c r="CA48" s="752"/>
      <c r="CB48" s="752"/>
      <c r="CD48" s="698"/>
      <c r="CE48" s="699"/>
      <c r="CF48" s="653" t="s">
        <v>366</v>
      </c>
      <c r="CG48" s="654"/>
      <c r="CH48" s="654"/>
      <c r="CI48" s="654"/>
      <c r="CJ48" s="654"/>
      <c r="CK48" s="654"/>
      <c r="CL48" s="654"/>
      <c r="CM48" s="654"/>
      <c r="CN48" s="654"/>
      <c r="CO48" s="654"/>
      <c r="CP48" s="654"/>
      <c r="CQ48" s="655"/>
      <c r="CR48" s="656" t="s">
        <v>130</v>
      </c>
      <c r="CS48" s="657"/>
      <c r="CT48" s="657"/>
      <c r="CU48" s="657"/>
      <c r="CV48" s="657"/>
      <c r="CW48" s="657"/>
      <c r="CX48" s="657"/>
      <c r="CY48" s="658"/>
      <c r="CZ48" s="661" t="s">
        <v>130</v>
      </c>
      <c r="DA48" s="662"/>
      <c r="DB48" s="662"/>
      <c r="DC48" s="668"/>
      <c r="DD48" s="665" t="s">
        <v>130</v>
      </c>
      <c r="DE48" s="657"/>
      <c r="DF48" s="657"/>
      <c r="DG48" s="657"/>
      <c r="DH48" s="657"/>
      <c r="DI48" s="657"/>
      <c r="DJ48" s="657"/>
      <c r="DK48" s="658"/>
      <c r="DL48" s="731"/>
      <c r="DM48" s="732"/>
      <c r="DN48" s="732"/>
      <c r="DO48" s="732"/>
      <c r="DP48" s="732"/>
      <c r="DQ48" s="732"/>
      <c r="DR48" s="732"/>
      <c r="DS48" s="732"/>
      <c r="DT48" s="732"/>
      <c r="DU48" s="732"/>
      <c r="DV48" s="733"/>
      <c r="DW48" s="725"/>
      <c r="DX48" s="726"/>
      <c r="DY48" s="726"/>
      <c r="DZ48" s="726"/>
      <c r="EA48" s="726"/>
      <c r="EB48" s="726"/>
      <c r="EC48" s="727"/>
    </row>
    <row r="49" spans="2:133" ht="11.25" customHeight="1" x14ac:dyDescent="0.15">
      <c r="B49" s="360"/>
      <c r="CD49" s="674" t="s">
        <v>367</v>
      </c>
      <c r="CE49" s="675"/>
      <c r="CF49" s="675"/>
      <c r="CG49" s="675"/>
      <c r="CH49" s="675"/>
      <c r="CI49" s="675"/>
      <c r="CJ49" s="675"/>
      <c r="CK49" s="675"/>
      <c r="CL49" s="675"/>
      <c r="CM49" s="675"/>
      <c r="CN49" s="675"/>
      <c r="CO49" s="675"/>
      <c r="CP49" s="675"/>
      <c r="CQ49" s="676"/>
      <c r="CR49" s="734">
        <v>3858777</v>
      </c>
      <c r="CS49" s="715"/>
      <c r="CT49" s="715"/>
      <c r="CU49" s="715"/>
      <c r="CV49" s="715"/>
      <c r="CW49" s="715"/>
      <c r="CX49" s="715"/>
      <c r="CY49" s="742"/>
      <c r="CZ49" s="739">
        <v>100</v>
      </c>
      <c r="DA49" s="743"/>
      <c r="DB49" s="743"/>
      <c r="DC49" s="744"/>
      <c r="DD49" s="745">
        <v>2757216</v>
      </c>
      <c r="DE49" s="715"/>
      <c r="DF49" s="715"/>
      <c r="DG49" s="715"/>
      <c r="DH49" s="715"/>
      <c r="DI49" s="715"/>
      <c r="DJ49" s="715"/>
      <c r="DK49" s="742"/>
      <c r="DL49" s="746"/>
      <c r="DM49" s="747"/>
      <c r="DN49" s="747"/>
      <c r="DO49" s="747"/>
      <c r="DP49" s="747"/>
      <c r="DQ49" s="747"/>
      <c r="DR49" s="747"/>
      <c r="DS49" s="747"/>
      <c r="DT49" s="747"/>
      <c r="DU49" s="747"/>
      <c r="DV49" s="748"/>
      <c r="DW49" s="749"/>
      <c r="DX49" s="750"/>
      <c r="DY49" s="750"/>
      <c r="DZ49" s="750"/>
      <c r="EA49" s="750"/>
      <c r="EB49" s="750"/>
      <c r="EC49" s="751"/>
    </row>
    <row r="50" spans="2:133" hidden="1" x14ac:dyDescent="0.15">
      <c r="B50" s="360"/>
    </row>
  </sheetData>
  <sheetProtection algorithmName="SHA-512" hashValue="wZpf5R2Cpk/7iRqd4LnldL1L48pQ0is3td1XhLKw5BmyAnghfOTczJogclJroAkN0w3zVuga+JDvIoHrD1Gc8w==" saltValue="+y/r4SG3+7bX1HRwLkg6E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61" zoomScale="85" zoomScaleNormal="85" zoomScaleSheetLayoutView="70" workbookViewId="0">
      <selection activeCell="Q78" sqref="Q78:U78"/>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122" t="s">
        <v>368</v>
      </c>
      <c r="B2" s="1122"/>
      <c r="C2" s="1122"/>
      <c r="D2" s="1122"/>
      <c r="E2" s="1122"/>
      <c r="F2" s="1122"/>
      <c r="G2" s="1122"/>
      <c r="H2" s="1122"/>
      <c r="I2" s="1122"/>
      <c r="J2" s="1122"/>
      <c r="K2" s="1122"/>
      <c r="L2" s="1122"/>
      <c r="M2" s="1122"/>
      <c r="N2" s="1122"/>
      <c r="O2" s="1122"/>
      <c r="P2" s="1122"/>
      <c r="Q2" s="1122"/>
      <c r="R2" s="1122"/>
      <c r="S2" s="1122"/>
      <c r="T2" s="1122"/>
      <c r="U2" s="1122"/>
      <c r="V2" s="1122"/>
      <c r="W2" s="1122"/>
      <c r="X2" s="1122"/>
      <c r="Y2" s="1122"/>
      <c r="Z2" s="1122"/>
      <c r="AA2" s="1122"/>
      <c r="AB2" s="1122"/>
      <c r="AC2" s="1122"/>
      <c r="AD2" s="1122"/>
      <c r="AE2" s="1122"/>
      <c r="AF2" s="1122"/>
      <c r="AG2" s="1122"/>
      <c r="AH2" s="1122"/>
      <c r="AI2" s="1122"/>
      <c r="AJ2" s="1122"/>
      <c r="AK2" s="1122"/>
      <c r="AL2" s="1122"/>
      <c r="AM2" s="1122"/>
      <c r="AN2" s="1122"/>
      <c r="AO2" s="1122"/>
      <c r="AP2" s="1122"/>
      <c r="AQ2" s="1122"/>
      <c r="AR2" s="1122"/>
      <c r="AS2" s="1122"/>
      <c r="AT2" s="1122"/>
      <c r="AU2" s="1122"/>
      <c r="AV2" s="1122"/>
      <c r="AW2" s="1122"/>
      <c r="AX2" s="1122"/>
      <c r="AY2" s="1122"/>
      <c r="AZ2" s="1122"/>
      <c r="BA2" s="1122"/>
      <c r="BB2" s="1122"/>
      <c r="BC2" s="1122"/>
      <c r="BD2" s="1122"/>
      <c r="BE2" s="1122"/>
      <c r="BF2" s="1122"/>
      <c r="BG2" s="1122"/>
      <c r="BH2" s="1122"/>
      <c r="BI2" s="1122"/>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23" t="s">
        <v>369</v>
      </c>
      <c r="DK2" s="1124"/>
      <c r="DL2" s="1124"/>
      <c r="DM2" s="1124"/>
      <c r="DN2" s="1124"/>
      <c r="DO2" s="1125"/>
      <c r="DP2" s="219"/>
      <c r="DQ2" s="1123" t="s">
        <v>370</v>
      </c>
      <c r="DR2" s="1124"/>
      <c r="DS2" s="1124"/>
      <c r="DT2" s="1124"/>
      <c r="DU2" s="1124"/>
      <c r="DV2" s="1124"/>
      <c r="DW2" s="1124"/>
      <c r="DX2" s="1124"/>
      <c r="DY2" s="1124"/>
      <c r="DZ2" s="1125"/>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091" t="s">
        <v>371</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23"/>
      <c r="BA4" s="223"/>
      <c r="BB4" s="223"/>
      <c r="BC4" s="223"/>
      <c r="BD4" s="223"/>
      <c r="BE4" s="224"/>
      <c r="BF4" s="224"/>
      <c r="BG4" s="224"/>
      <c r="BH4" s="224"/>
      <c r="BI4" s="224"/>
      <c r="BJ4" s="224"/>
      <c r="BK4" s="224"/>
      <c r="BL4" s="224"/>
      <c r="BM4" s="224"/>
      <c r="BN4" s="224"/>
      <c r="BO4" s="224"/>
      <c r="BP4" s="224"/>
      <c r="BQ4" s="762" t="s">
        <v>372</v>
      </c>
      <c r="BR4" s="762"/>
      <c r="BS4" s="762"/>
      <c r="BT4" s="762"/>
      <c r="BU4" s="762"/>
      <c r="BV4" s="762"/>
      <c r="BW4" s="762"/>
      <c r="BX4" s="762"/>
      <c r="BY4" s="762"/>
      <c r="BZ4" s="762"/>
      <c r="CA4" s="762"/>
      <c r="CB4" s="762"/>
      <c r="CC4" s="762"/>
      <c r="CD4" s="762"/>
      <c r="CE4" s="762"/>
      <c r="CF4" s="762"/>
      <c r="CG4" s="762"/>
      <c r="CH4" s="762"/>
      <c r="CI4" s="762"/>
      <c r="CJ4" s="762"/>
      <c r="CK4" s="762"/>
      <c r="CL4" s="762"/>
      <c r="CM4" s="762"/>
      <c r="CN4" s="762"/>
      <c r="CO4" s="762"/>
      <c r="CP4" s="762"/>
      <c r="CQ4" s="762"/>
      <c r="CR4" s="762"/>
      <c r="CS4" s="762"/>
      <c r="CT4" s="762"/>
      <c r="CU4" s="762"/>
      <c r="CV4" s="762"/>
      <c r="CW4" s="762"/>
      <c r="CX4" s="762"/>
      <c r="CY4" s="762"/>
      <c r="CZ4" s="762"/>
      <c r="DA4" s="762"/>
      <c r="DB4" s="762"/>
      <c r="DC4" s="762"/>
      <c r="DD4" s="762"/>
      <c r="DE4" s="762"/>
      <c r="DF4" s="762"/>
      <c r="DG4" s="762"/>
      <c r="DH4" s="762"/>
      <c r="DI4" s="762"/>
      <c r="DJ4" s="762"/>
      <c r="DK4" s="762"/>
      <c r="DL4" s="762"/>
      <c r="DM4" s="762"/>
      <c r="DN4" s="762"/>
      <c r="DO4" s="762"/>
      <c r="DP4" s="762"/>
      <c r="DQ4" s="762"/>
      <c r="DR4" s="762"/>
      <c r="DS4" s="762"/>
      <c r="DT4" s="762"/>
      <c r="DU4" s="762"/>
      <c r="DV4" s="762"/>
      <c r="DW4" s="762"/>
      <c r="DX4" s="762"/>
      <c r="DY4" s="762"/>
      <c r="DZ4" s="762"/>
      <c r="EA4" s="225"/>
    </row>
    <row r="5" spans="1:131" s="226" customFormat="1" ht="26.25" customHeight="1" x14ac:dyDescent="0.15">
      <c r="A5" s="1027" t="s">
        <v>373</v>
      </c>
      <c r="B5" s="1028"/>
      <c r="C5" s="1028"/>
      <c r="D5" s="1028"/>
      <c r="E5" s="1028"/>
      <c r="F5" s="1028"/>
      <c r="G5" s="1028"/>
      <c r="H5" s="1028"/>
      <c r="I5" s="1028"/>
      <c r="J5" s="1028"/>
      <c r="K5" s="1028"/>
      <c r="L5" s="1028"/>
      <c r="M5" s="1028"/>
      <c r="N5" s="1028"/>
      <c r="O5" s="1028"/>
      <c r="P5" s="1029"/>
      <c r="Q5" s="1033" t="s">
        <v>374</v>
      </c>
      <c r="R5" s="1034"/>
      <c r="S5" s="1034"/>
      <c r="T5" s="1034"/>
      <c r="U5" s="1035"/>
      <c r="V5" s="1033" t="s">
        <v>375</v>
      </c>
      <c r="W5" s="1034"/>
      <c r="X5" s="1034"/>
      <c r="Y5" s="1034"/>
      <c r="Z5" s="1035"/>
      <c r="AA5" s="1033" t="s">
        <v>376</v>
      </c>
      <c r="AB5" s="1034"/>
      <c r="AC5" s="1034"/>
      <c r="AD5" s="1034"/>
      <c r="AE5" s="1034"/>
      <c r="AF5" s="1126" t="s">
        <v>377</v>
      </c>
      <c r="AG5" s="1034"/>
      <c r="AH5" s="1034"/>
      <c r="AI5" s="1034"/>
      <c r="AJ5" s="1047"/>
      <c r="AK5" s="1034" t="s">
        <v>378</v>
      </c>
      <c r="AL5" s="1034"/>
      <c r="AM5" s="1034"/>
      <c r="AN5" s="1034"/>
      <c r="AO5" s="1035"/>
      <c r="AP5" s="1033" t="s">
        <v>379</v>
      </c>
      <c r="AQ5" s="1034"/>
      <c r="AR5" s="1034"/>
      <c r="AS5" s="1034"/>
      <c r="AT5" s="1035"/>
      <c r="AU5" s="1033" t="s">
        <v>380</v>
      </c>
      <c r="AV5" s="1034"/>
      <c r="AW5" s="1034"/>
      <c r="AX5" s="1034"/>
      <c r="AY5" s="1047"/>
      <c r="AZ5" s="223"/>
      <c r="BA5" s="223"/>
      <c r="BB5" s="223"/>
      <c r="BC5" s="223"/>
      <c r="BD5" s="223"/>
      <c r="BE5" s="224"/>
      <c r="BF5" s="224"/>
      <c r="BG5" s="224"/>
      <c r="BH5" s="224"/>
      <c r="BI5" s="224"/>
      <c r="BJ5" s="224"/>
      <c r="BK5" s="224"/>
      <c r="BL5" s="224"/>
      <c r="BM5" s="224"/>
      <c r="BN5" s="224"/>
      <c r="BO5" s="224"/>
      <c r="BP5" s="224"/>
      <c r="BQ5" s="1027" t="s">
        <v>381</v>
      </c>
      <c r="BR5" s="1028"/>
      <c r="BS5" s="1028"/>
      <c r="BT5" s="1028"/>
      <c r="BU5" s="1028"/>
      <c r="BV5" s="1028"/>
      <c r="BW5" s="1028"/>
      <c r="BX5" s="1028"/>
      <c r="BY5" s="1028"/>
      <c r="BZ5" s="1028"/>
      <c r="CA5" s="1028"/>
      <c r="CB5" s="1028"/>
      <c r="CC5" s="1028"/>
      <c r="CD5" s="1028"/>
      <c r="CE5" s="1028"/>
      <c r="CF5" s="1028"/>
      <c r="CG5" s="1029"/>
      <c r="CH5" s="1033" t="s">
        <v>382</v>
      </c>
      <c r="CI5" s="1034"/>
      <c r="CJ5" s="1034"/>
      <c r="CK5" s="1034"/>
      <c r="CL5" s="1035"/>
      <c r="CM5" s="1033" t="s">
        <v>383</v>
      </c>
      <c r="CN5" s="1034"/>
      <c r="CO5" s="1034"/>
      <c r="CP5" s="1034"/>
      <c r="CQ5" s="1035"/>
      <c r="CR5" s="1033" t="s">
        <v>384</v>
      </c>
      <c r="CS5" s="1034"/>
      <c r="CT5" s="1034"/>
      <c r="CU5" s="1034"/>
      <c r="CV5" s="1035"/>
      <c r="CW5" s="1033" t="s">
        <v>385</v>
      </c>
      <c r="CX5" s="1034"/>
      <c r="CY5" s="1034"/>
      <c r="CZ5" s="1034"/>
      <c r="DA5" s="1035"/>
      <c r="DB5" s="1033" t="s">
        <v>386</v>
      </c>
      <c r="DC5" s="1034"/>
      <c r="DD5" s="1034"/>
      <c r="DE5" s="1034"/>
      <c r="DF5" s="1035"/>
      <c r="DG5" s="1116" t="s">
        <v>387</v>
      </c>
      <c r="DH5" s="1117"/>
      <c r="DI5" s="1117"/>
      <c r="DJ5" s="1117"/>
      <c r="DK5" s="1118"/>
      <c r="DL5" s="1116" t="s">
        <v>388</v>
      </c>
      <c r="DM5" s="1117"/>
      <c r="DN5" s="1117"/>
      <c r="DO5" s="1117"/>
      <c r="DP5" s="1118"/>
      <c r="DQ5" s="1033" t="s">
        <v>389</v>
      </c>
      <c r="DR5" s="1034"/>
      <c r="DS5" s="1034"/>
      <c r="DT5" s="1034"/>
      <c r="DU5" s="1035"/>
      <c r="DV5" s="1033" t="s">
        <v>380</v>
      </c>
      <c r="DW5" s="1034"/>
      <c r="DX5" s="1034"/>
      <c r="DY5" s="1034"/>
      <c r="DZ5" s="1047"/>
      <c r="EA5" s="225"/>
    </row>
    <row r="6" spans="1:131" s="226" customFormat="1" ht="26.25" customHeight="1" thickBot="1" x14ac:dyDescent="0.2">
      <c r="A6" s="1030"/>
      <c r="B6" s="1031"/>
      <c r="C6" s="1031"/>
      <c r="D6" s="1031"/>
      <c r="E6" s="1031"/>
      <c r="F6" s="1031"/>
      <c r="G6" s="1031"/>
      <c r="H6" s="1031"/>
      <c r="I6" s="1031"/>
      <c r="J6" s="1031"/>
      <c r="K6" s="1031"/>
      <c r="L6" s="1031"/>
      <c r="M6" s="1031"/>
      <c r="N6" s="1031"/>
      <c r="O6" s="1031"/>
      <c r="P6" s="1032"/>
      <c r="Q6" s="1036"/>
      <c r="R6" s="1037"/>
      <c r="S6" s="1037"/>
      <c r="T6" s="1037"/>
      <c r="U6" s="1038"/>
      <c r="V6" s="1036"/>
      <c r="W6" s="1037"/>
      <c r="X6" s="1037"/>
      <c r="Y6" s="1037"/>
      <c r="Z6" s="1038"/>
      <c r="AA6" s="1036"/>
      <c r="AB6" s="1037"/>
      <c r="AC6" s="1037"/>
      <c r="AD6" s="1037"/>
      <c r="AE6" s="1037"/>
      <c r="AF6" s="1127"/>
      <c r="AG6" s="1037"/>
      <c r="AH6" s="1037"/>
      <c r="AI6" s="1037"/>
      <c r="AJ6" s="1048"/>
      <c r="AK6" s="1037"/>
      <c r="AL6" s="1037"/>
      <c r="AM6" s="1037"/>
      <c r="AN6" s="1037"/>
      <c r="AO6" s="1038"/>
      <c r="AP6" s="1036"/>
      <c r="AQ6" s="1037"/>
      <c r="AR6" s="1037"/>
      <c r="AS6" s="1037"/>
      <c r="AT6" s="1038"/>
      <c r="AU6" s="1036"/>
      <c r="AV6" s="1037"/>
      <c r="AW6" s="1037"/>
      <c r="AX6" s="1037"/>
      <c r="AY6" s="1048"/>
      <c r="AZ6" s="223"/>
      <c r="BA6" s="223"/>
      <c r="BB6" s="223"/>
      <c r="BC6" s="223"/>
      <c r="BD6" s="223"/>
      <c r="BE6" s="224"/>
      <c r="BF6" s="224"/>
      <c r="BG6" s="224"/>
      <c r="BH6" s="224"/>
      <c r="BI6" s="224"/>
      <c r="BJ6" s="224"/>
      <c r="BK6" s="224"/>
      <c r="BL6" s="224"/>
      <c r="BM6" s="224"/>
      <c r="BN6" s="224"/>
      <c r="BO6" s="224"/>
      <c r="BP6" s="224"/>
      <c r="BQ6" s="1030"/>
      <c r="BR6" s="1031"/>
      <c r="BS6" s="1031"/>
      <c r="BT6" s="1031"/>
      <c r="BU6" s="1031"/>
      <c r="BV6" s="1031"/>
      <c r="BW6" s="1031"/>
      <c r="BX6" s="1031"/>
      <c r="BY6" s="1031"/>
      <c r="BZ6" s="1031"/>
      <c r="CA6" s="1031"/>
      <c r="CB6" s="1031"/>
      <c r="CC6" s="1031"/>
      <c r="CD6" s="1031"/>
      <c r="CE6" s="1031"/>
      <c r="CF6" s="1031"/>
      <c r="CG6" s="1032"/>
      <c r="CH6" s="1036"/>
      <c r="CI6" s="1037"/>
      <c r="CJ6" s="1037"/>
      <c r="CK6" s="1037"/>
      <c r="CL6" s="1038"/>
      <c r="CM6" s="1036"/>
      <c r="CN6" s="1037"/>
      <c r="CO6" s="1037"/>
      <c r="CP6" s="1037"/>
      <c r="CQ6" s="1038"/>
      <c r="CR6" s="1036"/>
      <c r="CS6" s="1037"/>
      <c r="CT6" s="1037"/>
      <c r="CU6" s="1037"/>
      <c r="CV6" s="1038"/>
      <c r="CW6" s="1036"/>
      <c r="CX6" s="1037"/>
      <c r="CY6" s="1037"/>
      <c r="CZ6" s="1037"/>
      <c r="DA6" s="1038"/>
      <c r="DB6" s="1036"/>
      <c r="DC6" s="1037"/>
      <c r="DD6" s="1037"/>
      <c r="DE6" s="1037"/>
      <c r="DF6" s="1038"/>
      <c r="DG6" s="1119"/>
      <c r="DH6" s="1120"/>
      <c r="DI6" s="1120"/>
      <c r="DJ6" s="1120"/>
      <c r="DK6" s="1121"/>
      <c r="DL6" s="1119"/>
      <c r="DM6" s="1120"/>
      <c r="DN6" s="1120"/>
      <c r="DO6" s="1120"/>
      <c r="DP6" s="1121"/>
      <c r="DQ6" s="1036"/>
      <c r="DR6" s="1037"/>
      <c r="DS6" s="1037"/>
      <c r="DT6" s="1037"/>
      <c r="DU6" s="1038"/>
      <c r="DV6" s="1036"/>
      <c r="DW6" s="1037"/>
      <c r="DX6" s="1037"/>
      <c r="DY6" s="1037"/>
      <c r="DZ6" s="1048"/>
      <c r="EA6" s="225"/>
    </row>
    <row r="7" spans="1:131" s="226" customFormat="1" ht="26.25" customHeight="1" thickTop="1" x14ac:dyDescent="0.15">
      <c r="A7" s="227">
        <v>1</v>
      </c>
      <c r="B7" s="1079" t="s">
        <v>390</v>
      </c>
      <c r="C7" s="1080"/>
      <c r="D7" s="1080"/>
      <c r="E7" s="1080"/>
      <c r="F7" s="1080"/>
      <c r="G7" s="1080"/>
      <c r="H7" s="1080"/>
      <c r="I7" s="1080"/>
      <c r="J7" s="1080"/>
      <c r="K7" s="1080"/>
      <c r="L7" s="1080"/>
      <c r="M7" s="1080"/>
      <c r="N7" s="1080"/>
      <c r="O7" s="1080"/>
      <c r="P7" s="1081"/>
      <c r="Q7" s="1134">
        <v>4029</v>
      </c>
      <c r="R7" s="1135"/>
      <c r="S7" s="1135"/>
      <c r="T7" s="1135"/>
      <c r="U7" s="1135"/>
      <c r="V7" s="1135">
        <v>3859</v>
      </c>
      <c r="W7" s="1135"/>
      <c r="X7" s="1135"/>
      <c r="Y7" s="1135"/>
      <c r="Z7" s="1135"/>
      <c r="AA7" s="1135">
        <v>170</v>
      </c>
      <c r="AB7" s="1135"/>
      <c r="AC7" s="1135"/>
      <c r="AD7" s="1135"/>
      <c r="AE7" s="1136"/>
      <c r="AF7" s="1137">
        <v>162</v>
      </c>
      <c r="AG7" s="1138"/>
      <c r="AH7" s="1138"/>
      <c r="AI7" s="1138"/>
      <c r="AJ7" s="1139"/>
      <c r="AK7" s="1140">
        <v>4</v>
      </c>
      <c r="AL7" s="1141"/>
      <c r="AM7" s="1141"/>
      <c r="AN7" s="1141"/>
      <c r="AO7" s="1141"/>
      <c r="AP7" s="1141">
        <v>4697</v>
      </c>
      <c r="AQ7" s="1141"/>
      <c r="AR7" s="1141"/>
      <c r="AS7" s="1141"/>
      <c r="AT7" s="1141"/>
      <c r="AU7" s="1142"/>
      <c r="AV7" s="1142"/>
      <c r="AW7" s="1142"/>
      <c r="AX7" s="1142"/>
      <c r="AY7" s="1143"/>
      <c r="AZ7" s="223"/>
      <c r="BA7" s="223"/>
      <c r="BB7" s="223"/>
      <c r="BC7" s="223"/>
      <c r="BD7" s="223"/>
      <c r="BE7" s="224"/>
      <c r="BF7" s="224"/>
      <c r="BG7" s="224"/>
      <c r="BH7" s="224"/>
      <c r="BI7" s="224"/>
      <c r="BJ7" s="224"/>
      <c r="BK7" s="224"/>
      <c r="BL7" s="224"/>
      <c r="BM7" s="224"/>
      <c r="BN7" s="224"/>
      <c r="BO7" s="224"/>
      <c r="BP7" s="224"/>
      <c r="BQ7" s="227">
        <v>1</v>
      </c>
      <c r="BR7" s="228" t="s">
        <v>599</v>
      </c>
      <c r="BS7" s="1131" t="s">
        <v>597</v>
      </c>
      <c r="BT7" s="1132"/>
      <c r="BU7" s="1132"/>
      <c r="BV7" s="1132"/>
      <c r="BW7" s="1132"/>
      <c r="BX7" s="1132"/>
      <c r="BY7" s="1132"/>
      <c r="BZ7" s="1132"/>
      <c r="CA7" s="1132"/>
      <c r="CB7" s="1132"/>
      <c r="CC7" s="1132"/>
      <c r="CD7" s="1132"/>
      <c r="CE7" s="1132"/>
      <c r="CF7" s="1132"/>
      <c r="CG7" s="1144"/>
      <c r="CH7" s="1128">
        <v>-62</v>
      </c>
      <c r="CI7" s="1129"/>
      <c r="CJ7" s="1129"/>
      <c r="CK7" s="1129"/>
      <c r="CL7" s="1130"/>
      <c r="CM7" s="1128">
        <v>4</v>
      </c>
      <c r="CN7" s="1129"/>
      <c r="CO7" s="1129"/>
      <c r="CP7" s="1129"/>
      <c r="CQ7" s="1130"/>
      <c r="CR7" s="1128">
        <v>20</v>
      </c>
      <c r="CS7" s="1129"/>
      <c r="CT7" s="1129"/>
      <c r="CU7" s="1129"/>
      <c r="CV7" s="1130"/>
      <c r="CW7" s="1128" t="s">
        <v>601</v>
      </c>
      <c r="CX7" s="1129"/>
      <c r="CY7" s="1129"/>
      <c r="CZ7" s="1129"/>
      <c r="DA7" s="1130"/>
      <c r="DB7" s="1128" t="s">
        <v>601</v>
      </c>
      <c r="DC7" s="1129"/>
      <c r="DD7" s="1129"/>
      <c r="DE7" s="1129"/>
      <c r="DF7" s="1130"/>
      <c r="DG7" s="1128" t="s">
        <v>601</v>
      </c>
      <c r="DH7" s="1129"/>
      <c r="DI7" s="1129"/>
      <c r="DJ7" s="1129"/>
      <c r="DK7" s="1130"/>
      <c r="DL7" s="1128">
        <v>33</v>
      </c>
      <c r="DM7" s="1129"/>
      <c r="DN7" s="1129"/>
      <c r="DO7" s="1129"/>
      <c r="DP7" s="1130"/>
      <c r="DQ7" s="1128">
        <v>8</v>
      </c>
      <c r="DR7" s="1129"/>
      <c r="DS7" s="1129"/>
      <c r="DT7" s="1129"/>
      <c r="DU7" s="1130"/>
      <c r="DV7" s="1131"/>
      <c r="DW7" s="1132"/>
      <c r="DX7" s="1132"/>
      <c r="DY7" s="1132"/>
      <c r="DZ7" s="1133"/>
      <c r="EA7" s="225"/>
    </row>
    <row r="8" spans="1:131" s="226" customFormat="1" ht="26.25" customHeight="1" x14ac:dyDescent="0.15">
      <c r="A8" s="229">
        <v>2</v>
      </c>
      <c r="B8" s="1062"/>
      <c r="C8" s="1063"/>
      <c r="D8" s="1063"/>
      <c r="E8" s="1063"/>
      <c r="F8" s="1063"/>
      <c r="G8" s="1063"/>
      <c r="H8" s="1063"/>
      <c r="I8" s="1063"/>
      <c r="J8" s="1063"/>
      <c r="K8" s="1063"/>
      <c r="L8" s="1063"/>
      <c r="M8" s="1063"/>
      <c r="N8" s="1063"/>
      <c r="O8" s="1063"/>
      <c r="P8" s="1064"/>
      <c r="Q8" s="1070"/>
      <c r="R8" s="1071"/>
      <c r="S8" s="1071"/>
      <c r="T8" s="1071"/>
      <c r="U8" s="1071"/>
      <c r="V8" s="1071"/>
      <c r="W8" s="1071"/>
      <c r="X8" s="1071"/>
      <c r="Y8" s="1071"/>
      <c r="Z8" s="1071"/>
      <c r="AA8" s="1071"/>
      <c r="AB8" s="1071"/>
      <c r="AC8" s="1071"/>
      <c r="AD8" s="1071"/>
      <c r="AE8" s="1072"/>
      <c r="AF8" s="1067"/>
      <c r="AG8" s="1068"/>
      <c r="AH8" s="1068"/>
      <c r="AI8" s="1068"/>
      <c r="AJ8" s="1069"/>
      <c r="AK8" s="1112"/>
      <c r="AL8" s="1113"/>
      <c r="AM8" s="1113"/>
      <c r="AN8" s="1113"/>
      <c r="AO8" s="1113"/>
      <c r="AP8" s="1113"/>
      <c r="AQ8" s="1113"/>
      <c r="AR8" s="1113"/>
      <c r="AS8" s="1113"/>
      <c r="AT8" s="1113"/>
      <c r="AU8" s="1114"/>
      <c r="AV8" s="1114"/>
      <c r="AW8" s="1114"/>
      <c r="AX8" s="1114"/>
      <c r="AY8" s="1115"/>
      <c r="AZ8" s="223"/>
      <c r="BA8" s="223"/>
      <c r="BB8" s="223"/>
      <c r="BC8" s="223"/>
      <c r="BD8" s="223"/>
      <c r="BE8" s="224"/>
      <c r="BF8" s="224"/>
      <c r="BG8" s="224"/>
      <c r="BH8" s="224"/>
      <c r="BI8" s="224"/>
      <c r="BJ8" s="224"/>
      <c r="BK8" s="224"/>
      <c r="BL8" s="224"/>
      <c r="BM8" s="224"/>
      <c r="BN8" s="224"/>
      <c r="BO8" s="224"/>
      <c r="BP8" s="224"/>
      <c r="BQ8" s="229">
        <v>2</v>
      </c>
      <c r="BR8" s="230"/>
      <c r="BS8" s="1024" t="s">
        <v>598</v>
      </c>
      <c r="BT8" s="1025"/>
      <c r="BU8" s="1025"/>
      <c r="BV8" s="1025"/>
      <c r="BW8" s="1025"/>
      <c r="BX8" s="1025"/>
      <c r="BY8" s="1025"/>
      <c r="BZ8" s="1025"/>
      <c r="CA8" s="1025"/>
      <c r="CB8" s="1025"/>
      <c r="CC8" s="1025"/>
      <c r="CD8" s="1025"/>
      <c r="CE8" s="1025"/>
      <c r="CF8" s="1025"/>
      <c r="CG8" s="1046"/>
      <c r="CH8" s="1021">
        <v>2</v>
      </c>
      <c r="CI8" s="1022"/>
      <c r="CJ8" s="1022"/>
      <c r="CK8" s="1022"/>
      <c r="CL8" s="1023"/>
      <c r="CM8" s="1021">
        <v>15</v>
      </c>
      <c r="CN8" s="1022"/>
      <c r="CO8" s="1022"/>
      <c r="CP8" s="1022"/>
      <c r="CQ8" s="1023"/>
      <c r="CR8" s="1021" t="s">
        <v>601</v>
      </c>
      <c r="CS8" s="1022"/>
      <c r="CT8" s="1022"/>
      <c r="CU8" s="1022"/>
      <c r="CV8" s="1023"/>
      <c r="CW8" s="1021">
        <v>108</v>
      </c>
      <c r="CX8" s="1022"/>
      <c r="CY8" s="1022"/>
      <c r="CZ8" s="1022"/>
      <c r="DA8" s="1023"/>
      <c r="DB8" s="1021" t="s">
        <v>601</v>
      </c>
      <c r="DC8" s="1022"/>
      <c r="DD8" s="1022"/>
      <c r="DE8" s="1022"/>
      <c r="DF8" s="1023"/>
      <c r="DG8" s="1021" t="s">
        <v>601</v>
      </c>
      <c r="DH8" s="1022"/>
      <c r="DI8" s="1022"/>
      <c r="DJ8" s="1022"/>
      <c r="DK8" s="1023"/>
      <c r="DL8" s="1021" t="s">
        <v>601</v>
      </c>
      <c r="DM8" s="1022"/>
      <c r="DN8" s="1022"/>
      <c r="DO8" s="1022"/>
      <c r="DP8" s="1023"/>
      <c r="DQ8" s="1021" t="s">
        <v>601</v>
      </c>
      <c r="DR8" s="1022"/>
      <c r="DS8" s="1022"/>
      <c r="DT8" s="1022"/>
      <c r="DU8" s="1023"/>
      <c r="DV8" s="1024"/>
      <c r="DW8" s="1025"/>
      <c r="DX8" s="1025"/>
      <c r="DY8" s="1025"/>
      <c r="DZ8" s="1026"/>
      <c r="EA8" s="225"/>
    </row>
    <row r="9" spans="1:131" s="226" customFormat="1" ht="26.25" customHeight="1" x14ac:dyDescent="0.15">
      <c r="A9" s="229">
        <v>3</v>
      </c>
      <c r="B9" s="1062"/>
      <c r="C9" s="1063"/>
      <c r="D9" s="1063"/>
      <c r="E9" s="1063"/>
      <c r="F9" s="1063"/>
      <c r="G9" s="1063"/>
      <c r="H9" s="1063"/>
      <c r="I9" s="1063"/>
      <c r="J9" s="1063"/>
      <c r="K9" s="1063"/>
      <c r="L9" s="1063"/>
      <c r="M9" s="1063"/>
      <c r="N9" s="1063"/>
      <c r="O9" s="1063"/>
      <c r="P9" s="1064"/>
      <c r="Q9" s="1070"/>
      <c r="R9" s="1071"/>
      <c r="S9" s="1071"/>
      <c r="T9" s="1071"/>
      <c r="U9" s="1071"/>
      <c r="V9" s="1071"/>
      <c r="W9" s="1071"/>
      <c r="X9" s="1071"/>
      <c r="Y9" s="1071"/>
      <c r="Z9" s="1071"/>
      <c r="AA9" s="1071"/>
      <c r="AB9" s="1071"/>
      <c r="AC9" s="1071"/>
      <c r="AD9" s="1071"/>
      <c r="AE9" s="1072"/>
      <c r="AF9" s="1067"/>
      <c r="AG9" s="1068"/>
      <c r="AH9" s="1068"/>
      <c r="AI9" s="1068"/>
      <c r="AJ9" s="1069"/>
      <c r="AK9" s="1112"/>
      <c r="AL9" s="1113"/>
      <c r="AM9" s="1113"/>
      <c r="AN9" s="1113"/>
      <c r="AO9" s="1113"/>
      <c r="AP9" s="1113"/>
      <c r="AQ9" s="1113"/>
      <c r="AR9" s="1113"/>
      <c r="AS9" s="1113"/>
      <c r="AT9" s="1113"/>
      <c r="AU9" s="1114"/>
      <c r="AV9" s="1114"/>
      <c r="AW9" s="1114"/>
      <c r="AX9" s="1114"/>
      <c r="AY9" s="1115"/>
      <c r="AZ9" s="223"/>
      <c r="BA9" s="223"/>
      <c r="BB9" s="223"/>
      <c r="BC9" s="223"/>
      <c r="BD9" s="223"/>
      <c r="BE9" s="224"/>
      <c r="BF9" s="224"/>
      <c r="BG9" s="224"/>
      <c r="BH9" s="224"/>
      <c r="BI9" s="224"/>
      <c r="BJ9" s="224"/>
      <c r="BK9" s="224"/>
      <c r="BL9" s="224"/>
      <c r="BM9" s="224"/>
      <c r="BN9" s="224"/>
      <c r="BO9" s="224"/>
      <c r="BP9" s="224"/>
      <c r="BQ9" s="229">
        <v>3</v>
      </c>
      <c r="BR9" s="230"/>
      <c r="BS9" s="1024"/>
      <c r="BT9" s="1025"/>
      <c r="BU9" s="1025"/>
      <c r="BV9" s="1025"/>
      <c r="BW9" s="1025"/>
      <c r="BX9" s="1025"/>
      <c r="BY9" s="1025"/>
      <c r="BZ9" s="1025"/>
      <c r="CA9" s="1025"/>
      <c r="CB9" s="1025"/>
      <c r="CC9" s="1025"/>
      <c r="CD9" s="1025"/>
      <c r="CE9" s="1025"/>
      <c r="CF9" s="1025"/>
      <c r="CG9" s="1046"/>
      <c r="CH9" s="1021"/>
      <c r="CI9" s="1022"/>
      <c r="CJ9" s="1022"/>
      <c r="CK9" s="1022"/>
      <c r="CL9" s="1023"/>
      <c r="CM9" s="1021"/>
      <c r="CN9" s="1022"/>
      <c r="CO9" s="1022"/>
      <c r="CP9" s="1022"/>
      <c r="CQ9" s="1023"/>
      <c r="CR9" s="1021"/>
      <c r="CS9" s="1022"/>
      <c r="CT9" s="1022"/>
      <c r="CU9" s="1022"/>
      <c r="CV9" s="1023"/>
      <c r="CW9" s="1021"/>
      <c r="CX9" s="1022"/>
      <c r="CY9" s="1022"/>
      <c r="CZ9" s="1022"/>
      <c r="DA9" s="1023"/>
      <c r="DB9" s="1021"/>
      <c r="DC9" s="1022"/>
      <c r="DD9" s="1022"/>
      <c r="DE9" s="1022"/>
      <c r="DF9" s="1023"/>
      <c r="DG9" s="1021"/>
      <c r="DH9" s="1022"/>
      <c r="DI9" s="1022"/>
      <c r="DJ9" s="1022"/>
      <c r="DK9" s="1023"/>
      <c r="DL9" s="1021"/>
      <c r="DM9" s="1022"/>
      <c r="DN9" s="1022"/>
      <c r="DO9" s="1022"/>
      <c r="DP9" s="1023"/>
      <c r="DQ9" s="1021"/>
      <c r="DR9" s="1022"/>
      <c r="DS9" s="1022"/>
      <c r="DT9" s="1022"/>
      <c r="DU9" s="1023"/>
      <c r="DV9" s="1024"/>
      <c r="DW9" s="1025"/>
      <c r="DX9" s="1025"/>
      <c r="DY9" s="1025"/>
      <c r="DZ9" s="1026"/>
      <c r="EA9" s="225"/>
    </row>
    <row r="10" spans="1:131" s="226" customFormat="1" ht="26.25" customHeight="1" x14ac:dyDescent="0.15">
      <c r="A10" s="229">
        <v>4</v>
      </c>
      <c r="B10" s="1062"/>
      <c r="C10" s="1063"/>
      <c r="D10" s="1063"/>
      <c r="E10" s="1063"/>
      <c r="F10" s="1063"/>
      <c r="G10" s="1063"/>
      <c r="H10" s="1063"/>
      <c r="I10" s="1063"/>
      <c r="J10" s="1063"/>
      <c r="K10" s="1063"/>
      <c r="L10" s="1063"/>
      <c r="M10" s="1063"/>
      <c r="N10" s="1063"/>
      <c r="O10" s="1063"/>
      <c r="P10" s="1064"/>
      <c r="Q10" s="1070"/>
      <c r="R10" s="1071"/>
      <c r="S10" s="1071"/>
      <c r="T10" s="1071"/>
      <c r="U10" s="1071"/>
      <c r="V10" s="1071"/>
      <c r="W10" s="1071"/>
      <c r="X10" s="1071"/>
      <c r="Y10" s="1071"/>
      <c r="Z10" s="1071"/>
      <c r="AA10" s="1071"/>
      <c r="AB10" s="1071"/>
      <c r="AC10" s="1071"/>
      <c r="AD10" s="1071"/>
      <c r="AE10" s="1072"/>
      <c r="AF10" s="1067"/>
      <c r="AG10" s="1068"/>
      <c r="AH10" s="1068"/>
      <c r="AI10" s="1068"/>
      <c r="AJ10" s="1069"/>
      <c r="AK10" s="1112"/>
      <c r="AL10" s="1113"/>
      <c r="AM10" s="1113"/>
      <c r="AN10" s="1113"/>
      <c r="AO10" s="1113"/>
      <c r="AP10" s="1113"/>
      <c r="AQ10" s="1113"/>
      <c r="AR10" s="1113"/>
      <c r="AS10" s="1113"/>
      <c r="AT10" s="1113"/>
      <c r="AU10" s="1114"/>
      <c r="AV10" s="1114"/>
      <c r="AW10" s="1114"/>
      <c r="AX10" s="1114"/>
      <c r="AY10" s="1115"/>
      <c r="AZ10" s="223"/>
      <c r="BA10" s="223"/>
      <c r="BB10" s="223"/>
      <c r="BC10" s="223"/>
      <c r="BD10" s="223"/>
      <c r="BE10" s="224"/>
      <c r="BF10" s="224"/>
      <c r="BG10" s="224"/>
      <c r="BH10" s="224"/>
      <c r="BI10" s="224"/>
      <c r="BJ10" s="224"/>
      <c r="BK10" s="224"/>
      <c r="BL10" s="224"/>
      <c r="BM10" s="224"/>
      <c r="BN10" s="224"/>
      <c r="BO10" s="224"/>
      <c r="BP10" s="224"/>
      <c r="BQ10" s="229">
        <v>4</v>
      </c>
      <c r="BR10" s="230"/>
      <c r="BS10" s="1024"/>
      <c r="BT10" s="1025"/>
      <c r="BU10" s="1025"/>
      <c r="BV10" s="1025"/>
      <c r="BW10" s="1025"/>
      <c r="BX10" s="1025"/>
      <c r="BY10" s="1025"/>
      <c r="BZ10" s="1025"/>
      <c r="CA10" s="1025"/>
      <c r="CB10" s="1025"/>
      <c r="CC10" s="1025"/>
      <c r="CD10" s="1025"/>
      <c r="CE10" s="1025"/>
      <c r="CF10" s="1025"/>
      <c r="CG10" s="1046"/>
      <c r="CH10" s="1021"/>
      <c r="CI10" s="1022"/>
      <c r="CJ10" s="1022"/>
      <c r="CK10" s="1022"/>
      <c r="CL10" s="1023"/>
      <c r="CM10" s="1021"/>
      <c r="CN10" s="1022"/>
      <c r="CO10" s="1022"/>
      <c r="CP10" s="1022"/>
      <c r="CQ10" s="1023"/>
      <c r="CR10" s="1021"/>
      <c r="CS10" s="1022"/>
      <c r="CT10" s="1022"/>
      <c r="CU10" s="1022"/>
      <c r="CV10" s="1023"/>
      <c r="CW10" s="1021"/>
      <c r="CX10" s="1022"/>
      <c r="CY10" s="1022"/>
      <c r="CZ10" s="1022"/>
      <c r="DA10" s="1023"/>
      <c r="DB10" s="1021"/>
      <c r="DC10" s="1022"/>
      <c r="DD10" s="1022"/>
      <c r="DE10" s="1022"/>
      <c r="DF10" s="1023"/>
      <c r="DG10" s="1021"/>
      <c r="DH10" s="1022"/>
      <c r="DI10" s="1022"/>
      <c r="DJ10" s="1022"/>
      <c r="DK10" s="1023"/>
      <c r="DL10" s="1021"/>
      <c r="DM10" s="1022"/>
      <c r="DN10" s="1022"/>
      <c r="DO10" s="1022"/>
      <c r="DP10" s="1023"/>
      <c r="DQ10" s="1021"/>
      <c r="DR10" s="1022"/>
      <c r="DS10" s="1022"/>
      <c r="DT10" s="1022"/>
      <c r="DU10" s="1023"/>
      <c r="DV10" s="1024"/>
      <c r="DW10" s="1025"/>
      <c r="DX10" s="1025"/>
      <c r="DY10" s="1025"/>
      <c r="DZ10" s="1026"/>
      <c r="EA10" s="225"/>
    </row>
    <row r="11" spans="1:131" s="226" customFormat="1" ht="26.25" customHeight="1" x14ac:dyDescent="0.15">
      <c r="A11" s="229">
        <v>5</v>
      </c>
      <c r="B11" s="1062"/>
      <c r="C11" s="1063"/>
      <c r="D11" s="1063"/>
      <c r="E11" s="1063"/>
      <c r="F11" s="1063"/>
      <c r="G11" s="1063"/>
      <c r="H11" s="1063"/>
      <c r="I11" s="1063"/>
      <c r="J11" s="1063"/>
      <c r="K11" s="1063"/>
      <c r="L11" s="1063"/>
      <c r="M11" s="1063"/>
      <c r="N11" s="1063"/>
      <c r="O11" s="1063"/>
      <c r="P11" s="1064"/>
      <c r="Q11" s="1070"/>
      <c r="R11" s="1071"/>
      <c r="S11" s="1071"/>
      <c r="T11" s="1071"/>
      <c r="U11" s="1071"/>
      <c r="V11" s="1071"/>
      <c r="W11" s="1071"/>
      <c r="X11" s="1071"/>
      <c r="Y11" s="1071"/>
      <c r="Z11" s="1071"/>
      <c r="AA11" s="1071"/>
      <c r="AB11" s="1071"/>
      <c r="AC11" s="1071"/>
      <c r="AD11" s="1071"/>
      <c r="AE11" s="1072"/>
      <c r="AF11" s="1067"/>
      <c r="AG11" s="1068"/>
      <c r="AH11" s="1068"/>
      <c r="AI11" s="1068"/>
      <c r="AJ11" s="1069"/>
      <c r="AK11" s="1112"/>
      <c r="AL11" s="1113"/>
      <c r="AM11" s="1113"/>
      <c r="AN11" s="1113"/>
      <c r="AO11" s="1113"/>
      <c r="AP11" s="1113"/>
      <c r="AQ11" s="1113"/>
      <c r="AR11" s="1113"/>
      <c r="AS11" s="1113"/>
      <c r="AT11" s="1113"/>
      <c r="AU11" s="1114"/>
      <c r="AV11" s="1114"/>
      <c r="AW11" s="1114"/>
      <c r="AX11" s="1114"/>
      <c r="AY11" s="1115"/>
      <c r="AZ11" s="223"/>
      <c r="BA11" s="223"/>
      <c r="BB11" s="223"/>
      <c r="BC11" s="223"/>
      <c r="BD11" s="223"/>
      <c r="BE11" s="224"/>
      <c r="BF11" s="224"/>
      <c r="BG11" s="224"/>
      <c r="BH11" s="224"/>
      <c r="BI11" s="224"/>
      <c r="BJ11" s="224"/>
      <c r="BK11" s="224"/>
      <c r="BL11" s="224"/>
      <c r="BM11" s="224"/>
      <c r="BN11" s="224"/>
      <c r="BO11" s="224"/>
      <c r="BP11" s="224"/>
      <c r="BQ11" s="229">
        <v>5</v>
      </c>
      <c r="BR11" s="230"/>
      <c r="BS11" s="1024"/>
      <c r="BT11" s="1025"/>
      <c r="BU11" s="1025"/>
      <c r="BV11" s="1025"/>
      <c r="BW11" s="1025"/>
      <c r="BX11" s="1025"/>
      <c r="BY11" s="1025"/>
      <c r="BZ11" s="1025"/>
      <c r="CA11" s="1025"/>
      <c r="CB11" s="1025"/>
      <c r="CC11" s="1025"/>
      <c r="CD11" s="1025"/>
      <c r="CE11" s="1025"/>
      <c r="CF11" s="1025"/>
      <c r="CG11" s="1046"/>
      <c r="CH11" s="1021"/>
      <c r="CI11" s="1022"/>
      <c r="CJ11" s="1022"/>
      <c r="CK11" s="1022"/>
      <c r="CL11" s="1023"/>
      <c r="CM11" s="1021"/>
      <c r="CN11" s="1022"/>
      <c r="CO11" s="1022"/>
      <c r="CP11" s="1022"/>
      <c r="CQ11" s="1023"/>
      <c r="CR11" s="1021"/>
      <c r="CS11" s="1022"/>
      <c r="CT11" s="1022"/>
      <c r="CU11" s="1022"/>
      <c r="CV11" s="1023"/>
      <c r="CW11" s="1021"/>
      <c r="CX11" s="1022"/>
      <c r="CY11" s="1022"/>
      <c r="CZ11" s="1022"/>
      <c r="DA11" s="1023"/>
      <c r="DB11" s="1021"/>
      <c r="DC11" s="1022"/>
      <c r="DD11" s="1022"/>
      <c r="DE11" s="1022"/>
      <c r="DF11" s="1023"/>
      <c r="DG11" s="1021"/>
      <c r="DH11" s="1022"/>
      <c r="DI11" s="1022"/>
      <c r="DJ11" s="1022"/>
      <c r="DK11" s="1023"/>
      <c r="DL11" s="1021"/>
      <c r="DM11" s="1022"/>
      <c r="DN11" s="1022"/>
      <c r="DO11" s="1022"/>
      <c r="DP11" s="1023"/>
      <c r="DQ11" s="1021"/>
      <c r="DR11" s="1022"/>
      <c r="DS11" s="1022"/>
      <c r="DT11" s="1022"/>
      <c r="DU11" s="1023"/>
      <c r="DV11" s="1024"/>
      <c r="DW11" s="1025"/>
      <c r="DX11" s="1025"/>
      <c r="DY11" s="1025"/>
      <c r="DZ11" s="1026"/>
      <c r="EA11" s="225"/>
    </row>
    <row r="12" spans="1:131" s="226" customFormat="1" ht="26.25" customHeight="1" x14ac:dyDescent="0.15">
      <c r="A12" s="229">
        <v>6</v>
      </c>
      <c r="B12" s="1062"/>
      <c r="C12" s="1063"/>
      <c r="D12" s="1063"/>
      <c r="E12" s="1063"/>
      <c r="F12" s="1063"/>
      <c r="G12" s="1063"/>
      <c r="H12" s="1063"/>
      <c r="I12" s="1063"/>
      <c r="J12" s="1063"/>
      <c r="K12" s="1063"/>
      <c r="L12" s="1063"/>
      <c r="M12" s="1063"/>
      <c r="N12" s="1063"/>
      <c r="O12" s="1063"/>
      <c r="P12" s="1064"/>
      <c r="Q12" s="1070"/>
      <c r="R12" s="1071"/>
      <c r="S12" s="1071"/>
      <c r="T12" s="1071"/>
      <c r="U12" s="1071"/>
      <c r="V12" s="1071"/>
      <c r="W12" s="1071"/>
      <c r="X12" s="1071"/>
      <c r="Y12" s="1071"/>
      <c r="Z12" s="1071"/>
      <c r="AA12" s="1071"/>
      <c r="AB12" s="1071"/>
      <c r="AC12" s="1071"/>
      <c r="AD12" s="1071"/>
      <c r="AE12" s="1072"/>
      <c r="AF12" s="1067"/>
      <c r="AG12" s="1068"/>
      <c r="AH12" s="1068"/>
      <c r="AI12" s="1068"/>
      <c r="AJ12" s="1069"/>
      <c r="AK12" s="1112"/>
      <c r="AL12" s="1113"/>
      <c r="AM12" s="1113"/>
      <c r="AN12" s="1113"/>
      <c r="AO12" s="1113"/>
      <c r="AP12" s="1113"/>
      <c r="AQ12" s="1113"/>
      <c r="AR12" s="1113"/>
      <c r="AS12" s="1113"/>
      <c r="AT12" s="1113"/>
      <c r="AU12" s="1114"/>
      <c r="AV12" s="1114"/>
      <c r="AW12" s="1114"/>
      <c r="AX12" s="1114"/>
      <c r="AY12" s="1115"/>
      <c r="AZ12" s="223"/>
      <c r="BA12" s="223"/>
      <c r="BB12" s="223"/>
      <c r="BC12" s="223"/>
      <c r="BD12" s="223"/>
      <c r="BE12" s="224"/>
      <c r="BF12" s="224"/>
      <c r="BG12" s="224"/>
      <c r="BH12" s="224"/>
      <c r="BI12" s="224"/>
      <c r="BJ12" s="224"/>
      <c r="BK12" s="224"/>
      <c r="BL12" s="224"/>
      <c r="BM12" s="224"/>
      <c r="BN12" s="224"/>
      <c r="BO12" s="224"/>
      <c r="BP12" s="224"/>
      <c r="BQ12" s="229">
        <v>6</v>
      </c>
      <c r="BR12" s="230"/>
      <c r="BS12" s="1024"/>
      <c r="BT12" s="1025"/>
      <c r="BU12" s="1025"/>
      <c r="BV12" s="1025"/>
      <c r="BW12" s="1025"/>
      <c r="BX12" s="1025"/>
      <c r="BY12" s="1025"/>
      <c r="BZ12" s="1025"/>
      <c r="CA12" s="1025"/>
      <c r="CB12" s="1025"/>
      <c r="CC12" s="1025"/>
      <c r="CD12" s="1025"/>
      <c r="CE12" s="1025"/>
      <c r="CF12" s="1025"/>
      <c r="CG12" s="1046"/>
      <c r="CH12" s="1021"/>
      <c r="CI12" s="1022"/>
      <c r="CJ12" s="1022"/>
      <c r="CK12" s="1022"/>
      <c r="CL12" s="1023"/>
      <c r="CM12" s="1021"/>
      <c r="CN12" s="1022"/>
      <c r="CO12" s="1022"/>
      <c r="CP12" s="1022"/>
      <c r="CQ12" s="1023"/>
      <c r="CR12" s="1021"/>
      <c r="CS12" s="1022"/>
      <c r="CT12" s="1022"/>
      <c r="CU12" s="1022"/>
      <c r="CV12" s="1023"/>
      <c r="CW12" s="1021"/>
      <c r="CX12" s="1022"/>
      <c r="CY12" s="1022"/>
      <c r="CZ12" s="1022"/>
      <c r="DA12" s="1023"/>
      <c r="DB12" s="1021"/>
      <c r="DC12" s="1022"/>
      <c r="DD12" s="1022"/>
      <c r="DE12" s="1022"/>
      <c r="DF12" s="1023"/>
      <c r="DG12" s="1021"/>
      <c r="DH12" s="1022"/>
      <c r="DI12" s="1022"/>
      <c r="DJ12" s="1022"/>
      <c r="DK12" s="1023"/>
      <c r="DL12" s="1021"/>
      <c r="DM12" s="1022"/>
      <c r="DN12" s="1022"/>
      <c r="DO12" s="1022"/>
      <c r="DP12" s="1023"/>
      <c r="DQ12" s="1021"/>
      <c r="DR12" s="1022"/>
      <c r="DS12" s="1022"/>
      <c r="DT12" s="1022"/>
      <c r="DU12" s="1023"/>
      <c r="DV12" s="1024"/>
      <c r="DW12" s="1025"/>
      <c r="DX12" s="1025"/>
      <c r="DY12" s="1025"/>
      <c r="DZ12" s="1026"/>
      <c r="EA12" s="225"/>
    </row>
    <row r="13" spans="1:131" s="226" customFormat="1" ht="26.25" customHeight="1" x14ac:dyDescent="0.15">
      <c r="A13" s="229">
        <v>7</v>
      </c>
      <c r="B13" s="1062"/>
      <c r="C13" s="1063"/>
      <c r="D13" s="1063"/>
      <c r="E13" s="1063"/>
      <c r="F13" s="1063"/>
      <c r="G13" s="1063"/>
      <c r="H13" s="1063"/>
      <c r="I13" s="1063"/>
      <c r="J13" s="1063"/>
      <c r="K13" s="1063"/>
      <c r="L13" s="1063"/>
      <c r="M13" s="1063"/>
      <c r="N13" s="1063"/>
      <c r="O13" s="1063"/>
      <c r="P13" s="1064"/>
      <c r="Q13" s="1070"/>
      <c r="R13" s="1071"/>
      <c r="S13" s="1071"/>
      <c r="T13" s="1071"/>
      <c r="U13" s="1071"/>
      <c r="V13" s="1071"/>
      <c r="W13" s="1071"/>
      <c r="X13" s="1071"/>
      <c r="Y13" s="1071"/>
      <c r="Z13" s="1071"/>
      <c r="AA13" s="1071"/>
      <c r="AB13" s="1071"/>
      <c r="AC13" s="1071"/>
      <c r="AD13" s="1071"/>
      <c r="AE13" s="1072"/>
      <c r="AF13" s="1067"/>
      <c r="AG13" s="1068"/>
      <c r="AH13" s="1068"/>
      <c r="AI13" s="1068"/>
      <c r="AJ13" s="1069"/>
      <c r="AK13" s="1112"/>
      <c r="AL13" s="1113"/>
      <c r="AM13" s="1113"/>
      <c r="AN13" s="1113"/>
      <c r="AO13" s="1113"/>
      <c r="AP13" s="1113"/>
      <c r="AQ13" s="1113"/>
      <c r="AR13" s="1113"/>
      <c r="AS13" s="1113"/>
      <c r="AT13" s="1113"/>
      <c r="AU13" s="1114"/>
      <c r="AV13" s="1114"/>
      <c r="AW13" s="1114"/>
      <c r="AX13" s="1114"/>
      <c r="AY13" s="1115"/>
      <c r="AZ13" s="223"/>
      <c r="BA13" s="223"/>
      <c r="BB13" s="223"/>
      <c r="BC13" s="223"/>
      <c r="BD13" s="223"/>
      <c r="BE13" s="224"/>
      <c r="BF13" s="224"/>
      <c r="BG13" s="224"/>
      <c r="BH13" s="224"/>
      <c r="BI13" s="224"/>
      <c r="BJ13" s="224"/>
      <c r="BK13" s="224"/>
      <c r="BL13" s="224"/>
      <c r="BM13" s="224"/>
      <c r="BN13" s="224"/>
      <c r="BO13" s="224"/>
      <c r="BP13" s="224"/>
      <c r="BQ13" s="229">
        <v>7</v>
      </c>
      <c r="BR13" s="230"/>
      <c r="BS13" s="1024"/>
      <c r="BT13" s="1025"/>
      <c r="BU13" s="1025"/>
      <c r="BV13" s="1025"/>
      <c r="BW13" s="1025"/>
      <c r="BX13" s="1025"/>
      <c r="BY13" s="1025"/>
      <c r="BZ13" s="1025"/>
      <c r="CA13" s="1025"/>
      <c r="CB13" s="1025"/>
      <c r="CC13" s="1025"/>
      <c r="CD13" s="1025"/>
      <c r="CE13" s="1025"/>
      <c r="CF13" s="1025"/>
      <c r="CG13" s="1046"/>
      <c r="CH13" s="1021"/>
      <c r="CI13" s="1022"/>
      <c r="CJ13" s="1022"/>
      <c r="CK13" s="1022"/>
      <c r="CL13" s="1023"/>
      <c r="CM13" s="1021"/>
      <c r="CN13" s="1022"/>
      <c r="CO13" s="1022"/>
      <c r="CP13" s="1022"/>
      <c r="CQ13" s="1023"/>
      <c r="CR13" s="1021"/>
      <c r="CS13" s="1022"/>
      <c r="CT13" s="1022"/>
      <c r="CU13" s="1022"/>
      <c r="CV13" s="1023"/>
      <c r="CW13" s="1021"/>
      <c r="CX13" s="1022"/>
      <c r="CY13" s="1022"/>
      <c r="CZ13" s="1022"/>
      <c r="DA13" s="1023"/>
      <c r="DB13" s="1021"/>
      <c r="DC13" s="1022"/>
      <c r="DD13" s="1022"/>
      <c r="DE13" s="1022"/>
      <c r="DF13" s="1023"/>
      <c r="DG13" s="1021"/>
      <c r="DH13" s="1022"/>
      <c r="DI13" s="1022"/>
      <c r="DJ13" s="1022"/>
      <c r="DK13" s="1023"/>
      <c r="DL13" s="1021"/>
      <c r="DM13" s="1022"/>
      <c r="DN13" s="1022"/>
      <c r="DO13" s="1022"/>
      <c r="DP13" s="1023"/>
      <c r="DQ13" s="1021"/>
      <c r="DR13" s="1022"/>
      <c r="DS13" s="1022"/>
      <c r="DT13" s="1022"/>
      <c r="DU13" s="1023"/>
      <c r="DV13" s="1024"/>
      <c r="DW13" s="1025"/>
      <c r="DX13" s="1025"/>
      <c r="DY13" s="1025"/>
      <c r="DZ13" s="1026"/>
      <c r="EA13" s="225"/>
    </row>
    <row r="14" spans="1:131" s="226" customFormat="1" ht="26.25" customHeight="1" x14ac:dyDescent="0.15">
      <c r="A14" s="229">
        <v>8</v>
      </c>
      <c r="B14" s="1062"/>
      <c r="C14" s="1063"/>
      <c r="D14" s="1063"/>
      <c r="E14" s="1063"/>
      <c r="F14" s="1063"/>
      <c r="G14" s="1063"/>
      <c r="H14" s="1063"/>
      <c r="I14" s="1063"/>
      <c r="J14" s="1063"/>
      <c r="K14" s="1063"/>
      <c r="L14" s="1063"/>
      <c r="M14" s="1063"/>
      <c r="N14" s="1063"/>
      <c r="O14" s="1063"/>
      <c r="P14" s="1064"/>
      <c r="Q14" s="1070"/>
      <c r="R14" s="1071"/>
      <c r="S14" s="1071"/>
      <c r="T14" s="1071"/>
      <c r="U14" s="1071"/>
      <c r="V14" s="1071"/>
      <c r="W14" s="1071"/>
      <c r="X14" s="1071"/>
      <c r="Y14" s="1071"/>
      <c r="Z14" s="1071"/>
      <c r="AA14" s="1071"/>
      <c r="AB14" s="1071"/>
      <c r="AC14" s="1071"/>
      <c r="AD14" s="1071"/>
      <c r="AE14" s="1072"/>
      <c r="AF14" s="1067"/>
      <c r="AG14" s="1068"/>
      <c r="AH14" s="1068"/>
      <c r="AI14" s="1068"/>
      <c r="AJ14" s="1069"/>
      <c r="AK14" s="1112"/>
      <c r="AL14" s="1113"/>
      <c r="AM14" s="1113"/>
      <c r="AN14" s="1113"/>
      <c r="AO14" s="1113"/>
      <c r="AP14" s="1113"/>
      <c r="AQ14" s="1113"/>
      <c r="AR14" s="1113"/>
      <c r="AS14" s="1113"/>
      <c r="AT14" s="1113"/>
      <c r="AU14" s="1114"/>
      <c r="AV14" s="1114"/>
      <c r="AW14" s="1114"/>
      <c r="AX14" s="1114"/>
      <c r="AY14" s="1115"/>
      <c r="AZ14" s="223"/>
      <c r="BA14" s="223"/>
      <c r="BB14" s="223"/>
      <c r="BC14" s="223"/>
      <c r="BD14" s="223"/>
      <c r="BE14" s="224"/>
      <c r="BF14" s="224"/>
      <c r="BG14" s="224"/>
      <c r="BH14" s="224"/>
      <c r="BI14" s="224"/>
      <c r="BJ14" s="224"/>
      <c r="BK14" s="224"/>
      <c r="BL14" s="224"/>
      <c r="BM14" s="224"/>
      <c r="BN14" s="224"/>
      <c r="BO14" s="224"/>
      <c r="BP14" s="224"/>
      <c r="BQ14" s="229">
        <v>8</v>
      </c>
      <c r="BR14" s="230"/>
      <c r="BS14" s="1024"/>
      <c r="BT14" s="1025"/>
      <c r="BU14" s="1025"/>
      <c r="BV14" s="1025"/>
      <c r="BW14" s="1025"/>
      <c r="BX14" s="1025"/>
      <c r="BY14" s="1025"/>
      <c r="BZ14" s="1025"/>
      <c r="CA14" s="1025"/>
      <c r="CB14" s="1025"/>
      <c r="CC14" s="1025"/>
      <c r="CD14" s="1025"/>
      <c r="CE14" s="1025"/>
      <c r="CF14" s="1025"/>
      <c r="CG14" s="1046"/>
      <c r="CH14" s="1021"/>
      <c r="CI14" s="1022"/>
      <c r="CJ14" s="1022"/>
      <c r="CK14" s="1022"/>
      <c r="CL14" s="1023"/>
      <c r="CM14" s="1021"/>
      <c r="CN14" s="1022"/>
      <c r="CO14" s="1022"/>
      <c r="CP14" s="1022"/>
      <c r="CQ14" s="1023"/>
      <c r="CR14" s="1021"/>
      <c r="CS14" s="1022"/>
      <c r="CT14" s="1022"/>
      <c r="CU14" s="1022"/>
      <c r="CV14" s="1023"/>
      <c r="CW14" s="1021"/>
      <c r="CX14" s="1022"/>
      <c r="CY14" s="1022"/>
      <c r="CZ14" s="1022"/>
      <c r="DA14" s="1023"/>
      <c r="DB14" s="1021"/>
      <c r="DC14" s="1022"/>
      <c r="DD14" s="1022"/>
      <c r="DE14" s="1022"/>
      <c r="DF14" s="1023"/>
      <c r="DG14" s="1021"/>
      <c r="DH14" s="1022"/>
      <c r="DI14" s="1022"/>
      <c r="DJ14" s="1022"/>
      <c r="DK14" s="1023"/>
      <c r="DL14" s="1021"/>
      <c r="DM14" s="1022"/>
      <c r="DN14" s="1022"/>
      <c r="DO14" s="1022"/>
      <c r="DP14" s="1023"/>
      <c r="DQ14" s="1021"/>
      <c r="DR14" s="1022"/>
      <c r="DS14" s="1022"/>
      <c r="DT14" s="1022"/>
      <c r="DU14" s="1023"/>
      <c r="DV14" s="1024"/>
      <c r="DW14" s="1025"/>
      <c r="DX14" s="1025"/>
      <c r="DY14" s="1025"/>
      <c r="DZ14" s="1026"/>
      <c r="EA14" s="225"/>
    </row>
    <row r="15" spans="1:131" s="226" customFormat="1" ht="26.25" customHeight="1" x14ac:dyDescent="0.15">
      <c r="A15" s="229">
        <v>9</v>
      </c>
      <c r="B15" s="1062"/>
      <c r="C15" s="1063"/>
      <c r="D15" s="1063"/>
      <c r="E15" s="1063"/>
      <c r="F15" s="1063"/>
      <c r="G15" s="1063"/>
      <c r="H15" s="1063"/>
      <c r="I15" s="1063"/>
      <c r="J15" s="1063"/>
      <c r="K15" s="1063"/>
      <c r="L15" s="1063"/>
      <c r="M15" s="1063"/>
      <c r="N15" s="1063"/>
      <c r="O15" s="1063"/>
      <c r="P15" s="1064"/>
      <c r="Q15" s="1070"/>
      <c r="R15" s="1071"/>
      <c r="S15" s="1071"/>
      <c r="T15" s="1071"/>
      <c r="U15" s="1071"/>
      <c r="V15" s="1071"/>
      <c r="W15" s="1071"/>
      <c r="X15" s="1071"/>
      <c r="Y15" s="1071"/>
      <c r="Z15" s="1071"/>
      <c r="AA15" s="1071"/>
      <c r="AB15" s="1071"/>
      <c r="AC15" s="1071"/>
      <c r="AD15" s="1071"/>
      <c r="AE15" s="1072"/>
      <c r="AF15" s="1067"/>
      <c r="AG15" s="1068"/>
      <c r="AH15" s="1068"/>
      <c r="AI15" s="1068"/>
      <c r="AJ15" s="1069"/>
      <c r="AK15" s="1112"/>
      <c r="AL15" s="1113"/>
      <c r="AM15" s="1113"/>
      <c r="AN15" s="1113"/>
      <c r="AO15" s="1113"/>
      <c r="AP15" s="1113"/>
      <c r="AQ15" s="1113"/>
      <c r="AR15" s="1113"/>
      <c r="AS15" s="1113"/>
      <c r="AT15" s="1113"/>
      <c r="AU15" s="1114"/>
      <c r="AV15" s="1114"/>
      <c r="AW15" s="1114"/>
      <c r="AX15" s="1114"/>
      <c r="AY15" s="1115"/>
      <c r="AZ15" s="223"/>
      <c r="BA15" s="223"/>
      <c r="BB15" s="223"/>
      <c r="BC15" s="223"/>
      <c r="BD15" s="223"/>
      <c r="BE15" s="224"/>
      <c r="BF15" s="224"/>
      <c r="BG15" s="224"/>
      <c r="BH15" s="224"/>
      <c r="BI15" s="224"/>
      <c r="BJ15" s="224"/>
      <c r="BK15" s="224"/>
      <c r="BL15" s="224"/>
      <c r="BM15" s="224"/>
      <c r="BN15" s="224"/>
      <c r="BO15" s="224"/>
      <c r="BP15" s="224"/>
      <c r="BQ15" s="229">
        <v>9</v>
      </c>
      <c r="BR15" s="230"/>
      <c r="BS15" s="1024"/>
      <c r="BT15" s="1025"/>
      <c r="BU15" s="1025"/>
      <c r="BV15" s="1025"/>
      <c r="BW15" s="1025"/>
      <c r="BX15" s="1025"/>
      <c r="BY15" s="1025"/>
      <c r="BZ15" s="1025"/>
      <c r="CA15" s="1025"/>
      <c r="CB15" s="1025"/>
      <c r="CC15" s="1025"/>
      <c r="CD15" s="1025"/>
      <c r="CE15" s="1025"/>
      <c r="CF15" s="1025"/>
      <c r="CG15" s="1046"/>
      <c r="CH15" s="1021"/>
      <c r="CI15" s="1022"/>
      <c r="CJ15" s="1022"/>
      <c r="CK15" s="1022"/>
      <c r="CL15" s="1023"/>
      <c r="CM15" s="1021"/>
      <c r="CN15" s="1022"/>
      <c r="CO15" s="1022"/>
      <c r="CP15" s="1022"/>
      <c r="CQ15" s="1023"/>
      <c r="CR15" s="1021"/>
      <c r="CS15" s="1022"/>
      <c r="CT15" s="1022"/>
      <c r="CU15" s="1022"/>
      <c r="CV15" s="1023"/>
      <c r="CW15" s="1021"/>
      <c r="CX15" s="1022"/>
      <c r="CY15" s="1022"/>
      <c r="CZ15" s="1022"/>
      <c r="DA15" s="1023"/>
      <c r="DB15" s="1021"/>
      <c r="DC15" s="1022"/>
      <c r="DD15" s="1022"/>
      <c r="DE15" s="1022"/>
      <c r="DF15" s="1023"/>
      <c r="DG15" s="1021"/>
      <c r="DH15" s="1022"/>
      <c r="DI15" s="1022"/>
      <c r="DJ15" s="1022"/>
      <c r="DK15" s="1023"/>
      <c r="DL15" s="1021"/>
      <c r="DM15" s="1022"/>
      <c r="DN15" s="1022"/>
      <c r="DO15" s="1022"/>
      <c r="DP15" s="1023"/>
      <c r="DQ15" s="1021"/>
      <c r="DR15" s="1022"/>
      <c r="DS15" s="1022"/>
      <c r="DT15" s="1022"/>
      <c r="DU15" s="1023"/>
      <c r="DV15" s="1024"/>
      <c r="DW15" s="1025"/>
      <c r="DX15" s="1025"/>
      <c r="DY15" s="1025"/>
      <c r="DZ15" s="1026"/>
      <c r="EA15" s="225"/>
    </row>
    <row r="16" spans="1:131" s="226" customFormat="1" ht="26.25" customHeight="1" x14ac:dyDescent="0.15">
      <c r="A16" s="229">
        <v>10</v>
      </c>
      <c r="B16" s="1062"/>
      <c r="C16" s="1063"/>
      <c r="D16" s="1063"/>
      <c r="E16" s="1063"/>
      <c r="F16" s="1063"/>
      <c r="G16" s="1063"/>
      <c r="H16" s="1063"/>
      <c r="I16" s="1063"/>
      <c r="J16" s="1063"/>
      <c r="K16" s="1063"/>
      <c r="L16" s="1063"/>
      <c r="M16" s="1063"/>
      <c r="N16" s="1063"/>
      <c r="O16" s="1063"/>
      <c r="P16" s="1064"/>
      <c r="Q16" s="1070"/>
      <c r="R16" s="1071"/>
      <c r="S16" s="1071"/>
      <c r="T16" s="1071"/>
      <c r="U16" s="1071"/>
      <c r="V16" s="1071"/>
      <c r="W16" s="1071"/>
      <c r="X16" s="1071"/>
      <c r="Y16" s="1071"/>
      <c r="Z16" s="1071"/>
      <c r="AA16" s="1071"/>
      <c r="AB16" s="1071"/>
      <c r="AC16" s="1071"/>
      <c r="AD16" s="1071"/>
      <c r="AE16" s="1072"/>
      <c r="AF16" s="1067"/>
      <c r="AG16" s="1068"/>
      <c r="AH16" s="1068"/>
      <c r="AI16" s="1068"/>
      <c r="AJ16" s="1069"/>
      <c r="AK16" s="1112"/>
      <c r="AL16" s="1113"/>
      <c r="AM16" s="1113"/>
      <c r="AN16" s="1113"/>
      <c r="AO16" s="1113"/>
      <c r="AP16" s="1113"/>
      <c r="AQ16" s="1113"/>
      <c r="AR16" s="1113"/>
      <c r="AS16" s="1113"/>
      <c r="AT16" s="1113"/>
      <c r="AU16" s="1114"/>
      <c r="AV16" s="1114"/>
      <c r="AW16" s="1114"/>
      <c r="AX16" s="1114"/>
      <c r="AY16" s="1115"/>
      <c r="AZ16" s="223"/>
      <c r="BA16" s="223"/>
      <c r="BB16" s="223"/>
      <c r="BC16" s="223"/>
      <c r="BD16" s="223"/>
      <c r="BE16" s="224"/>
      <c r="BF16" s="224"/>
      <c r="BG16" s="224"/>
      <c r="BH16" s="224"/>
      <c r="BI16" s="224"/>
      <c r="BJ16" s="224"/>
      <c r="BK16" s="224"/>
      <c r="BL16" s="224"/>
      <c r="BM16" s="224"/>
      <c r="BN16" s="224"/>
      <c r="BO16" s="224"/>
      <c r="BP16" s="224"/>
      <c r="BQ16" s="229">
        <v>10</v>
      </c>
      <c r="BR16" s="230"/>
      <c r="BS16" s="1024"/>
      <c r="BT16" s="1025"/>
      <c r="BU16" s="1025"/>
      <c r="BV16" s="1025"/>
      <c r="BW16" s="1025"/>
      <c r="BX16" s="1025"/>
      <c r="BY16" s="1025"/>
      <c r="BZ16" s="1025"/>
      <c r="CA16" s="1025"/>
      <c r="CB16" s="1025"/>
      <c r="CC16" s="1025"/>
      <c r="CD16" s="1025"/>
      <c r="CE16" s="1025"/>
      <c r="CF16" s="1025"/>
      <c r="CG16" s="1046"/>
      <c r="CH16" s="1021"/>
      <c r="CI16" s="1022"/>
      <c r="CJ16" s="1022"/>
      <c r="CK16" s="1022"/>
      <c r="CL16" s="1023"/>
      <c r="CM16" s="1021"/>
      <c r="CN16" s="1022"/>
      <c r="CO16" s="1022"/>
      <c r="CP16" s="1022"/>
      <c r="CQ16" s="1023"/>
      <c r="CR16" s="1021"/>
      <c r="CS16" s="1022"/>
      <c r="CT16" s="1022"/>
      <c r="CU16" s="1022"/>
      <c r="CV16" s="1023"/>
      <c r="CW16" s="1021"/>
      <c r="CX16" s="1022"/>
      <c r="CY16" s="1022"/>
      <c r="CZ16" s="1022"/>
      <c r="DA16" s="1023"/>
      <c r="DB16" s="1021"/>
      <c r="DC16" s="1022"/>
      <c r="DD16" s="1022"/>
      <c r="DE16" s="1022"/>
      <c r="DF16" s="1023"/>
      <c r="DG16" s="1021"/>
      <c r="DH16" s="1022"/>
      <c r="DI16" s="1022"/>
      <c r="DJ16" s="1022"/>
      <c r="DK16" s="1023"/>
      <c r="DL16" s="1021"/>
      <c r="DM16" s="1022"/>
      <c r="DN16" s="1022"/>
      <c r="DO16" s="1022"/>
      <c r="DP16" s="1023"/>
      <c r="DQ16" s="1021"/>
      <c r="DR16" s="1022"/>
      <c r="DS16" s="1022"/>
      <c r="DT16" s="1022"/>
      <c r="DU16" s="1023"/>
      <c r="DV16" s="1024"/>
      <c r="DW16" s="1025"/>
      <c r="DX16" s="1025"/>
      <c r="DY16" s="1025"/>
      <c r="DZ16" s="1026"/>
      <c r="EA16" s="225"/>
    </row>
    <row r="17" spans="1:131" s="226" customFormat="1" ht="26.25" customHeight="1" x14ac:dyDescent="0.15">
      <c r="A17" s="229">
        <v>11</v>
      </c>
      <c r="B17" s="1062"/>
      <c r="C17" s="1063"/>
      <c r="D17" s="1063"/>
      <c r="E17" s="1063"/>
      <c r="F17" s="1063"/>
      <c r="G17" s="1063"/>
      <c r="H17" s="1063"/>
      <c r="I17" s="1063"/>
      <c r="J17" s="1063"/>
      <c r="K17" s="1063"/>
      <c r="L17" s="1063"/>
      <c r="M17" s="1063"/>
      <c r="N17" s="1063"/>
      <c r="O17" s="1063"/>
      <c r="P17" s="1064"/>
      <c r="Q17" s="1070"/>
      <c r="R17" s="1071"/>
      <c r="S17" s="1071"/>
      <c r="T17" s="1071"/>
      <c r="U17" s="1071"/>
      <c r="V17" s="1071"/>
      <c r="W17" s="1071"/>
      <c r="X17" s="1071"/>
      <c r="Y17" s="1071"/>
      <c r="Z17" s="1071"/>
      <c r="AA17" s="1071"/>
      <c r="AB17" s="1071"/>
      <c r="AC17" s="1071"/>
      <c r="AD17" s="1071"/>
      <c r="AE17" s="1072"/>
      <c r="AF17" s="1067"/>
      <c r="AG17" s="1068"/>
      <c r="AH17" s="1068"/>
      <c r="AI17" s="1068"/>
      <c r="AJ17" s="1069"/>
      <c r="AK17" s="1112"/>
      <c r="AL17" s="1113"/>
      <c r="AM17" s="1113"/>
      <c r="AN17" s="1113"/>
      <c r="AO17" s="1113"/>
      <c r="AP17" s="1113"/>
      <c r="AQ17" s="1113"/>
      <c r="AR17" s="1113"/>
      <c r="AS17" s="1113"/>
      <c r="AT17" s="1113"/>
      <c r="AU17" s="1114"/>
      <c r="AV17" s="1114"/>
      <c r="AW17" s="1114"/>
      <c r="AX17" s="1114"/>
      <c r="AY17" s="1115"/>
      <c r="AZ17" s="223"/>
      <c r="BA17" s="223"/>
      <c r="BB17" s="223"/>
      <c r="BC17" s="223"/>
      <c r="BD17" s="223"/>
      <c r="BE17" s="224"/>
      <c r="BF17" s="224"/>
      <c r="BG17" s="224"/>
      <c r="BH17" s="224"/>
      <c r="BI17" s="224"/>
      <c r="BJ17" s="224"/>
      <c r="BK17" s="224"/>
      <c r="BL17" s="224"/>
      <c r="BM17" s="224"/>
      <c r="BN17" s="224"/>
      <c r="BO17" s="224"/>
      <c r="BP17" s="224"/>
      <c r="BQ17" s="229">
        <v>11</v>
      </c>
      <c r="BR17" s="230"/>
      <c r="BS17" s="1024"/>
      <c r="BT17" s="1025"/>
      <c r="BU17" s="1025"/>
      <c r="BV17" s="1025"/>
      <c r="BW17" s="1025"/>
      <c r="BX17" s="1025"/>
      <c r="BY17" s="1025"/>
      <c r="BZ17" s="1025"/>
      <c r="CA17" s="1025"/>
      <c r="CB17" s="1025"/>
      <c r="CC17" s="1025"/>
      <c r="CD17" s="1025"/>
      <c r="CE17" s="1025"/>
      <c r="CF17" s="1025"/>
      <c r="CG17" s="1046"/>
      <c r="CH17" s="1021"/>
      <c r="CI17" s="1022"/>
      <c r="CJ17" s="1022"/>
      <c r="CK17" s="1022"/>
      <c r="CL17" s="1023"/>
      <c r="CM17" s="1021"/>
      <c r="CN17" s="1022"/>
      <c r="CO17" s="1022"/>
      <c r="CP17" s="1022"/>
      <c r="CQ17" s="1023"/>
      <c r="CR17" s="1021"/>
      <c r="CS17" s="1022"/>
      <c r="CT17" s="1022"/>
      <c r="CU17" s="1022"/>
      <c r="CV17" s="1023"/>
      <c r="CW17" s="1021"/>
      <c r="CX17" s="1022"/>
      <c r="CY17" s="1022"/>
      <c r="CZ17" s="1022"/>
      <c r="DA17" s="1023"/>
      <c r="DB17" s="1021"/>
      <c r="DC17" s="1022"/>
      <c r="DD17" s="1022"/>
      <c r="DE17" s="1022"/>
      <c r="DF17" s="1023"/>
      <c r="DG17" s="1021"/>
      <c r="DH17" s="1022"/>
      <c r="DI17" s="1022"/>
      <c r="DJ17" s="1022"/>
      <c r="DK17" s="1023"/>
      <c r="DL17" s="1021"/>
      <c r="DM17" s="1022"/>
      <c r="DN17" s="1022"/>
      <c r="DO17" s="1022"/>
      <c r="DP17" s="1023"/>
      <c r="DQ17" s="1021"/>
      <c r="DR17" s="1022"/>
      <c r="DS17" s="1022"/>
      <c r="DT17" s="1022"/>
      <c r="DU17" s="1023"/>
      <c r="DV17" s="1024"/>
      <c r="DW17" s="1025"/>
      <c r="DX17" s="1025"/>
      <c r="DY17" s="1025"/>
      <c r="DZ17" s="1026"/>
      <c r="EA17" s="225"/>
    </row>
    <row r="18" spans="1:131" s="226" customFormat="1" ht="26.25" customHeight="1" x14ac:dyDescent="0.15">
      <c r="A18" s="229">
        <v>12</v>
      </c>
      <c r="B18" s="1062"/>
      <c r="C18" s="1063"/>
      <c r="D18" s="1063"/>
      <c r="E18" s="1063"/>
      <c r="F18" s="1063"/>
      <c r="G18" s="1063"/>
      <c r="H18" s="1063"/>
      <c r="I18" s="1063"/>
      <c r="J18" s="1063"/>
      <c r="K18" s="1063"/>
      <c r="L18" s="1063"/>
      <c r="M18" s="1063"/>
      <c r="N18" s="1063"/>
      <c r="O18" s="1063"/>
      <c r="P18" s="1064"/>
      <c r="Q18" s="1070"/>
      <c r="R18" s="1071"/>
      <c r="S18" s="1071"/>
      <c r="T18" s="1071"/>
      <c r="U18" s="1071"/>
      <c r="V18" s="1071"/>
      <c r="W18" s="1071"/>
      <c r="X18" s="1071"/>
      <c r="Y18" s="1071"/>
      <c r="Z18" s="1071"/>
      <c r="AA18" s="1071"/>
      <c r="AB18" s="1071"/>
      <c r="AC18" s="1071"/>
      <c r="AD18" s="1071"/>
      <c r="AE18" s="1072"/>
      <c r="AF18" s="1067"/>
      <c r="AG18" s="1068"/>
      <c r="AH18" s="1068"/>
      <c r="AI18" s="1068"/>
      <c r="AJ18" s="1069"/>
      <c r="AK18" s="1112"/>
      <c r="AL18" s="1113"/>
      <c r="AM18" s="1113"/>
      <c r="AN18" s="1113"/>
      <c r="AO18" s="1113"/>
      <c r="AP18" s="1113"/>
      <c r="AQ18" s="1113"/>
      <c r="AR18" s="1113"/>
      <c r="AS18" s="1113"/>
      <c r="AT18" s="1113"/>
      <c r="AU18" s="1114"/>
      <c r="AV18" s="1114"/>
      <c r="AW18" s="1114"/>
      <c r="AX18" s="1114"/>
      <c r="AY18" s="1115"/>
      <c r="AZ18" s="223"/>
      <c r="BA18" s="223"/>
      <c r="BB18" s="223"/>
      <c r="BC18" s="223"/>
      <c r="BD18" s="223"/>
      <c r="BE18" s="224"/>
      <c r="BF18" s="224"/>
      <c r="BG18" s="224"/>
      <c r="BH18" s="224"/>
      <c r="BI18" s="224"/>
      <c r="BJ18" s="224"/>
      <c r="BK18" s="224"/>
      <c r="BL18" s="224"/>
      <c r="BM18" s="224"/>
      <c r="BN18" s="224"/>
      <c r="BO18" s="224"/>
      <c r="BP18" s="224"/>
      <c r="BQ18" s="229">
        <v>12</v>
      </c>
      <c r="BR18" s="230"/>
      <c r="BS18" s="1024"/>
      <c r="BT18" s="1025"/>
      <c r="BU18" s="1025"/>
      <c r="BV18" s="1025"/>
      <c r="BW18" s="1025"/>
      <c r="BX18" s="1025"/>
      <c r="BY18" s="1025"/>
      <c r="BZ18" s="1025"/>
      <c r="CA18" s="1025"/>
      <c r="CB18" s="1025"/>
      <c r="CC18" s="1025"/>
      <c r="CD18" s="1025"/>
      <c r="CE18" s="1025"/>
      <c r="CF18" s="1025"/>
      <c r="CG18" s="1046"/>
      <c r="CH18" s="1021"/>
      <c r="CI18" s="1022"/>
      <c r="CJ18" s="1022"/>
      <c r="CK18" s="1022"/>
      <c r="CL18" s="1023"/>
      <c r="CM18" s="1021"/>
      <c r="CN18" s="1022"/>
      <c r="CO18" s="1022"/>
      <c r="CP18" s="1022"/>
      <c r="CQ18" s="1023"/>
      <c r="CR18" s="1021"/>
      <c r="CS18" s="1022"/>
      <c r="CT18" s="1022"/>
      <c r="CU18" s="1022"/>
      <c r="CV18" s="1023"/>
      <c r="CW18" s="1021"/>
      <c r="CX18" s="1022"/>
      <c r="CY18" s="1022"/>
      <c r="CZ18" s="1022"/>
      <c r="DA18" s="1023"/>
      <c r="DB18" s="1021"/>
      <c r="DC18" s="1022"/>
      <c r="DD18" s="1022"/>
      <c r="DE18" s="1022"/>
      <c r="DF18" s="1023"/>
      <c r="DG18" s="1021"/>
      <c r="DH18" s="1022"/>
      <c r="DI18" s="1022"/>
      <c r="DJ18" s="1022"/>
      <c r="DK18" s="1023"/>
      <c r="DL18" s="1021"/>
      <c r="DM18" s="1022"/>
      <c r="DN18" s="1022"/>
      <c r="DO18" s="1022"/>
      <c r="DP18" s="1023"/>
      <c r="DQ18" s="1021"/>
      <c r="DR18" s="1022"/>
      <c r="DS18" s="1022"/>
      <c r="DT18" s="1022"/>
      <c r="DU18" s="1023"/>
      <c r="DV18" s="1024"/>
      <c r="DW18" s="1025"/>
      <c r="DX18" s="1025"/>
      <c r="DY18" s="1025"/>
      <c r="DZ18" s="1026"/>
      <c r="EA18" s="225"/>
    </row>
    <row r="19" spans="1:131" s="226" customFormat="1" ht="26.25" customHeight="1" x14ac:dyDescent="0.15">
      <c r="A19" s="229">
        <v>13</v>
      </c>
      <c r="B19" s="1062"/>
      <c r="C19" s="1063"/>
      <c r="D19" s="1063"/>
      <c r="E19" s="1063"/>
      <c r="F19" s="1063"/>
      <c r="G19" s="1063"/>
      <c r="H19" s="1063"/>
      <c r="I19" s="1063"/>
      <c r="J19" s="1063"/>
      <c r="K19" s="1063"/>
      <c r="L19" s="1063"/>
      <c r="M19" s="1063"/>
      <c r="N19" s="1063"/>
      <c r="O19" s="1063"/>
      <c r="P19" s="1064"/>
      <c r="Q19" s="1070"/>
      <c r="R19" s="1071"/>
      <c r="S19" s="1071"/>
      <c r="T19" s="1071"/>
      <c r="U19" s="1071"/>
      <c r="V19" s="1071"/>
      <c r="W19" s="1071"/>
      <c r="X19" s="1071"/>
      <c r="Y19" s="1071"/>
      <c r="Z19" s="1071"/>
      <c r="AA19" s="1071"/>
      <c r="AB19" s="1071"/>
      <c r="AC19" s="1071"/>
      <c r="AD19" s="1071"/>
      <c r="AE19" s="1072"/>
      <c r="AF19" s="1067"/>
      <c r="AG19" s="1068"/>
      <c r="AH19" s="1068"/>
      <c r="AI19" s="1068"/>
      <c r="AJ19" s="1069"/>
      <c r="AK19" s="1112"/>
      <c r="AL19" s="1113"/>
      <c r="AM19" s="1113"/>
      <c r="AN19" s="1113"/>
      <c r="AO19" s="1113"/>
      <c r="AP19" s="1113"/>
      <c r="AQ19" s="1113"/>
      <c r="AR19" s="1113"/>
      <c r="AS19" s="1113"/>
      <c r="AT19" s="1113"/>
      <c r="AU19" s="1114"/>
      <c r="AV19" s="1114"/>
      <c r="AW19" s="1114"/>
      <c r="AX19" s="1114"/>
      <c r="AY19" s="1115"/>
      <c r="AZ19" s="223"/>
      <c r="BA19" s="223"/>
      <c r="BB19" s="223"/>
      <c r="BC19" s="223"/>
      <c r="BD19" s="223"/>
      <c r="BE19" s="224"/>
      <c r="BF19" s="224"/>
      <c r="BG19" s="224"/>
      <c r="BH19" s="224"/>
      <c r="BI19" s="224"/>
      <c r="BJ19" s="224"/>
      <c r="BK19" s="224"/>
      <c r="BL19" s="224"/>
      <c r="BM19" s="224"/>
      <c r="BN19" s="224"/>
      <c r="BO19" s="224"/>
      <c r="BP19" s="224"/>
      <c r="BQ19" s="229">
        <v>13</v>
      </c>
      <c r="BR19" s="230"/>
      <c r="BS19" s="1024"/>
      <c r="BT19" s="1025"/>
      <c r="BU19" s="1025"/>
      <c r="BV19" s="1025"/>
      <c r="BW19" s="1025"/>
      <c r="BX19" s="1025"/>
      <c r="BY19" s="1025"/>
      <c r="BZ19" s="1025"/>
      <c r="CA19" s="1025"/>
      <c r="CB19" s="1025"/>
      <c r="CC19" s="1025"/>
      <c r="CD19" s="1025"/>
      <c r="CE19" s="1025"/>
      <c r="CF19" s="1025"/>
      <c r="CG19" s="1046"/>
      <c r="CH19" s="1021"/>
      <c r="CI19" s="1022"/>
      <c r="CJ19" s="1022"/>
      <c r="CK19" s="1022"/>
      <c r="CL19" s="1023"/>
      <c r="CM19" s="1021"/>
      <c r="CN19" s="1022"/>
      <c r="CO19" s="1022"/>
      <c r="CP19" s="1022"/>
      <c r="CQ19" s="1023"/>
      <c r="CR19" s="1021"/>
      <c r="CS19" s="1022"/>
      <c r="CT19" s="1022"/>
      <c r="CU19" s="1022"/>
      <c r="CV19" s="1023"/>
      <c r="CW19" s="1021"/>
      <c r="CX19" s="1022"/>
      <c r="CY19" s="1022"/>
      <c r="CZ19" s="1022"/>
      <c r="DA19" s="1023"/>
      <c r="DB19" s="1021"/>
      <c r="DC19" s="1022"/>
      <c r="DD19" s="1022"/>
      <c r="DE19" s="1022"/>
      <c r="DF19" s="1023"/>
      <c r="DG19" s="1021"/>
      <c r="DH19" s="1022"/>
      <c r="DI19" s="1022"/>
      <c r="DJ19" s="1022"/>
      <c r="DK19" s="1023"/>
      <c r="DL19" s="1021"/>
      <c r="DM19" s="1022"/>
      <c r="DN19" s="1022"/>
      <c r="DO19" s="1022"/>
      <c r="DP19" s="1023"/>
      <c r="DQ19" s="1021"/>
      <c r="DR19" s="1022"/>
      <c r="DS19" s="1022"/>
      <c r="DT19" s="1022"/>
      <c r="DU19" s="1023"/>
      <c r="DV19" s="1024"/>
      <c r="DW19" s="1025"/>
      <c r="DX19" s="1025"/>
      <c r="DY19" s="1025"/>
      <c r="DZ19" s="1026"/>
      <c r="EA19" s="225"/>
    </row>
    <row r="20" spans="1:131" s="226" customFormat="1" ht="26.25" customHeight="1" x14ac:dyDescent="0.15">
      <c r="A20" s="229">
        <v>14</v>
      </c>
      <c r="B20" s="1062"/>
      <c r="C20" s="1063"/>
      <c r="D20" s="1063"/>
      <c r="E20" s="1063"/>
      <c r="F20" s="1063"/>
      <c r="G20" s="1063"/>
      <c r="H20" s="1063"/>
      <c r="I20" s="1063"/>
      <c r="J20" s="1063"/>
      <c r="K20" s="1063"/>
      <c r="L20" s="1063"/>
      <c r="M20" s="1063"/>
      <c r="N20" s="1063"/>
      <c r="O20" s="1063"/>
      <c r="P20" s="1064"/>
      <c r="Q20" s="1070"/>
      <c r="R20" s="1071"/>
      <c r="S20" s="1071"/>
      <c r="T20" s="1071"/>
      <c r="U20" s="1071"/>
      <c r="V20" s="1071"/>
      <c r="W20" s="1071"/>
      <c r="X20" s="1071"/>
      <c r="Y20" s="1071"/>
      <c r="Z20" s="1071"/>
      <c r="AA20" s="1071"/>
      <c r="AB20" s="1071"/>
      <c r="AC20" s="1071"/>
      <c r="AD20" s="1071"/>
      <c r="AE20" s="1072"/>
      <c r="AF20" s="1067"/>
      <c r="AG20" s="1068"/>
      <c r="AH20" s="1068"/>
      <c r="AI20" s="1068"/>
      <c r="AJ20" s="1069"/>
      <c r="AK20" s="1112"/>
      <c r="AL20" s="1113"/>
      <c r="AM20" s="1113"/>
      <c r="AN20" s="1113"/>
      <c r="AO20" s="1113"/>
      <c r="AP20" s="1113"/>
      <c r="AQ20" s="1113"/>
      <c r="AR20" s="1113"/>
      <c r="AS20" s="1113"/>
      <c r="AT20" s="1113"/>
      <c r="AU20" s="1114"/>
      <c r="AV20" s="1114"/>
      <c r="AW20" s="1114"/>
      <c r="AX20" s="1114"/>
      <c r="AY20" s="1115"/>
      <c r="AZ20" s="223"/>
      <c r="BA20" s="223"/>
      <c r="BB20" s="223"/>
      <c r="BC20" s="223"/>
      <c r="BD20" s="223"/>
      <c r="BE20" s="224"/>
      <c r="BF20" s="224"/>
      <c r="BG20" s="224"/>
      <c r="BH20" s="224"/>
      <c r="BI20" s="224"/>
      <c r="BJ20" s="224"/>
      <c r="BK20" s="224"/>
      <c r="BL20" s="224"/>
      <c r="BM20" s="224"/>
      <c r="BN20" s="224"/>
      <c r="BO20" s="224"/>
      <c r="BP20" s="224"/>
      <c r="BQ20" s="229">
        <v>14</v>
      </c>
      <c r="BR20" s="230"/>
      <c r="BS20" s="1024"/>
      <c r="BT20" s="1025"/>
      <c r="BU20" s="1025"/>
      <c r="BV20" s="1025"/>
      <c r="BW20" s="1025"/>
      <c r="BX20" s="1025"/>
      <c r="BY20" s="1025"/>
      <c r="BZ20" s="1025"/>
      <c r="CA20" s="1025"/>
      <c r="CB20" s="1025"/>
      <c r="CC20" s="1025"/>
      <c r="CD20" s="1025"/>
      <c r="CE20" s="1025"/>
      <c r="CF20" s="1025"/>
      <c r="CG20" s="1046"/>
      <c r="CH20" s="1021"/>
      <c r="CI20" s="1022"/>
      <c r="CJ20" s="1022"/>
      <c r="CK20" s="1022"/>
      <c r="CL20" s="1023"/>
      <c r="CM20" s="1021"/>
      <c r="CN20" s="1022"/>
      <c r="CO20" s="1022"/>
      <c r="CP20" s="1022"/>
      <c r="CQ20" s="1023"/>
      <c r="CR20" s="1021"/>
      <c r="CS20" s="1022"/>
      <c r="CT20" s="1022"/>
      <c r="CU20" s="1022"/>
      <c r="CV20" s="1023"/>
      <c r="CW20" s="1021"/>
      <c r="CX20" s="1022"/>
      <c r="CY20" s="1022"/>
      <c r="CZ20" s="1022"/>
      <c r="DA20" s="1023"/>
      <c r="DB20" s="1021"/>
      <c r="DC20" s="1022"/>
      <c r="DD20" s="1022"/>
      <c r="DE20" s="1022"/>
      <c r="DF20" s="1023"/>
      <c r="DG20" s="1021"/>
      <c r="DH20" s="1022"/>
      <c r="DI20" s="1022"/>
      <c r="DJ20" s="1022"/>
      <c r="DK20" s="1023"/>
      <c r="DL20" s="1021"/>
      <c r="DM20" s="1022"/>
      <c r="DN20" s="1022"/>
      <c r="DO20" s="1022"/>
      <c r="DP20" s="1023"/>
      <c r="DQ20" s="1021"/>
      <c r="DR20" s="1022"/>
      <c r="DS20" s="1022"/>
      <c r="DT20" s="1022"/>
      <c r="DU20" s="1023"/>
      <c r="DV20" s="1024"/>
      <c r="DW20" s="1025"/>
      <c r="DX20" s="1025"/>
      <c r="DY20" s="1025"/>
      <c r="DZ20" s="1026"/>
      <c r="EA20" s="225"/>
    </row>
    <row r="21" spans="1:131" s="226" customFormat="1" ht="26.25" customHeight="1" thickBot="1" x14ac:dyDescent="0.2">
      <c r="A21" s="229">
        <v>15</v>
      </c>
      <c r="B21" s="1062"/>
      <c r="C21" s="1063"/>
      <c r="D21" s="1063"/>
      <c r="E21" s="1063"/>
      <c r="F21" s="1063"/>
      <c r="G21" s="1063"/>
      <c r="H21" s="1063"/>
      <c r="I21" s="1063"/>
      <c r="J21" s="1063"/>
      <c r="K21" s="1063"/>
      <c r="L21" s="1063"/>
      <c r="M21" s="1063"/>
      <c r="N21" s="1063"/>
      <c r="O21" s="1063"/>
      <c r="P21" s="1064"/>
      <c r="Q21" s="1070"/>
      <c r="R21" s="1071"/>
      <c r="S21" s="1071"/>
      <c r="T21" s="1071"/>
      <c r="U21" s="1071"/>
      <c r="V21" s="1071"/>
      <c r="W21" s="1071"/>
      <c r="X21" s="1071"/>
      <c r="Y21" s="1071"/>
      <c r="Z21" s="1071"/>
      <c r="AA21" s="1071"/>
      <c r="AB21" s="1071"/>
      <c r="AC21" s="1071"/>
      <c r="AD21" s="1071"/>
      <c r="AE21" s="1072"/>
      <c r="AF21" s="1067"/>
      <c r="AG21" s="1068"/>
      <c r="AH21" s="1068"/>
      <c r="AI21" s="1068"/>
      <c r="AJ21" s="1069"/>
      <c r="AK21" s="1112"/>
      <c r="AL21" s="1113"/>
      <c r="AM21" s="1113"/>
      <c r="AN21" s="1113"/>
      <c r="AO21" s="1113"/>
      <c r="AP21" s="1113"/>
      <c r="AQ21" s="1113"/>
      <c r="AR21" s="1113"/>
      <c r="AS21" s="1113"/>
      <c r="AT21" s="1113"/>
      <c r="AU21" s="1114"/>
      <c r="AV21" s="1114"/>
      <c r="AW21" s="1114"/>
      <c r="AX21" s="1114"/>
      <c r="AY21" s="1115"/>
      <c r="AZ21" s="223"/>
      <c r="BA21" s="223"/>
      <c r="BB21" s="223"/>
      <c r="BC21" s="223"/>
      <c r="BD21" s="223"/>
      <c r="BE21" s="224"/>
      <c r="BF21" s="224"/>
      <c r="BG21" s="224"/>
      <c r="BH21" s="224"/>
      <c r="BI21" s="224"/>
      <c r="BJ21" s="224"/>
      <c r="BK21" s="224"/>
      <c r="BL21" s="224"/>
      <c r="BM21" s="224"/>
      <c r="BN21" s="224"/>
      <c r="BO21" s="224"/>
      <c r="BP21" s="224"/>
      <c r="BQ21" s="229">
        <v>15</v>
      </c>
      <c r="BR21" s="230"/>
      <c r="BS21" s="1024"/>
      <c r="BT21" s="1025"/>
      <c r="BU21" s="1025"/>
      <c r="BV21" s="1025"/>
      <c r="BW21" s="1025"/>
      <c r="BX21" s="1025"/>
      <c r="BY21" s="1025"/>
      <c r="BZ21" s="1025"/>
      <c r="CA21" s="1025"/>
      <c r="CB21" s="1025"/>
      <c r="CC21" s="1025"/>
      <c r="CD21" s="1025"/>
      <c r="CE21" s="1025"/>
      <c r="CF21" s="1025"/>
      <c r="CG21" s="1046"/>
      <c r="CH21" s="1021"/>
      <c r="CI21" s="1022"/>
      <c r="CJ21" s="1022"/>
      <c r="CK21" s="1022"/>
      <c r="CL21" s="1023"/>
      <c r="CM21" s="1021"/>
      <c r="CN21" s="1022"/>
      <c r="CO21" s="1022"/>
      <c r="CP21" s="1022"/>
      <c r="CQ21" s="1023"/>
      <c r="CR21" s="1021"/>
      <c r="CS21" s="1022"/>
      <c r="CT21" s="1022"/>
      <c r="CU21" s="1022"/>
      <c r="CV21" s="1023"/>
      <c r="CW21" s="1021"/>
      <c r="CX21" s="1022"/>
      <c r="CY21" s="1022"/>
      <c r="CZ21" s="1022"/>
      <c r="DA21" s="1023"/>
      <c r="DB21" s="1021"/>
      <c r="DC21" s="1022"/>
      <c r="DD21" s="1022"/>
      <c r="DE21" s="1022"/>
      <c r="DF21" s="1023"/>
      <c r="DG21" s="1021"/>
      <c r="DH21" s="1022"/>
      <c r="DI21" s="1022"/>
      <c r="DJ21" s="1022"/>
      <c r="DK21" s="1023"/>
      <c r="DL21" s="1021"/>
      <c r="DM21" s="1022"/>
      <c r="DN21" s="1022"/>
      <c r="DO21" s="1022"/>
      <c r="DP21" s="1023"/>
      <c r="DQ21" s="1021"/>
      <c r="DR21" s="1022"/>
      <c r="DS21" s="1022"/>
      <c r="DT21" s="1022"/>
      <c r="DU21" s="1023"/>
      <c r="DV21" s="1024"/>
      <c r="DW21" s="1025"/>
      <c r="DX21" s="1025"/>
      <c r="DY21" s="1025"/>
      <c r="DZ21" s="1026"/>
      <c r="EA21" s="225"/>
    </row>
    <row r="22" spans="1:131" s="226" customFormat="1" ht="26.25" customHeight="1" x14ac:dyDescent="0.15">
      <c r="A22" s="229">
        <v>16</v>
      </c>
      <c r="B22" s="1062"/>
      <c r="C22" s="1063"/>
      <c r="D22" s="1063"/>
      <c r="E22" s="1063"/>
      <c r="F22" s="1063"/>
      <c r="G22" s="1063"/>
      <c r="H22" s="1063"/>
      <c r="I22" s="1063"/>
      <c r="J22" s="1063"/>
      <c r="K22" s="1063"/>
      <c r="L22" s="1063"/>
      <c r="M22" s="1063"/>
      <c r="N22" s="1063"/>
      <c r="O22" s="1063"/>
      <c r="P22" s="1064"/>
      <c r="Q22" s="1105"/>
      <c r="R22" s="1106"/>
      <c r="S22" s="1106"/>
      <c r="T22" s="1106"/>
      <c r="U22" s="1106"/>
      <c r="V22" s="1106"/>
      <c r="W22" s="1106"/>
      <c r="X22" s="1106"/>
      <c r="Y22" s="1106"/>
      <c r="Z22" s="1106"/>
      <c r="AA22" s="1106"/>
      <c r="AB22" s="1106"/>
      <c r="AC22" s="1106"/>
      <c r="AD22" s="1106"/>
      <c r="AE22" s="1107"/>
      <c r="AF22" s="1067"/>
      <c r="AG22" s="1068"/>
      <c r="AH22" s="1068"/>
      <c r="AI22" s="1068"/>
      <c r="AJ22" s="1069"/>
      <c r="AK22" s="1108"/>
      <c r="AL22" s="1109"/>
      <c r="AM22" s="1109"/>
      <c r="AN22" s="1109"/>
      <c r="AO22" s="1109"/>
      <c r="AP22" s="1109"/>
      <c r="AQ22" s="1109"/>
      <c r="AR22" s="1109"/>
      <c r="AS22" s="1109"/>
      <c r="AT22" s="1109"/>
      <c r="AU22" s="1110"/>
      <c r="AV22" s="1110"/>
      <c r="AW22" s="1110"/>
      <c r="AX22" s="1110"/>
      <c r="AY22" s="1111"/>
      <c r="AZ22" s="1060" t="s">
        <v>391</v>
      </c>
      <c r="BA22" s="1060"/>
      <c r="BB22" s="1060"/>
      <c r="BC22" s="1060"/>
      <c r="BD22" s="1061"/>
      <c r="BE22" s="224"/>
      <c r="BF22" s="224"/>
      <c r="BG22" s="224"/>
      <c r="BH22" s="224"/>
      <c r="BI22" s="224"/>
      <c r="BJ22" s="224"/>
      <c r="BK22" s="224"/>
      <c r="BL22" s="224"/>
      <c r="BM22" s="224"/>
      <c r="BN22" s="224"/>
      <c r="BO22" s="224"/>
      <c r="BP22" s="224"/>
      <c r="BQ22" s="229">
        <v>16</v>
      </c>
      <c r="BR22" s="230"/>
      <c r="BS22" s="1024"/>
      <c r="BT22" s="1025"/>
      <c r="BU22" s="1025"/>
      <c r="BV22" s="1025"/>
      <c r="BW22" s="1025"/>
      <c r="BX22" s="1025"/>
      <c r="BY22" s="1025"/>
      <c r="BZ22" s="1025"/>
      <c r="CA22" s="1025"/>
      <c r="CB22" s="1025"/>
      <c r="CC22" s="1025"/>
      <c r="CD22" s="1025"/>
      <c r="CE22" s="1025"/>
      <c r="CF22" s="1025"/>
      <c r="CG22" s="1046"/>
      <c r="CH22" s="1021"/>
      <c r="CI22" s="1022"/>
      <c r="CJ22" s="1022"/>
      <c r="CK22" s="1022"/>
      <c r="CL22" s="1023"/>
      <c r="CM22" s="1021"/>
      <c r="CN22" s="1022"/>
      <c r="CO22" s="1022"/>
      <c r="CP22" s="1022"/>
      <c r="CQ22" s="1023"/>
      <c r="CR22" s="1021"/>
      <c r="CS22" s="1022"/>
      <c r="CT22" s="1022"/>
      <c r="CU22" s="1022"/>
      <c r="CV22" s="1023"/>
      <c r="CW22" s="1021"/>
      <c r="CX22" s="1022"/>
      <c r="CY22" s="1022"/>
      <c r="CZ22" s="1022"/>
      <c r="DA22" s="1023"/>
      <c r="DB22" s="1021"/>
      <c r="DC22" s="1022"/>
      <c r="DD22" s="1022"/>
      <c r="DE22" s="1022"/>
      <c r="DF22" s="1023"/>
      <c r="DG22" s="1021"/>
      <c r="DH22" s="1022"/>
      <c r="DI22" s="1022"/>
      <c r="DJ22" s="1022"/>
      <c r="DK22" s="1023"/>
      <c r="DL22" s="1021"/>
      <c r="DM22" s="1022"/>
      <c r="DN22" s="1022"/>
      <c r="DO22" s="1022"/>
      <c r="DP22" s="1023"/>
      <c r="DQ22" s="1021"/>
      <c r="DR22" s="1022"/>
      <c r="DS22" s="1022"/>
      <c r="DT22" s="1022"/>
      <c r="DU22" s="1023"/>
      <c r="DV22" s="1024"/>
      <c r="DW22" s="1025"/>
      <c r="DX22" s="1025"/>
      <c r="DY22" s="1025"/>
      <c r="DZ22" s="1026"/>
      <c r="EA22" s="225"/>
    </row>
    <row r="23" spans="1:131" s="226" customFormat="1" ht="26.25" customHeight="1" thickBot="1" x14ac:dyDescent="0.2">
      <c r="A23" s="231" t="s">
        <v>392</v>
      </c>
      <c r="B23" s="969" t="s">
        <v>393</v>
      </c>
      <c r="C23" s="970"/>
      <c r="D23" s="970"/>
      <c r="E23" s="970"/>
      <c r="F23" s="970"/>
      <c r="G23" s="970"/>
      <c r="H23" s="970"/>
      <c r="I23" s="970"/>
      <c r="J23" s="970"/>
      <c r="K23" s="970"/>
      <c r="L23" s="970"/>
      <c r="M23" s="970"/>
      <c r="N23" s="970"/>
      <c r="O23" s="970"/>
      <c r="P23" s="980"/>
      <c r="Q23" s="1099">
        <v>4029</v>
      </c>
      <c r="R23" s="1093"/>
      <c r="S23" s="1093"/>
      <c r="T23" s="1093"/>
      <c r="U23" s="1093"/>
      <c r="V23" s="1093">
        <v>3859</v>
      </c>
      <c r="W23" s="1093"/>
      <c r="X23" s="1093"/>
      <c r="Y23" s="1093"/>
      <c r="Z23" s="1093"/>
      <c r="AA23" s="1093">
        <v>170</v>
      </c>
      <c r="AB23" s="1093"/>
      <c r="AC23" s="1093"/>
      <c r="AD23" s="1093"/>
      <c r="AE23" s="1100"/>
      <c r="AF23" s="1101">
        <v>162</v>
      </c>
      <c r="AG23" s="1093"/>
      <c r="AH23" s="1093"/>
      <c r="AI23" s="1093"/>
      <c r="AJ23" s="1102"/>
      <c r="AK23" s="1103"/>
      <c r="AL23" s="1104"/>
      <c r="AM23" s="1104"/>
      <c r="AN23" s="1104"/>
      <c r="AO23" s="1104"/>
      <c r="AP23" s="1093">
        <v>4697</v>
      </c>
      <c r="AQ23" s="1093"/>
      <c r="AR23" s="1093"/>
      <c r="AS23" s="1093"/>
      <c r="AT23" s="1093"/>
      <c r="AU23" s="1094"/>
      <c r="AV23" s="1094"/>
      <c r="AW23" s="1094"/>
      <c r="AX23" s="1094"/>
      <c r="AY23" s="1095"/>
      <c r="AZ23" s="1096" t="s">
        <v>394</v>
      </c>
      <c r="BA23" s="1097"/>
      <c r="BB23" s="1097"/>
      <c r="BC23" s="1097"/>
      <c r="BD23" s="1098"/>
      <c r="BE23" s="224"/>
      <c r="BF23" s="224"/>
      <c r="BG23" s="224"/>
      <c r="BH23" s="224"/>
      <c r="BI23" s="224"/>
      <c r="BJ23" s="224"/>
      <c r="BK23" s="224"/>
      <c r="BL23" s="224"/>
      <c r="BM23" s="224"/>
      <c r="BN23" s="224"/>
      <c r="BO23" s="224"/>
      <c r="BP23" s="224"/>
      <c r="BQ23" s="229">
        <v>17</v>
      </c>
      <c r="BR23" s="230"/>
      <c r="BS23" s="1024"/>
      <c r="BT23" s="1025"/>
      <c r="BU23" s="1025"/>
      <c r="BV23" s="1025"/>
      <c r="BW23" s="1025"/>
      <c r="BX23" s="1025"/>
      <c r="BY23" s="1025"/>
      <c r="BZ23" s="1025"/>
      <c r="CA23" s="1025"/>
      <c r="CB23" s="1025"/>
      <c r="CC23" s="1025"/>
      <c r="CD23" s="1025"/>
      <c r="CE23" s="1025"/>
      <c r="CF23" s="1025"/>
      <c r="CG23" s="1046"/>
      <c r="CH23" s="1021"/>
      <c r="CI23" s="1022"/>
      <c r="CJ23" s="1022"/>
      <c r="CK23" s="1022"/>
      <c r="CL23" s="1023"/>
      <c r="CM23" s="1021"/>
      <c r="CN23" s="1022"/>
      <c r="CO23" s="1022"/>
      <c r="CP23" s="1022"/>
      <c r="CQ23" s="1023"/>
      <c r="CR23" s="1021"/>
      <c r="CS23" s="1022"/>
      <c r="CT23" s="1022"/>
      <c r="CU23" s="1022"/>
      <c r="CV23" s="1023"/>
      <c r="CW23" s="1021"/>
      <c r="CX23" s="1022"/>
      <c r="CY23" s="1022"/>
      <c r="CZ23" s="1022"/>
      <c r="DA23" s="1023"/>
      <c r="DB23" s="1021"/>
      <c r="DC23" s="1022"/>
      <c r="DD23" s="1022"/>
      <c r="DE23" s="1022"/>
      <c r="DF23" s="1023"/>
      <c r="DG23" s="1021"/>
      <c r="DH23" s="1022"/>
      <c r="DI23" s="1022"/>
      <c r="DJ23" s="1022"/>
      <c r="DK23" s="1023"/>
      <c r="DL23" s="1021"/>
      <c r="DM23" s="1022"/>
      <c r="DN23" s="1022"/>
      <c r="DO23" s="1022"/>
      <c r="DP23" s="1023"/>
      <c r="DQ23" s="1021"/>
      <c r="DR23" s="1022"/>
      <c r="DS23" s="1022"/>
      <c r="DT23" s="1022"/>
      <c r="DU23" s="1023"/>
      <c r="DV23" s="1024"/>
      <c r="DW23" s="1025"/>
      <c r="DX23" s="1025"/>
      <c r="DY23" s="1025"/>
      <c r="DZ23" s="1026"/>
      <c r="EA23" s="225"/>
    </row>
    <row r="24" spans="1:131" s="226" customFormat="1" ht="26.25" customHeight="1" x14ac:dyDescent="0.15">
      <c r="A24" s="1092" t="s">
        <v>395</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23"/>
      <c r="BA24" s="223"/>
      <c r="BB24" s="223"/>
      <c r="BC24" s="223"/>
      <c r="BD24" s="223"/>
      <c r="BE24" s="224"/>
      <c r="BF24" s="224"/>
      <c r="BG24" s="224"/>
      <c r="BH24" s="224"/>
      <c r="BI24" s="224"/>
      <c r="BJ24" s="224"/>
      <c r="BK24" s="224"/>
      <c r="BL24" s="224"/>
      <c r="BM24" s="224"/>
      <c r="BN24" s="224"/>
      <c r="BO24" s="224"/>
      <c r="BP24" s="224"/>
      <c r="BQ24" s="229">
        <v>18</v>
      </c>
      <c r="BR24" s="230"/>
      <c r="BS24" s="1024"/>
      <c r="BT24" s="1025"/>
      <c r="BU24" s="1025"/>
      <c r="BV24" s="1025"/>
      <c r="BW24" s="1025"/>
      <c r="BX24" s="1025"/>
      <c r="BY24" s="1025"/>
      <c r="BZ24" s="1025"/>
      <c r="CA24" s="1025"/>
      <c r="CB24" s="1025"/>
      <c r="CC24" s="1025"/>
      <c r="CD24" s="1025"/>
      <c r="CE24" s="1025"/>
      <c r="CF24" s="1025"/>
      <c r="CG24" s="1046"/>
      <c r="CH24" s="1021"/>
      <c r="CI24" s="1022"/>
      <c r="CJ24" s="1022"/>
      <c r="CK24" s="1022"/>
      <c r="CL24" s="1023"/>
      <c r="CM24" s="1021"/>
      <c r="CN24" s="1022"/>
      <c r="CO24" s="1022"/>
      <c r="CP24" s="1022"/>
      <c r="CQ24" s="1023"/>
      <c r="CR24" s="1021"/>
      <c r="CS24" s="1022"/>
      <c r="CT24" s="1022"/>
      <c r="CU24" s="1022"/>
      <c r="CV24" s="1023"/>
      <c r="CW24" s="1021"/>
      <c r="CX24" s="1022"/>
      <c r="CY24" s="1022"/>
      <c r="CZ24" s="1022"/>
      <c r="DA24" s="1023"/>
      <c r="DB24" s="1021"/>
      <c r="DC24" s="1022"/>
      <c r="DD24" s="1022"/>
      <c r="DE24" s="1022"/>
      <c r="DF24" s="1023"/>
      <c r="DG24" s="1021"/>
      <c r="DH24" s="1022"/>
      <c r="DI24" s="1022"/>
      <c r="DJ24" s="1022"/>
      <c r="DK24" s="1023"/>
      <c r="DL24" s="1021"/>
      <c r="DM24" s="1022"/>
      <c r="DN24" s="1022"/>
      <c r="DO24" s="1022"/>
      <c r="DP24" s="1023"/>
      <c r="DQ24" s="1021"/>
      <c r="DR24" s="1022"/>
      <c r="DS24" s="1022"/>
      <c r="DT24" s="1022"/>
      <c r="DU24" s="1023"/>
      <c r="DV24" s="1024"/>
      <c r="DW24" s="1025"/>
      <c r="DX24" s="1025"/>
      <c r="DY24" s="1025"/>
      <c r="DZ24" s="1026"/>
      <c r="EA24" s="225"/>
    </row>
    <row r="25" spans="1:131" ht="26.25" customHeight="1" thickBot="1" x14ac:dyDescent="0.2">
      <c r="A25" s="1091" t="s">
        <v>396</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23"/>
      <c r="BK25" s="223"/>
      <c r="BL25" s="223"/>
      <c r="BM25" s="223"/>
      <c r="BN25" s="223"/>
      <c r="BO25" s="232"/>
      <c r="BP25" s="232"/>
      <c r="BQ25" s="229">
        <v>19</v>
      </c>
      <c r="BR25" s="230"/>
      <c r="BS25" s="1024"/>
      <c r="BT25" s="1025"/>
      <c r="BU25" s="1025"/>
      <c r="BV25" s="1025"/>
      <c r="BW25" s="1025"/>
      <c r="BX25" s="1025"/>
      <c r="BY25" s="1025"/>
      <c r="BZ25" s="1025"/>
      <c r="CA25" s="1025"/>
      <c r="CB25" s="1025"/>
      <c r="CC25" s="1025"/>
      <c r="CD25" s="1025"/>
      <c r="CE25" s="1025"/>
      <c r="CF25" s="1025"/>
      <c r="CG25" s="1046"/>
      <c r="CH25" s="1021"/>
      <c r="CI25" s="1022"/>
      <c r="CJ25" s="1022"/>
      <c r="CK25" s="1022"/>
      <c r="CL25" s="1023"/>
      <c r="CM25" s="1021"/>
      <c r="CN25" s="1022"/>
      <c r="CO25" s="1022"/>
      <c r="CP25" s="1022"/>
      <c r="CQ25" s="1023"/>
      <c r="CR25" s="1021"/>
      <c r="CS25" s="1022"/>
      <c r="CT25" s="1022"/>
      <c r="CU25" s="1022"/>
      <c r="CV25" s="1023"/>
      <c r="CW25" s="1021"/>
      <c r="CX25" s="1022"/>
      <c r="CY25" s="1022"/>
      <c r="CZ25" s="1022"/>
      <c r="DA25" s="1023"/>
      <c r="DB25" s="1021"/>
      <c r="DC25" s="1022"/>
      <c r="DD25" s="1022"/>
      <c r="DE25" s="1022"/>
      <c r="DF25" s="1023"/>
      <c r="DG25" s="1021"/>
      <c r="DH25" s="1022"/>
      <c r="DI25" s="1022"/>
      <c r="DJ25" s="1022"/>
      <c r="DK25" s="1023"/>
      <c r="DL25" s="1021"/>
      <c r="DM25" s="1022"/>
      <c r="DN25" s="1022"/>
      <c r="DO25" s="1022"/>
      <c r="DP25" s="1023"/>
      <c r="DQ25" s="1021"/>
      <c r="DR25" s="1022"/>
      <c r="DS25" s="1022"/>
      <c r="DT25" s="1022"/>
      <c r="DU25" s="1023"/>
      <c r="DV25" s="1024"/>
      <c r="DW25" s="1025"/>
      <c r="DX25" s="1025"/>
      <c r="DY25" s="1025"/>
      <c r="DZ25" s="1026"/>
      <c r="EA25" s="221"/>
    </row>
    <row r="26" spans="1:131" ht="26.25" customHeight="1" x14ac:dyDescent="0.15">
      <c r="A26" s="1027" t="s">
        <v>373</v>
      </c>
      <c r="B26" s="1028"/>
      <c r="C26" s="1028"/>
      <c r="D26" s="1028"/>
      <c r="E26" s="1028"/>
      <c r="F26" s="1028"/>
      <c r="G26" s="1028"/>
      <c r="H26" s="1028"/>
      <c r="I26" s="1028"/>
      <c r="J26" s="1028"/>
      <c r="K26" s="1028"/>
      <c r="L26" s="1028"/>
      <c r="M26" s="1028"/>
      <c r="N26" s="1028"/>
      <c r="O26" s="1028"/>
      <c r="P26" s="1029"/>
      <c r="Q26" s="1033" t="s">
        <v>397</v>
      </c>
      <c r="R26" s="1034"/>
      <c r="S26" s="1034"/>
      <c r="T26" s="1034"/>
      <c r="U26" s="1035"/>
      <c r="V26" s="1033" t="s">
        <v>398</v>
      </c>
      <c r="W26" s="1034"/>
      <c r="X26" s="1034"/>
      <c r="Y26" s="1034"/>
      <c r="Z26" s="1035"/>
      <c r="AA26" s="1033" t="s">
        <v>399</v>
      </c>
      <c r="AB26" s="1034"/>
      <c r="AC26" s="1034"/>
      <c r="AD26" s="1034"/>
      <c r="AE26" s="1034"/>
      <c r="AF26" s="1087" t="s">
        <v>400</v>
      </c>
      <c r="AG26" s="1040"/>
      <c r="AH26" s="1040"/>
      <c r="AI26" s="1040"/>
      <c r="AJ26" s="1088"/>
      <c r="AK26" s="1034" t="s">
        <v>401</v>
      </c>
      <c r="AL26" s="1034"/>
      <c r="AM26" s="1034"/>
      <c r="AN26" s="1034"/>
      <c r="AO26" s="1035"/>
      <c r="AP26" s="1033" t="s">
        <v>402</v>
      </c>
      <c r="AQ26" s="1034"/>
      <c r="AR26" s="1034"/>
      <c r="AS26" s="1034"/>
      <c r="AT26" s="1035"/>
      <c r="AU26" s="1033" t="s">
        <v>403</v>
      </c>
      <c r="AV26" s="1034"/>
      <c r="AW26" s="1034"/>
      <c r="AX26" s="1034"/>
      <c r="AY26" s="1035"/>
      <c r="AZ26" s="1033" t="s">
        <v>404</v>
      </c>
      <c r="BA26" s="1034"/>
      <c r="BB26" s="1034"/>
      <c r="BC26" s="1034"/>
      <c r="BD26" s="1035"/>
      <c r="BE26" s="1033" t="s">
        <v>380</v>
      </c>
      <c r="BF26" s="1034"/>
      <c r="BG26" s="1034"/>
      <c r="BH26" s="1034"/>
      <c r="BI26" s="1047"/>
      <c r="BJ26" s="223"/>
      <c r="BK26" s="223"/>
      <c r="BL26" s="223"/>
      <c r="BM26" s="223"/>
      <c r="BN26" s="223"/>
      <c r="BO26" s="232"/>
      <c r="BP26" s="232"/>
      <c r="BQ26" s="229">
        <v>20</v>
      </c>
      <c r="BR26" s="230"/>
      <c r="BS26" s="1024"/>
      <c r="BT26" s="1025"/>
      <c r="BU26" s="1025"/>
      <c r="BV26" s="1025"/>
      <c r="BW26" s="1025"/>
      <c r="BX26" s="1025"/>
      <c r="BY26" s="1025"/>
      <c r="BZ26" s="1025"/>
      <c r="CA26" s="1025"/>
      <c r="CB26" s="1025"/>
      <c r="CC26" s="1025"/>
      <c r="CD26" s="1025"/>
      <c r="CE26" s="1025"/>
      <c r="CF26" s="1025"/>
      <c r="CG26" s="1046"/>
      <c r="CH26" s="1021"/>
      <c r="CI26" s="1022"/>
      <c r="CJ26" s="1022"/>
      <c r="CK26" s="1022"/>
      <c r="CL26" s="1023"/>
      <c r="CM26" s="1021"/>
      <c r="CN26" s="1022"/>
      <c r="CO26" s="1022"/>
      <c r="CP26" s="1022"/>
      <c r="CQ26" s="1023"/>
      <c r="CR26" s="1021"/>
      <c r="CS26" s="1022"/>
      <c r="CT26" s="1022"/>
      <c r="CU26" s="1022"/>
      <c r="CV26" s="1023"/>
      <c r="CW26" s="1021"/>
      <c r="CX26" s="1022"/>
      <c r="CY26" s="1022"/>
      <c r="CZ26" s="1022"/>
      <c r="DA26" s="1023"/>
      <c r="DB26" s="1021"/>
      <c r="DC26" s="1022"/>
      <c r="DD26" s="1022"/>
      <c r="DE26" s="1022"/>
      <c r="DF26" s="1023"/>
      <c r="DG26" s="1021"/>
      <c r="DH26" s="1022"/>
      <c r="DI26" s="1022"/>
      <c r="DJ26" s="1022"/>
      <c r="DK26" s="1023"/>
      <c r="DL26" s="1021"/>
      <c r="DM26" s="1022"/>
      <c r="DN26" s="1022"/>
      <c r="DO26" s="1022"/>
      <c r="DP26" s="1023"/>
      <c r="DQ26" s="1021"/>
      <c r="DR26" s="1022"/>
      <c r="DS26" s="1022"/>
      <c r="DT26" s="1022"/>
      <c r="DU26" s="1023"/>
      <c r="DV26" s="1024"/>
      <c r="DW26" s="1025"/>
      <c r="DX26" s="1025"/>
      <c r="DY26" s="1025"/>
      <c r="DZ26" s="1026"/>
      <c r="EA26" s="221"/>
    </row>
    <row r="27" spans="1:131" ht="26.25" customHeight="1" thickBot="1" x14ac:dyDescent="0.2">
      <c r="A27" s="1030"/>
      <c r="B27" s="1031"/>
      <c r="C27" s="1031"/>
      <c r="D27" s="1031"/>
      <c r="E27" s="1031"/>
      <c r="F27" s="1031"/>
      <c r="G27" s="1031"/>
      <c r="H27" s="1031"/>
      <c r="I27" s="1031"/>
      <c r="J27" s="1031"/>
      <c r="K27" s="1031"/>
      <c r="L27" s="1031"/>
      <c r="M27" s="1031"/>
      <c r="N27" s="1031"/>
      <c r="O27" s="1031"/>
      <c r="P27" s="1032"/>
      <c r="Q27" s="1036"/>
      <c r="R27" s="1037"/>
      <c r="S27" s="1037"/>
      <c r="T27" s="1037"/>
      <c r="U27" s="1038"/>
      <c r="V27" s="1036"/>
      <c r="W27" s="1037"/>
      <c r="X27" s="1037"/>
      <c r="Y27" s="1037"/>
      <c r="Z27" s="1038"/>
      <c r="AA27" s="1036"/>
      <c r="AB27" s="1037"/>
      <c r="AC27" s="1037"/>
      <c r="AD27" s="1037"/>
      <c r="AE27" s="1037"/>
      <c r="AF27" s="1089"/>
      <c r="AG27" s="1043"/>
      <c r="AH27" s="1043"/>
      <c r="AI27" s="1043"/>
      <c r="AJ27" s="1090"/>
      <c r="AK27" s="1037"/>
      <c r="AL27" s="1037"/>
      <c r="AM27" s="1037"/>
      <c r="AN27" s="1037"/>
      <c r="AO27" s="1038"/>
      <c r="AP27" s="1036"/>
      <c r="AQ27" s="1037"/>
      <c r="AR27" s="1037"/>
      <c r="AS27" s="1037"/>
      <c r="AT27" s="1038"/>
      <c r="AU27" s="1036"/>
      <c r="AV27" s="1037"/>
      <c r="AW27" s="1037"/>
      <c r="AX27" s="1037"/>
      <c r="AY27" s="1038"/>
      <c r="AZ27" s="1036"/>
      <c r="BA27" s="1037"/>
      <c r="BB27" s="1037"/>
      <c r="BC27" s="1037"/>
      <c r="BD27" s="1038"/>
      <c r="BE27" s="1036"/>
      <c r="BF27" s="1037"/>
      <c r="BG27" s="1037"/>
      <c r="BH27" s="1037"/>
      <c r="BI27" s="1048"/>
      <c r="BJ27" s="223"/>
      <c r="BK27" s="223"/>
      <c r="BL27" s="223"/>
      <c r="BM27" s="223"/>
      <c r="BN27" s="223"/>
      <c r="BO27" s="232"/>
      <c r="BP27" s="232"/>
      <c r="BQ27" s="229">
        <v>21</v>
      </c>
      <c r="BR27" s="230"/>
      <c r="BS27" s="1024"/>
      <c r="BT27" s="1025"/>
      <c r="BU27" s="1025"/>
      <c r="BV27" s="1025"/>
      <c r="BW27" s="1025"/>
      <c r="BX27" s="1025"/>
      <c r="BY27" s="1025"/>
      <c r="BZ27" s="1025"/>
      <c r="CA27" s="1025"/>
      <c r="CB27" s="1025"/>
      <c r="CC27" s="1025"/>
      <c r="CD27" s="1025"/>
      <c r="CE27" s="1025"/>
      <c r="CF27" s="1025"/>
      <c r="CG27" s="1046"/>
      <c r="CH27" s="1021"/>
      <c r="CI27" s="1022"/>
      <c r="CJ27" s="1022"/>
      <c r="CK27" s="1022"/>
      <c r="CL27" s="1023"/>
      <c r="CM27" s="1021"/>
      <c r="CN27" s="1022"/>
      <c r="CO27" s="1022"/>
      <c r="CP27" s="1022"/>
      <c r="CQ27" s="1023"/>
      <c r="CR27" s="1021"/>
      <c r="CS27" s="1022"/>
      <c r="CT27" s="1022"/>
      <c r="CU27" s="1022"/>
      <c r="CV27" s="1023"/>
      <c r="CW27" s="1021"/>
      <c r="CX27" s="1022"/>
      <c r="CY27" s="1022"/>
      <c r="CZ27" s="1022"/>
      <c r="DA27" s="1023"/>
      <c r="DB27" s="1021"/>
      <c r="DC27" s="1022"/>
      <c r="DD27" s="1022"/>
      <c r="DE27" s="1022"/>
      <c r="DF27" s="1023"/>
      <c r="DG27" s="1021"/>
      <c r="DH27" s="1022"/>
      <c r="DI27" s="1022"/>
      <c r="DJ27" s="1022"/>
      <c r="DK27" s="1023"/>
      <c r="DL27" s="1021"/>
      <c r="DM27" s="1022"/>
      <c r="DN27" s="1022"/>
      <c r="DO27" s="1022"/>
      <c r="DP27" s="1023"/>
      <c r="DQ27" s="1021"/>
      <c r="DR27" s="1022"/>
      <c r="DS27" s="1022"/>
      <c r="DT27" s="1022"/>
      <c r="DU27" s="1023"/>
      <c r="DV27" s="1024"/>
      <c r="DW27" s="1025"/>
      <c r="DX27" s="1025"/>
      <c r="DY27" s="1025"/>
      <c r="DZ27" s="1026"/>
      <c r="EA27" s="221"/>
    </row>
    <row r="28" spans="1:131" ht="26.25" customHeight="1" thickTop="1" x14ac:dyDescent="0.15">
      <c r="A28" s="233">
        <v>1</v>
      </c>
      <c r="B28" s="1079" t="s">
        <v>405</v>
      </c>
      <c r="C28" s="1080"/>
      <c r="D28" s="1080"/>
      <c r="E28" s="1080"/>
      <c r="F28" s="1080"/>
      <c r="G28" s="1080"/>
      <c r="H28" s="1080"/>
      <c r="I28" s="1080"/>
      <c r="J28" s="1080"/>
      <c r="K28" s="1080"/>
      <c r="L28" s="1080"/>
      <c r="M28" s="1080"/>
      <c r="N28" s="1080"/>
      <c r="O28" s="1080"/>
      <c r="P28" s="1081"/>
      <c r="Q28" s="1082">
        <v>438</v>
      </c>
      <c r="R28" s="1083"/>
      <c r="S28" s="1083"/>
      <c r="T28" s="1083"/>
      <c r="U28" s="1083"/>
      <c r="V28" s="1083">
        <v>436</v>
      </c>
      <c r="W28" s="1083"/>
      <c r="X28" s="1083"/>
      <c r="Y28" s="1083"/>
      <c r="Z28" s="1083"/>
      <c r="AA28" s="1083">
        <v>2</v>
      </c>
      <c r="AB28" s="1083"/>
      <c r="AC28" s="1083"/>
      <c r="AD28" s="1083"/>
      <c r="AE28" s="1084"/>
      <c r="AF28" s="1085">
        <v>2</v>
      </c>
      <c r="AG28" s="1083"/>
      <c r="AH28" s="1083"/>
      <c r="AI28" s="1083"/>
      <c r="AJ28" s="1086"/>
      <c r="AK28" s="1074">
        <v>52</v>
      </c>
      <c r="AL28" s="1075"/>
      <c r="AM28" s="1075"/>
      <c r="AN28" s="1075"/>
      <c r="AO28" s="1075"/>
      <c r="AP28" s="1075" t="s">
        <v>600</v>
      </c>
      <c r="AQ28" s="1075"/>
      <c r="AR28" s="1075"/>
      <c r="AS28" s="1075"/>
      <c r="AT28" s="1075"/>
      <c r="AU28" s="1075" t="s">
        <v>600</v>
      </c>
      <c r="AV28" s="1075"/>
      <c r="AW28" s="1075"/>
      <c r="AX28" s="1075"/>
      <c r="AY28" s="1075"/>
      <c r="AZ28" s="1076" t="s">
        <v>600</v>
      </c>
      <c r="BA28" s="1076"/>
      <c r="BB28" s="1076"/>
      <c r="BC28" s="1076"/>
      <c r="BD28" s="1076"/>
      <c r="BE28" s="1077"/>
      <c r="BF28" s="1077"/>
      <c r="BG28" s="1077"/>
      <c r="BH28" s="1077"/>
      <c r="BI28" s="1078"/>
      <c r="BJ28" s="223"/>
      <c r="BK28" s="223"/>
      <c r="BL28" s="223"/>
      <c r="BM28" s="223"/>
      <c r="BN28" s="223"/>
      <c r="BO28" s="232"/>
      <c r="BP28" s="232"/>
      <c r="BQ28" s="229">
        <v>22</v>
      </c>
      <c r="BR28" s="230"/>
      <c r="BS28" s="1024"/>
      <c r="BT28" s="1025"/>
      <c r="BU28" s="1025"/>
      <c r="BV28" s="1025"/>
      <c r="BW28" s="1025"/>
      <c r="BX28" s="1025"/>
      <c r="BY28" s="1025"/>
      <c r="BZ28" s="1025"/>
      <c r="CA28" s="1025"/>
      <c r="CB28" s="1025"/>
      <c r="CC28" s="1025"/>
      <c r="CD28" s="1025"/>
      <c r="CE28" s="1025"/>
      <c r="CF28" s="1025"/>
      <c r="CG28" s="1046"/>
      <c r="CH28" s="1021"/>
      <c r="CI28" s="1022"/>
      <c r="CJ28" s="1022"/>
      <c r="CK28" s="1022"/>
      <c r="CL28" s="1023"/>
      <c r="CM28" s="1021"/>
      <c r="CN28" s="1022"/>
      <c r="CO28" s="1022"/>
      <c r="CP28" s="1022"/>
      <c r="CQ28" s="1023"/>
      <c r="CR28" s="1021"/>
      <c r="CS28" s="1022"/>
      <c r="CT28" s="1022"/>
      <c r="CU28" s="1022"/>
      <c r="CV28" s="1023"/>
      <c r="CW28" s="1021"/>
      <c r="CX28" s="1022"/>
      <c r="CY28" s="1022"/>
      <c r="CZ28" s="1022"/>
      <c r="DA28" s="1023"/>
      <c r="DB28" s="1021"/>
      <c r="DC28" s="1022"/>
      <c r="DD28" s="1022"/>
      <c r="DE28" s="1022"/>
      <c r="DF28" s="1023"/>
      <c r="DG28" s="1021"/>
      <c r="DH28" s="1022"/>
      <c r="DI28" s="1022"/>
      <c r="DJ28" s="1022"/>
      <c r="DK28" s="1023"/>
      <c r="DL28" s="1021"/>
      <c r="DM28" s="1022"/>
      <c r="DN28" s="1022"/>
      <c r="DO28" s="1022"/>
      <c r="DP28" s="1023"/>
      <c r="DQ28" s="1021"/>
      <c r="DR28" s="1022"/>
      <c r="DS28" s="1022"/>
      <c r="DT28" s="1022"/>
      <c r="DU28" s="1023"/>
      <c r="DV28" s="1024"/>
      <c r="DW28" s="1025"/>
      <c r="DX28" s="1025"/>
      <c r="DY28" s="1025"/>
      <c r="DZ28" s="1026"/>
      <c r="EA28" s="221"/>
    </row>
    <row r="29" spans="1:131" ht="26.25" customHeight="1" x14ac:dyDescent="0.15">
      <c r="A29" s="233">
        <v>2</v>
      </c>
      <c r="B29" s="1062" t="s">
        <v>406</v>
      </c>
      <c r="C29" s="1063"/>
      <c r="D29" s="1063"/>
      <c r="E29" s="1063"/>
      <c r="F29" s="1063"/>
      <c r="G29" s="1063"/>
      <c r="H29" s="1063"/>
      <c r="I29" s="1063"/>
      <c r="J29" s="1063"/>
      <c r="K29" s="1063"/>
      <c r="L29" s="1063"/>
      <c r="M29" s="1063"/>
      <c r="N29" s="1063"/>
      <c r="O29" s="1063"/>
      <c r="P29" s="1064"/>
      <c r="Q29" s="1070">
        <v>469</v>
      </c>
      <c r="R29" s="1071"/>
      <c r="S29" s="1071"/>
      <c r="T29" s="1071"/>
      <c r="U29" s="1071"/>
      <c r="V29" s="1071">
        <v>466</v>
      </c>
      <c r="W29" s="1071"/>
      <c r="X29" s="1071"/>
      <c r="Y29" s="1071"/>
      <c r="Z29" s="1071"/>
      <c r="AA29" s="1071">
        <v>3</v>
      </c>
      <c r="AB29" s="1071"/>
      <c r="AC29" s="1071"/>
      <c r="AD29" s="1071"/>
      <c r="AE29" s="1072"/>
      <c r="AF29" s="1067">
        <v>3</v>
      </c>
      <c r="AG29" s="1068"/>
      <c r="AH29" s="1068"/>
      <c r="AI29" s="1068"/>
      <c r="AJ29" s="1069"/>
      <c r="AK29" s="1012">
        <v>91</v>
      </c>
      <c r="AL29" s="1003"/>
      <c r="AM29" s="1003"/>
      <c r="AN29" s="1003"/>
      <c r="AO29" s="1003"/>
      <c r="AP29" s="1003" t="s">
        <v>600</v>
      </c>
      <c r="AQ29" s="1003"/>
      <c r="AR29" s="1003"/>
      <c r="AS29" s="1003"/>
      <c r="AT29" s="1003"/>
      <c r="AU29" s="1003" t="s">
        <v>600</v>
      </c>
      <c r="AV29" s="1003"/>
      <c r="AW29" s="1003"/>
      <c r="AX29" s="1003"/>
      <c r="AY29" s="1003"/>
      <c r="AZ29" s="1073" t="s">
        <v>600</v>
      </c>
      <c r="BA29" s="1073"/>
      <c r="BB29" s="1073"/>
      <c r="BC29" s="1073"/>
      <c r="BD29" s="1073"/>
      <c r="BE29" s="1004"/>
      <c r="BF29" s="1004"/>
      <c r="BG29" s="1004"/>
      <c r="BH29" s="1004"/>
      <c r="BI29" s="1005"/>
      <c r="BJ29" s="223"/>
      <c r="BK29" s="223"/>
      <c r="BL29" s="223"/>
      <c r="BM29" s="223"/>
      <c r="BN29" s="223"/>
      <c r="BO29" s="232"/>
      <c r="BP29" s="232"/>
      <c r="BQ29" s="229">
        <v>23</v>
      </c>
      <c r="BR29" s="230"/>
      <c r="BS29" s="1024"/>
      <c r="BT29" s="1025"/>
      <c r="BU29" s="1025"/>
      <c r="BV29" s="1025"/>
      <c r="BW29" s="1025"/>
      <c r="BX29" s="1025"/>
      <c r="BY29" s="1025"/>
      <c r="BZ29" s="1025"/>
      <c r="CA29" s="1025"/>
      <c r="CB29" s="1025"/>
      <c r="CC29" s="1025"/>
      <c r="CD29" s="1025"/>
      <c r="CE29" s="1025"/>
      <c r="CF29" s="1025"/>
      <c r="CG29" s="1046"/>
      <c r="CH29" s="1021"/>
      <c r="CI29" s="1022"/>
      <c r="CJ29" s="1022"/>
      <c r="CK29" s="1022"/>
      <c r="CL29" s="1023"/>
      <c r="CM29" s="1021"/>
      <c r="CN29" s="1022"/>
      <c r="CO29" s="1022"/>
      <c r="CP29" s="1022"/>
      <c r="CQ29" s="1023"/>
      <c r="CR29" s="1021"/>
      <c r="CS29" s="1022"/>
      <c r="CT29" s="1022"/>
      <c r="CU29" s="1022"/>
      <c r="CV29" s="1023"/>
      <c r="CW29" s="1021"/>
      <c r="CX29" s="1022"/>
      <c r="CY29" s="1022"/>
      <c r="CZ29" s="1022"/>
      <c r="DA29" s="1023"/>
      <c r="DB29" s="1021"/>
      <c r="DC29" s="1022"/>
      <c r="DD29" s="1022"/>
      <c r="DE29" s="1022"/>
      <c r="DF29" s="1023"/>
      <c r="DG29" s="1021"/>
      <c r="DH29" s="1022"/>
      <c r="DI29" s="1022"/>
      <c r="DJ29" s="1022"/>
      <c r="DK29" s="1023"/>
      <c r="DL29" s="1021"/>
      <c r="DM29" s="1022"/>
      <c r="DN29" s="1022"/>
      <c r="DO29" s="1022"/>
      <c r="DP29" s="1023"/>
      <c r="DQ29" s="1021"/>
      <c r="DR29" s="1022"/>
      <c r="DS29" s="1022"/>
      <c r="DT29" s="1022"/>
      <c r="DU29" s="1023"/>
      <c r="DV29" s="1024"/>
      <c r="DW29" s="1025"/>
      <c r="DX29" s="1025"/>
      <c r="DY29" s="1025"/>
      <c r="DZ29" s="1026"/>
      <c r="EA29" s="221"/>
    </row>
    <row r="30" spans="1:131" ht="26.25" customHeight="1" x14ac:dyDescent="0.15">
      <c r="A30" s="233">
        <v>3</v>
      </c>
      <c r="B30" s="1062" t="s">
        <v>407</v>
      </c>
      <c r="C30" s="1063"/>
      <c r="D30" s="1063"/>
      <c r="E30" s="1063"/>
      <c r="F30" s="1063"/>
      <c r="G30" s="1063"/>
      <c r="H30" s="1063"/>
      <c r="I30" s="1063"/>
      <c r="J30" s="1063"/>
      <c r="K30" s="1063"/>
      <c r="L30" s="1063"/>
      <c r="M30" s="1063"/>
      <c r="N30" s="1063"/>
      <c r="O30" s="1063"/>
      <c r="P30" s="1064"/>
      <c r="Q30" s="1070">
        <v>41</v>
      </c>
      <c r="R30" s="1071"/>
      <c r="S30" s="1071"/>
      <c r="T30" s="1071"/>
      <c r="U30" s="1071"/>
      <c r="V30" s="1071">
        <v>41</v>
      </c>
      <c r="W30" s="1071"/>
      <c r="X30" s="1071"/>
      <c r="Y30" s="1071"/>
      <c r="Z30" s="1071"/>
      <c r="AA30" s="1071">
        <v>0</v>
      </c>
      <c r="AB30" s="1071"/>
      <c r="AC30" s="1071"/>
      <c r="AD30" s="1071"/>
      <c r="AE30" s="1072"/>
      <c r="AF30" s="1067">
        <v>0</v>
      </c>
      <c r="AG30" s="1068"/>
      <c r="AH30" s="1068"/>
      <c r="AI30" s="1068"/>
      <c r="AJ30" s="1069"/>
      <c r="AK30" s="1012">
        <v>11</v>
      </c>
      <c r="AL30" s="1003"/>
      <c r="AM30" s="1003"/>
      <c r="AN30" s="1003"/>
      <c r="AO30" s="1003"/>
      <c r="AP30" s="1003" t="s">
        <v>600</v>
      </c>
      <c r="AQ30" s="1003"/>
      <c r="AR30" s="1003"/>
      <c r="AS30" s="1003"/>
      <c r="AT30" s="1003"/>
      <c r="AU30" s="1003" t="s">
        <v>600</v>
      </c>
      <c r="AV30" s="1003"/>
      <c r="AW30" s="1003"/>
      <c r="AX30" s="1003"/>
      <c r="AY30" s="1003"/>
      <c r="AZ30" s="1073" t="s">
        <v>600</v>
      </c>
      <c r="BA30" s="1073"/>
      <c r="BB30" s="1073"/>
      <c r="BC30" s="1073"/>
      <c r="BD30" s="1073"/>
      <c r="BE30" s="1004"/>
      <c r="BF30" s="1004"/>
      <c r="BG30" s="1004"/>
      <c r="BH30" s="1004"/>
      <c r="BI30" s="1005"/>
      <c r="BJ30" s="223"/>
      <c r="BK30" s="223"/>
      <c r="BL30" s="223"/>
      <c r="BM30" s="223"/>
      <c r="BN30" s="223"/>
      <c r="BO30" s="232"/>
      <c r="BP30" s="232"/>
      <c r="BQ30" s="229">
        <v>24</v>
      </c>
      <c r="BR30" s="230"/>
      <c r="BS30" s="1024"/>
      <c r="BT30" s="1025"/>
      <c r="BU30" s="1025"/>
      <c r="BV30" s="1025"/>
      <c r="BW30" s="1025"/>
      <c r="BX30" s="1025"/>
      <c r="BY30" s="1025"/>
      <c r="BZ30" s="1025"/>
      <c r="CA30" s="1025"/>
      <c r="CB30" s="1025"/>
      <c r="CC30" s="1025"/>
      <c r="CD30" s="1025"/>
      <c r="CE30" s="1025"/>
      <c r="CF30" s="1025"/>
      <c r="CG30" s="1046"/>
      <c r="CH30" s="1021"/>
      <c r="CI30" s="1022"/>
      <c r="CJ30" s="1022"/>
      <c r="CK30" s="1022"/>
      <c r="CL30" s="1023"/>
      <c r="CM30" s="1021"/>
      <c r="CN30" s="1022"/>
      <c r="CO30" s="1022"/>
      <c r="CP30" s="1022"/>
      <c r="CQ30" s="1023"/>
      <c r="CR30" s="1021"/>
      <c r="CS30" s="1022"/>
      <c r="CT30" s="1022"/>
      <c r="CU30" s="1022"/>
      <c r="CV30" s="1023"/>
      <c r="CW30" s="1021"/>
      <c r="CX30" s="1022"/>
      <c r="CY30" s="1022"/>
      <c r="CZ30" s="1022"/>
      <c r="DA30" s="1023"/>
      <c r="DB30" s="1021"/>
      <c r="DC30" s="1022"/>
      <c r="DD30" s="1022"/>
      <c r="DE30" s="1022"/>
      <c r="DF30" s="1023"/>
      <c r="DG30" s="1021"/>
      <c r="DH30" s="1022"/>
      <c r="DI30" s="1022"/>
      <c r="DJ30" s="1022"/>
      <c r="DK30" s="1023"/>
      <c r="DL30" s="1021"/>
      <c r="DM30" s="1022"/>
      <c r="DN30" s="1022"/>
      <c r="DO30" s="1022"/>
      <c r="DP30" s="1023"/>
      <c r="DQ30" s="1021"/>
      <c r="DR30" s="1022"/>
      <c r="DS30" s="1022"/>
      <c r="DT30" s="1022"/>
      <c r="DU30" s="1023"/>
      <c r="DV30" s="1024"/>
      <c r="DW30" s="1025"/>
      <c r="DX30" s="1025"/>
      <c r="DY30" s="1025"/>
      <c r="DZ30" s="1026"/>
      <c r="EA30" s="221"/>
    </row>
    <row r="31" spans="1:131" ht="26.25" customHeight="1" x14ac:dyDescent="0.15">
      <c r="A31" s="233">
        <v>4</v>
      </c>
      <c r="B31" s="1062" t="s">
        <v>408</v>
      </c>
      <c r="C31" s="1063"/>
      <c r="D31" s="1063"/>
      <c r="E31" s="1063"/>
      <c r="F31" s="1063"/>
      <c r="G31" s="1063"/>
      <c r="H31" s="1063"/>
      <c r="I31" s="1063"/>
      <c r="J31" s="1063"/>
      <c r="K31" s="1063"/>
      <c r="L31" s="1063"/>
      <c r="M31" s="1063"/>
      <c r="N31" s="1063"/>
      <c r="O31" s="1063"/>
      <c r="P31" s="1064"/>
      <c r="Q31" s="1070">
        <v>78</v>
      </c>
      <c r="R31" s="1071"/>
      <c r="S31" s="1071"/>
      <c r="T31" s="1071"/>
      <c r="U31" s="1071"/>
      <c r="V31" s="1071">
        <v>1</v>
      </c>
      <c r="W31" s="1071"/>
      <c r="X31" s="1071"/>
      <c r="Y31" s="1071"/>
      <c r="Z31" s="1071"/>
      <c r="AA31" s="1071">
        <v>77</v>
      </c>
      <c r="AB31" s="1071"/>
      <c r="AC31" s="1071"/>
      <c r="AD31" s="1071"/>
      <c r="AE31" s="1072"/>
      <c r="AF31" s="1067">
        <v>77</v>
      </c>
      <c r="AG31" s="1068"/>
      <c r="AH31" s="1068"/>
      <c r="AI31" s="1068"/>
      <c r="AJ31" s="1069"/>
      <c r="AK31" s="1012">
        <v>5</v>
      </c>
      <c r="AL31" s="1003"/>
      <c r="AM31" s="1003"/>
      <c r="AN31" s="1003"/>
      <c r="AO31" s="1003"/>
      <c r="AP31" s="1003">
        <v>43</v>
      </c>
      <c r="AQ31" s="1003"/>
      <c r="AR31" s="1003"/>
      <c r="AS31" s="1003"/>
      <c r="AT31" s="1003"/>
      <c r="AU31" s="1003">
        <v>2</v>
      </c>
      <c r="AV31" s="1003"/>
      <c r="AW31" s="1003"/>
      <c r="AX31" s="1003"/>
      <c r="AY31" s="1003"/>
      <c r="AZ31" s="1073" t="s">
        <v>600</v>
      </c>
      <c r="BA31" s="1073"/>
      <c r="BB31" s="1073"/>
      <c r="BC31" s="1073"/>
      <c r="BD31" s="1073"/>
      <c r="BE31" s="1004" t="s">
        <v>409</v>
      </c>
      <c r="BF31" s="1004"/>
      <c r="BG31" s="1004"/>
      <c r="BH31" s="1004"/>
      <c r="BI31" s="1005"/>
      <c r="BJ31" s="223"/>
      <c r="BK31" s="223"/>
      <c r="BL31" s="223"/>
      <c r="BM31" s="223"/>
      <c r="BN31" s="223"/>
      <c r="BO31" s="232"/>
      <c r="BP31" s="232"/>
      <c r="BQ31" s="229">
        <v>25</v>
      </c>
      <c r="BR31" s="230"/>
      <c r="BS31" s="1024"/>
      <c r="BT31" s="1025"/>
      <c r="BU31" s="1025"/>
      <c r="BV31" s="1025"/>
      <c r="BW31" s="1025"/>
      <c r="BX31" s="1025"/>
      <c r="BY31" s="1025"/>
      <c r="BZ31" s="1025"/>
      <c r="CA31" s="1025"/>
      <c r="CB31" s="1025"/>
      <c r="CC31" s="1025"/>
      <c r="CD31" s="1025"/>
      <c r="CE31" s="1025"/>
      <c r="CF31" s="1025"/>
      <c r="CG31" s="1046"/>
      <c r="CH31" s="1021"/>
      <c r="CI31" s="1022"/>
      <c r="CJ31" s="1022"/>
      <c r="CK31" s="1022"/>
      <c r="CL31" s="1023"/>
      <c r="CM31" s="1021"/>
      <c r="CN31" s="1022"/>
      <c r="CO31" s="1022"/>
      <c r="CP31" s="1022"/>
      <c r="CQ31" s="1023"/>
      <c r="CR31" s="1021"/>
      <c r="CS31" s="1022"/>
      <c r="CT31" s="1022"/>
      <c r="CU31" s="1022"/>
      <c r="CV31" s="1023"/>
      <c r="CW31" s="1021"/>
      <c r="CX31" s="1022"/>
      <c r="CY31" s="1022"/>
      <c r="CZ31" s="1022"/>
      <c r="DA31" s="1023"/>
      <c r="DB31" s="1021"/>
      <c r="DC31" s="1022"/>
      <c r="DD31" s="1022"/>
      <c r="DE31" s="1022"/>
      <c r="DF31" s="1023"/>
      <c r="DG31" s="1021"/>
      <c r="DH31" s="1022"/>
      <c r="DI31" s="1022"/>
      <c r="DJ31" s="1022"/>
      <c r="DK31" s="1023"/>
      <c r="DL31" s="1021"/>
      <c r="DM31" s="1022"/>
      <c r="DN31" s="1022"/>
      <c r="DO31" s="1022"/>
      <c r="DP31" s="1023"/>
      <c r="DQ31" s="1021"/>
      <c r="DR31" s="1022"/>
      <c r="DS31" s="1022"/>
      <c r="DT31" s="1022"/>
      <c r="DU31" s="1023"/>
      <c r="DV31" s="1024"/>
      <c r="DW31" s="1025"/>
      <c r="DX31" s="1025"/>
      <c r="DY31" s="1025"/>
      <c r="DZ31" s="1026"/>
      <c r="EA31" s="221"/>
    </row>
    <row r="32" spans="1:131" ht="26.25" customHeight="1" x14ac:dyDescent="0.15">
      <c r="A32" s="233">
        <v>5</v>
      </c>
      <c r="B32" s="1062" t="s">
        <v>410</v>
      </c>
      <c r="C32" s="1063"/>
      <c r="D32" s="1063"/>
      <c r="E32" s="1063"/>
      <c r="F32" s="1063"/>
      <c r="G32" s="1063"/>
      <c r="H32" s="1063"/>
      <c r="I32" s="1063"/>
      <c r="J32" s="1063"/>
      <c r="K32" s="1063"/>
      <c r="L32" s="1063"/>
      <c r="M32" s="1063"/>
      <c r="N32" s="1063"/>
      <c r="O32" s="1063"/>
      <c r="P32" s="1064"/>
      <c r="Q32" s="1070">
        <v>621</v>
      </c>
      <c r="R32" s="1071"/>
      <c r="S32" s="1071"/>
      <c r="T32" s="1071"/>
      <c r="U32" s="1071"/>
      <c r="V32" s="1071">
        <v>0</v>
      </c>
      <c r="W32" s="1071"/>
      <c r="X32" s="1071"/>
      <c r="Y32" s="1071"/>
      <c r="Z32" s="1071"/>
      <c r="AA32" s="1071">
        <v>621</v>
      </c>
      <c r="AB32" s="1071"/>
      <c r="AC32" s="1071"/>
      <c r="AD32" s="1071"/>
      <c r="AE32" s="1072"/>
      <c r="AF32" s="1067">
        <v>621</v>
      </c>
      <c r="AG32" s="1068"/>
      <c r="AH32" s="1068"/>
      <c r="AI32" s="1068"/>
      <c r="AJ32" s="1069"/>
      <c r="AK32" s="1012">
        <v>28</v>
      </c>
      <c r="AL32" s="1003"/>
      <c r="AM32" s="1003"/>
      <c r="AN32" s="1003"/>
      <c r="AO32" s="1003"/>
      <c r="AP32" s="1003">
        <v>2586</v>
      </c>
      <c r="AQ32" s="1003"/>
      <c r="AR32" s="1003"/>
      <c r="AS32" s="1003"/>
      <c r="AT32" s="1003"/>
      <c r="AU32" s="1003">
        <v>22</v>
      </c>
      <c r="AV32" s="1003"/>
      <c r="AW32" s="1003"/>
      <c r="AX32" s="1003"/>
      <c r="AY32" s="1003"/>
      <c r="AZ32" s="1073" t="s">
        <v>600</v>
      </c>
      <c r="BA32" s="1073"/>
      <c r="BB32" s="1073"/>
      <c r="BC32" s="1073"/>
      <c r="BD32" s="1073"/>
      <c r="BE32" s="1004" t="s">
        <v>411</v>
      </c>
      <c r="BF32" s="1004"/>
      <c r="BG32" s="1004"/>
      <c r="BH32" s="1004"/>
      <c r="BI32" s="1005"/>
      <c r="BJ32" s="223"/>
      <c r="BK32" s="223"/>
      <c r="BL32" s="223"/>
      <c r="BM32" s="223"/>
      <c r="BN32" s="223"/>
      <c r="BO32" s="232"/>
      <c r="BP32" s="232"/>
      <c r="BQ32" s="229">
        <v>26</v>
      </c>
      <c r="BR32" s="230"/>
      <c r="BS32" s="1024"/>
      <c r="BT32" s="1025"/>
      <c r="BU32" s="1025"/>
      <c r="BV32" s="1025"/>
      <c r="BW32" s="1025"/>
      <c r="BX32" s="1025"/>
      <c r="BY32" s="1025"/>
      <c r="BZ32" s="1025"/>
      <c r="CA32" s="1025"/>
      <c r="CB32" s="1025"/>
      <c r="CC32" s="1025"/>
      <c r="CD32" s="1025"/>
      <c r="CE32" s="1025"/>
      <c r="CF32" s="1025"/>
      <c r="CG32" s="1046"/>
      <c r="CH32" s="1021"/>
      <c r="CI32" s="1022"/>
      <c r="CJ32" s="1022"/>
      <c r="CK32" s="1022"/>
      <c r="CL32" s="1023"/>
      <c r="CM32" s="1021"/>
      <c r="CN32" s="1022"/>
      <c r="CO32" s="1022"/>
      <c r="CP32" s="1022"/>
      <c r="CQ32" s="1023"/>
      <c r="CR32" s="1021"/>
      <c r="CS32" s="1022"/>
      <c r="CT32" s="1022"/>
      <c r="CU32" s="1022"/>
      <c r="CV32" s="1023"/>
      <c r="CW32" s="1021"/>
      <c r="CX32" s="1022"/>
      <c r="CY32" s="1022"/>
      <c r="CZ32" s="1022"/>
      <c r="DA32" s="1023"/>
      <c r="DB32" s="1021"/>
      <c r="DC32" s="1022"/>
      <c r="DD32" s="1022"/>
      <c r="DE32" s="1022"/>
      <c r="DF32" s="1023"/>
      <c r="DG32" s="1021"/>
      <c r="DH32" s="1022"/>
      <c r="DI32" s="1022"/>
      <c r="DJ32" s="1022"/>
      <c r="DK32" s="1023"/>
      <c r="DL32" s="1021"/>
      <c r="DM32" s="1022"/>
      <c r="DN32" s="1022"/>
      <c r="DO32" s="1022"/>
      <c r="DP32" s="1023"/>
      <c r="DQ32" s="1021"/>
      <c r="DR32" s="1022"/>
      <c r="DS32" s="1022"/>
      <c r="DT32" s="1022"/>
      <c r="DU32" s="1023"/>
      <c r="DV32" s="1024"/>
      <c r="DW32" s="1025"/>
      <c r="DX32" s="1025"/>
      <c r="DY32" s="1025"/>
      <c r="DZ32" s="1026"/>
      <c r="EA32" s="221"/>
    </row>
    <row r="33" spans="1:131" ht="26.25" customHeight="1" x14ac:dyDescent="0.15">
      <c r="A33" s="233">
        <v>6</v>
      </c>
      <c r="B33" s="1062" t="s">
        <v>412</v>
      </c>
      <c r="C33" s="1063"/>
      <c r="D33" s="1063"/>
      <c r="E33" s="1063"/>
      <c r="F33" s="1063"/>
      <c r="G33" s="1063"/>
      <c r="H33" s="1063"/>
      <c r="I33" s="1063"/>
      <c r="J33" s="1063"/>
      <c r="K33" s="1063"/>
      <c r="L33" s="1063"/>
      <c r="M33" s="1063"/>
      <c r="N33" s="1063"/>
      <c r="O33" s="1063"/>
      <c r="P33" s="1064"/>
      <c r="Q33" s="1070">
        <v>229</v>
      </c>
      <c r="R33" s="1071"/>
      <c r="S33" s="1071"/>
      <c r="T33" s="1071"/>
      <c r="U33" s="1071"/>
      <c r="V33" s="1071">
        <v>229</v>
      </c>
      <c r="W33" s="1071"/>
      <c r="X33" s="1071"/>
      <c r="Y33" s="1071"/>
      <c r="Z33" s="1071"/>
      <c r="AA33" s="1071">
        <v>0</v>
      </c>
      <c r="AB33" s="1071"/>
      <c r="AC33" s="1071"/>
      <c r="AD33" s="1071"/>
      <c r="AE33" s="1072"/>
      <c r="AF33" s="1067" t="s">
        <v>413</v>
      </c>
      <c r="AG33" s="1068"/>
      <c r="AH33" s="1068"/>
      <c r="AI33" s="1068"/>
      <c r="AJ33" s="1069"/>
      <c r="AK33" s="1012">
        <v>6</v>
      </c>
      <c r="AL33" s="1003"/>
      <c r="AM33" s="1003"/>
      <c r="AN33" s="1003"/>
      <c r="AO33" s="1003"/>
      <c r="AP33" s="1003">
        <v>80</v>
      </c>
      <c r="AQ33" s="1003"/>
      <c r="AR33" s="1003"/>
      <c r="AS33" s="1003"/>
      <c r="AT33" s="1003"/>
      <c r="AU33" s="1003">
        <v>0</v>
      </c>
      <c r="AV33" s="1003"/>
      <c r="AW33" s="1003"/>
      <c r="AX33" s="1003"/>
      <c r="AY33" s="1003"/>
      <c r="AZ33" s="1073" t="s">
        <v>600</v>
      </c>
      <c r="BA33" s="1073"/>
      <c r="BB33" s="1073"/>
      <c r="BC33" s="1073"/>
      <c r="BD33" s="1073"/>
      <c r="BE33" s="1004" t="s">
        <v>414</v>
      </c>
      <c r="BF33" s="1004"/>
      <c r="BG33" s="1004"/>
      <c r="BH33" s="1004"/>
      <c r="BI33" s="1005"/>
      <c r="BJ33" s="223"/>
      <c r="BK33" s="223"/>
      <c r="BL33" s="223"/>
      <c r="BM33" s="223"/>
      <c r="BN33" s="223"/>
      <c r="BO33" s="232"/>
      <c r="BP33" s="232"/>
      <c r="BQ33" s="229">
        <v>27</v>
      </c>
      <c r="BR33" s="230"/>
      <c r="BS33" s="1024"/>
      <c r="BT33" s="1025"/>
      <c r="BU33" s="1025"/>
      <c r="BV33" s="1025"/>
      <c r="BW33" s="1025"/>
      <c r="BX33" s="1025"/>
      <c r="BY33" s="1025"/>
      <c r="BZ33" s="1025"/>
      <c r="CA33" s="1025"/>
      <c r="CB33" s="1025"/>
      <c r="CC33" s="1025"/>
      <c r="CD33" s="1025"/>
      <c r="CE33" s="1025"/>
      <c r="CF33" s="1025"/>
      <c r="CG33" s="1046"/>
      <c r="CH33" s="1021"/>
      <c r="CI33" s="1022"/>
      <c r="CJ33" s="1022"/>
      <c r="CK33" s="1022"/>
      <c r="CL33" s="1023"/>
      <c r="CM33" s="1021"/>
      <c r="CN33" s="1022"/>
      <c r="CO33" s="1022"/>
      <c r="CP33" s="1022"/>
      <c r="CQ33" s="1023"/>
      <c r="CR33" s="1021"/>
      <c r="CS33" s="1022"/>
      <c r="CT33" s="1022"/>
      <c r="CU33" s="1022"/>
      <c r="CV33" s="1023"/>
      <c r="CW33" s="1021"/>
      <c r="CX33" s="1022"/>
      <c r="CY33" s="1022"/>
      <c r="CZ33" s="1022"/>
      <c r="DA33" s="1023"/>
      <c r="DB33" s="1021"/>
      <c r="DC33" s="1022"/>
      <c r="DD33" s="1022"/>
      <c r="DE33" s="1022"/>
      <c r="DF33" s="1023"/>
      <c r="DG33" s="1021"/>
      <c r="DH33" s="1022"/>
      <c r="DI33" s="1022"/>
      <c r="DJ33" s="1022"/>
      <c r="DK33" s="1023"/>
      <c r="DL33" s="1021"/>
      <c r="DM33" s="1022"/>
      <c r="DN33" s="1022"/>
      <c r="DO33" s="1022"/>
      <c r="DP33" s="1023"/>
      <c r="DQ33" s="1021"/>
      <c r="DR33" s="1022"/>
      <c r="DS33" s="1022"/>
      <c r="DT33" s="1022"/>
      <c r="DU33" s="1023"/>
      <c r="DV33" s="1024"/>
      <c r="DW33" s="1025"/>
      <c r="DX33" s="1025"/>
      <c r="DY33" s="1025"/>
      <c r="DZ33" s="1026"/>
      <c r="EA33" s="221"/>
    </row>
    <row r="34" spans="1:131" ht="26.25" customHeight="1" x14ac:dyDescent="0.15">
      <c r="A34" s="233">
        <v>7</v>
      </c>
      <c r="B34" s="1062" t="s">
        <v>415</v>
      </c>
      <c r="C34" s="1063"/>
      <c r="D34" s="1063"/>
      <c r="E34" s="1063"/>
      <c r="F34" s="1063"/>
      <c r="G34" s="1063"/>
      <c r="H34" s="1063"/>
      <c r="I34" s="1063"/>
      <c r="J34" s="1063"/>
      <c r="K34" s="1063"/>
      <c r="L34" s="1063"/>
      <c r="M34" s="1063"/>
      <c r="N34" s="1063"/>
      <c r="O34" s="1063"/>
      <c r="P34" s="1064"/>
      <c r="Q34" s="1070">
        <v>346</v>
      </c>
      <c r="R34" s="1071"/>
      <c r="S34" s="1071"/>
      <c r="T34" s="1071"/>
      <c r="U34" s="1071"/>
      <c r="V34" s="1071">
        <v>333</v>
      </c>
      <c r="W34" s="1071"/>
      <c r="X34" s="1071"/>
      <c r="Y34" s="1071"/>
      <c r="Z34" s="1071"/>
      <c r="AA34" s="1071">
        <v>13</v>
      </c>
      <c r="AB34" s="1071"/>
      <c r="AC34" s="1071"/>
      <c r="AD34" s="1071"/>
      <c r="AE34" s="1072"/>
      <c r="AF34" s="1067">
        <v>13</v>
      </c>
      <c r="AG34" s="1068"/>
      <c r="AH34" s="1068"/>
      <c r="AI34" s="1068"/>
      <c r="AJ34" s="1069"/>
      <c r="AK34" s="1012">
        <v>64</v>
      </c>
      <c r="AL34" s="1003"/>
      <c r="AM34" s="1003"/>
      <c r="AN34" s="1003"/>
      <c r="AO34" s="1003"/>
      <c r="AP34" s="1003">
        <v>758</v>
      </c>
      <c r="AQ34" s="1003"/>
      <c r="AR34" s="1003"/>
      <c r="AS34" s="1003"/>
      <c r="AT34" s="1003"/>
      <c r="AU34" s="1003">
        <v>64</v>
      </c>
      <c r="AV34" s="1003"/>
      <c r="AW34" s="1003"/>
      <c r="AX34" s="1003"/>
      <c r="AY34" s="1003"/>
      <c r="AZ34" s="1073" t="s">
        <v>600</v>
      </c>
      <c r="BA34" s="1073"/>
      <c r="BB34" s="1073"/>
      <c r="BC34" s="1073"/>
      <c r="BD34" s="1073"/>
      <c r="BE34" s="1004" t="s">
        <v>416</v>
      </c>
      <c r="BF34" s="1004"/>
      <c r="BG34" s="1004"/>
      <c r="BH34" s="1004"/>
      <c r="BI34" s="1005"/>
      <c r="BJ34" s="223"/>
      <c r="BK34" s="223"/>
      <c r="BL34" s="223"/>
      <c r="BM34" s="223"/>
      <c r="BN34" s="223"/>
      <c r="BO34" s="232"/>
      <c r="BP34" s="232"/>
      <c r="BQ34" s="229">
        <v>28</v>
      </c>
      <c r="BR34" s="230"/>
      <c r="BS34" s="1024"/>
      <c r="BT34" s="1025"/>
      <c r="BU34" s="1025"/>
      <c r="BV34" s="1025"/>
      <c r="BW34" s="1025"/>
      <c r="BX34" s="1025"/>
      <c r="BY34" s="1025"/>
      <c r="BZ34" s="1025"/>
      <c r="CA34" s="1025"/>
      <c r="CB34" s="1025"/>
      <c r="CC34" s="1025"/>
      <c r="CD34" s="1025"/>
      <c r="CE34" s="1025"/>
      <c r="CF34" s="1025"/>
      <c r="CG34" s="1046"/>
      <c r="CH34" s="1021"/>
      <c r="CI34" s="1022"/>
      <c r="CJ34" s="1022"/>
      <c r="CK34" s="1022"/>
      <c r="CL34" s="1023"/>
      <c r="CM34" s="1021"/>
      <c r="CN34" s="1022"/>
      <c r="CO34" s="1022"/>
      <c r="CP34" s="1022"/>
      <c r="CQ34" s="1023"/>
      <c r="CR34" s="1021"/>
      <c r="CS34" s="1022"/>
      <c r="CT34" s="1022"/>
      <c r="CU34" s="1022"/>
      <c r="CV34" s="1023"/>
      <c r="CW34" s="1021"/>
      <c r="CX34" s="1022"/>
      <c r="CY34" s="1022"/>
      <c r="CZ34" s="1022"/>
      <c r="DA34" s="1023"/>
      <c r="DB34" s="1021"/>
      <c r="DC34" s="1022"/>
      <c r="DD34" s="1022"/>
      <c r="DE34" s="1022"/>
      <c r="DF34" s="1023"/>
      <c r="DG34" s="1021"/>
      <c r="DH34" s="1022"/>
      <c r="DI34" s="1022"/>
      <c r="DJ34" s="1022"/>
      <c r="DK34" s="1023"/>
      <c r="DL34" s="1021"/>
      <c r="DM34" s="1022"/>
      <c r="DN34" s="1022"/>
      <c r="DO34" s="1022"/>
      <c r="DP34" s="1023"/>
      <c r="DQ34" s="1021"/>
      <c r="DR34" s="1022"/>
      <c r="DS34" s="1022"/>
      <c r="DT34" s="1022"/>
      <c r="DU34" s="1023"/>
      <c r="DV34" s="1024"/>
      <c r="DW34" s="1025"/>
      <c r="DX34" s="1025"/>
      <c r="DY34" s="1025"/>
      <c r="DZ34" s="1026"/>
      <c r="EA34" s="221"/>
    </row>
    <row r="35" spans="1:131" ht="26.25" customHeight="1" x14ac:dyDescent="0.15">
      <c r="A35" s="233">
        <v>8</v>
      </c>
      <c r="B35" s="1062"/>
      <c r="C35" s="1063"/>
      <c r="D35" s="1063"/>
      <c r="E35" s="1063"/>
      <c r="F35" s="1063"/>
      <c r="G35" s="1063"/>
      <c r="H35" s="1063"/>
      <c r="I35" s="1063"/>
      <c r="J35" s="1063"/>
      <c r="K35" s="1063"/>
      <c r="L35" s="1063"/>
      <c r="M35" s="1063"/>
      <c r="N35" s="1063"/>
      <c r="O35" s="1063"/>
      <c r="P35" s="1064"/>
      <c r="Q35" s="1070"/>
      <c r="R35" s="1071"/>
      <c r="S35" s="1071"/>
      <c r="T35" s="1071"/>
      <c r="U35" s="1071"/>
      <c r="V35" s="1071"/>
      <c r="W35" s="1071"/>
      <c r="X35" s="1071"/>
      <c r="Y35" s="1071"/>
      <c r="Z35" s="1071"/>
      <c r="AA35" s="1071"/>
      <c r="AB35" s="1071"/>
      <c r="AC35" s="1071"/>
      <c r="AD35" s="1071"/>
      <c r="AE35" s="1072"/>
      <c r="AF35" s="1067"/>
      <c r="AG35" s="1068"/>
      <c r="AH35" s="1068"/>
      <c r="AI35" s="1068"/>
      <c r="AJ35" s="1069"/>
      <c r="AK35" s="1012"/>
      <c r="AL35" s="1003"/>
      <c r="AM35" s="1003"/>
      <c r="AN35" s="1003"/>
      <c r="AO35" s="1003"/>
      <c r="AP35" s="1003"/>
      <c r="AQ35" s="1003"/>
      <c r="AR35" s="1003"/>
      <c r="AS35" s="1003"/>
      <c r="AT35" s="1003"/>
      <c r="AU35" s="1003"/>
      <c r="AV35" s="1003"/>
      <c r="AW35" s="1003"/>
      <c r="AX35" s="1003"/>
      <c r="AY35" s="1003"/>
      <c r="AZ35" s="1073"/>
      <c r="BA35" s="1073"/>
      <c r="BB35" s="1073"/>
      <c r="BC35" s="1073"/>
      <c r="BD35" s="1073"/>
      <c r="BE35" s="1004"/>
      <c r="BF35" s="1004"/>
      <c r="BG35" s="1004"/>
      <c r="BH35" s="1004"/>
      <c r="BI35" s="1005"/>
      <c r="BJ35" s="223"/>
      <c r="BK35" s="223"/>
      <c r="BL35" s="223"/>
      <c r="BM35" s="223"/>
      <c r="BN35" s="223"/>
      <c r="BO35" s="232"/>
      <c r="BP35" s="232"/>
      <c r="BQ35" s="229">
        <v>29</v>
      </c>
      <c r="BR35" s="230"/>
      <c r="BS35" s="1024"/>
      <c r="BT35" s="1025"/>
      <c r="BU35" s="1025"/>
      <c r="BV35" s="1025"/>
      <c r="BW35" s="1025"/>
      <c r="BX35" s="1025"/>
      <c r="BY35" s="1025"/>
      <c r="BZ35" s="1025"/>
      <c r="CA35" s="1025"/>
      <c r="CB35" s="1025"/>
      <c r="CC35" s="1025"/>
      <c r="CD35" s="1025"/>
      <c r="CE35" s="1025"/>
      <c r="CF35" s="1025"/>
      <c r="CG35" s="1046"/>
      <c r="CH35" s="1021"/>
      <c r="CI35" s="1022"/>
      <c r="CJ35" s="1022"/>
      <c r="CK35" s="1022"/>
      <c r="CL35" s="1023"/>
      <c r="CM35" s="1021"/>
      <c r="CN35" s="1022"/>
      <c r="CO35" s="1022"/>
      <c r="CP35" s="1022"/>
      <c r="CQ35" s="1023"/>
      <c r="CR35" s="1021"/>
      <c r="CS35" s="1022"/>
      <c r="CT35" s="1022"/>
      <c r="CU35" s="1022"/>
      <c r="CV35" s="1023"/>
      <c r="CW35" s="1021"/>
      <c r="CX35" s="1022"/>
      <c r="CY35" s="1022"/>
      <c r="CZ35" s="1022"/>
      <c r="DA35" s="1023"/>
      <c r="DB35" s="1021"/>
      <c r="DC35" s="1022"/>
      <c r="DD35" s="1022"/>
      <c r="DE35" s="1022"/>
      <c r="DF35" s="1023"/>
      <c r="DG35" s="1021"/>
      <c r="DH35" s="1022"/>
      <c r="DI35" s="1022"/>
      <c r="DJ35" s="1022"/>
      <c r="DK35" s="1023"/>
      <c r="DL35" s="1021"/>
      <c r="DM35" s="1022"/>
      <c r="DN35" s="1022"/>
      <c r="DO35" s="1022"/>
      <c r="DP35" s="1023"/>
      <c r="DQ35" s="1021"/>
      <c r="DR35" s="1022"/>
      <c r="DS35" s="1022"/>
      <c r="DT35" s="1022"/>
      <c r="DU35" s="1023"/>
      <c r="DV35" s="1024"/>
      <c r="DW35" s="1025"/>
      <c r="DX35" s="1025"/>
      <c r="DY35" s="1025"/>
      <c r="DZ35" s="1026"/>
      <c r="EA35" s="221"/>
    </row>
    <row r="36" spans="1:131" ht="26.25" customHeight="1" x14ac:dyDescent="0.15">
      <c r="A36" s="233">
        <v>9</v>
      </c>
      <c r="B36" s="1062"/>
      <c r="C36" s="1063"/>
      <c r="D36" s="1063"/>
      <c r="E36" s="1063"/>
      <c r="F36" s="1063"/>
      <c r="G36" s="1063"/>
      <c r="H36" s="1063"/>
      <c r="I36" s="1063"/>
      <c r="J36" s="1063"/>
      <c r="K36" s="1063"/>
      <c r="L36" s="1063"/>
      <c r="M36" s="1063"/>
      <c r="N36" s="1063"/>
      <c r="O36" s="1063"/>
      <c r="P36" s="1064"/>
      <c r="Q36" s="1070"/>
      <c r="R36" s="1071"/>
      <c r="S36" s="1071"/>
      <c r="T36" s="1071"/>
      <c r="U36" s="1071"/>
      <c r="V36" s="1071"/>
      <c r="W36" s="1071"/>
      <c r="X36" s="1071"/>
      <c r="Y36" s="1071"/>
      <c r="Z36" s="1071"/>
      <c r="AA36" s="1071"/>
      <c r="AB36" s="1071"/>
      <c r="AC36" s="1071"/>
      <c r="AD36" s="1071"/>
      <c r="AE36" s="1072"/>
      <c r="AF36" s="1067"/>
      <c r="AG36" s="1068"/>
      <c r="AH36" s="1068"/>
      <c r="AI36" s="1068"/>
      <c r="AJ36" s="1069"/>
      <c r="AK36" s="1012"/>
      <c r="AL36" s="1003"/>
      <c r="AM36" s="1003"/>
      <c r="AN36" s="1003"/>
      <c r="AO36" s="1003"/>
      <c r="AP36" s="1003"/>
      <c r="AQ36" s="1003"/>
      <c r="AR36" s="1003"/>
      <c r="AS36" s="1003"/>
      <c r="AT36" s="1003"/>
      <c r="AU36" s="1003"/>
      <c r="AV36" s="1003"/>
      <c r="AW36" s="1003"/>
      <c r="AX36" s="1003"/>
      <c r="AY36" s="1003"/>
      <c r="AZ36" s="1073"/>
      <c r="BA36" s="1073"/>
      <c r="BB36" s="1073"/>
      <c r="BC36" s="1073"/>
      <c r="BD36" s="1073"/>
      <c r="BE36" s="1004"/>
      <c r="BF36" s="1004"/>
      <c r="BG36" s="1004"/>
      <c r="BH36" s="1004"/>
      <c r="BI36" s="1005"/>
      <c r="BJ36" s="223"/>
      <c r="BK36" s="223"/>
      <c r="BL36" s="223"/>
      <c r="BM36" s="223"/>
      <c r="BN36" s="223"/>
      <c r="BO36" s="232"/>
      <c r="BP36" s="232"/>
      <c r="BQ36" s="229">
        <v>30</v>
      </c>
      <c r="BR36" s="230"/>
      <c r="BS36" s="1024"/>
      <c r="BT36" s="1025"/>
      <c r="BU36" s="1025"/>
      <c r="BV36" s="1025"/>
      <c r="BW36" s="1025"/>
      <c r="BX36" s="1025"/>
      <c r="BY36" s="1025"/>
      <c r="BZ36" s="1025"/>
      <c r="CA36" s="1025"/>
      <c r="CB36" s="1025"/>
      <c r="CC36" s="1025"/>
      <c r="CD36" s="1025"/>
      <c r="CE36" s="1025"/>
      <c r="CF36" s="1025"/>
      <c r="CG36" s="1046"/>
      <c r="CH36" s="1021"/>
      <c r="CI36" s="1022"/>
      <c r="CJ36" s="1022"/>
      <c r="CK36" s="1022"/>
      <c r="CL36" s="1023"/>
      <c r="CM36" s="1021"/>
      <c r="CN36" s="1022"/>
      <c r="CO36" s="1022"/>
      <c r="CP36" s="1022"/>
      <c r="CQ36" s="1023"/>
      <c r="CR36" s="1021"/>
      <c r="CS36" s="1022"/>
      <c r="CT36" s="1022"/>
      <c r="CU36" s="1022"/>
      <c r="CV36" s="1023"/>
      <c r="CW36" s="1021"/>
      <c r="CX36" s="1022"/>
      <c r="CY36" s="1022"/>
      <c r="CZ36" s="1022"/>
      <c r="DA36" s="1023"/>
      <c r="DB36" s="1021"/>
      <c r="DC36" s="1022"/>
      <c r="DD36" s="1022"/>
      <c r="DE36" s="1022"/>
      <c r="DF36" s="1023"/>
      <c r="DG36" s="1021"/>
      <c r="DH36" s="1022"/>
      <c r="DI36" s="1022"/>
      <c r="DJ36" s="1022"/>
      <c r="DK36" s="1023"/>
      <c r="DL36" s="1021"/>
      <c r="DM36" s="1022"/>
      <c r="DN36" s="1022"/>
      <c r="DO36" s="1022"/>
      <c r="DP36" s="1023"/>
      <c r="DQ36" s="1021"/>
      <c r="DR36" s="1022"/>
      <c r="DS36" s="1022"/>
      <c r="DT36" s="1022"/>
      <c r="DU36" s="1023"/>
      <c r="DV36" s="1024"/>
      <c r="DW36" s="1025"/>
      <c r="DX36" s="1025"/>
      <c r="DY36" s="1025"/>
      <c r="DZ36" s="1026"/>
      <c r="EA36" s="221"/>
    </row>
    <row r="37" spans="1:131" ht="26.25" customHeight="1" x14ac:dyDescent="0.15">
      <c r="A37" s="233">
        <v>10</v>
      </c>
      <c r="B37" s="1062"/>
      <c r="C37" s="1063"/>
      <c r="D37" s="1063"/>
      <c r="E37" s="1063"/>
      <c r="F37" s="1063"/>
      <c r="G37" s="1063"/>
      <c r="H37" s="1063"/>
      <c r="I37" s="1063"/>
      <c r="J37" s="1063"/>
      <c r="K37" s="1063"/>
      <c r="L37" s="1063"/>
      <c r="M37" s="1063"/>
      <c r="N37" s="1063"/>
      <c r="O37" s="1063"/>
      <c r="P37" s="1064"/>
      <c r="Q37" s="1070"/>
      <c r="R37" s="1071"/>
      <c r="S37" s="1071"/>
      <c r="T37" s="1071"/>
      <c r="U37" s="1071"/>
      <c r="V37" s="1071"/>
      <c r="W37" s="1071"/>
      <c r="X37" s="1071"/>
      <c r="Y37" s="1071"/>
      <c r="Z37" s="1071"/>
      <c r="AA37" s="1071"/>
      <c r="AB37" s="1071"/>
      <c r="AC37" s="1071"/>
      <c r="AD37" s="1071"/>
      <c r="AE37" s="1072"/>
      <c r="AF37" s="1067"/>
      <c r="AG37" s="1068"/>
      <c r="AH37" s="1068"/>
      <c r="AI37" s="1068"/>
      <c r="AJ37" s="1069"/>
      <c r="AK37" s="1012"/>
      <c r="AL37" s="1003"/>
      <c r="AM37" s="1003"/>
      <c r="AN37" s="1003"/>
      <c r="AO37" s="1003"/>
      <c r="AP37" s="1003"/>
      <c r="AQ37" s="1003"/>
      <c r="AR37" s="1003"/>
      <c r="AS37" s="1003"/>
      <c r="AT37" s="1003"/>
      <c r="AU37" s="1003"/>
      <c r="AV37" s="1003"/>
      <c r="AW37" s="1003"/>
      <c r="AX37" s="1003"/>
      <c r="AY37" s="1003"/>
      <c r="AZ37" s="1073"/>
      <c r="BA37" s="1073"/>
      <c r="BB37" s="1073"/>
      <c r="BC37" s="1073"/>
      <c r="BD37" s="1073"/>
      <c r="BE37" s="1004"/>
      <c r="BF37" s="1004"/>
      <c r="BG37" s="1004"/>
      <c r="BH37" s="1004"/>
      <c r="BI37" s="1005"/>
      <c r="BJ37" s="223"/>
      <c r="BK37" s="223"/>
      <c r="BL37" s="223"/>
      <c r="BM37" s="223"/>
      <c r="BN37" s="223"/>
      <c r="BO37" s="232"/>
      <c r="BP37" s="232"/>
      <c r="BQ37" s="229">
        <v>31</v>
      </c>
      <c r="BR37" s="230"/>
      <c r="BS37" s="1024"/>
      <c r="BT37" s="1025"/>
      <c r="BU37" s="1025"/>
      <c r="BV37" s="1025"/>
      <c r="BW37" s="1025"/>
      <c r="BX37" s="1025"/>
      <c r="BY37" s="1025"/>
      <c r="BZ37" s="1025"/>
      <c r="CA37" s="1025"/>
      <c r="CB37" s="1025"/>
      <c r="CC37" s="1025"/>
      <c r="CD37" s="1025"/>
      <c r="CE37" s="1025"/>
      <c r="CF37" s="1025"/>
      <c r="CG37" s="1046"/>
      <c r="CH37" s="1021"/>
      <c r="CI37" s="1022"/>
      <c r="CJ37" s="1022"/>
      <c r="CK37" s="1022"/>
      <c r="CL37" s="1023"/>
      <c r="CM37" s="1021"/>
      <c r="CN37" s="1022"/>
      <c r="CO37" s="1022"/>
      <c r="CP37" s="1022"/>
      <c r="CQ37" s="1023"/>
      <c r="CR37" s="1021"/>
      <c r="CS37" s="1022"/>
      <c r="CT37" s="1022"/>
      <c r="CU37" s="1022"/>
      <c r="CV37" s="1023"/>
      <c r="CW37" s="1021"/>
      <c r="CX37" s="1022"/>
      <c r="CY37" s="1022"/>
      <c r="CZ37" s="1022"/>
      <c r="DA37" s="1023"/>
      <c r="DB37" s="1021"/>
      <c r="DC37" s="1022"/>
      <c r="DD37" s="1022"/>
      <c r="DE37" s="1022"/>
      <c r="DF37" s="1023"/>
      <c r="DG37" s="1021"/>
      <c r="DH37" s="1022"/>
      <c r="DI37" s="1022"/>
      <c r="DJ37" s="1022"/>
      <c r="DK37" s="1023"/>
      <c r="DL37" s="1021"/>
      <c r="DM37" s="1022"/>
      <c r="DN37" s="1022"/>
      <c r="DO37" s="1022"/>
      <c r="DP37" s="1023"/>
      <c r="DQ37" s="1021"/>
      <c r="DR37" s="1022"/>
      <c r="DS37" s="1022"/>
      <c r="DT37" s="1022"/>
      <c r="DU37" s="1023"/>
      <c r="DV37" s="1024"/>
      <c r="DW37" s="1025"/>
      <c r="DX37" s="1025"/>
      <c r="DY37" s="1025"/>
      <c r="DZ37" s="1026"/>
      <c r="EA37" s="221"/>
    </row>
    <row r="38" spans="1:131" ht="26.25" customHeight="1" x14ac:dyDescent="0.15">
      <c r="A38" s="233">
        <v>11</v>
      </c>
      <c r="B38" s="1062"/>
      <c r="C38" s="1063"/>
      <c r="D38" s="1063"/>
      <c r="E38" s="1063"/>
      <c r="F38" s="1063"/>
      <c r="G38" s="1063"/>
      <c r="H38" s="1063"/>
      <c r="I38" s="1063"/>
      <c r="J38" s="1063"/>
      <c r="K38" s="1063"/>
      <c r="L38" s="1063"/>
      <c r="M38" s="1063"/>
      <c r="N38" s="1063"/>
      <c r="O38" s="1063"/>
      <c r="P38" s="1064"/>
      <c r="Q38" s="1070"/>
      <c r="R38" s="1071"/>
      <c r="S38" s="1071"/>
      <c r="T38" s="1071"/>
      <c r="U38" s="1071"/>
      <c r="V38" s="1071"/>
      <c r="W38" s="1071"/>
      <c r="X38" s="1071"/>
      <c r="Y38" s="1071"/>
      <c r="Z38" s="1071"/>
      <c r="AA38" s="1071"/>
      <c r="AB38" s="1071"/>
      <c r="AC38" s="1071"/>
      <c r="AD38" s="1071"/>
      <c r="AE38" s="1072"/>
      <c r="AF38" s="1067"/>
      <c r="AG38" s="1068"/>
      <c r="AH38" s="1068"/>
      <c r="AI38" s="1068"/>
      <c r="AJ38" s="1069"/>
      <c r="AK38" s="1012"/>
      <c r="AL38" s="1003"/>
      <c r="AM38" s="1003"/>
      <c r="AN38" s="1003"/>
      <c r="AO38" s="1003"/>
      <c r="AP38" s="1003"/>
      <c r="AQ38" s="1003"/>
      <c r="AR38" s="1003"/>
      <c r="AS38" s="1003"/>
      <c r="AT38" s="1003"/>
      <c r="AU38" s="1003"/>
      <c r="AV38" s="1003"/>
      <c r="AW38" s="1003"/>
      <c r="AX38" s="1003"/>
      <c r="AY38" s="1003"/>
      <c r="AZ38" s="1073"/>
      <c r="BA38" s="1073"/>
      <c r="BB38" s="1073"/>
      <c r="BC38" s="1073"/>
      <c r="BD38" s="1073"/>
      <c r="BE38" s="1004"/>
      <c r="BF38" s="1004"/>
      <c r="BG38" s="1004"/>
      <c r="BH38" s="1004"/>
      <c r="BI38" s="1005"/>
      <c r="BJ38" s="223"/>
      <c r="BK38" s="223"/>
      <c r="BL38" s="223"/>
      <c r="BM38" s="223"/>
      <c r="BN38" s="223"/>
      <c r="BO38" s="232"/>
      <c r="BP38" s="232"/>
      <c r="BQ38" s="229">
        <v>32</v>
      </c>
      <c r="BR38" s="230"/>
      <c r="BS38" s="1024"/>
      <c r="BT38" s="1025"/>
      <c r="BU38" s="1025"/>
      <c r="BV38" s="1025"/>
      <c r="BW38" s="1025"/>
      <c r="BX38" s="1025"/>
      <c r="BY38" s="1025"/>
      <c r="BZ38" s="1025"/>
      <c r="CA38" s="1025"/>
      <c r="CB38" s="1025"/>
      <c r="CC38" s="1025"/>
      <c r="CD38" s="1025"/>
      <c r="CE38" s="1025"/>
      <c r="CF38" s="1025"/>
      <c r="CG38" s="1046"/>
      <c r="CH38" s="1021"/>
      <c r="CI38" s="1022"/>
      <c r="CJ38" s="1022"/>
      <c r="CK38" s="1022"/>
      <c r="CL38" s="1023"/>
      <c r="CM38" s="1021"/>
      <c r="CN38" s="1022"/>
      <c r="CO38" s="1022"/>
      <c r="CP38" s="1022"/>
      <c r="CQ38" s="1023"/>
      <c r="CR38" s="1021"/>
      <c r="CS38" s="1022"/>
      <c r="CT38" s="1022"/>
      <c r="CU38" s="1022"/>
      <c r="CV38" s="1023"/>
      <c r="CW38" s="1021"/>
      <c r="CX38" s="1022"/>
      <c r="CY38" s="1022"/>
      <c r="CZ38" s="1022"/>
      <c r="DA38" s="1023"/>
      <c r="DB38" s="1021"/>
      <c r="DC38" s="1022"/>
      <c r="DD38" s="1022"/>
      <c r="DE38" s="1022"/>
      <c r="DF38" s="1023"/>
      <c r="DG38" s="1021"/>
      <c r="DH38" s="1022"/>
      <c r="DI38" s="1022"/>
      <c r="DJ38" s="1022"/>
      <c r="DK38" s="1023"/>
      <c r="DL38" s="1021"/>
      <c r="DM38" s="1022"/>
      <c r="DN38" s="1022"/>
      <c r="DO38" s="1022"/>
      <c r="DP38" s="1023"/>
      <c r="DQ38" s="1021"/>
      <c r="DR38" s="1022"/>
      <c r="DS38" s="1022"/>
      <c r="DT38" s="1022"/>
      <c r="DU38" s="1023"/>
      <c r="DV38" s="1024"/>
      <c r="DW38" s="1025"/>
      <c r="DX38" s="1025"/>
      <c r="DY38" s="1025"/>
      <c r="DZ38" s="1026"/>
      <c r="EA38" s="221"/>
    </row>
    <row r="39" spans="1:131" ht="26.25" customHeight="1" x14ac:dyDescent="0.15">
      <c r="A39" s="233">
        <v>12</v>
      </c>
      <c r="B39" s="1062"/>
      <c r="C39" s="1063"/>
      <c r="D39" s="1063"/>
      <c r="E39" s="1063"/>
      <c r="F39" s="1063"/>
      <c r="G39" s="1063"/>
      <c r="H39" s="1063"/>
      <c r="I39" s="1063"/>
      <c r="J39" s="1063"/>
      <c r="K39" s="1063"/>
      <c r="L39" s="1063"/>
      <c r="M39" s="1063"/>
      <c r="N39" s="1063"/>
      <c r="O39" s="1063"/>
      <c r="P39" s="1064"/>
      <c r="Q39" s="1070"/>
      <c r="R39" s="1071"/>
      <c r="S39" s="1071"/>
      <c r="T39" s="1071"/>
      <c r="U39" s="1071"/>
      <c r="V39" s="1071"/>
      <c r="W39" s="1071"/>
      <c r="X39" s="1071"/>
      <c r="Y39" s="1071"/>
      <c r="Z39" s="1071"/>
      <c r="AA39" s="1071"/>
      <c r="AB39" s="1071"/>
      <c r="AC39" s="1071"/>
      <c r="AD39" s="1071"/>
      <c r="AE39" s="1072"/>
      <c r="AF39" s="1067"/>
      <c r="AG39" s="1068"/>
      <c r="AH39" s="1068"/>
      <c r="AI39" s="1068"/>
      <c r="AJ39" s="1069"/>
      <c r="AK39" s="1012"/>
      <c r="AL39" s="1003"/>
      <c r="AM39" s="1003"/>
      <c r="AN39" s="1003"/>
      <c r="AO39" s="1003"/>
      <c r="AP39" s="1003"/>
      <c r="AQ39" s="1003"/>
      <c r="AR39" s="1003"/>
      <c r="AS39" s="1003"/>
      <c r="AT39" s="1003"/>
      <c r="AU39" s="1003"/>
      <c r="AV39" s="1003"/>
      <c r="AW39" s="1003"/>
      <c r="AX39" s="1003"/>
      <c r="AY39" s="1003"/>
      <c r="AZ39" s="1073"/>
      <c r="BA39" s="1073"/>
      <c r="BB39" s="1073"/>
      <c r="BC39" s="1073"/>
      <c r="BD39" s="1073"/>
      <c r="BE39" s="1004"/>
      <c r="BF39" s="1004"/>
      <c r="BG39" s="1004"/>
      <c r="BH39" s="1004"/>
      <c r="BI39" s="1005"/>
      <c r="BJ39" s="223"/>
      <c r="BK39" s="223"/>
      <c r="BL39" s="223"/>
      <c r="BM39" s="223"/>
      <c r="BN39" s="223"/>
      <c r="BO39" s="232"/>
      <c r="BP39" s="232"/>
      <c r="BQ39" s="229">
        <v>33</v>
      </c>
      <c r="BR39" s="230"/>
      <c r="BS39" s="1024"/>
      <c r="BT39" s="1025"/>
      <c r="BU39" s="1025"/>
      <c r="BV39" s="1025"/>
      <c r="BW39" s="1025"/>
      <c r="BX39" s="1025"/>
      <c r="BY39" s="1025"/>
      <c r="BZ39" s="1025"/>
      <c r="CA39" s="1025"/>
      <c r="CB39" s="1025"/>
      <c r="CC39" s="1025"/>
      <c r="CD39" s="1025"/>
      <c r="CE39" s="1025"/>
      <c r="CF39" s="1025"/>
      <c r="CG39" s="1046"/>
      <c r="CH39" s="1021"/>
      <c r="CI39" s="1022"/>
      <c r="CJ39" s="1022"/>
      <c r="CK39" s="1022"/>
      <c r="CL39" s="1023"/>
      <c r="CM39" s="1021"/>
      <c r="CN39" s="1022"/>
      <c r="CO39" s="1022"/>
      <c r="CP39" s="1022"/>
      <c r="CQ39" s="1023"/>
      <c r="CR39" s="1021"/>
      <c r="CS39" s="1022"/>
      <c r="CT39" s="1022"/>
      <c r="CU39" s="1022"/>
      <c r="CV39" s="1023"/>
      <c r="CW39" s="1021"/>
      <c r="CX39" s="1022"/>
      <c r="CY39" s="1022"/>
      <c r="CZ39" s="1022"/>
      <c r="DA39" s="1023"/>
      <c r="DB39" s="1021"/>
      <c r="DC39" s="1022"/>
      <c r="DD39" s="1022"/>
      <c r="DE39" s="1022"/>
      <c r="DF39" s="1023"/>
      <c r="DG39" s="1021"/>
      <c r="DH39" s="1022"/>
      <c r="DI39" s="1022"/>
      <c r="DJ39" s="1022"/>
      <c r="DK39" s="1023"/>
      <c r="DL39" s="1021"/>
      <c r="DM39" s="1022"/>
      <c r="DN39" s="1022"/>
      <c r="DO39" s="1022"/>
      <c r="DP39" s="1023"/>
      <c r="DQ39" s="1021"/>
      <c r="DR39" s="1022"/>
      <c r="DS39" s="1022"/>
      <c r="DT39" s="1022"/>
      <c r="DU39" s="1023"/>
      <c r="DV39" s="1024"/>
      <c r="DW39" s="1025"/>
      <c r="DX39" s="1025"/>
      <c r="DY39" s="1025"/>
      <c r="DZ39" s="1026"/>
      <c r="EA39" s="221"/>
    </row>
    <row r="40" spans="1:131" ht="26.25" customHeight="1" x14ac:dyDescent="0.15">
      <c r="A40" s="229">
        <v>13</v>
      </c>
      <c r="B40" s="1062"/>
      <c r="C40" s="1063"/>
      <c r="D40" s="1063"/>
      <c r="E40" s="1063"/>
      <c r="F40" s="1063"/>
      <c r="G40" s="1063"/>
      <c r="H40" s="1063"/>
      <c r="I40" s="1063"/>
      <c r="J40" s="1063"/>
      <c r="K40" s="1063"/>
      <c r="L40" s="1063"/>
      <c r="M40" s="1063"/>
      <c r="N40" s="1063"/>
      <c r="O40" s="1063"/>
      <c r="P40" s="1064"/>
      <c r="Q40" s="1070"/>
      <c r="R40" s="1071"/>
      <c r="S40" s="1071"/>
      <c r="T40" s="1071"/>
      <c r="U40" s="1071"/>
      <c r="V40" s="1071"/>
      <c r="W40" s="1071"/>
      <c r="X40" s="1071"/>
      <c r="Y40" s="1071"/>
      <c r="Z40" s="1071"/>
      <c r="AA40" s="1071"/>
      <c r="AB40" s="1071"/>
      <c r="AC40" s="1071"/>
      <c r="AD40" s="1071"/>
      <c r="AE40" s="1072"/>
      <c r="AF40" s="1067"/>
      <c r="AG40" s="1068"/>
      <c r="AH40" s="1068"/>
      <c r="AI40" s="1068"/>
      <c r="AJ40" s="1069"/>
      <c r="AK40" s="1012"/>
      <c r="AL40" s="1003"/>
      <c r="AM40" s="1003"/>
      <c r="AN40" s="1003"/>
      <c r="AO40" s="1003"/>
      <c r="AP40" s="1003"/>
      <c r="AQ40" s="1003"/>
      <c r="AR40" s="1003"/>
      <c r="AS40" s="1003"/>
      <c r="AT40" s="1003"/>
      <c r="AU40" s="1003"/>
      <c r="AV40" s="1003"/>
      <c r="AW40" s="1003"/>
      <c r="AX40" s="1003"/>
      <c r="AY40" s="1003"/>
      <c r="AZ40" s="1073"/>
      <c r="BA40" s="1073"/>
      <c r="BB40" s="1073"/>
      <c r="BC40" s="1073"/>
      <c r="BD40" s="1073"/>
      <c r="BE40" s="1004"/>
      <c r="BF40" s="1004"/>
      <c r="BG40" s="1004"/>
      <c r="BH40" s="1004"/>
      <c r="BI40" s="1005"/>
      <c r="BJ40" s="223"/>
      <c r="BK40" s="223"/>
      <c r="BL40" s="223"/>
      <c r="BM40" s="223"/>
      <c r="BN40" s="223"/>
      <c r="BO40" s="232"/>
      <c r="BP40" s="232"/>
      <c r="BQ40" s="229">
        <v>34</v>
      </c>
      <c r="BR40" s="230"/>
      <c r="BS40" s="1024"/>
      <c r="BT40" s="1025"/>
      <c r="BU40" s="1025"/>
      <c r="BV40" s="1025"/>
      <c r="BW40" s="1025"/>
      <c r="BX40" s="1025"/>
      <c r="BY40" s="1025"/>
      <c r="BZ40" s="1025"/>
      <c r="CA40" s="1025"/>
      <c r="CB40" s="1025"/>
      <c r="CC40" s="1025"/>
      <c r="CD40" s="1025"/>
      <c r="CE40" s="1025"/>
      <c r="CF40" s="1025"/>
      <c r="CG40" s="1046"/>
      <c r="CH40" s="1021"/>
      <c r="CI40" s="1022"/>
      <c r="CJ40" s="1022"/>
      <c r="CK40" s="1022"/>
      <c r="CL40" s="1023"/>
      <c r="CM40" s="1021"/>
      <c r="CN40" s="1022"/>
      <c r="CO40" s="1022"/>
      <c r="CP40" s="1022"/>
      <c r="CQ40" s="1023"/>
      <c r="CR40" s="1021"/>
      <c r="CS40" s="1022"/>
      <c r="CT40" s="1022"/>
      <c r="CU40" s="1022"/>
      <c r="CV40" s="1023"/>
      <c r="CW40" s="1021"/>
      <c r="CX40" s="1022"/>
      <c r="CY40" s="1022"/>
      <c r="CZ40" s="1022"/>
      <c r="DA40" s="1023"/>
      <c r="DB40" s="1021"/>
      <c r="DC40" s="1022"/>
      <c r="DD40" s="1022"/>
      <c r="DE40" s="1022"/>
      <c r="DF40" s="1023"/>
      <c r="DG40" s="1021"/>
      <c r="DH40" s="1022"/>
      <c r="DI40" s="1022"/>
      <c r="DJ40" s="1022"/>
      <c r="DK40" s="1023"/>
      <c r="DL40" s="1021"/>
      <c r="DM40" s="1022"/>
      <c r="DN40" s="1022"/>
      <c r="DO40" s="1022"/>
      <c r="DP40" s="1023"/>
      <c r="DQ40" s="1021"/>
      <c r="DR40" s="1022"/>
      <c r="DS40" s="1022"/>
      <c r="DT40" s="1022"/>
      <c r="DU40" s="1023"/>
      <c r="DV40" s="1024"/>
      <c r="DW40" s="1025"/>
      <c r="DX40" s="1025"/>
      <c r="DY40" s="1025"/>
      <c r="DZ40" s="1026"/>
      <c r="EA40" s="221"/>
    </row>
    <row r="41" spans="1:131" ht="26.25" customHeight="1" x14ac:dyDescent="0.15">
      <c r="A41" s="229">
        <v>14</v>
      </c>
      <c r="B41" s="1062"/>
      <c r="C41" s="1063"/>
      <c r="D41" s="1063"/>
      <c r="E41" s="1063"/>
      <c r="F41" s="1063"/>
      <c r="G41" s="1063"/>
      <c r="H41" s="1063"/>
      <c r="I41" s="1063"/>
      <c r="J41" s="1063"/>
      <c r="K41" s="1063"/>
      <c r="L41" s="1063"/>
      <c r="M41" s="1063"/>
      <c r="N41" s="1063"/>
      <c r="O41" s="1063"/>
      <c r="P41" s="1064"/>
      <c r="Q41" s="1070"/>
      <c r="R41" s="1071"/>
      <c r="S41" s="1071"/>
      <c r="T41" s="1071"/>
      <c r="U41" s="1071"/>
      <c r="V41" s="1071"/>
      <c r="W41" s="1071"/>
      <c r="X41" s="1071"/>
      <c r="Y41" s="1071"/>
      <c r="Z41" s="1071"/>
      <c r="AA41" s="1071"/>
      <c r="AB41" s="1071"/>
      <c r="AC41" s="1071"/>
      <c r="AD41" s="1071"/>
      <c r="AE41" s="1072"/>
      <c r="AF41" s="1067"/>
      <c r="AG41" s="1068"/>
      <c r="AH41" s="1068"/>
      <c r="AI41" s="1068"/>
      <c r="AJ41" s="1069"/>
      <c r="AK41" s="1012"/>
      <c r="AL41" s="1003"/>
      <c r="AM41" s="1003"/>
      <c r="AN41" s="1003"/>
      <c r="AO41" s="1003"/>
      <c r="AP41" s="1003"/>
      <c r="AQ41" s="1003"/>
      <c r="AR41" s="1003"/>
      <c r="AS41" s="1003"/>
      <c r="AT41" s="1003"/>
      <c r="AU41" s="1003"/>
      <c r="AV41" s="1003"/>
      <c r="AW41" s="1003"/>
      <c r="AX41" s="1003"/>
      <c r="AY41" s="1003"/>
      <c r="AZ41" s="1073"/>
      <c r="BA41" s="1073"/>
      <c r="BB41" s="1073"/>
      <c r="BC41" s="1073"/>
      <c r="BD41" s="1073"/>
      <c r="BE41" s="1004"/>
      <c r="BF41" s="1004"/>
      <c r="BG41" s="1004"/>
      <c r="BH41" s="1004"/>
      <c r="BI41" s="1005"/>
      <c r="BJ41" s="223"/>
      <c r="BK41" s="223"/>
      <c r="BL41" s="223"/>
      <c r="BM41" s="223"/>
      <c r="BN41" s="223"/>
      <c r="BO41" s="232"/>
      <c r="BP41" s="232"/>
      <c r="BQ41" s="229">
        <v>35</v>
      </c>
      <c r="BR41" s="230"/>
      <c r="BS41" s="1024"/>
      <c r="BT41" s="1025"/>
      <c r="BU41" s="1025"/>
      <c r="BV41" s="1025"/>
      <c r="BW41" s="1025"/>
      <c r="BX41" s="1025"/>
      <c r="BY41" s="1025"/>
      <c r="BZ41" s="1025"/>
      <c r="CA41" s="1025"/>
      <c r="CB41" s="1025"/>
      <c r="CC41" s="1025"/>
      <c r="CD41" s="1025"/>
      <c r="CE41" s="1025"/>
      <c r="CF41" s="1025"/>
      <c r="CG41" s="1046"/>
      <c r="CH41" s="1021"/>
      <c r="CI41" s="1022"/>
      <c r="CJ41" s="1022"/>
      <c r="CK41" s="1022"/>
      <c r="CL41" s="1023"/>
      <c r="CM41" s="1021"/>
      <c r="CN41" s="1022"/>
      <c r="CO41" s="1022"/>
      <c r="CP41" s="1022"/>
      <c r="CQ41" s="1023"/>
      <c r="CR41" s="1021"/>
      <c r="CS41" s="1022"/>
      <c r="CT41" s="1022"/>
      <c r="CU41" s="1022"/>
      <c r="CV41" s="1023"/>
      <c r="CW41" s="1021"/>
      <c r="CX41" s="1022"/>
      <c r="CY41" s="1022"/>
      <c r="CZ41" s="1022"/>
      <c r="DA41" s="1023"/>
      <c r="DB41" s="1021"/>
      <c r="DC41" s="1022"/>
      <c r="DD41" s="1022"/>
      <c r="DE41" s="1022"/>
      <c r="DF41" s="1023"/>
      <c r="DG41" s="1021"/>
      <c r="DH41" s="1022"/>
      <c r="DI41" s="1022"/>
      <c r="DJ41" s="1022"/>
      <c r="DK41" s="1023"/>
      <c r="DL41" s="1021"/>
      <c r="DM41" s="1022"/>
      <c r="DN41" s="1022"/>
      <c r="DO41" s="1022"/>
      <c r="DP41" s="1023"/>
      <c r="DQ41" s="1021"/>
      <c r="DR41" s="1022"/>
      <c r="DS41" s="1022"/>
      <c r="DT41" s="1022"/>
      <c r="DU41" s="1023"/>
      <c r="DV41" s="1024"/>
      <c r="DW41" s="1025"/>
      <c r="DX41" s="1025"/>
      <c r="DY41" s="1025"/>
      <c r="DZ41" s="1026"/>
      <c r="EA41" s="221"/>
    </row>
    <row r="42" spans="1:131" ht="26.25" customHeight="1" x14ac:dyDescent="0.15">
      <c r="A42" s="229">
        <v>15</v>
      </c>
      <c r="B42" s="1062"/>
      <c r="C42" s="1063"/>
      <c r="D42" s="1063"/>
      <c r="E42" s="1063"/>
      <c r="F42" s="1063"/>
      <c r="G42" s="1063"/>
      <c r="H42" s="1063"/>
      <c r="I42" s="1063"/>
      <c r="J42" s="1063"/>
      <c r="K42" s="1063"/>
      <c r="L42" s="1063"/>
      <c r="M42" s="1063"/>
      <c r="N42" s="1063"/>
      <c r="O42" s="1063"/>
      <c r="P42" s="1064"/>
      <c r="Q42" s="1070"/>
      <c r="R42" s="1071"/>
      <c r="S42" s="1071"/>
      <c r="T42" s="1071"/>
      <c r="U42" s="1071"/>
      <c r="V42" s="1071"/>
      <c r="W42" s="1071"/>
      <c r="X42" s="1071"/>
      <c r="Y42" s="1071"/>
      <c r="Z42" s="1071"/>
      <c r="AA42" s="1071"/>
      <c r="AB42" s="1071"/>
      <c r="AC42" s="1071"/>
      <c r="AD42" s="1071"/>
      <c r="AE42" s="1072"/>
      <c r="AF42" s="1067"/>
      <c r="AG42" s="1068"/>
      <c r="AH42" s="1068"/>
      <c r="AI42" s="1068"/>
      <c r="AJ42" s="1069"/>
      <c r="AK42" s="1012"/>
      <c r="AL42" s="1003"/>
      <c r="AM42" s="1003"/>
      <c r="AN42" s="1003"/>
      <c r="AO42" s="1003"/>
      <c r="AP42" s="1003"/>
      <c r="AQ42" s="1003"/>
      <c r="AR42" s="1003"/>
      <c r="AS42" s="1003"/>
      <c r="AT42" s="1003"/>
      <c r="AU42" s="1003"/>
      <c r="AV42" s="1003"/>
      <c r="AW42" s="1003"/>
      <c r="AX42" s="1003"/>
      <c r="AY42" s="1003"/>
      <c r="AZ42" s="1073"/>
      <c r="BA42" s="1073"/>
      <c r="BB42" s="1073"/>
      <c r="BC42" s="1073"/>
      <c r="BD42" s="1073"/>
      <c r="BE42" s="1004"/>
      <c r="BF42" s="1004"/>
      <c r="BG42" s="1004"/>
      <c r="BH42" s="1004"/>
      <c r="BI42" s="1005"/>
      <c r="BJ42" s="223"/>
      <c r="BK42" s="223"/>
      <c r="BL42" s="223"/>
      <c r="BM42" s="223"/>
      <c r="BN42" s="223"/>
      <c r="BO42" s="232"/>
      <c r="BP42" s="232"/>
      <c r="BQ42" s="229">
        <v>36</v>
      </c>
      <c r="BR42" s="230"/>
      <c r="BS42" s="1024"/>
      <c r="BT42" s="1025"/>
      <c r="BU42" s="1025"/>
      <c r="BV42" s="1025"/>
      <c r="BW42" s="1025"/>
      <c r="BX42" s="1025"/>
      <c r="BY42" s="1025"/>
      <c r="BZ42" s="1025"/>
      <c r="CA42" s="1025"/>
      <c r="CB42" s="1025"/>
      <c r="CC42" s="1025"/>
      <c r="CD42" s="1025"/>
      <c r="CE42" s="1025"/>
      <c r="CF42" s="1025"/>
      <c r="CG42" s="1046"/>
      <c r="CH42" s="1021"/>
      <c r="CI42" s="1022"/>
      <c r="CJ42" s="1022"/>
      <c r="CK42" s="1022"/>
      <c r="CL42" s="1023"/>
      <c r="CM42" s="1021"/>
      <c r="CN42" s="1022"/>
      <c r="CO42" s="1022"/>
      <c r="CP42" s="1022"/>
      <c r="CQ42" s="1023"/>
      <c r="CR42" s="1021"/>
      <c r="CS42" s="1022"/>
      <c r="CT42" s="1022"/>
      <c r="CU42" s="1022"/>
      <c r="CV42" s="1023"/>
      <c r="CW42" s="1021"/>
      <c r="CX42" s="1022"/>
      <c r="CY42" s="1022"/>
      <c r="CZ42" s="1022"/>
      <c r="DA42" s="1023"/>
      <c r="DB42" s="1021"/>
      <c r="DC42" s="1022"/>
      <c r="DD42" s="1022"/>
      <c r="DE42" s="1022"/>
      <c r="DF42" s="1023"/>
      <c r="DG42" s="1021"/>
      <c r="DH42" s="1022"/>
      <c r="DI42" s="1022"/>
      <c r="DJ42" s="1022"/>
      <c r="DK42" s="1023"/>
      <c r="DL42" s="1021"/>
      <c r="DM42" s="1022"/>
      <c r="DN42" s="1022"/>
      <c r="DO42" s="1022"/>
      <c r="DP42" s="1023"/>
      <c r="DQ42" s="1021"/>
      <c r="DR42" s="1022"/>
      <c r="DS42" s="1022"/>
      <c r="DT42" s="1022"/>
      <c r="DU42" s="1023"/>
      <c r="DV42" s="1024"/>
      <c r="DW42" s="1025"/>
      <c r="DX42" s="1025"/>
      <c r="DY42" s="1025"/>
      <c r="DZ42" s="1026"/>
      <c r="EA42" s="221"/>
    </row>
    <row r="43" spans="1:131" ht="26.25" customHeight="1" x14ac:dyDescent="0.15">
      <c r="A43" s="229">
        <v>16</v>
      </c>
      <c r="B43" s="1062"/>
      <c r="C43" s="1063"/>
      <c r="D43" s="1063"/>
      <c r="E43" s="1063"/>
      <c r="F43" s="1063"/>
      <c r="G43" s="1063"/>
      <c r="H43" s="1063"/>
      <c r="I43" s="1063"/>
      <c r="J43" s="1063"/>
      <c r="K43" s="1063"/>
      <c r="L43" s="1063"/>
      <c r="M43" s="1063"/>
      <c r="N43" s="1063"/>
      <c r="O43" s="1063"/>
      <c r="P43" s="1064"/>
      <c r="Q43" s="1070"/>
      <c r="R43" s="1071"/>
      <c r="S43" s="1071"/>
      <c r="T43" s="1071"/>
      <c r="U43" s="1071"/>
      <c r="V43" s="1071"/>
      <c r="W43" s="1071"/>
      <c r="X43" s="1071"/>
      <c r="Y43" s="1071"/>
      <c r="Z43" s="1071"/>
      <c r="AA43" s="1071"/>
      <c r="AB43" s="1071"/>
      <c r="AC43" s="1071"/>
      <c r="AD43" s="1071"/>
      <c r="AE43" s="1072"/>
      <c r="AF43" s="1067"/>
      <c r="AG43" s="1068"/>
      <c r="AH43" s="1068"/>
      <c r="AI43" s="1068"/>
      <c r="AJ43" s="1069"/>
      <c r="AK43" s="1012"/>
      <c r="AL43" s="1003"/>
      <c r="AM43" s="1003"/>
      <c r="AN43" s="1003"/>
      <c r="AO43" s="1003"/>
      <c r="AP43" s="1003"/>
      <c r="AQ43" s="1003"/>
      <c r="AR43" s="1003"/>
      <c r="AS43" s="1003"/>
      <c r="AT43" s="1003"/>
      <c r="AU43" s="1003"/>
      <c r="AV43" s="1003"/>
      <c r="AW43" s="1003"/>
      <c r="AX43" s="1003"/>
      <c r="AY43" s="1003"/>
      <c r="AZ43" s="1073"/>
      <c r="BA43" s="1073"/>
      <c r="BB43" s="1073"/>
      <c r="BC43" s="1073"/>
      <c r="BD43" s="1073"/>
      <c r="BE43" s="1004"/>
      <c r="BF43" s="1004"/>
      <c r="BG43" s="1004"/>
      <c r="BH43" s="1004"/>
      <c r="BI43" s="1005"/>
      <c r="BJ43" s="223"/>
      <c r="BK43" s="223"/>
      <c r="BL43" s="223"/>
      <c r="BM43" s="223"/>
      <c r="BN43" s="223"/>
      <c r="BO43" s="232"/>
      <c r="BP43" s="232"/>
      <c r="BQ43" s="229">
        <v>37</v>
      </c>
      <c r="BR43" s="230"/>
      <c r="BS43" s="1024"/>
      <c r="BT43" s="1025"/>
      <c r="BU43" s="1025"/>
      <c r="BV43" s="1025"/>
      <c r="BW43" s="1025"/>
      <c r="BX43" s="1025"/>
      <c r="BY43" s="1025"/>
      <c r="BZ43" s="1025"/>
      <c r="CA43" s="1025"/>
      <c r="CB43" s="1025"/>
      <c r="CC43" s="1025"/>
      <c r="CD43" s="1025"/>
      <c r="CE43" s="1025"/>
      <c r="CF43" s="1025"/>
      <c r="CG43" s="1046"/>
      <c r="CH43" s="1021"/>
      <c r="CI43" s="1022"/>
      <c r="CJ43" s="1022"/>
      <c r="CK43" s="1022"/>
      <c r="CL43" s="1023"/>
      <c r="CM43" s="1021"/>
      <c r="CN43" s="1022"/>
      <c r="CO43" s="1022"/>
      <c r="CP43" s="1022"/>
      <c r="CQ43" s="1023"/>
      <c r="CR43" s="1021"/>
      <c r="CS43" s="1022"/>
      <c r="CT43" s="1022"/>
      <c r="CU43" s="1022"/>
      <c r="CV43" s="1023"/>
      <c r="CW43" s="1021"/>
      <c r="CX43" s="1022"/>
      <c r="CY43" s="1022"/>
      <c r="CZ43" s="1022"/>
      <c r="DA43" s="1023"/>
      <c r="DB43" s="1021"/>
      <c r="DC43" s="1022"/>
      <c r="DD43" s="1022"/>
      <c r="DE43" s="1022"/>
      <c r="DF43" s="1023"/>
      <c r="DG43" s="1021"/>
      <c r="DH43" s="1022"/>
      <c r="DI43" s="1022"/>
      <c r="DJ43" s="1022"/>
      <c r="DK43" s="1023"/>
      <c r="DL43" s="1021"/>
      <c r="DM43" s="1022"/>
      <c r="DN43" s="1022"/>
      <c r="DO43" s="1022"/>
      <c r="DP43" s="1023"/>
      <c r="DQ43" s="1021"/>
      <c r="DR43" s="1022"/>
      <c r="DS43" s="1022"/>
      <c r="DT43" s="1022"/>
      <c r="DU43" s="1023"/>
      <c r="DV43" s="1024"/>
      <c r="DW43" s="1025"/>
      <c r="DX43" s="1025"/>
      <c r="DY43" s="1025"/>
      <c r="DZ43" s="1026"/>
      <c r="EA43" s="221"/>
    </row>
    <row r="44" spans="1:131" ht="26.25" customHeight="1" x14ac:dyDescent="0.15">
      <c r="A44" s="229">
        <v>17</v>
      </c>
      <c r="B44" s="1062"/>
      <c r="C44" s="1063"/>
      <c r="D44" s="1063"/>
      <c r="E44" s="1063"/>
      <c r="F44" s="1063"/>
      <c r="G44" s="1063"/>
      <c r="H44" s="1063"/>
      <c r="I44" s="1063"/>
      <c r="J44" s="1063"/>
      <c r="K44" s="1063"/>
      <c r="L44" s="1063"/>
      <c r="M44" s="1063"/>
      <c r="N44" s="1063"/>
      <c r="O44" s="1063"/>
      <c r="P44" s="1064"/>
      <c r="Q44" s="1070"/>
      <c r="R44" s="1071"/>
      <c r="S44" s="1071"/>
      <c r="T44" s="1071"/>
      <c r="U44" s="1071"/>
      <c r="V44" s="1071"/>
      <c r="W44" s="1071"/>
      <c r="X44" s="1071"/>
      <c r="Y44" s="1071"/>
      <c r="Z44" s="1071"/>
      <c r="AA44" s="1071"/>
      <c r="AB44" s="1071"/>
      <c r="AC44" s="1071"/>
      <c r="AD44" s="1071"/>
      <c r="AE44" s="1072"/>
      <c r="AF44" s="1067"/>
      <c r="AG44" s="1068"/>
      <c r="AH44" s="1068"/>
      <c r="AI44" s="1068"/>
      <c r="AJ44" s="1069"/>
      <c r="AK44" s="1012"/>
      <c r="AL44" s="1003"/>
      <c r="AM44" s="1003"/>
      <c r="AN44" s="1003"/>
      <c r="AO44" s="1003"/>
      <c r="AP44" s="1003"/>
      <c r="AQ44" s="1003"/>
      <c r="AR44" s="1003"/>
      <c r="AS44" s="1003"/>
      <c r="AT44" s="1003"/>
      <c r="AU44" s="1003"/>
      <c r="AV44" s="1003"/>
      <c r="AW44" s="1003"/>
      <c r="AX44" s="1003"/>
      <c r="AY44" s="1003"/>
      <c r="AZ44" s="1073"/>
      <c r="BA44" s="1073"/>
      <c r="BB44" s="1073"/>
      <c r="BC44" s="1073"/>
      <c r="BD44" s="1073"/>
      <c r="BE44" s="1004"/>
      <c r="BF44" s="1004"/>
      <c r="BG44" s="1004"/>
      <c r="BH44" s="1004"/>
      <c r="BI44" s="1005"/>
      <c r="BJ44" s="223"/>
      <c r="BK44" s="223"/>
      <c r="BL44" s="223"/>
      <c r="BM44" s="223"/>
      <c r="BN44" s="223"/>
      <c r="BO44" s="232"/>
      <c r="BP44" s="232"/>
      <c r="BQ44" s="229">
        <v>38</v>
      </c>
      <c r="BR44" s="230"/>
      <c r="BS44" s="1024"/>
      <c r="BT44" s="1025"/>
      <c r="BU44" s="1025"/>
      <c r="BV44" s="1025"/>
      <c r="BW44" s="1025"/>
      <c r="BX44" s="1025"/>
      <c r="BY44" s="1025"/>
      <c r="BZ44" s="1025"/>
      <c r="CA44" s="1025"/>
      <c r="CB44" s="1025"/>
      <c r="CC44" s="1025"/>
      <c r="CD44" s="1025"/>
      <c r="CE44" s="1025"/>
      <c r="CF44" s="1025"/>
      <c r="CG44" s="1046"/>
      <c r="CH44" s="1021"/>
      <c r="CI44" s="1022"/>
      <c r="CJ44" s="1022"/>
      <c r="CK44" s="1022"/>
      <c r="CL44" s="1023"/>
      <c r="CM44" s="1021"/>
      <c r="CN44" s="1022"/>
      <c r="CO44" s="1022"/>
      <c r="CP44" s="1022"/>
      <c r="CQ44" s="1023"/>
      <c r="CR44" s="1021"/>
      <c r="CS44" s="1022"/>
      <c r="CT44" s="1022"/>
      <c r="CU44" s="1022"/>
      <c r="CV44" s="1023"/>
      <c r="CW44" s="1021"/>
      <c r="CX44" s="1022"/>
      <c r="CY44" s="1022"/>
      <c r="CZ44" s="1022"/>
      <c r="DA44" s="1023"/>
      <c r="DB44" s="1021"/>
      <c r="DC44" s="1022"/>
      <c r="DD44" s="1022"/>
      <c r="DE44" s="1022"/>
      <c r="DF44" s="1023"/>
      <c r="DG44" s="1021"/>
      <c r="DH44" s="1022"/>
      <c r="DI44" s="1022"/>
      <c r="DJ44" s="1022"/>
      <c r="DK44" s="1023"/>
      <c r="DL44" s="1021"/>
      <c r="DM44" s="1022"/>
      <c r="DN44" s="1022"/>
      <c r="DO44" s="1022"/>
      <c r="DP44" s="1023"/>
      <c r="DQ44" s="1021"/>
      <c r="DR44" s="1022"/>
      <c r="DS44" s="1022"/>
      <c r="DT44" s="1022"/>
      <c r="DU44" s="1023"/>
      <c r="DV44" s="1024"/>
      <c r="DW44" s="1025"/>
      <c r="DX44" s="1025"/>
      <c r="DY44" s="1025"/>
      <c r="DZ44" s="1026"/>
      <c r="EA44" s="221"/>
    </row>
    <row r="45" spans="1:131" ht="26.25" customHeight="1" x14ac:dyDescent="0.15">
      <c r="A45" s="229">
        <v>18</v>
      </c>
      <c r="B45" s="1062"/>
      <c r="C45" s="1063"/>
      <c r="D45" s="1063"/>
      <c r="E45" s="1063"/>
      <c r="F45" s="1063"/>
      <c r="G45" s="1063"/>
      <c r="H45" s="1063"/>
      <c r="I45" s="1063"/>
      <c r="J45" s="1063"/>
      <c r="K45" s="1063"/>
      <c r="L45" s="1063"/>
      <c r="M45" s="1063"/>
      <c r="N45" s="1063"/>
      <c r="O45" s="1063"/>
      <c r="P45" s="1064"/>
      <c r="Q45" s="1070"/>
      <c r="R45" s="1071"/>
      <c r="S45" s="1071"/>
      <c r="T45" s="1071"/>
      <c r="U45" s="1071"/>
      <c r="V45" s="1071"/>
      <c r="W45" s="1071"/>
      <c r="X45" s="1071"/>
      <c r="Y45" s="1071"/>
      <c r="Z45" s="1071"/>
      <c r="AA45" s="1071"/>
      <c r="AB45" s="1071"/>
      <c r="AC45" s="1071"/>
      <c r="AD45" s="1071"/>
      <c r="AE45" s="1072"/>
      <c r="AF45" s="1067"/>
      <c r="AG45" s="1068"/>
      <c r="AH45" s="1068"/>
      <c r="AI45" s="1068"/>
      <c r="AJ45" s="1069"/>
      <c r="AK45" s="1012"/>
      <c r="AL45" s="1003"/>
      <c r="AM45" s="1003"/>
      <c r="AN45" s="1003"/>
      <c r="AO45" s="1003"/>
      <c r="AP45" s="1003"/>
      <c r="AQ45" s="1003"/>
      <c r="AR45" s="1003"/>
      <c r="AS45" s="1003"/>
      <c r="AT45" s="1003"/>
      <c r="AU45" s="1003"/>
      <c r="AV45" s="1003"/>
      <c r="AW45" s="1003"/>
      <c r="AX45" s="1003"/>
      <c r="AY45" s="1003"/>
      <c r="AZ45" s="1073"/>
      <c r="BA45" s="1073"/>
      <c r="BB45" s="1073"/>
      <c r="BC45" s="1073"/>
      <c r="BD45" s="1073"/>
      <c r="BE45" s="1004"/>
      <c r="BF45" s="1004"/>
      <c r="BG45" s="1004"/>
      <c r="BH45" s="1004"/>
      <c r="BI45" s="1005"/>
      <c r="BJ45" s="223"/>
      <c r="BK45" s="223"/>
      <c r="BL45" s="223"/>
      <c r="BM45" s="223"/>
      <c r="BN45" s="223"/>
      <c r="BO45" s="232"/>
      <c r="BP45" s="232"/>
      <c r="BQ45" s="229">
        <v>39</v>
      </c>
      <c r="BR45" s="230"/>
      <c r="BS45" s="1024"/>
      <c r="BT45" s="1025"/>
      <c r="BU45" s="1025"/>
      <c r="BV45" s="1025"/>
      <c r="BW45" s="1025"/>
      <c r="BX45" s="1025"/>
      <c r="BY45" s="1025"/>
      <c r="BZ45" s="1025"/>
      <c r="CA45" s="1025"/>
      <c r="CB45" s="1025"/>
      <c r="CC45" s="1025"/>
      <c r="CD45" s="1025"/>
      <c r="CE45" s="1025"/>
      <c r="CF45" s="1025"/>
      <c r="CG45" s="1046"/>
      <c r="CH45" s="1021"/>
      <c r="CI45" s="1022"/>
      <c r="CJ45" s="1022"/>
      <c r="CK45" s="1022"/>
      <c r="CL45" s="1023"/>
      <c r="CM45" s="1021"/>
      <c r="CN45" s="1022"/>
      <c r="CO45" s="1022"/>
      <c r="CP45" s="1022"/>
      <c r="CQ45" s="1023"/>
      <c r="CR45" s="1021"/>
      <c r="CS45" s="1022"/>
      <c r="CT45" s="1022"/>
      <c r="CU45" s="1022"/>
      <c r="CV45" s="1023"/>
      <c r="CW45" s="1021"/>
      <c r="CX45" s="1022"/>
      <c r="CY45" s="1022"/>
      <c r="CZ45" s="1022"/>
      <c r="DA45" s="1023"/>
      <c r="DB45" s="1021"/>
      <c r="DC45" s="1022"/>
      <c r="DD45" s="1022"/>
      <c r="DE45" s="1022"/>
      <c r="DF45" s="1023"/>
      <c r="DG45" s="1021"/>
      <c r="DH45" s="1022"/>
      <c r="DI45" s="1022"/>
      <c r="DJ45" s="1022"/>
      <c r="DK45" s="1023"/>
      <c r="DL45" s="1021"/>
      <c r="DM45" s="1022"/>
      <c r="DN45" s="1022"/>
      <c r="DO45" s="1022"/>
      <c r="DP45" s="1023"/>
      <c r="DQ45" s="1021"/>
      <c r="DR45" s="1022"/>
      <c r="DS45" s="1022"/>
      <c r="DT45" s="1022"/>
      <c r="DU45" s="1023"/>
      <c r="DV45" s="1024"/>
      <c r="DW45" s="1025"/>
      <c r="DX45" s="1025"/>
      <c r="DY45" s="1025"/>
      <c r="DZ45" s="1026"/>
      <c r="EA45" s="221"/>
    </row>
    <row r="46" spans="1:131" ht="26.25" customHeight="1" x14ac:dyDescent="0.15">
      <c r="A46" s="229">
        <v>19</v>
      </c>
      <c r="B46" s="1062"/>
      <c r="C46" s="1063"/>
      <c r="D46" s="1063"/>
      <c r="E46" s="1063"/>
      <c r="F46" s="1063"/>
      <c r="G46" s="1063"/>
      <c r="H46" s="1063"/>
      <c r="I46" s="1063"/>
      <c r="J46" s="1063"/>
      <c r="K46" s="1063"/>
      <c r="L46" s="1063"/>
      <c r="M46" s="1063"/>
      <c r="N46" s="1063"/>
      <c r="O46" s="1063"/>
      <c r="P46" s="1064"/>
      <c r="Q46" s="1070"/>
      <c r="R46" s="1071"/>
      <c r="S46" s="1071"/>
      <c r="T46" s="1071"/>
      <c r="U46" s="1071"/>
      <c r="V46" s="1071"/>
      <c r="W46" s="1071"/>
      <c r="X46" s="1071"/>
      <c r="Y46" s="1071"/>
      <c r="Z46" s="1071"/>
      <c r="AA46" s="1071"/>
      <c r="AB46" s="1071"/>
      <c r="AC46" s="1071"/>
      <c r="AD46" s="1071"/>
      <c r="AE46" s="1072"/>
      <c r="AF46" s="1067"/>
      <c r="AG46" s="1068"/>
      <c r="AH46" s="1068"/>
      <c r="AI46" s="1068"/>
      <c r="AJ46" s="1069"/>
      <c r="AK46" s="1012"/>
      <c r="AL46" s="1003"/>
      <c r="AM46" s="1003"/>
      <c r="AN46" s="1003"/>
      <c r="AO46" s="1003"/>
      <c r="AP46" s="1003"/>
      <c r="AQ46" s="1003"/>
      <c r="AR46" s="1003"/>
      <c r="AS46" s="1003"/>
      <c r="AT46" s="1003"/>
      <c r="AU46" s="1003"/>
      <c r="AV46" s="1003"/>
      <c r="AW46" s="1003"/>
      <c r="AX46" s="1003"/>
      <c r="AY46" s="1003"/>
      <c r="AZ46" s="1073"/>
      <c r="BA46" s="1073"/>
      <c r="BB46" s="1073"/>
      <c r="BC46" s="1073"/>
      <c r="BD46" s="1073"/>
      <c r="BE46" s="1004"/>
      <c r="BF46" s="1004"/>
      <c r="BG46" s="1004"/>
      <c r="BH46" s="1004"/>
      <c r="BI46" s="1005"/>
      <c r="BJ46" s="223"/>
      <c r="BK46" s="223"/>
      <c r="BL46" s="223"/>
      <c r="BM46" s="223"/>
      <c r="BN46" s="223"/>
      <c r="BO46" s="232"/>
      <c r="BP46" s="232"/>
      <c r="BQ46" s="229">
        <v>40</v>
      </c>
      <c r="BR46" s="230"/>
      <c r="BS46" s="1024"/>
      <c r="BT46" s="1025"/>
      <c r="BU46" s="1025"/>
      <c r="BV46" s="1025"/>
      <c r="BW46" s="1025"/>
      <c r="BX46" s="1025"/>
      <c r="BY46" s="1025"/>
      <c r="BZ46" s="1025"/>
      <c r="CA46" s="1025"/>
      <c r="CB46" s="1025"/>
      <c r="CC46" s="1025"/>
      <c r="CD46" s="1025"/>
      <c r="CE46" s="1025"/>
      <c r="CF46" s="1025"/>
      <c r="CG46" s="1046"/>
      <c r="CH46" s="1021"/>
      <c r="CI46" s="1022"/>
      <c r="CJ46" s="1022"/>
      <c r="CK46" s="1022"/>
      <c r="CL46" s="1023"/>
      <c r="CM46" s="1021"/>
      <c r="CN46" s="1022"/>
      <c r="CO46" s="1022"/>
      <c r="CP46" s="1022"/>
      <c r="CQ46" s="1023"/>
      <c r="CR46" s="1021"/>
      <c r="CS46" s="1022"/>
      <c r="CT46" s="1022"/>
      <c r="CU46" s="1022"/>
      <c r="CV46" s="1023"/>
      <c r="CW46" s="1021"/>
      <c r="CX46" s="1022"/>
      <c r="CY46" s="1022"/>
      <c r="CZ46" s="1022"/>
      <c r="DA46" s="1023"/>
      <c r="DB46" s="1021"/>
      <c r="DC46" s="1022"/>
      <c r="DD46" s="1022"/>
      <c r="DE46" s="1022"/>
      <c r="DF46" s="1023"/>
      <c r="DG46" s="1021"/>
      <c r="DH46" s="1022"/>
      <c r="DI46" s="1022"/>
      <c r="DJ46" s="1022"/>
      <c r="DK46" s="1023"/>
      <c r="DL46" s="1021"/>
      <c r="DM46" s="1022"/>
      <c r="DN46" s="1022"/>
      <c r="DO46" s="1022"/>
      <c r="DP46" s="1023"/>
      <c r="DQ46" s="1021"/>
      <c r="DR46" s="1022"/>
      <c r="DS46" s="1022"/>
      <c r="DT46" s="1022"/>
      <c r="DU46" s="1023"/>
      <c r="DV46" s="1024"/>
      <c r="DW46" s="1025"/>
      <c r="DX46" s="1025"/>
      <c r="DY46" s="1025"/>
      <c r="DZ46" s="1026"/>
      <c r="EA46" s="221"/>
    </row>
    <row r="47" spans="1:131" ht="26.25" customHeight="1" x14ac:dyDescent="0.15">
      <c r="A47" s="229">
        <v>20</v>
      </c>
      <c r="B47" s="1062"/>
      <c r="C47" s="1063"/>
      <c r="D47" s="1063"/>
      <c r="E47" s="1063"/>
      <c r="F47" s="1063"/>
      <c r="G47" s="1063"/>
      <c r="H47" s="1063"/>
      <c r="I47" s="1063"/>
      <c r="J47" s="1063"/>
      <c r="K47" s="1063"/>
      <c r="L47" s="1063"/>
      <c r="M47" s="1063"/>
      <c r="N47" s="1063"/>
      <c r="O47" s="1063"/>
      <c r="P47" s="1064"/>
      <c r="Q47" s="1070"/>
      <c r="R47" s="1071"/>
      <c r="S47" s="1071"/>
      <c r="T47" s="1071"/>
      <c r="U47" s="1071"/>
      <c r="V47" s="1071"/>
      <c r="W47" s="1071"/>
      <c r="X47" s="1071"/>
      <c r="Y47" s="1071"/>
      <c r="Z47" s="1071"/>
      <c r="AA47" s="1071"/>
      <c r="AB47" s="1071"/>
      <c r="AC47" s="1071"/>
      <c r="AD47" s="1071"/>
      <c r="AE47" s="1072"/>
      <c r="AF47" s="1067"/>
      <c r="AG47" s="1068"/>
      <c r="AH47" s="1068"/>
      <c r="AI47" s="1068"/>
      <c r="AJ47" s="1069"/>
      <c r="AK47" s="1012"/>
      <c r="AL47" s="1003"/>
      <c r="AM47" s="1003"/>
      <c r="AN47" s="1003"/>
      <c r="AO47" s="1003"/>
      <c r="AP47" s="1003"/>
      <c r="AQ47" s="1003"/>
      <c r="AR47" s="1003"/>
      <c r="AS47" s="1003"/>
      <c r="AT47" s="1003"/>
      <c r="AU47" s="1003"/>
      <c r="AV47" s="1003"/>
      <c r="AW47" s="1003"/>
      <c r="AX47" s="1003"/>
      <c r="AY47" s="1003"/>
      <c r="AZ47" s="1073"/>
      <c r="BA47" s="1073"/>
      <c r="BB47" s="1073"/>
      <c r="BC47" s="1073"/>
      <c r="BD47" s="1073"/>
      <c r="BE47" s="1004"/>
      <c r="BF47" s="1004"/>
      <c r="BG47" s="1004"/>
      <c r="BH47" s="1004"/>
      <c r="BI47" s="1005"/>
      <c r="BJ47" s="223"/>
      <c r="BK47" s="223"/>
      <c r="BL47" s="223"/>
      <c r="BM47" s="223"/>
      <c r="BN47" s="223"/>
      <c r="BO47" s="232"/>
      <c r="BP47" s="232"/>
      <c r="BQ47" s="229">
        <v>41</v>
      </c>
      <c r="BR47" s="230"/>
      <c r="BS47" s="1024"/>
      <c r="BT47" s="1025"/>
      <c r="BU47" s="1025"/>
      <c r="BV47" s="1025"/>
      <c r="BW47" s="1025"/>
      <c r="BX47" s="1025"/>
      <c r="BY47" s="1025"/>
      <c r="BZ47" s="1025"/>
      <c r="CA47" s="1025"/>
      <c r="CB47" s="1025"/>
      <c r="CC47" s="1025"/>
      <c r="CD47" s="1025"/>
      <c r="CE47" s="1025"/>
      <c r="CF47" s="1025"/>
      <c r="CG47" s="1046"/>
      <c r="CH47" s="1021"/>
      <c r="CI47" s="1022"/>
      <c r="CJ47" s="1022"/>
      <c r="CK47" s="1022"/>
      <c r="CL47" s="1023"/>
      <c r="CM47" s="1021"/>
      <c r="CN47" s="1022"/>
      <c r="CO47" s="1022"/>
      <c r="CP47" s="1022"/>
      <c r="CQ47" s="1023"/>
      <c r="CR47" s="1021"/>
      <c r="CS47" s="1022"/>
      <c r="CT47" s="1022"/>
      <c r="CU47" s="1022"/>
      <c r="CV47" s="1023"/>
      <c r="CW47" s="1021"/>
      <c r="CX47" s="1022"/>
      <c r="CY47" s="1022"/>
      <c r="CZ47" s="1022"/>
      <c r="DA47" s="1023"/>
      <c r="DB47" s="1021"/>
      <c r="DC47" s="1022"/>
      <c r="DD47" s="1022"/>
      <c r="DE47" s="1022"/>
      <c r="DF47" s="1023"/>
      <c r="DG47" s="1021"/>
      <c r="DH47" s="1022"/>
      <c r="DI47" s="1022"/>
      <c r="DJ47" s="1022"/>
      <c r="DK47" s="1023"/>
      <c r="DL47" s="1021"/>
      <c r="DM47" s="1022"/>
      <c r="DN47" s="1022"/>
      <c r="DO47" s="1022"/>
      <c r="DP47" s="1023"/>
      <c r="DQ47" s="1021"/>
      <c r="DR47" s="1022"/>
      <c r="DS47" s="1022"/>
      <c r="DT47" s="1022"/>
      <c r="DU47" s="1023"/>
      <c r="DV47" s="1024"/>
      <c r="DW47" s="1025"/>
      <c r="DX47" s="1025"/>
      <c r="DY47" s="1025"/>
      <c r="DZ47" s="1026"/>
      <c r="EA47" s="221"/>
    </row>
    <row r="48" spans="1:131" ht="26.25" customHeight="1" x14ac:dyDescent="0.15">
      <c r="A48" s="229">
        <v>21</v>
      </c>
      <c r="B48" s="1062"/>
      <c r="C48" s="1063"/>
      <c r="D48" s="1063"/>
      <c r="E48" s="1063"/>
      <c r="F48" s="1063"/>
      <c r="G48" s="1063"/>
      <c r="H48" s="1063"/>
      <c r="I48" s="1063"/>
      <c r="J48" s="1063"/>
      <c r="K48" s="1063"/>
      <c r="L48" s="1063"/>
      <c r="M48" s="1063"/>
      <c r="N48" s="1063"/>
      <c r="O48" s="1063"/>
      <c r="P48" s="1064"/>
      <c r="Q48" s="1070"/>
      <c r="R48" s="1071"/>
      <c r="S48" s="1071"/>
      <c r="T48" s="1071"/>
      <c r="U48" s="1071"/>
      <c r="V48" s="1071"/>
      <c r="W48" s="1071"/>
      <c r="X48" s="1071"/>
      <c r="Y48" s="1071"/>
      <c r="Z48" s="1071"/>
      <c r="AA48" s="1071"/>
      <c r="AB48" s="1071"/>
      <c r="AC48" s="1071"/>
      <c r="AD48" s="1071"/>
      <c r="AE48" s="1072"/>
      <c r="AF48" s="1067"/>
      <c r="AG48" s="1068"/>
      <c r="AH48" s="1068"/>
      <c r="AI48" s="1068"/>
      <c r="AJ48" s="1069"/>
      <c r="AK48" s="1012"/>
      <c r="AL48" s="1003"/>
      <c r="AM48" s="1003"/>
      <c r="AN48" s="1003"/>
      <c r="AO48" s="1003"/>
      <c r="AP48" s="1003"/>
      <c r="AQ48" s="1003"/>
      <c r="AR48" s="1003"/>
      <c r="AS48" s="1003"/>
      <c r="AT48" s="1003"/>
      <c r="AU48" s="1003"/>
      <c r="AV48" s="1003"/>
      <c r="AW48" s="1003"/>
      <c r="AX48" s="1003"/>
      <c r="AY48" s="1003"/>
      <c r="AZ48" s="1073"/>
      <c r="BA48" s="1073"/>
      <c r="BB48" s="1073"/>
      <c r="BC48" s="1073"/>
      <c r="BD48" s="1073"/>
      <c r="BE48" s="1004"/>
      <c r="BF48" s="1004"/>
      <c r="BG48" s="1004"/>
      <c r="BH48" s="1004"/>
      <c r="BI48" s="1005"/>
      <c r="BJ48" s="223"/>
      <c r="BK48" s="223"/>
      <c r="BL48" s="223"/>
      <c r="BM48" s="223"/>
      <c r="BN48" s="223"/>
      <c r="BO48" s="232"/>
      <c r="BP48" s="232"/>
      <c r="BQ48" s="229">
        <v>42</v>
      </c>
      <c r="BR48" s="230"/>
      <c r="BS48" s="1024"/>
      <c r="BT48" s="1025"/>
      <c r="BU48" s="1025"/>
      <c r="BV48" s="1025"/>
      <c r="BW48" s="1025"/>
      <c r="BX48" s="1025"/>
      <c r="BY48" s="1025"/>
      <c r="BZ48" s="1025"/>
      <c r="CA48" s="1025"/>
      <c r="CB48" s="1025"/>
      <c r="CC48" s="1025"/>
      <c r="CD48" s="1025"/>
      <c r="CE48" s="1025"/>
      <c r="CF48" s="1025"/>
      <c r="CG48" s="1046"/>
      <c r="CH48" s="1021"/>
      <c r="CI48" s="1022"/>
      <c r="CJ48" s="1022"/>
      <c r="CK48" s="1022"/>
      <c r="CL48" s="1023"/>
      <c r="CM48" s="1021"/>
      <c r="CN48" s="1022"/>
      <c r="CO48" s="1022"/>
      <c r="CP48" s="1022"/>
      <c r="CQ48" s="1023"/>
      <c r="CR48" s="1021"/>
      <c r="CS48" s="1022"/>
      <c r="CT48" s="1022"/>
      <c r="CU48" s="1022"/>
      <c r="CV48" s="1023"/>
      <c r="CW48" s="1021"/>
      <c r="CX48" s="1022"/>
      <c r="CY48" s="1022"/>
      <c r="CZ48" s="1022"/>
      <c r="DA48" s="1023"/>
      <c r="DB48" s="1021"/>
      <c r="DC48" s="1022"/>
      <c r="DD48" s="1022"/>
      <c r="DE48" s="1022"/>
      <c r="DF48" s="1023"/>
      <c r="DG48" s="1021"/>
      <c r="DH48" s="1022"/>
      <c r="DI48" s="1022"/>
      <c r="DJ48" s="1022"/>
      <c r="DK48" s="1023"/>
      <c r="DL48" s="1021"/>
      <c r="DM48" s="1022"/>
      <c r="DN48" s="1022"/>
      <c r="DO48" s="1022"/>
      <c r="DP48" s="1023"/>
      <c r="DQ48" s="1021"/>
      <c r="DR48" s="1022"/>
      <c r="DS48" s="1022"/>
      <c r="DT48" s="1022"/>
      <c r="DU48" s="1023"/>
      <c r="DV48" s="1024"/>
      <c r="DW48" s="1025"/>
      <c r="DX48" s="1025"/>
      <c r="DY48" s="1025"/>
      <c r="DZ48" s="1026"/>
      <c r="EA48" s="221"/>
    </row>
    <row r="49" spans="1:131" ht="26.25" customHeight="1" x14ac:dyDescent="0.15">
      <c r="A49" s="229">
        <v>22</v>
      </c>
      <c r="B49" s="1062"/>
      <c r="C49" s="1063"/>
      <c r="D49" s="1063"/>
      <c r="E49" s="1063"/>
      <c r="F49" s="1063"/>
      <c r="G49" s="1063"/>
      <c r="H49" s="1063"/>
      <c r="I49" s="1063"/>
      <c r="J49" s="1063"/>
      <c r="K49" s="1063"/>
      <c r="L49" s="1063"/>
      <c r="M49" s="1063"/>
      <c r="N49" s="1063"/>
      <c r="O49" s="1063"/>
      <c r="P49" s="1064"/>
      <c r="Q49" s="1070"/>
      <c r="R49" s="1071"/>
      <c r="S49" s="1071"/>
      <c r="T49" s="1071"/>
      <c r="U49" s="1071"/>
      <c r="V49" s="1071"/>
      <c r="W49" s="1071"/>
      <c r="X49" s="1071"/>
      <c r="Y49" s="1071"/>
      <c r="Z49" s="1071"/>
      <c r="AA49" s="1071"/>
      <c r="AB49" s="1071"/>
      <c r="AC49" s="1071"/>
      <c r="AD49" s="1071"/>
      <c r="AE49" s="1072"/>
      <c r="AF49" s="1067"/>
      <c r="AG49" s="1068"/>
      <c r="AH49" s="1068"/>
      <c r="AI49" s="1068"/>
      <c r="AJ49" s="1069"/>
      <c r="AK49" s="1012"/>
      <c r="AL49" s="1003"/>
      <c r="AM49" s="1003"/>
      <c r="AN49" s="1003"/>
      <c r="AO49" s="1003"/>
      <c r="AP49" s="1003"/>
      <c r="AQ49" s="1003"/>
      <c r="AR49" s="1003"/>
      <c r="AS49" s="1003"/>
      <c r="AT49" s="1003"/>
      <c r="AU49" s="1003"/>
      <c r="AV49" s="1003"/>
      <c r="AW49" s="1003"/>
      <c r="AX49" s="1003"/>
      <c r="AY49" s="1003"/>
      <c r="AZ49" s="1073"/>
      <c r="BA49" s="1073"/>
      <c r="BB49" s="1073"/>
      <c r="BC49" s="1073"/>
      <c r="BD49" s="1073"/>
      <c r="BE49" s="1004"/>
      <c r="BF49" s="1004"/>
      <c r="BG49" s="1004"/>
      <c r="BH49" s="1004"/>
      <c r="BI49" s="1005"/>
      <c r="BJ49" s="223"/>
      <c r="BK49" s="223"/>
      <c r="BL49" s="223"/>
      <c r="BM49" s="223"/>
      <c r="BN49" s="223"/>
      <c r="BO49" s="232"/>
      <c r="BP49" s="232"/>
      <c r="BQ49" s="229">
        <v>43</v>
      </c>
      <c r="BR49" s="230"/>
      <c r="BS49" s="1024"/>
      <c r="BT49" s="1025"/>
      <c r="BU49" s="1025"/>
      <c r="BV49" s="1025"/>
      <c r="BW49" s="1025"/>
      <c r="BX49" s="1025"/>
      <c r="BY49" s="1025"/>
      <c r="BZ49" s="1025"/>
      <c r="CA49" s="1025"/>
      <c r="CB49" s="1025"/>
      <c r="CC49" s="1025"/>
      <c r="CD49" s="1025"/>
      <c r="CE49" s="1025"/>
      <c r="CF49" s="1025"/>
      <c r="CG49" s="1046"/>
      <c r="CH49" s="1021"/>
      <c r="CI49" s="1022"/>
      <c r="CJ49" s="1022"/>
      <c r="CK49" s="1022"/>
      <c r="CL49" s="1023"/>
      <c r="CM49" s="1021"/>
      <c r="CN49" s="1022"/>
      <c r="CO49" s="1022"/>
      <c r="CP49" s="1022"/>
      <c r="CQ49" s="1023"/>
      <c r="CR49" s="1021"/>
      <c r="CS49" s="1022"/>
      <c r="CT49" s="1022"/>
      <c r="CU49" s="1022"/>
      <c r="CV49" s="1023"/>
      <c r="CW49" s="1021"/>
      <c r="CX49" s="1022"/>
      <c r="CY49" s="1022"/>
      <c r="CZ49" s="1022"/>
      <c r="DA49" s="1023"/>
      <c r="DB49" s="1021"/>
      <c r="DC49" s="1022"/>
      <c r="DD49" s="1022"/>
      <c r="DE49" s="1022"/>
      <c r="DF49" s="1023"/>
      <c r="DG49" s="1021"/>
      <c r="DH49" s="1022"/>
      <c r="DI49" s="1022"/>
      <c r="DJ49" s="1022"/>
      <c r="DK49" s="1023"/>
      <c r="DL49" s="1021"/>
      <c r="DM49" s="1022"/>
      <c r="DN49" s="1022"/>
      <c r="DO49" s="1022"/>
      <c r="DP49" s="1023"/>
      <c r="DQ49" s="1021"/>
      <c r="DR49" s="1022"/>
      <c r="DS49" s="1022"/>
      <c r="DT49" s="1022"/>
      <c r="DU49" s="1023"/>
      <c r="DV49" s="1024"/>
      <c r="DW49" s="1025"/>
      <c r="DX49" s="1025"/>
      <c r="DY49" s="1025"/>
      <c r="DZ49" s="1026"/>
      <c r="EA49" s="221"/>
    </row>
    <row r="50" spans="1:131" ht="26.25" customHeight="1" x14ac:dyDescent="0.15">
      <c r="A50" s="229">
        <v>23</v>
      </c>
      <c r="B50" s="1062"/>
      <c r="C50" s="1063"/>
      <c r="D50" s="1063"/>
      <c r="E50" s="1063"/>
      <c r="F50" s="1063"/>
      <c r="G50" s="1063"/>
      <c r="H50" s="1063"/>
      <c r="I50" s="1063"/>
      <c r="J50" s="1063"/>
      <c r="K50" s="1063"/>
      <c r="L50" s="1063"/>
      <c r="M50" s="1063"/>
      <c r="N50" s="1063"/>
      <c r="O50" s="1063"/>
      <c r="P50" s="1064"/>
      <c r="Q50" s="1065"/>
      <c r="R50" s="1057"/>
      <c r="S50" s="1057"/>
      <c r="T50" s="1057"/>
      <c r="U50" s="1057"/>
      <c r="V50" s="1057"/>
      <c r="W50" s="1057"/>
      <c r="X50" s="1057"/>
      <c r="Y50" s="1057"/>
      <c r="Z50" s="1057"/>
      <c r="AA50" s="1057"/>
      <c r="AB50" s="1057"/>
      <c r="AC50" s="1057"/>
      <c r="AD50" s="1057"/>
      <c r="AE50" s="1066"/>
      <c r="AF50" s="1067"/>
      <c r="AG50" s="1068"/>
      <c r="AH50" s="1068"/>
      <c r="AI50" s="1068"/>
      <c r="AJ50" s="1069"/>
      <c r="AK50" s="1056"/>
      <c r="AL50" s="1057"/>
      <c r="AM50" s="1057"/>
      <c r="AN50" s="1057"/>
      <c r="AO50" s="1057"/>
      <c r="AP50" s="1057"/>
      <c r="AQ50" s="1057"/>
      <c r="AR50" s="1057"/>
      <c r="AS50" s="1057"/>
      <c r="AT50" s="1057"/>
      <c r="AU50" s="1057"/>
      <c r="AV50" s="1057"/>
      <c r="AW50" s="1057"/>
      <c r="AX50" s="1057"/>
      <c r="AY50" s="1057"/>
      <c r="AZ50" s="1058"/>
      <c r="BA50" s="1058"/>
      <c r="BB50" s="1058"/>
      <c r="BC50" s="1058"/>
      <c r="BD50" s="1058"/>
      <c r="BE50" s="1004"/>
      <c r="BF50" s="1004"/>
      <c r="BG50" s="1004"/>
      <c r="BH50" s="1004"/>
      <c r="BI50" s="1005"/>
      <c r="BJ50" s="223"/>
      <c r="BK50" s="223"/>
      <c r="BL50" s="223"/>
      <c r="BM50" s="223"/>
      <c r="BN50" s="223"/>
      <c r="BO50" s="232"/>
      <c r="BP50" s="232"/>
      <c r="BQ50" s="229">
        <v>44</v>
      </c>
      <c r="BR50" s="230"/>
      <c r="BS50" s="1024"/>
      <c r="BT50" s="1025"/>
      <c r="BU50" s="1025"/>
      <c r="BV50" s="1025"/>
      <c r="BW50" s="1025"/>
      <c r="BX50" s="1025"/>
      <c r="BY50" s="1025"/>
      <c r="BZ50" s="1025"/>
      <c r="CA50" s="1025"/>
      <c r="CB50" s="1025"/>
      <c r="CC50" s="1025"/>
      <c r="CD50" s="1025"/>
      <c r="CE50" s="1025"/>
      <c r="CF50" s="1025"/>
      <c r="CG50" s="1046"/>
      <c r="CH50" s="1021"/>
      <c r="CI50" s="1022"/>
      <c r="CJ50" s="1022"/>
      <c r="CK50" s="1022"/>
      <c r="CL50" s="1023"/>
      <c r="CM50" s="1021"/>
      <c r="CN50" s="1022"/>
      <c r="CO50" s="1022"/>
      <c r="CP50" s="1022"/>
      <c r="CQ50" s="1023"/>
      <c r="CR50" s="1021"/>
      <c r="CS50" s="1022"/>
      <c r="CT50" s="1022"/>
      <c r="CU50" s="1022"/>
      <c r="CV50" s="1023"/>
      <c r="CW50" s="1021"/>
      <c r="CX50" s="1022"/>
      <c r="CY50" s="1022"/>
      <c r="CZ50" s="1022"/>
      <c r="DA50" s="1023"/>
      <c r="DB50" s="1021"/>
      <c r="DC50" s="1022"/>
      <c r="DD50" s="1022"/>
      <c r="DE50" s="1022"/>
      <c r="DF50" s="1023"/>
      <c r="DG50" s="1021"/>
      <c r="DH50" s="1022"/>
      <c r="DI50" s="1022"/>
      <c r="DJ50" s="1022"/>
      <c r="DK50" s="1023"/>
      <c r="DL50" s="1021"/>
      <c r="DM50" s="1022"/>
      <c r="DN50" s="1022"/>
      <c r="DO50" s="1022"/>
      <c r="DP50" s="1023"/>
      <c r="DQ50" s="1021"/>
      <c r="DR50" s="1022"/>
      <c r="DS50" s="1022"/>
      <c r="DT50" s="1022"/>
      <c r="DU50" s="1023"/>
      <c r="DV50" s="1024"/>
      <c r="DW50" s="1025"/>
      <c r="DX50" s="1025"/>
      <c r="DY50" s="1025"/>
      <c r="DZ50" s="1026"/>
      <c r="EA50" s="221"/>
    </row>
    <row r="51" spans="1:131" ht="26.25" customHeight="1" x14ac:dyDescent="0.15">
      <c r="A51" s="229">
        <v>24</v>
      </c>
      <c r="B51" s="1062"/>
      <c r="C51" s="1063"/>
      <c r="D51" s="1063"/>
      <c r="E51" s="1063"/>
      <c r="F51" s="1063"/>
      <c r="G51" s="1063"/>
      <c r="H51" s="1063"/>
      <c r="I51" s="1063"/>
      <c r="J51" s="1063"/>
      <c r="K51" s="1063"/>
      <c r="L51" s="1063"/>
      <c r="M51" s="1063"/>
      <c r="N51" s="1063"/>
      <c r="O51" s="1063"/>
      <c r="P51" s="1064"/>
      <c r="Q51" s="1065"/>
      <c r="R51" s="1057"/>
      <c r="S51" s="1057"/>
      <c r="T51" s="1057"/>
      <c r="U51" s="1057"/>
      <c r="V51" s="1057"/>
      <c r="W51" s="1057"/>
      <c r="X51" s="1057"/>
      <c r="Y51" s="1057"/>
      <c r="Z51" s="1057"/>
      <c r="AA51" s="1057"/>
      <c r="AB51" s="1057"/>
      <c r="AC51" s="1057"/>
      <c r="AD51" s="1057"/>
      <c r="AE51" s="1066"/>
      <c r="AF51" s="1067"/>
      <c r="AG51" s="1068"/>
      <c r="AH51" s="1068"/>
      <c r="AI51" s="1068"/>
      <c r="AJ51" s="1069"/>
      <c r="AK51" s="1056"/>
      <c r="AL51" s="1057"/>
      <c r="AM51" s="1057"/>
      <c r="AN51" s="1057"/>
      <c r="AO51" s="1057"/>
      <c r="AP51" s="1057"/>
      <c r="AQ51" s="1057"/>
      <c r="AR51" s="1057"/>
      <c r="AS51" s="1057"/>
      <c r="AT51" s="1057"/>
      <c r="AU51" s="1057"/>
      <c r="AV51" s="1057"/>
      <c r="AW51" s="1057"/>
      <c r="AX51" s="1057"/>
      <c r="AY51" s="1057"/>
      <c r="AZ51" s="1058"/>
      <c r="BA51" s="1058"/>
      <c r="BB51" s="1058"/>
      <c r="BC51" s="1058"/>
      <c r="BD51" s="1058"/>
      <c r="BE51" s="1004"/>
      <c r="BF51" s="1004"/>
      <c r="BG51" s="1004"/>
      <c r="BH51" s="1004"/>
      <c r="BI51" s="1005"/>
      <c r="BJ51" s="223"/>
      <c r="BK51" s="223"/>
      <c r="BL51" s="223"/>
      <c r="BM51" s="223"/>
      <c r="BN51" s="223"/>
      <c r="BO51" s="232"/>
      <c r="BP51" s="232"/>
      <c r="BQ51" s="229">
        <v>45</v>
      </c>
      <c r="BR51" s="230"/>
      <c r="BS51" s="1024"/>
      <c r="BT51" s="1025"/>
      <c r="BU51" s="1025"/>
      <c r="BV51" s="1025"/>
      <c r="BW51" s="1025"/>
      <c r="BX51" s="1025"/>
      <c r="BY51" s="1025"/>
      <c r="BZ51" s="1025"/>
      <c r="CA51" s="1025"/>
      <c r="CB51" s="1025"/>
      <c r="CC51" s="1025"/>
      <c r="CD51" s="1025"/>
      <c r="CE51" s="1025"/>
      <c r="CF51" s="1025"/>
      <c r="CG51" s="1046"/>
      <c r="CH51" s="1021"/>
      <c r="CI51" s="1022"/>
      <c r="CJ51" s="1022"/>
      <c r="CK51" s="1022"/>
      <c r="CL51" s="1023"/>
      <c r="CM51" s="1021"/>
      <c r="CN51" s="1022"/>
      <c r="CO51" s="1022"/>
      <c r="CP51" s="1022"/>
      <c r="CQ51" s="1023"/>
      <c r="CR51" s="1021"/>
      <c r="CS51" s="1022"/>
      <c r="CT51" s="1022"/>
      <c r="CU51" s="1022"/>
      <c r="CV51" s="1023"/>
      <c r="CW51" s="1021"/>
      <c r="CX51" s="1022"/>
      <c r="CY51" s="1022"/>
      <c r="CZ51" s="1022"/>
      <c r="DA51" s="1023"/>
      <c r="DB51" s="1021"/>
      <c r="DC51" s="1022"/>
      <c r="DD51" s="1022"/>
      <c r="DE51" s="1022"/>
      <c r="DF51" s="1023"/>
      <c r="DG51" s="1021"/>
      <c r="DH51" s="1022"/>
      <c r="DI51" s="1022"/>
      <c r="DJ51" s="1022"/>
      <c r="DK51" s="1023"/>
      <c r="DL51" s="1021"/>
      <c r="DM51" s="1022"/>
      <c r="DN51" s="1022"/>
      <c r="DO51" s="1022"/>
      <c r="DP51" s="1023"/>
      <c r="DQ51" s="1021"/>
      <c r="DR51" s="1022"/>
      <c r="DS51" s="1022"/>
      <c r="DT51" s="1022"/>
      <c r="DU51" s="1023"/>
      <c r="DV51" s="1024"/>
      <c r="DW51" s="1025"/>
      <c r="DX51" s="1025"/>
      <c r="DY51" s="1025"/>
      <c r="DZ51" s="1026"/>
      <c r="EA51" s="221"/>
    </row>
    <row r="52" spans="1:131" ht="26.25" customHeight="1" x14ac:dyDescent="0.15">
      <c r="A52" s="229">
        <v>25</v>
      </c>
      <c r="B52" s="1062"/>
      <c r="C52" s="1063"/>
      <c r="D52" s="1063"/>
      <c r="E52" s="1063"/>
      <c r="F52" s="1063"/>
      <c r="G52" s="1063"/>
      <c r="H52" s="1063"/>
      <c r="I52" s="1063"/>
      <c r="J52" s="1063"/>
      <c r="K52" s="1063"/>
      <c r="L52" s="1063"/>
      <c r="M52" s="1063"/>
      <c r="N52" s="1063"/>
      <c r="O52" s="1063"/>
      <c r="P52" s="1064"/>
      <c r="Q52" s="1065"/>
      <c r="R52" s="1057"/>
      <c r="S52" s="1057"/>
      <c r="T52" s="1057"/>
      <c r="U52" s="1057"/>
      <c r="V52" s="1057"/>
      <c r="W52" s="1057"/>
      <c r="X52" s="1057"/>
      <c r="Y52" s="1057"/>
      <c r="Z52" s="1057"/>
      <c r="AA52" s="1057"/>
      <c r="AB52" s="1057"/>
      <c r="AC52" s="1057"/>
      <c r="AD52" s="1057"/>
      <c r="AE52" s="1066"/>
      <c r="AF52" s="1067"/>
      <c r="AG52" s="1068"/>
      <c r="AH52" s="1068"/>
      <c r="AI52" s="1068"/>
      <c r="AJ52" s="1069"/>
      <c r="AK52" s="1056"/>
      <c r="AL52" s="1057"/>
      <c r="AM52" s="1057"/>
      <c r="AN52" s="1057"/>
      <c r="AO52" s="1057"/>
      <c r="AP52" s="1057"/>
      <c r="AQ52" s="1057"/>
      <c r="AR52" s="1057"/>
      <c r="AS52" s="1057"/>
      <c r="AT52" s="1057"/>
      <c r="AU52" s="1057"/>
      <c r="AV52" s="1057"/>
      <c r="AW52" s="1057"/>
      <c r="AX52" s="1057"/>
      <c r="AY52" s="1057"/>
      <c r="AZ52" s="1058"/>
      <c r="BA52" s="1058"/>
      <c r="BB52" s="1058"/>
      <c r="BC52" s="1058"/>
      <c r="BD52" s="1058"/>
      <c r="BE52" s="1004"/>
      <c r="BF52" s="1004"/>
      <c r="BG52" s="1004"/>
      <c r="BH52" s="1004"/>
      <c r="BI52" s="1005"/>
      <c r="BJ52" s="223"/>
      <c r="BK52" s="223"/>
      <c r="BL52" s="223"/>
      <c r="BM52" s="223"/>
      <c r="BN52" s="223"/>
      <c r="BO52" s="232"/>
      <c r="BP52" s="232"/>
      <c r="BQ52" s="229">
        <v>46</v>
      </c>
      <c r="BR52" s="230"/>
      <c r="BS52" s="1024"/>
      <c r="BT52" s="1025"/>
      <c r="BU52" s="1025"/>
      <c r="BV52" s="1025"/>
      <c r="BW52" s="1025"/>
      <c r="BX52" s="1025"/>
      <c r="BY52" s="1025"/>
      <c r="BZ52" s="1025"/>
      <c r="CA52" s="1025"/>
      <c r="CB52" s="1025"/>
      <c r="CC52" s="1025"/>
      <c r="CD52" s="1025"/>
      <c r="CE52" s="1025"/>
      <c r="CF52" s="1025"/>
      <c r="CG52" s="1046"/>
      <c r="CH52" s="1021"/>
      <c r="CI52" s="1022"/>
      <c r="CJ52" s="1022"/>
      <c r="CK52" s="1022"/>
      <c r="CL52" s="1023"/>
      <c r="CM52" s="1021"/>
      <c r="CN52" s="1022"/>
      <c r="CO52" s="1022"/>
      <c r="CP52" s="1022"/>
      <c r="CQ52" s="1023"/>
      <c r="CR52" s="1021"/>
      <c r="CS52" s="1022"/>
      <c r="CT52" s="1022"/>
      <c r="CU52" s="1022"/>
      <c r="CV52" s="1023"/>
      <c r="CW52" s="1021"/>
      <c r="CX52" s="1022"/>
      <c r="CY52" s="1022"/>
      <c r="CZ52" s="1022"/>
      <c r="DA52" s="1023"/>
      <c r="DB52" s="1021"/>
      <c r="DC52" s="1022"/>
      <c r="DD52" s="1022"/>
      <c r="DE52" s="1022"/>
      <c r="DF52" s="1023"/>
      <c r="DG52" s="1021"/>
      <c r="DH52" s="1022"/>
      <c r="DI52" s="1022"/>
      <c r="DJ52" s="1022"/>
      <c r="DK52" s="1023"/>
      <c r="DL52" s="1021"/>
      <c r="DM52" s="1022"/>
      <c r="DN52" s="1022"/>
      <c r="DO52" s="1022"/>
      <c r="DP52" s="1023"/>
      <c r="DQ52" s="1021"/>
      <c r="DR52" s="1022"/>
      <c r="DS52" s="1022"/>
      <c r="DT52" s="1022"/>
      <c r="DU52" s="1023"/>
      <c r="DV52" s="1024"/>
      <c r="DW52" s="1025"/>
      <c r="DX52" s="1025"/>
      <c r="DY52" s="1025"/>
      <c r="DZ52" s="1026"/>
      <c r="EA52" s="221"/>
    </row>
    <row r="53" spans="1:131" ht="26.25" customHeight="1" x14ac:dyDescent="0.15">
      <c r="A53" s="229">
        <v>26</v>
      </c>
      <c r="B53" s="1062"/>
      <c r="C53" s="1063"/>
      <c r="D53" s="1063"/>
      <c r="E53" s="1063"/>
      <c r="F53" s="1063"/>
      <c r="G53" s="1063"/>
      <c r="H53" s="1063"/>
      <c r="I53" s="1063"/>
      <c r="J53" s="1063"/>
      <c r="K53" s="1063"/>
      <c r="L53" s="1063"/>
      <c r="M53" s="1063"/>
      <c r="N53" s="1063"/>
      <c r="O53" s="1063"/>
      <c r="P53" s="1064"/>
      <c r="Q53" s="1065"/>
      <c r="R53" s="1057"/>
      <c r="S53" s="1057"/>
      <c r="T53" s="1057"/>
      <c r="U53" s="1057"/>
      <c r="V53" s="1057"/>
      <c r="W53" s="1057"/>
      <c r="X53" s="1057"/>
      <c r="Y53" s="1057"/>
      <c r="Z53" s="1057"/>
      <c r="AA53" s="1057"/>
      <c r="AB53" s="1057"/>
      <c r="AC53" s="1057"/>
      <c r="AD53" s="1057"/>
      <c r="AE53" s="1066"/>
      <c r="AF53" s="1067"/>
      <c r="AG53" s="1068"/>
      <c r="AH53" s="1068"/>
      <c r="AI53" s="1068"/>
      <c r="AJ53" s="1069"/>
      <c r="AK53" s="1056"/>
      <c r="AL53" s="1057"/>
      <c r="AM53" s="1057"/>
      <c r="AN53" s="1057"/>
      <c r="AO53" s="1057"/>
      <c r="AP53" s="1057"/>
      <c r="AQ53" s="1057"/>
      <c r="AR53" s="1057"/>
      <c r="AS53" s="1057"/>
      <c r="AT53" s="1057"/>
      <c r="AU53" s="1057"/>
      <c r="AV53" s="1057"/>
      <c r="AW53" s="1057"/>
      <c r="AX53" s="1057"/>
      <c r="AY53" s="1057"/>
      <c r="AZ53" s="1058"/>
      <c r="BA53" s="1058"/>
      <c r="BB53" s="1058"/>
      <c r="BC53" s="1058"/>
      <c r="BD53" s="1058"/>
      <c r="BE53" s="1004"/>
      <c r="BF53" s="1004"/>
      <c r="BG53" s="1004"/>
      <c r="BH53" s="1004"/>
      <c r="BI53" s="1005"/>
      <c r="BJ53" s="223"/>
      <c r="BK53" s="223"/>
      <c r="BL53" s="223"/>
      <c r="BM53" s="223"/>
      <c r="BN53" s="223"/>
      <c r="BO53" s="232"/>
      <c r="BP53" s="232"/>
      <c r="BQ53" s="229">
        <v>47</v>
      </c>
      <c r="BR53" s="230"/>
      <c r="BS53" s="1024"/>
      <c r="BT53" s="1025"/>
      <c r="BU53" s="1025"/>
      <c r="BV53" s="1025"/>
      <c r="BW53" s="1025"/>
      <c r="BX53" s="1025"/>
      <c r="BY53" s="1025"/>
      <c r="BZ53" s="1025"/>
      <c r="CA53" s="1025"/>
      <c r="CB53" s="1025"/>
      <c r="CC53" s="1025"/>
      <c r="CD53" s="1025"/>
      <c r="CE53" s="1025"/>
      <c r="CF53" s="1025"/>
      <c r="CG53" s="1046"/>
      <c r="CH53" s="1021"/>
      <c r="CI53" s="1022"/>
      <c r="CJ53" s="1022"/>
      <c r="CK53" s="1022"/>
      <c r="CL53" s="1023"/>
      <c r="CM53" s="1021"/>
      <c r="CN53" s="1022"/>
      <c r="CO53" s="1022"/>
      <c r="CP53" s="1022"/>
      <c r="CQ53" s="1023"/>
      <c r="CR53" s="1021"/>
      <c r="CS53" s="1022"/>
      <c r="CT53" s="1022"/>
      <c r="CU53" s="1022"/>
      <c r="CV53" s="1023"/>
      <c r="CW53" s="1021"/>
      <c r="CX53" s="1022"/>
      <c r="CY53" s="1022"/>
      <c r="CZ53" s="1022"/>
      <c r="DA53" s="1023"/>
      <c r="DB53" s="1021"/>
      <c r="DC53" s="1022"/>
      <c r="DD53" s="1022"/>
      <c r="DE53" s="1022"/>
      <c r="DF53" s="1023"/>
      <c r="DG53" s="1021"/>
      <c r="DH53" s="1022"/>
      <c r="DI53" s="1022"/>
      <c r="DJ53" s="1022"/>
      <c r="DK53" s="1023"/>
      <c r="DL53" s="1021"/>
      <c r="DM53" s="1022"/>
      <c r="DN53" s="1022"/>
      <c r="DO53" s="1022"/>
      <c r="DP53" s="1023"/>
      <c r="DQ53" s="1021"/>
      <c r="DR53" s="1022"/>
      <c r="DS53" s="1022"/>
      <c r="DT53" s="1022"/>
      <c r="DU53" s="1023"/>
      <c r="DV53" s="1024"/>
      <c r="DW53" s="1025"/>
      <c r="DX53" s="1025"/>
      <c r="DY53" s="1025"/>
      <c r="DZ53" s="1026"/>
      <c r="EA53" s="221"/>
    </row>
    <row r="54" spans="1:131" ht="26.25" customHeight="1" x14ac:dyDescent="0.15">
      <c r="A54" s="229">
        <v>27</v>
      </c>
      <c r="B54" s="1062"/>
      <c r="C54" s="1063"/>
      <c r="D54" s="1063"/>
      <c r="E54" s="1063"/>
      <c r="F54" s="1063"/>
      <c r="G54" s="1063"/>
      <c r="H54" s="1063"/>
      <c r="I54" s="1063"/>
      <c r="J54" s="1063"/>
      <c r="K54" s="1063"/>
      <c r="L54" s="1063"/>
      <c r="M54" s="1063"/>
      <c r="N54" s="1063"/>
      <c r="O54" s="1063"/>
      <c r="P54" s="1064"/>
      <c r="Q54" s="1065"/>
      <c r="R54" s="1057"/>
      <c r="S54" s="1057"/>
      <c r="T54" s="1057"/>
      <c r="U54" s="1057"/>
      <c r="V54" s="1057"/>
      <c r="W54" s="1057"/>
      <c r="X54" s="1057"/>
      <c r="Y54" s="1057"/>
      <c r="Z54" s="1057"/>
      <c r="AA54" s="1057"/>
      <c r="AB54" s="1057"/>
      <c r="AC54" s="1057"/>
      <c r="AD54" s="1057"/>
      <c r="AE54" s="1066"/>
      <c r="AF54" s="1067"/>
      <c r="AG54" s="1068"/>
      <c r="AH54" s="1068"/>
      <c r="AI54" s="1068"/>
      <c r="AJ54" s="1069"/>
      <c r="AK54" s="1056"/>
      <c r="AL54" s="1057"/>
      <c r="AM54" s="1057"/>
      <c r="AN54" s="1057"/>
      <c r="AO54" s="1057"/>
      <c r="AP54" s="1057"/>
      <c r="AQ54" s="1057"/>
      <c r="AR54" s="1057"/>
      <c r="AS54" s="1057"/>
      <c r="AT54" s="1057"/>
      <c r="AU54" s="1057"/>
      <c r="AV54" s="1057"/>
      <c r="AW54" s="1057"/>
      <c r="AX54" s="1057"/>
      <c r="AY54" s="1057"/>
      <c r="AZ54" s="1058"/>
      <c r="BA54" s="1058"/>
      <c r="BB54" s="1058"/>
      <c r="BC54" s="1058"/>
      <c r="BD54" s="1058"/>
      <c r="BE54" s="1004"/>
      <c r="BF54" s="1004"/>
      <c r="BG54" s="1004"/>
      <c r="BH54" s="1004"/>
      <c r="BI54" s="1005"/>
      <c r="BJ54" s="223"/>
      <c r="BK54" s="223"/>
      <c r="BL54" s="223"/>
      <c r="BM54" s="223"/>
      <c r="BN54" s="223"/>
      <c r="BO54" s="232"/>
      <c r="BP54" s="232"/>
      <c r="BQ54" s="229">
        <v>48</v>
      </c>
      <c r="BR54" s="230"/>
      <c r="BS54" s="1024"/>
      <c r="BT54" s="1025"/>
      <c r="BU54" s="1025"/>
      <c r="BV54" s="1025"/>
      <c r="BW54" s="1025"/>
      <c r="BX54" s="1025"/>
      <c r="BY54" s="1025"/>
      <c r="BZ54" s="1025"/>
      <c r="CA54" s="1025"/>
      <c r="CB54" s="1025"/>
      <c r="CC54" s="1025"/>
      <c r="CD54" s="1025"/>
      <c r="CE54" s="1025"/>
      <c r="CF54" s="1025"/>
      <c r="CG54" s="1046"/>
      <c r="CH54" s="1021"/>
      <c r="CI54" s="1022"/>
      <c r="CJ54" s="1022"/>
      <c r="CK54" s="1022"/>
      <c r="CL54" s="1023"/>
      <c r="CM54" s="1021"/>
      <c r="CN54" s="1022"/>
      <c r="CO54" s="1022"/>
      <c r="CP54" s="1022"/>
      <c r="CQ54" s="1023"/>
      <c r="CR54" s="1021"/>
      <c r="CS54" s="1022"/>
      <c r="CT54" s="1022"/>
      <c r="CU54" s="1022"/>
      <c r="CV54" s="1023"/>
      <c r="CW54" s="1021"/>
      <c r="CX54" s="1022"/>
      <c r="CY54" s="1022"/>
      <c r="CZ54" s="1022"/>
      <c r="DA54" s="1023"/>
      <c r="DB54" s="1021"/>
      <c r="DC54" s="1022"/>
      <c r="DD54" s="1022"/>
      <c r="DE54" s="1022"/>
      <c r="DF54" s="1023"/>
      <c r="DG54" s="1021"/>
      <c r="DH54" s="1022"/>
      <c r="DI54" s="1022"/>
      <c r="DJ54" s="1022"/>
      <c r="DK54" s="1023"/>
      <c r="DL54" s="1021"/>
      <c r="DM54" s="1022"/>
      <c r="DN54" s="1022"/>
      <c r="DO54" s="1022"/>
      <c r="DP54" s="1023"/>
      <c r="DQ54" s="1021"/>
      <c r="DR54" s="1022"/>
      <c r="DS54" s="1022"/>
      <c r="DT54" s="1022"/>
      <c r="DU54" s="1023"/>
      <c r="DV54" s="1024"/>
      <c r="DW54" s="1025"/>
      <c r="DX54" s="1025"/>
      <c r="DY54" s="1025"/>
      <c r="DZ54" s="1026"/>
      <c r="EA54" s="221"/>
    </row>
    <row r="55" spans="1:131" ht="26.25" customHeight="1" x14ac:dyDescent="0.15">
      <c r="A55" s="229">
        <v>28</v>
      </c>
      <c r="B55" s="1062"/>
      <c r="C55" s="1063"/>
      <c r="D55" s="1063"/>
      <c r="E55" s="1063"/>
      <c r="F55" s="1063"/>
      <c r="G55" s="1063"/>
      <c r="H55" s="1063"/>
      <c r="I55" s="1063"/>
      <c r="J55" s="1063"/>
      <c r="K55" s="1063"/>
      <c r="L55" s="1063"/>
      <c r="M55" s="1063"/>
      <c r="N55" s="1063"/>
      <c r="O55" s="1063"/>
      <c r="P55" s="1064"/>
      <c r="Q55" s="1065"/>
      <c r="R55" s="1057"/>
      <c r="S55" s="1057"/>
      <c r="T55" s="1057"/>
      <c r="U55" s="1057"/>
      <c r="V55" s="1057"/>
      <c r="W55" s="1057"/>
      <c r="X55" s="1057"/>
      <c r="Y55" s="1057"/>
      <c r="Z55" s="1057"/>
      <c r="AA55" s="1057"/>
      <c r="AB55" s="1057"/>
      <c r="AC55" s="1057"/>
      <c r="AD55" s="1057"/>
      <c r="AE55" s="1066"/>
      <c r="AF55" s="1067"/>
      <c r="AG55" s="1068"/>
      <c r="AH55" s="1068"/>
      <c r="AI55" s="1068"/>
      <c r="AJ55" s="1069"/>
      <c r="AK55" s="1056"/>
      <c r="AL55" s="1057"/>
      <c r="AM55" s="1057"/>
      <c r="AN55" s="1057"/>
      <c r="AO55" s="1057"/>
      <c r="AP55" s="1057"/>
      <c r="AQ55" s="1057"/>
      <c r="AR55" s="1057"/>
      <c r="AS55" s="1057"/>
      <c r="AT55" s="1057"/>
      <c r="AU55" s="1057"/>
      <c r="AV55" s="1057"/>
      <c r="AW55" s="1057"/>
      <c r="AX55" s="1057"/>
      <c r="AY55" s="1057"/>
      <c r="AZ55" s="1058"/>
      <c r="BA55" s="1058"/>
      <c r="BB55" s="1058"/>
      <c r="BC55" s="1058"/>
      <c r="BD55" s="1058"/>
      <c r="BE55" s="1004"/>
      <c r="BF55" s="1004"/>
      <c r="BG55" s="1004"/>
      <c r="BH55" s="1004"/>
      <c r="BI55" s="1005"/>
      <c r="BJ55" s="223"/>
      <c r="BK55" s="223"/>
      <c r="BL55" s="223"/>
      <c r="BM55" s="223"/>
      <c r="BN55" s="223"/>
      <c r="BO55" s="232"/>
      <c r="BP55" s="232"/>
      <c r="BQ55" s="229">
        <v>49</v>
      </c>
      <c r="BR55" s="230"/>
      <c r="BS55" s="1024"/>
      <c r="BT55" s="1025"/>
      <c r="BU55" s="1025"/>
      <c r="BV55" s="1025"/>
      <c r="BW55" s="1025"/>
      <c r="BX55" s="1025"/>
      <c r="BY55" s="1025"/>
      <c r="BZ55" s="1025"/>
      <c r="CA55" s="1025"/>
      <c r="CB55" s="1025"/>
      <c r="CC55" s="1025"/>
      <c r="CD55" s="1025"/>
      <c r="CE55" s="1025"/>
      <c r="CF55" s="1025"/>
      <c r="CG55" s="1046"/>
      <c r="CH55" s="1021"/>
      <c r="CI55" s="1022"/>
      <c r="CJ55" s="1022"/>
      <c r="CK55" s="1022"/>
      <c r="CL55" s="1023"/>
      <c r="CM55" s="1021"/>
      <c r="CN55" s="1022"/>
      <c r="CO55" s="1022"/>
      <c r="CP55" s="1022"/>
      <c r="CQ55" s="1023"/>
      <c r="CR55" s="1021"/>
      <c r="CS55" s="1022"/>
      <c r="CT55" s="1022"/>
      <c r="CU55" s="1022"/>
      <c r="CV55" s="1023"/>
      <c r="CW55" s="1021"/>
      <c r="CX55" s="1022"/>
      <c r="CY55" s="1022"/>
      <c r="CZ55" s="1022"/>
      <c r="DA55" s="1023"/>
      <c r="DB55" s="1021"/>
      <c r="DC55" s="1022"/>
      <c r="DD55" s="1022"/>
      <c r="DE55" s="1022"/>
      <c r="DF55" s="1023"/>
      <c r="DG55" s="1021"/>
      <c r="DH55" s="1022"/>
      <c r="DI55" s="1022"/>
      <c r="DJ55" s="1022"/>
      <c r="DK55" s="1023"/>
      <c r="DL55" s="1021"/>
      <c r="DM55" s="1022"/>
      <c r="DN55" s="1022"/>
      <c r="DO55" s="1022"/>
      <c r="DP55" s="1023"/>
      <c r="DQ55" s="1021"/>
      <c r="DR55" s="1022"/>
      <c r="DS55" s="1022"/>
      <c r="DT55" s="1022"/>
      <c r="DU55" s="1023"/>
      <c r="DV55" s="1024"/>
      <c r="DW55" s="1025"/>
      <c r="DX55" s="1025"/>
      <c r="DY55" s="1025"/>
      <c r="DZ55" s="1026"/>
      <c r="EA55" s="221"/>
    </row>
    <row r="56" spans="1:131" ht="26.25" customHeight="1" x14ac:dyDescent="0.15">
      <c r="A56" s="229">
        <v>29</v>
      </c>
      <c r="B56" s="1062"/>
      <c r="C56" s="1063"/>
      <c r="D56" s="1063"/>
      <c r="E56" s="1063"/>
      <c r="F56" s="1063"/>
      <c r="G56" s="1063"/>
      <c r="H56" s="1063"/>
      <c r="I56" s="1063"/>
      <c r="J56" s="1063"/>
      <c r="K56" s="1063"/>
      <c r="L56" s="1063"/>
      <c r="M56" s="1063"/>
      <c r="N56" s="1063"/>
      <c r="O56" s="1063"/>
      <c r="P56" s="1064"/>
      <c r="Q56" s="1065"/>
      <c r="R56" s="1057"/>
      <c r="S56" s="1057"/>
      <c r="T56" s="1057"/>
      <c r="U56" s="1057"/>
      <c r="V56" s="1057"/>
      <c r="W56" s="1057"/>
      <c r="X56" s="1057"/>
      <c r="Y56" s="1057"/>
      <c r="Z56" s="1057"/>
      <c r="AA56" s="1057"/>
      <c r="AB56" s="1057"/>
      <c r="AC56" s="1057"/>
      <c r="AD56" s="1057"/>
      <c r="AE56" s="1066"/>
      <c r="AF56" s="1067"/>
      <c r="AG56" s="1068"/>
      <c r="AH56" s="1068"/>
      <c r="AI56" s="1068"/>
      <c r="AJ56" s="1069"/>
      <c r="AK56" s="1056"/>
      <c r="AL56" s="1057"/>
      <c r="AM56" s="1057"/>
      <c r="AN56" s="1057"/>
      <c r="AO56" s="1057"/>
      <c r="AP56" s="1057"/>
      <c r="AQ56" s="1057"/>
      <c r="AR56" s="1057"/>
      <c r="AS56" s="1057"/>
      <c r="AT56" s="1057"/>
      <c r="AU56" s="1057"/>
      <c r="AV56" s="1057"/>
      <c r="AW56" s="1057"/>
      <c r="AX56" s="1057"/>
      <c r="AY56" s="1057"/>
      <c r="AZ56" s="1058"/>
      <c r="BA56" s="1058"/>
      <c r="BB56" s="1058"/>
      <c r="BC56" s="1058"/>
      <c r="BD56" s="1058"/>
      <c r="BE56" s="1004"/>
      <c r="BF56" s="1004"/>
      <c r="BG56" s="1004"/>
      <c r="BH56" s="1004"/>
      <c r="BI56" s="1005"/>
      <c r="BJ56" s="223"/>
      <c r="BK56" s="223"/>
      <c r="BL56" s="223"/>
      <c r="BM56" s="223"/>
      <c r="BN56" s="223"/>
      <c r="BO56" s="232"/>
      <c r="BP56" s="232"/>
      <c r="BQ56" s="229">
        <v>50</v>
      </c>
      <c r="BR56" s="230"/>
      <c r="BS56" s="1024"/>
      <c r="BT56" s="1025"/>
      <c r="BU56" s="1025"/>
      <c r="BV56" s="1025"/>
      <c r="BW56" s="1025"/>
      <c r="BX56" s="1025"/>
      <c r="BY56" s="1025"/>
      <c r="BZ56" s="1025"/>
      <c r="CA56" s="1025"/>
      <c r="CB56" s="1025"/>
      <c r="CC56" s="1025"/>
      <c r="CD56" s="1025"/>
      <c r="CE56" s="1025"/>
      <c r="CF56" s="1025"/>
      <c r="CG56" s="1046"/>
      <c r="CH56" s="1021"/>
      <c r="CI56" s="1022"/>
      <c r="CJ56" s="1022"/>
      <c r="CK56" s="1022"/>
      <c r="CL56" s="1023"/>
      <c r="CM56" s="1021"/>
      <c r="CN56" s="1022"/>
      <c r="CO56" s="1022"/>
      <c r="CP56" s="1022"/>
      <c r="CQ56" s="1023"/>
      <c r="CR56" s="1021"/>
      <c r="CS56" s="1022"/>
      <c r="CT56" s="1022"/>
      <c r="CU56" s="1022"/>
      <c r="CV56" s="1023"/>
      <c r="CW56" s="1021"/>
      <c r="CX56" s="1022"/>
      <c r="CY56" s="1022"/>
      <c r="CZ56" s="1022"/>
      <c r="DA56" s="1023"/>
      <c r="DB56" s="1021"/>
      <c r="DC56" s="1022"/>
      <c r="DD56" s="1022"/>
      <c r="DE56" s="1022"/>
      <c r="DF56" s="1023"/>
      <c r="DG56" s="1021"/>
      <c r="DH56" s="1022"/>
      <c r="DI56" s="1022"/>
      <c r="DJ56" s="1022"/>
      <c r="DK56" s="1023"/>
      <c r="DL56" s="1021"/>
      <c r="DM56" s="1022"/>
      <c r="DN56" s="1022"/>
      <c r="DO56" s="1022"/>
      <c r="DP56" s="1023"/>
      <c r="DQ56" s="1021"/>
      <c r="DR56" s="1022"/>
      <c r="DS56" s="1022"/>
      <c r="DT56" s="1022"/>
      <c r="DU56" s="1023"/>
      <c r="DV56" s="1024"/>
      <c r="DW56" s="1025"/>
      <c r="DX56" s="1025"/>
      <c r="DY56" s="1025"/>
      <c r="DZ56" s="1026"/>
      <c r="EA56" s="221"/>
    </row>
    <row r="57" spans="1:131" ht="26.25" customHeight="1" x14ac:dyDescent="0.15">
      <c r="A57" s="229">
        <v>30</v>
      </c>
      <c r="B57" s="1062"/>
      <c r="C57" s="1063"/>
      <c r="D57" s="1063"/>
      <c r="E57" s="1063"/>
      <c r="F57" s="1063"/>
      <c r="G57" s="1063"/>
      <c r="H57" s="1063"/>
      <c r="I57" s="1063"/>
      <c r="J57" s="1063"/>
      <c r="K57" s="1063"/>
      <c r="L57" s="1063"/>
      <c r="M57" s="1063"/>
      <c r="N57" s="1063"/>
      <c r="O57" s="1063"/>
      <c r="P57" s="1064"/>
      <c r="Q57" s="1065"/>
      <c r="R57" s="1057"/>
      <c r="S57" s="1057"/>
      <c r="T57" s="1057"/>
      <c r="U57" s="1057"/>
      <c r="V57" s="1057"/>
      <c r="W57" s="1057"/>
      <c r="X57" s="1057"/>
      <c r="Y57" s="1057"/>
      <c r="Z57" s="1057"/>
      <c r="AA57" s="1057"/>
      <c r="AB57" s="1057"/>
      <c r="AC57" s="1057"/>
      <c r="AD57" s="1057"/>
      <c r="AE57" s="1066"/>
      <c r="AF57" s="1067"/>
      <c r="AG57" s="1068"/>
      <c r="AH57" s="1068"/>
      <c r="AI57" s="1068"/>
      <c r="AJ57" s="1069"/>
      <c r="AK57" s="1056"/>
      <c r="AL57" s="1057"/>
      <c r="AM57" s="1057"/>
      <c r="AN57" s="1057"/>
      <c r="AO57" s="1057"/>
      <c r="AP57" s="1057"/>
      <c r="AQ57" s="1057"/>
      <c r="AR57" s="1057"/>
      <c r="AS57" s="1057"/>
      <c r="AT57" s="1057"/>
      <c r="AU57" s="1057"/>
      <c r="AV57" s="1057"/>
      <c r="AW57" s="1057"/>
      <c r="AX57" s="1057"/>
      <c r="AY57" s="1057"/>
      <c r="AZ57" s="1058"/>
      <c r="BA57" s="1058"/>
      <c r="BB57" s="1058"/>
      <c r="BC57" s="1058"/>
      <c r="BD57" s="1058"/>
      <c r="BE57" s="1004"/>
      <c r="BF57" s="1004"/>
      <c r="BG57" s="1004"/>
      <c r="BH57" s="1004"/>
      <c r="BI57" s="1005"/>
      <c r="BJ57" s="223"/>
      <c r="BK57" s="223"/>
      <c r="BL57" s="223"/>
      <c r="BM57" s="223"/>
      <c r="BN57" s="223"/>
      <c r="BO57" s="232"/>
      <c r="BP57" s="232"/>
      <c r="BQ57" s="229">
        <v>51</v>
      </c>
      <c r="BR57" s="230"/>
      <c r="BS57" s="1024"/>
      <c r="BT57" s="1025"/>
      <c r="BU57" s="1025"/>
      <c r="BV57" s="1025"/>
      <c r="BW57" s="1025"/>
      <c r="BX57" s="1025"/>
      <c r="BY57" s="1025"/>
      <c r="BZ57" s="1025"/>
      <c r="CA57" s="1025"/>
      <c r="CB57" s="1025"/>
      <c r="CC57" s="1025"/>
      <c r="CD57" s="1025"/>
      <c r="CE57" s="1025"/>
      <c r="CF57" s="1025"/>
      <c r="CG57" s="1046"/>
      <c r="CH57" s="1021"/>
      <c r="CI57" s="1022"/>
      <c r="CJ57" s="1022"/>
      <c r="CK57" s="1022"/>
      <c r="CL57" s="1023"/>
      <c r="CM57" s="1021"/>
      <c r="CN57" s="1022"/>
      <c r="CO57" s="1022"/>
      <c r="CP57" s="1022"/>
      <c r="CQ57" s="1023"/>
      <c r="CR57" s="1021"/>
      <c r="CS57" s="1022"/>
      <c r="CT57" s="1022"/>
      <c r="CU57" s="1022"/>
      <c r="CV57" s="1023"/>
      <c r="CW57" s="1021"/>
      <c r="CX57" s="1022"/>
      <c r="CY57" s="1022"/>
      <c r="CZ57" s="1022"/>
      <c r="DA57" s="1023"/>
      <c r="DB57" s="1021"/>
      <c r="DC57" s="1022"/>
      <c r="DD57" s="1022"/>
      <c r="DE57" s="1022"/>
      <c r="DF57" s="1023"/>
      <c r="DG57" s="1021"/>
      <c r="DH57" s="1022"/>
      <c r="DI57" s="1022"/>
      <c r="DJ57" s="1022"/>
      <c r="DK57" s="1023"/>
      <c r="DL57" s="1021"/>
      <c r="DM57" s="1022"/>
      <c r="DN57" s="1022"/>
      <c r="DO57" s="1022"/>
      <c r="DP57" s="1023"/>
      <c r="DQ57" s="1021"/>
      <c r="DR57" s="1022"/>
      <c r="DS57" s="1022"/>
      <c r="DT57" s="1022"/>
      <c r="DU57" s="1023"/>
      <c r="DV57" s="1024"/>
      <c r="DW57" s="1025"/>
      <c r="DX57" s="1025"/>
      <c r="DY57" s="1025"/>
      <c r="DZ57" s="1026"/>
      <c r="EA57" s="221"/>
    </row>
    <row r="58" spans="1:131" ht="26.25" customHeight="1" x14ac:dyDescent="0.15">
      <c r="A58" s="229">
        <v>31</v>
      </c>
      <c r="B58" s="1062"/>
      <c r="C58" s="1063"/>
      <c r="D58" s="1063"/>
      <c r="E58" s="1063"/>
      <c r="F58" s="1063"/>
      <c r="G58" s="1063"/>
      <c r="H58" s="1063"/>
      <c r="I58" s="1063"/>
      <c r="J58" s="1063"/>
      <c r="K58" s="1063"/>
      <c r="L58" s="1063"/>
      <c r="M58" s="1063"/>
      <c r="N58" s="1063"/>
      <c r="O58" s="1063"/>
      <c r="P58" s="1064"/>
      <c r="Q58" s="1065"/>
      <c r="R58" s="1057"/>
      <c r="S58" s="1057"/>
      <c r="T58" s="1057"/>
      <c r="U58" s="1057"/>
      <c r="V58" s="1057"/>
      <c r="W58" s="1057"/>
      <c r="X58" s="1057"/>
      <c r="Y58" s="1057"/>
      <c r="Z58" s="1057"/>
      <c r="AA58" s="1057"/>
      <c r="AB58" s="1057"/>
      <c r="AC58" s="1057"/>
      <c r="AD58" s="1057"/>
      <c r="AE58" s="1066"/>
      <c r="AF58" s="1067"/>
      <c r="AG58" s="1068"/>
      <c r="AH58" s="1068"/>
      <c r="AI58" s="1068"/>
      <c r="AJ58" s="1069"/>
      <c r="AK58" s="1056"/>
      <c r="AL58" s="1057"/>
      <c r="AM58" s="1057"/>
      <c r="AN58" s="1057"/>
      <c r="AO58" s="1057"/>
      <c r="AP58" s="1057"/>
      <c r="AQ58" s="1057"/>
      <c r="AR58" s="1057"/>
      <c r="AS58" s="1057"/>
      <c r="AT58" s="1057"/>
      <c r="AU58" s="1057"/>
      <c r="AV58" s="1057"/>
      <c r="AW58" s="1057"/>
      <c r="AX58" s="1057"/>
      <c r="AY58" s="1057"/>
      <c r="AZ58" s="1058"/>
      <c r="BA58" s="1058"/>
      <c r="BB58" s="1058"/>
      <c r="BC58" s="1058"/>
      <c r="BD58" s="1058"/>
      <c r="BE58" s="1004"/>
      <c r="BF58" s="1004"/>
      <c r="BG58" s="1004"/>
      <c r="BH58" s="1004"/>
      <c r="BI58" s="1005"/>
      <c r="BJ58" s="223"/>
      <c r="BK58" s="223"/>
      <c r="BL58" s="223"/>
      <c r="BM58" s="223"/>
      <c r="BN58" s="223"/>
      <c r="BO58" s="232"/>
      <c r="BP58" s="232"/>
      <c r="BQ58" s="229">
        <v>52</v>
      </c>
      <c r="BR58" s="230"/>
      <c r="BS58" s="1024"/>
      <c r="BT58" s="1025"/>
      <c r="BU58" s="1025"/>
      <c r="BV58" s="1025"/>
      <c r="BW58" s="1025"/>
      <c r="BX58" s="1025"/>
      <c r="BY58" s="1025"/>
      <c r="BZ58" s="1025"/>
      <c r="CA58" s="1025"/>
      <c r="CB58" s="1025"/>
      <c r="CC58" s="1025"/>
      <c r="CD58" s="1025"/>
      <c r="CE58" s="1025"/>
      <c r="CF58" s="1025"/>
      <c r="CG58" s="1046"/>
      <c r="CH58" s="1021"/>
      <c r="CI58" s="1022"/>
      <c r="CJ58" s="1022"/>
      <c r="CK58" s="1022"/>
      <c r="CL58" s="1023"/>
      <c r="CM58" s="1021"/>
      <c r="CN58" s="1022"/>
      <c r="CO58" s="1022"/>
      <c r="CP58" s="1022"/>
      <c r="CQ58" s="1023"/>
      <c r="CR58" s="1021"/>
      <c r="CS58" s="1022"/>
      <c r="CT58" s="1022"/>
      <c r="CU58" s="1022"/>
      <c r="CV58" s="1023"/>
      <c r="CW58" s="1021"/>
      <c r="CX58" s="1022"/>
      <c r="CY58" s="1022"/>
      <c r="CZ58" s="1022"/>
      <c r="DA58" s="1023"/>
      <c r="DB58" s="1021"/>
      <c r="DC58" s="1022"/>
      <c r="DD58" s="1022"/>
      <c r="DE58" s="1022"/>
      <c r="DF58" s="1023"/>
      <c r="DG58" s="1021"/>
      <c r="DH58" s="1022"/>
      <c r="DI58" s="1022"/>
      <c r="DJ58" s="1022"/>
      <c r="DK58" s="1023"/>
      <c r="DL58" s="1021"/>
      <c r="DM58" s="1022"/>
      <c r="DN58" s="1022"/>
      <c r="DO58" s="1022"/>
      <c r="DP58" s="1023"/>
      <c r="DQ58" s="1021"/>
      <c r="DR58" s="1022"/>
      <c r="DS58" s="1022"/>
      <c r="DT58" s="1022"/>
      <c r="DU58" s="1023"/>
      <c r="DV58" s="1024"/>
      <c r="DW58" s="1025"/>
      <c r="DX58" s="1025"/>
      <c r="DY58" s="1025"/>
      <c r="DZ58" s="1026"/>
      <c r="EA58" s="221"/>
    </row>
    <row r="59" spans="1:131" ht="26.25" customHeight="1" x14ac:dyDescent="0.15">
      <c r="A59" s="229">
        <v>32</v>
      </c>
      <c r="B59" s="1062"/>
      <c r="C59" s="1063"/>
      <c r="D59" s="1063"/>
      <c r="E59" s="1063"/>
      <c r="F59" s="1063"/>
      <c r="G59" s="1063"/>
      <c r="H59" s="1063"/>
      <c r="I59" s="1063"/>
      <c r="J59" s="1063"/>
      <c r="K59" s="1063"/>
      <c r="L59" s="1063"/>
      <c r="M59" s="1063"/>
      <c r="N59" s="1063"/>
      <c r="O59" s="1063"/>
      <c r="P59" s="1064"/>
      <c r="Q59" s="1065"/>
      <c r="R59" s="1057"/>
      <c r="S59" s="1057"/>
      <c r="T59" s="1057"/>
      <c r="U59" s="1057"/>
      <c r="V59" s="1057"/>
      <c r="W59" s="1057"/>
      <c r="X59" s="1057"/>
      <c r="Y59" s="1057"/>
      <c r="Z59" s="1057"/>
      <c r="AA59" s="1057"/>
      <c r="AB59" s="1057"/>
      <c r="AC59" s="1057"/>
      <c r="AD59" s="1057"/>
      <c r="AE59" s="1066"/>
      <c r="AF59" s="1067"/>
      <c r="AG59" s="1068"/>
      <c r="AH59" s="1068"/>
      <c r="AI59" s="1068"/>
      <c r="AJ59" s="1069"/>
      <c r="AK59" s="1056"/>
      <c r="AL59" s="1057"/>
      <c r="AM59" s="1057"/>
      <c r="AN59" s="1057"/>
      <c r="AO59" s="1057"/>
      <c r="AP59" s="1057"/>
      <c r="AQ59" s="1057"/>
      <c r="AR59" s="1057"/>
      <c r="AS59" s="1057"/>
      <c r="AT59" s="1057"/>
      <c r="AU59" s="1057"/>
      <c r="AV59" s="1057"/>
      <c r="AW59" s="1057"/>
      <c r="AX59" s="1057"/>
      <c r="AY59" s="1057"/>
      <c r="AZ59" s="1058"/>
      <c r="BA59" s="1058"/>
      <c r="BB59" s="1058"/>
      <c r="BC59" s="1058"/>
      <c r="BD59" s="1058"/>
      <c r="BE59" s="1004"/>
      <c r="BF59" s="1004"/>
      <c r="BG59" s="1004"/>
      <c r="BH59" s="1004"/>
      <c r="BI59" s="1005"/>
      <c r="BJ59" s="223"/>
      <c r="BK59" s="223"/>
      <c r="BL59" s="223"/>
      <c r="BM59" s="223"/>
      <c r="BN59" s="223"/>
      <c r="BO59" s="232"/>
      <c r="BP59" s="232"/>
      <c r="BQ59" s="229">
        <v>53</v>
      </c>
      <c r="BR59" s="230"/>
      <c r="BS59" s="1024"/>
      <c r="BT59" s="1025"/>
      <c r="BU59" s="1025"/>
      <c r="BV59" s="1025"/>
      <c r="BW59" s="1025"/>
      <c r="BX59" s="1025"/>
      <c r="BY59" s="1025"/>
      <c r="BZ59" s="1025"/>
      <c r="CA59" s="1025"/>
      <c r="CB59" s="1025"/>
      <c r="CC59" s="1025"/>
      <c r="CD59" s="1025"/>
      <c r="CE59" s="1025"/>
      <c r="CF59" s="1025"/>
      <c r="CG59" s="1046"/>
      <c r="CH59" s="1021"/>
      <c r="CI59" s="1022"/>
      <c r="CJ59" s="1022"/>
      <c r="CK59" s="1022"/>
      <c r="CL59" s="1023"/>
      <c r="CM59" s="1021"/>
      <c r="CN59" s="1022"/>
      <c r="CO59" s="1022"/>
      <c r="CP59" s="1022"/>
      <c r="CQ59" s="1023"/>
      <c r="CR59" s="1021"/>
      <c r="CS59" s="1022"/>
      <c r="CT59" s="1022"/>
      <c r="CU59" s="1022"/>
      <c r="CV59" s="1023"/>
      <c r="CW59" s="1021"/>
      <c r="CX59" s="1022"/>
      <c r="CY59" s="1022"/>
      <c r="CZ59" s="1022"/>
      <c r="DA59" s="1023"/>
      <c r="DB59" s="1021"/>
      <c r="DC59" s="1022"/>
      <c r="DD59" s="1022"/>
      <c r="DE59" s="1022"/>
      <c r="DF59" s="1023"/>
      <c r="DG59" s="1021"/>
      <c r="DH59" s="1022"/>
      <c r="DI59" s="1022"/>
      <c r="DJ59" s="1022"/>
      <c r="DK59" s="1023"/>
      <c r="DL59" s="1021"/>
      <c r="DM59" s="1022"/>
      <c r="DN59" s="1022"/>
      <c r="DO59" s="1022"/>
      <c r="DP59" s="1023"/>
      <c r="DQ59" s="1021"/>
      <c r="DR59" s="1022"/>
      <c r="DS59" s="1022"/>
      <c r="DT59" s="1022"/>
      <c r="DU59" s="1023"/>
      <c r="DV59" s="1024"/>
      <c r="DW59" s="1025"/>
      <c r="DX59" s="1025"/>
      <c r="DY59" s="1025"/>
      <c r="DZ59" s="1026"/>
      <c r="EA59" s="221"/>
    </row>
    <row r="60" spans="1:131" ht="26.25" customHeight="1" x14ac:dyDescent="0.15">
      <c r="A60" s="229">
        <v>33</v>
      </c>
      <c r="B60" s="1062"/>
      <c r="C60" s="1063"/>
      <c r="D60" s="1063"/>
      <c r="E60" s="1063"/>
      <c r="F60" s="1063"/>
      <c r="G60" s="1063"/>
      <c r="H60" s="1063"/>
      <c r="I60" s="1063"/>
      <c r="J60" s="1063"/>
      <c r="K60" s="1063"/>
      <c r="L60" s="1063"/>
      <c r="M60" s="1063"/>
      <c r="N60" s="1063"/>
      <c r="O60" s="1063"/>
      <c r="P60" s="1064"/>
      <c r="Q60" s="1065"/>
      <c r="R60" s="1057"/>
      <c r="S60" s="1057"/>
      <c r="T60" s="1057"/>
      <c r="U60" s="1057"/>
      <c r="V60" s="1057"/>
      <c r="W60" s="1057"/>
      <c r="X60" s="1057"/>
      <c r="Y60" s="1057"/>
      <c r="Z60" s="1057"/>
      <c r="AA60" s="1057"/>
      <c r="AB60" s="1057"/>
      <c r="AC60" s="1057"/>
      <c r="AD60" s="1057"/>
      <c r="AE60" s="1066"/>
      <c r="AF60" s="1067"/>
      <c r="AG60" s="1068"/>
      <c r="AH60" s="1068"/>
      <c r="AI60" s="1068"/>
      <c r="AJ60" s="1069"/>
      <c r="AK60" s="1056"/>
      <c r="AL60" s="1057"/>
      <c r="AM60" s="1057"/>
      <c r="AN60" s="1057"/>
      <c r="AO60" s="1057"/>
      <c r="AP60" s="1057"/>
      <c r="AQ60" s="1057"/>
      <c r="AR60" s="1057"/>
      <c r="AS60" s="1057"/>
      <c r="AT60" s="1057"/>
      <c r="AU60" s="1057"/>
      <c r="AV60" s="1057"/>
      <c r="AW60" s="1057"/>
      <c r="AX60" s="1057"/>
      <c r="AY60" s="1057"/>
      <c r="AZ60" s="1058"/>
      <c r="BA60" s="1058"/>
      <c r="BB60" s="1058"/>
      <c r="BC60" s="1058"/>
      <c r="BD60" s="1058"/>
      <c r="BE60" s="1004"/>
      <c r="BF60" s="1004"/>
      <c r="BG60" s="1004"/>
      <c r="BH60" s="1004"/>
      <c r="BI60" s="1005"/>
      <c r="BJ60" s="223"/>
      <c r="BK60" s="223"/>
      <c r="BL60" s="223"/>
      <c r="BM60" s="223"/>
      <c r="BN60" s="223"/>
      <c r="BO60" s="232"/>
      <c r="BP60" s="232"/>
      <c r="BQ60" s="229">
        <v>54</v>
      </c>
      <c r="BR60" s="230"/>
      <c r="BS60" s="1024"/>
      <c r="BT60" s="1025"/>
      <c r="BU60" s="1025"/>
      <c r="BV60" s="1025"/>
      <c r="BW60" s="1025"/>
      <c r="BX60" s="1025"/>
      <c r="BY60" s="1025"/>
      <c r="BZ60" s="1025"/>
      <c r="CA60" s="1025"/>
      <c r="CB60" s="1025"/>
      <c r="CC60" s="1025"/>
      <c r="CD60" s="1025"/>
      <c r="CE60" s="1025"/>
      <c r="CF60" s="1025"/>
      <c r="CG60" s="1046"/>
      <c r="CH60" s="1021"/>
      <c r="CI60" s="1022"/>
      <c r="CJ60" s="1022"/>
      <c r="CK60" s="1022"/>
      <c r="CL60" s="1023"/>
      <c r="CM60" s="1021"/>
      <c r="CN60" s="1022"/>
      <c r="CO60" s="1022"/>
      <c r="CP60" s="1022"/>
      <c r="CQ60" s="1023"/>
      <c r="CR60" s="1021"/>
      <c r="CS60" s="1022"/>
      <c r="CT60" s="1022"/>
      <c r="CU60" s="1022"/>
      <c r="CV60" s="1023"/>
      <c r="CW60" s="1021"/>
      <c r="CX60" s="1022"/>
      <c r="CY60" s="1022"/>
      <c r="CZ60" s="1022"/>
      <c r="DA60" s="1023"/>
      <c r="DB60" s="1021"/>
      <c r="DC60" s="1022"/>
      <c r="DD60" s="1022"/>
      <c r="DE60" s="1022"/>
      <c r="DF60" s="1023"/>
      <c r="DG60" s="1021"/>
      <c r="DH60" s="1022"/>
      <c r="DI60" s="1022"/>
      <c r="DJ60" s="1022"/>
      <c r="DK60" s="1023"/>
      <c r="DL60" s="1021"/>
      <c r="DM60" s="1022"/>
      <c r="DN60" s="1022"/>
      <c r="DO60" s="1022"/>
      <c r="DP60" s="1023"/>
      <c r="DQ60" s="1021"/>
      <c r="DR60" s="1022"/>
      <c r="DS60" s="1022"/>
      <c r="DT60" s="1022"/>
      <c r="DU60" s="1023"/>
      <c r="DV60" s="1024"/>
      <c r="DW60" s="1025"/>
      <c r="DX60" s="1025"/>
      <c r="DY60" s="1025"/>
      <c r="DZ60" s="1026"/>
      <c r="EA60" s="221"/>
    </row>
    <row r="61" spans="1:131" ht="26.25" customHeight="1" thickBot="1" x14ac:dyDescent="0.2">
      <c r="A61" s="229">
        <v>34</v>
      </c>
      <c r="B61" s="1062"/>
      <c r="C61" s="1063"/>
      <c r="D61" s="1063"/>
      <c r="E61" s="1063"/>
      <c r="F61" s="1063"/>
      <c r="G61" s="1063"/>
      <c r="H61" s="1063"/>
      <c r="I61" s="1063"/>
      <c r="J61" s="1063"/>
      <c r="K61" s="1063"/>
      <c r="L61" s="1063"/>
      <c r="M61" s="1063"/>
      <c r="N61" s="1063"/>
      <c r="O61" s="1063"/>
      <c r="P61" s="1064"/>
      <c r="Q61" s="1065"/>
      <c r="R61" s="1057"/>
      <c r="S61" s="1057"/>
      <c r="T61" s="1057"/>
      <c r="U61" s="1057"/>
      <c r="V61" s="1057"/>
      <c r="W61" s="1057"/>
      <c r="X61" s="1057"/>
      <c r="Y61" s="1057"/>
      <c r="Z61" s="1057"/>
      <c r="AA61" s="1057"/>
      <c r="AB61" s="1057"/>
      <c r="AC61" s="1057"/>
      <c r="AD61" s="1057"/>
      <c r="AE61" s="1066"/>
      <c r="AF61" s="1067"/>
      <c r="AG61" s="1068"/>
      <c r="AH61" s="1068"/>
      <c r="AI61" s="1068"/>
      <c r="AJ61" s="1069"/>
      <c r="AK61" s="1056"/>
      <c r="AL61" s="1057"/>
      <c r="AM61" s="1057"/>
      <c r="AN61" s="1057"/>
      <c r="AO61" s="1057"/>
      <c r="AP61" s="1057"/>
      <c r="AQ61" s="1057"/>
      <c r="AR61" s="1057"/>
      <c r="AS61" s="1057"/>
      <c r="AT61" s="1057"/>
      <c r="AU61" s="1057"/>
      <c r="AV61" s="1057"/>
      <c r="AW61" s="1057"/>
      <c r="AX61" s="1057"/>
      <c r="AY61" s="1057"/>
      <c r="AZ61" s="1058"/>
      <c r="BA61" s="1058"/>
      <c r="BB61" s="1058"/>
      <c r="BC61" s="1058"/>
      <c r="BD61" s="1058"/>
      <c r="BE61" s="1004"/>
      <c r="BF61" s="1004"/>
      <c r="BG61" s="1004"/>
      <c r="BH61" s="1004"/>
      <c r="BI61" s="1005"/>
      <c r="BJ61" s="223"/>
      <c r="BK61" s="223"/>
      <c r="BL61" s="223"/>
      <c r="BM61" s="223"/>
      <c r="BN61" s="223"/>
      <c r="BO61" s="232"/>
      <c r="BP61" s="232"/>
      <c r="BQ61" s="229">
        <v>55</v>
      </c>
      <c r="BR61" s="230"/>
      <c r="BS61" s="1024"/>
      <c r="BT61" s="1025"/>
      <c r="BU61" s="1025"/>
      <c r="BV61" s="1025"/>
      <c r="BW61" s="1025"/>
      <c r="BX61" s="1025"/>
      <c r="BY61" s="1025"/>
      <c r="BZ61" s="1025"/>
      <c r="CA61" s="1025"/>
      <c r="CB61" s="1025"/>
      <c r="CC61" s="1025"/>
      <c r="CD61" s="1025"/>
      <c r="CE61" s="1025"/>
      <c r="CF61" s="1025"/>
      <c r="CG61" s="1046"/>
      <c r="CH61" s="1021"/>
      <c r="CI61" s="1022"/>
      <c r="CJ61" s="1022"/>
      <c r="CK61" s="1022"/>
      <c r="CL61" s="1023"/>
      <c r="CM61" s="1021"/>
      <c r="CN61" s="1022"/>
      <c r="CO61" s="1022"/>
      <c r="CP61" s="1022"/>
      <c r="CQ61" s="1023"/>
      <c r="CR61" s="1021"/>
      <c r="CS61" s="1022"/>
      <c r="CT61" s="1022"/>
      <c r="CU61" s="1022"/>
      <c r="CV61" s="1023"/>
      <c r="CW61" s="1021"/>
      <c r="CX61" s="1022"/>
      <c r="CY61" s="1022"/>
      <c r="CZ61" s="1022"/>
      <c r="DA61" s="1023"/>
      <c r="DB61" s="1021"/>
      <c r="DC61" s="1022"/>
      <c r="DD61" s="1022"/>
      <c r="DE61" s="1022"/>
      <c r="DF61" s="1023"/>
      <c r="DG61" s="1021"/>
      <c r="DH61" s="1022"/>
      <c r="DI61" s="1022"/>
      <c r="DJ61" s="1022"/>
      <c r="DK61" s="1023"/>
      <c r="DL61" s="1021"/>
      <c r="DM61" s="1022"/>
      <c r="DN61" s="1022"/>
      <c r="DO61" s="1022"/>
      <c r="DP61" s="1023"/>
      <c r="DQ61" s="1021"/>
      <c r="DR61" s="1022"/>
      <c r="DS61" s="1022"/>
      <c r="DT61" s="1022"/>
      <c r="DU61" s="1023"/>
      <c r="DV61" s="1024"/>
      <c r="DW61" s="1025"/>
      <c r="DX61" s="1025"/>
      <c r="DY61" s="1025"/>
      <c r="DZ61" s="1026"/>
      <c r="EA61" s="221"/>
    </row>
    <row r="62" spans="1:131" ht="26.25" customHeight="1" x14ac:dyDescent="0.15">
      <c r="A62" s="229">
        <v>35</v>
      </c>
      <c r="B62" s="1062"/>
      <c r="C62" s="1063"/>
      <c r="D62" s="1063"/>
      <c r="E62" s="1063"/>
      <c r="F62" s="1063"/>
      <c r="G62" s="1063"/>
      <c r="H62" s="1063"/>
      <c r="I62" s="1063"/>
      <c r="J62" s="1063"/>
      <c r="K62" s="1063"/>
      <c r="L62" s="1063"/>
      <c r="M62" s="1063"/>
      <c r="N62" s="1063"/>
      <c r="O62" s="1063"/>
      <c r="P62" s="1064"/>
      <c r="Q62" s="1065"/>
      <c r="R62" s="1057"/>
      <c r="S62" s="1057"/>
      <c r="T62" s="1057"/>
      <c r="U62" s="1057"/>
      <c r="V62" s="1057"/>
      <c r="W62" s="1057"/>
      <c r="X62" s="1057"/>
      <c r="Y62" s="1057"/>
      <c r="Z62" s="1057"/>
      <c r="AA62" s="1057"/>
      <c r="AB62" s="1057"/>
      <c r="AC62" s="1057"/>
      <c r="AD62" s="1057"/>
      <c r="AE62" s="1066"/>
      <c r="AF62" s="1067"/>
      <c r="AG62" s="1068"/>
      <c r="AH62" s="1068"/>
      <c r="AI62" s="1068"/>
      <c r="AJ62" s="1069"/>
      <c r="AK62" s="1056"/>
      <c r="AL62" s="1057"/>
      <c r="AM62" s="1057"/>
      <c r="AN62" s="1057"/>
      <c r="AO62" s="1057"/>
      <c r="AP62" s="1057"/>
      <c r="AQ62" s="1057"/>
      <c r="AR62" s="1057"/>
      <c r="AS62" s="1057"/>
      <c r="AT62" s="1057"/>
      <c r="AU62" s="1057"/>
      <c r="AV62" s="1057"/>
      <c r="AW62" s="1057"/>
      <c r="AX62" s="1057"/>
      <c r="AY62" s="1057"/>
      <c r="AZ62" s="1058"/>
      <c r="BA62" s="1058"/>
      <c r="BB62" s="1058"/>
      <c r="BC62" s="1058"/>
      <c r="BD62" s="1058"/>
      <c r="BE62" s="1004"/>
      <c r="BF62" s="1004"/>
      <c r="BG62" s="1004"/>
      <c r="BH62" s="1004"/>
      <c r="BI62" s="1005"/>
      <c r="BJ62" s="1059" t="s">
        <v>417</v>
      </c>
      <c r="BK62" s="1060"/>
      <c r="BL62" s="1060"/>
      <c r="BM62" s="1060"/>
      <c r="BN62" s="1061"/>
      <c r="BO62" s="232"/>
      <c r="BP62" s="232"/>
      <c r="BQ62" s="229">
        <v>56</v>
      </c>
      <c r="BR62" s="230"/>
      <c r="BS62" s="1024"/>
      <c r="BT62" s="1025"/>
      <c r="BU62" s="1025"/>
      <c r="BV62" s="1025"/>
      <c r="BW62" s="1025"/>
      <c r="BX62" s="1025"/>
      <c r="BY62" s="1025"/>
      <c r="BZ62" s="1025"/>
      <c r="CA62" s="1025"/>
      <c r="CB62" s="1025"/>
      <c r="CC62" s="1025"/>
      <c r="CD62" s="1025"/>
      <c r="CE62" s="1025"/>
      <c r="CF62" s="1025"/>
      <c r="CG62" s="1046"/>
      <c r="CH62" s="1021"/>
      <c r="CI62" s="1022"/>
      <c r="CJ62" s="1022"/>
      <c r="CK62" s="1022"/>
      <c r="CL62" s="1023"/>
      <c r="CM62" s="1021"/>
      <c r="CN62" s="1022"/>
      <c r="CO62" s="1022"/>
      <c r="CP62" s="1022"/>
      <c r="CQ62" s="1023"/>
      <c r="CR62" s="1021"/>
      <c r="CS62" s="1022"/>
      <c r="CT62" s="1022"/>
      <c r="CU62" s="1022"/>
      <c r="CV62" s="1023"/>
      <c r="CW62" s="1021"/>
      <c r="CX62" s="1022"/>
      <c r="CY62" s="1022"/>
      <c r="CZ62" s="1022"/>
      <c r="DA62" s="1023"/>
      <c r="DB62" s="1021"/>
      <c r="DC62" s="1022"/>
      <c r="DD62" s="1022"/>
      <c r="DE62" s="1022"/>
      <c r="DF62" s="1023"/>
      <c r="DG62" s="1021"/>
      <c r="DH62" s="1022"/>
      <c r="DI62" s="1022"/>
      <c r="DJ62" s="1022"/>
      <c r="DK62" s="1023"/>
      <c r="DL62" s="1021"/>
      <c r="DM62" s="1022"/>
      <c r="DN62" s="1022"/>
      <c r="DO62" s="1022"/>
      <c r="DP62" s="1023"/>
      <c r="DQ62" s="1021"/>
      <c r="DR62" s="1022"/>
      <c r="DS62" s="1022"/>
      <c r="DT62" s="1022"/>
      <c r="DU62" s="1023"/>
      <c r="DV62" s="1024"/>
      <c r="DW62" s="1025"/>
      <c r="DX62" s="1025"/>
      <c r="DY62" s="1025"/>
      <c r="DZ62" s="1026"/>
      <c r="EA62" s="221"/>
    </row>
    <row r="63" spans="1:131" ht="26.25" customHeight="1" thickBot="1" x14ac:dyDescent="0.2">
      <c r="A63" s="231" t="s">
        <v>392</v>
      </c>
      <c r="B63" s="969" t="s">
        <v>418</v>
      </c>
      <c r="C63" s="970"/>
      <c r="D63" s="970"/>
      <c r="E63" s="970"/>
      <c r="F63" s="970"/>
      <c r="G63" s="970"/>
      <c r="H63" s="970"/>
      <c r="I63" s="970"/>
      <c r="J63" s="970"/>
      <c r="K63" s="970"/>
      <c r="L63" s="970"/>
      <c r="M63" s="970"/>
      <c r="N63" s="970"/>
      <c r="O63" s="970"/>
      <c r="P63" s="980"/>
      <c r="Q63" s="994"/>
      <c r="R63" s="995"/>
      <c r="S63" s="995"/>
      <c r="T63" s="995"/>
      <c r="U63" s="995"/>
      <c r="V63" s="995"/>
      <c r="W63" s="995"/>
      <c r="X63" s="995"/>
      <c r="Y63" s="995"/>
      <c r="Z63" s="995"/>
      <c r="AA63" s="995"/>
      <c r="AB63" s="995"/>
      <c r="AC63" s="995"/>
      <c r="AD63" s="995"/>
      <c r="AE63" s="1052"/>
      <c r="AF63" s="1053">
        <v>715</v>
      </c>
      <c r="AG63" s="991"/>
      <c r="AH63" s="991"/>
      <c r="AI63" s="991"/>
      <c r="AJ63" s="1054"/>
      <c r="AK63" s="1055"/>
      <c r="AL63" s="995"/>
      <c r="AM63" s="995"/>
      <c r="AN63" s="995"/>
      <c r="AO63" s="995"/>
      <c r="AP63" s="991">
        <v>3467</v>
      </c>
      <c r="AQ63" s="991"/>
      <c r="AR63" s="991"/>
      <c r="AS63" s="991"/>
      <c r="AT63" s="991"/>
      <c r="AU63" s="991">
        <v>88</v>
      </c>
      <c r="AV63" s="991"/>
      <c r="AW63" s="991"/>
      <c r="AX63" s="991"/>
      <c r="AY63" s="991"/>
      <c r="AZ63" s="1049"/>
      <c r="BA63" s="1049"/>
      <c r="BB63" s="1049"/>
      <c r="BC63" s="1049"/>
      <c r="BD63" s="1049"/>
      <c r="BE63" s="992"/>
      <c r="BF63" s="992"/>
      <c r="BG63" s="992"/>
      <c r="BH63" s="992"/>
      <c r="BI63" s="993"/>
      <c r="BJ63" s="1050" t="s">
        <v>419</v>
      </c>
      <c r="BK63" s="985"/>
      <c r="BL63" s="985"/>
      <c r="BM63" s="985"/>
      <c r="BN63" s="1051"/>
      <c r="BO63" s="232"/>
      <c r="BP63" s="232"/>
      <c r="BQ63" s="229">
        <v>57</v>
      </c>
      <c r="BR63" s="230"/>
      <c r="BS63" s="1024"/>
      <c r="BT63" s="1025"/>
      <c r="BU63" s="1025"/>
      <c r="BV63" s="1025"/>
      <c r="BW63" s="1025"/>
      <c r="BX63" s="1025"/>
      <c r="BY63" s="1025"/>
      <c r="BZ63" s="1025"/>
      <c r="CA63" s="1025"/>
      <c r="CB63" s="1025"/>
      <c r="CC63" s="1025"/>
      <c r="CD63" s="1025"/>
      <c r="CE63" s="1025"/>
      <c r="CF63" s="1025"/>
      <c r="CG63" s="1046"/>
      <c r="CH63" s="1021"/>
      <c r="CI63" s="1022"/>
      <c r="CJ63" s="1022"/>
      <c r="CK63" s="1022"/>
      <c r="CL63" s="1023"/>
      <c r="CM63" s="1021"/>
      <c r="CN63" s="1022"/>
      <c r="CO63" s="1022"/>
      <c r="CP63" s="1022"/>
      <c r="CQ63" s="1023"/>
      <c r="CR63" s="1021"/>
      <c r="CS63" s="1022"/>
      <c r="CT63" s="1022"/>
      <c r="CU63" s="1022"/>
      <c r="CV63" s="1023"/>
      <c r="CW63" s="1021"/>
      <c r="CX63" s="1022"/>
      <c r="CY63" s="1022"/>
      <c r="CZ63" s="1022"/>
      <c r="DA63" s="1023"/>
      <c r="DB63" s="1021"/>
      <c r="DC63" s="1022"/>
      <c r="DD63" s="1022"/>
      <c r="DE63" s="1022"/>
      <c r="DF63" s="1023"/>
      <c r="DG63" s="1021"/>
      <c r="DH63" s="1022"/>
      <c r="DI63" s="1022"/>
      <c r="DJ63" s="1022"/>
      <c r="DK63" s="1023"/>
      <c r="DL63" s="1021"/>
      <c r="DM63" s="1022"/>
      <c r="DN63" s="1022"/>
      <c r="DO63" s="1022"/>
      <c r="DP63" s="1023"/>
      <c r="DQ63" s="1021"/>
      <c r="DR63" s="1022"/>
      <c r="DS63" s="1022"/>
      <c r="DT63" s="1022"/>
      <c r="DU63" s="1023"/>
      <c r="DV63" s="1024"/>
      <c r="DW63" s="1025"/>
      <c r="DX63" s="1025"/>
      <c r="DY63" s="1025"/>
      <c r="DZ63" s="1026"/>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1024"/>
      <c r="BT64" s="1025"/>
      <c r="BU64" s="1025"/>
      <c r="BV64" s="1025"/>
      <c r="BW64" s="1025"/>
      <c r="BX64" s="1025"/>
      <c r="BY64" s="1025"/>
      <c r="BZ64" s="1025"/>
      <c r="CA64" s="1025"/>
      <c r="CB64" s="1025"/>
      <c r="CC64" s="1025"/>
      <c r="CD64" s="1025"/>
      <c r="CE64" s="1025"/>
      <c r="CF64" s="1025"/>
      <c r="CG64" s="1046"/>
      <c r="CH64" s="1021"/>
      <c r="CI64" s="1022"/>
      <c r="CJ64" s="1022"/>
      <c r="CK64" s="1022"/>
      <c r="CL64" s="1023"/>
      <c r="CM64" s="1021"/>
      <c r="CN64" s="1022"/>
      <c r="CO64" s="1022"/>
      <c r="CP64" s="1022"/>
      <c r="CQ64" s="1023"/>
      <c r="CR64" s="1021"/>
      <c r="CS64" s="1022"/>
      <c r="CT64" s="1022"/>
      <c r="CU64" s="1022"/>
      <c r="CV64" s="1023"/>
      <c r="CW64" s="1021"/>
      <c r="CX64" s="1022"/>
      <c r="CY64" s="1022"/>
      <c r="CZ64" s="1022"/>
      <c r="DA64" s="1023"/>
      <c r="DB64" s="1021"/>
      <c r="DC64" s="1022"/>
      <c r="DD64" s="1022"/>
      <c r="DE64" s="1022"/>
      <c r="DF64" s="1023"/>
      <c r="DG64" s="1021"/>
      <c r="DH64" s="1022"/>
      <c r="DI64" s="1022"/>
      <c r="DJ64" s="1022"/>
      <c r="DK64" s="1023"/>
      <c r="DL64" s="1021"/>
      <c r="DM64" s="1022"/>
      <c r="DN64" s="1022"/>
      <c r="DO64" s="1022"/>
      <c r="DP64" s="1023"/>
      <c r="DQ64" s="1021"/>
      <c r="DR64" s="1022"/>
      <c r="DS64" s="1022"/>
      <c r="DT64" s="1022"/>
      <c r="DU64" s="1023"/>
      <c r="DV64" s="1024"/>
      <c r="DW64" s="1025"/>
      <c r="DX64" s="1025"/>
      <c r="DY64" s="1025"/>
      <c r="DZ64" s="1026"/>
      <c r="EA64" s="221"/>
    </row>
    <row r="65" spans="1:131" ht="26.25" customHeight="1" thickBot="1" x14ac:dyDescent="0.2">
      <c r="A65" s="223" t="s">
        <v>420</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1024"/>
      <c r="BT65" s="1025"/>
      <c r="BU65" s="1025"/>
      <c r="BV65" s="1025"/>
      <c r="BW65" s="1025"/>
      <c r="BX65" s="1025"/>
      <c r="BY65" s="1025"/>
      <c r="BZ65" s="1025"/>
      <c r="CA65" s="1025"/>
      <c r="CB65" s="1025"/>
      <c r="CC65" s="1025"/>
      <c r="CD65" s="1025"/>
      <c r="CE65" s="1025"/>
      <c r="CF65" s="1025"/>
      <c r="CG65" s="1046"/>
      <c r="CH65" s="1021"/>
      <c r="CI65" s="1022"/>
      <c r="CJ65" s="1022"/>
      <c r="CK65" s="1022"/>
      <c r="CL65" s="1023"/>
      <c r="CM65" s="1021"/>
      <c r="CN65" s="1022"/>
      <c r="CO65" s="1022"/>
      <c r="CP65" s="1022"/>
      <c r="CQ65" s="1023"/>
      <c r="CR65" s="1021"/>
      <c r="CS65" s="1022"/>
      <c r="CT65" s="1022"/>
      <c r="CU65" s="1022"/>
      <c r="CV65" s="1023"/>
      <c r="CW65" s="1021"/>
      <c r="CX65" s="1022"/>
      <c r="CY65" s="1022"/>
      <c r="CZ65" s="1022"/>
      <c r="DA65" s="1023"/>
      <c r="DB65" s="1021"/>
      <c r="DC65" s="1022"/>
      <c r="DD65" s="1022"/>
      <c r="DE65" s="1022"/>
      <c r="DF65" s="1023"/>
      <c r="DG65" s="1021"/>
      <c r="DH65" s="1022"/>
      <c r="DI65" s="1022"/>
      <c r="DJ65" s="1022"/>
      <c r="DK65" s="1023"/>
      <c r="DL65" s="1021"/>
      <c r="DM65" s="1022"/>
      <c r="DN65" s="1022"/>
      <c r="DO65" s="1022"/>
      <c r="DP65" s="1023"/>
      <c r="DQ65" s="1021"/>
      <c r="DR65" s="1022"/>
      <c r="DS65" s="1022"/>
      <c r="DT65" s="1022"/>
      <c r="DU65" s="1023"/>
      <c r="DV65" s="1024"/>
      <c r="DW65" s="1025"/>
      <c r="DX65" s="1025"/>
      <c r="DY65" s="1025"/>
      <c r="DZ65" s="1026"/>
      <c r="EA65" s="221"/>
    </row>
    <row r="66" spans="1:131" ht="26.25" customHeight="1" x14ac:dyDescent="0.15">
      <c r="A66" s="1027" t="s">
        <v>421</v>
      </c>
      <c r="B66" s="1028"/>
      <c r="C66" s="1028"/>
      <c r="D66" s="1028"/>
      <c r="E66" s="1028"/>
      <c r="F66" s="1028"/>
      <c r="G66" s="1028"/>
      <c r="H66" s="1028"/>
      <c r="I66" s="1028"/>
      <c r="J66" s="1028"/>
      <c r="K66" s="1028"/>
      <c r="L66" s="1028"/>
      <c r="M66" s="1028"/>
      <c r="N66" s="1028"/>
      <c r="O66" s="1028"/>
      <c r="P66" s="1029"/>
      <c r="Q66" s="1033" t="s">
        <v>422</v>
      </c>
      <c r="R66" s="1034"/>
      <c r="S66" s="1034"/>
      <c r="T66" s="1034"/>
      <c r="U66" s="1035"/>
      <c r="V66" s="1033" t="s">
        <v>398</v>
      </c>
      <c r="W66" s="1034"/>
      <c r="X66" s="1034"/>
      <c r="Y66" s="1034"/>
      <c r="Z66" s="1035"/>
      <c r="AA66" s="1033" t="s">
        <v>399</v>
      </c>
      <c r="AB66" s="1034"/>
      <c r="AC66" s="1034"/>
      <c r="AD66" s="1034"/>
      <c r="AE66" s="1035"/>
      <c r="AF66" s="1039" t="s">
        <v>423</v>
      </c>
      <c r="AG66" s="1040"/>
      <c r="AH66" s="1040"/>
      <c r="AI66" s="1040"/>
      <c r="AJ66" s="1041"/>
      <c r="AK66" s="1033" t="s">
        <v>424</v>
      </c>
      <c r="AL66" s="1028"/>
      <c r="AM66" s="1028"/>
      <c r="AN66" s="1028"/>
      <c r="AO66" s="1029"/>
      <c r="AP66" s="1033" t="s">
        <v>425</v>
      </c>
      <c r="AQ66" s="1034"/>
      <c r="AR66" s="1034"/>
      <c r="AS66" s="1034"/>
      <c r="AT66" s="1035"/>
      <c r="AU66" s="1033" t="s">
        <v>426</v>
      </c>
      <c r="AV66" s="1034"/>
      <c r="AW66" s="1034"/>
      <c r="AX66" s="1034"/>
      <c r="AY66" s="1035"/>
      <c r="AZ66" s="1033" t="s">
        <v>380</v>
      </c>
      <c r="BA66" s="1034"/>
      <c r="BB66" s="1034"/>
      <c r="BC66" s="1034"/>
      <c r="BD66" s="1047"/>
      <c r="BE66" s="232"/>
      <c r="BF66" s="232"/>
      <c r="BG66" s="232"/>
      <c r="BH66" s="232"/>
      <c r="BI66" s="232"/>
      <c r="BJ66" s="232"/>
      <c r="BK66" s="232"/>
      <c r="BL66" s="232"/>
      <c r="BM66" s="232"/>
      <c r="BN66" s="232"/>
      <c r="BO66" s="232"/>
      <c r="BP66" s="232"/>
      <c r="BQ66" s="229">
        <v>60</v>
      </c>
      <c r="BR66" s="234"/>
      <c r="BS66" s="977"/>
      <c r="BT66" s="978"/>
      <c r="BU66" s="978"/>
      <c r="BV66" s="978"/>
      <c r="BW66" s="978"/>
      <c r="BX66" s="978"/>
      <c r="BY66" s="978"/>
      <c r="BZ66" s="978"/>
      <c r="CA66" s="978"/>
      <c r="CB66" s="978"/>
      <c r="CC66" s="978"/>
      <c r="CD66" s="978"/>
      <c r="CE66" s="978"/>
      <c r="CF66" s="978"/>
      <c r="CG66" s="987"/>
      <c r="CH66" s="988"/>
      <c r="CI66" s="989"/>
      <c r="CJ66" s="989"/>
      <c r="CK66" s="989"/>
      <c r="CL66" s="990"/>
      <c r="CM66" s="988"/>
      <c r="CN66" s="989"/>
      <c r="CO66" s="989"/>
      <c r="CP66" s="989"/>
      <c r="CQ66" s="990"/>
      <c r="CR66" s="988"/>
      <c r="CS66" s="989"/>
      <c r="CT66" s="989"/>
      <c r="CU66" s="989"/>
      <c r="CV66" s="990"/>
      <c r="CW66" s="988"/>
      <c r="CX66" s="989"/>
      <c r="CY66" s="989"/>
      <c r="CZ66" s="989"/>
      <c r="DA66" s="990"/>
      <c r="DB66" s="988"/>
      <c r="DC66" s="989"/>
      <c r="DD66" s="989"/>
      <c r="DE66" s="989"/>
      <c r="DF66" s="990"/>
      <c r="DG66" s="988"/>
      <c r="DH66" s="989"/>
      <c r="DI66" s="989"/>
      <c r="DJ66" s="989"/>
      <c r="DK66" s="990"/>
      <c r="DL66" s="988"/>
      <c r="DM66" s="989"/>
      <c r="DN66" s="989"/>
      <c r="DO66" s="989"/>
      <c r="DP66" s="990"/>
      <c r="DQ66" s="988"/>
      <c r="DR66" s="989"/>
      <c r="DS66" s="989"/>
      <c r="DT66" s="989"/>
      <c r="DU66" s="990"/>
      <c r="DV66" s="977"/>
      <c r="DW66" s="978"/>
      <c r="DX66" s="978"/>
      <c r="DY66" s="978"/>
      <c r="DZ66" s="979"/>
      <c r="EA66" s="221"/>
    </row>
    <row r="67" spans="1:131" ht="26.25" customHeight="1" thickBot="1" x14ac:dyDescent="0.2">
      <c r="A67" s="1030"/>
      <c r="B67" s="1031"/>
      <c r="C67" s="1031"/>
      <c r="D67" s="1031"/>
      <c r="E67" s="1031"/>
      <c r="F67" s="1031"/>
      <c r="G67" s="1031"/>
      <c r="H67" s="1031"/>
      <c r="I67" s="1031"/>
      <c r="J67" s="1031"/>
      <c r="K67" s="1031"/>
      <c r="L67" s="1031"/>
      <c r="M67" s="1031"/>
      <c r="N67" s="1031"/>
      <c r="O67" s="1031"/>
      <c r="P67" s="1032"/>
      <c r="Q67" s="1036"/>
      <c r="R67" s="1037"/>
      <c r="S67" s="1037"/>
      <c r="T67" s="1037"/>
      <c r="U67" s="1038"/>
      <c r="V67" s="1036"/>
      <c r="W67" s="1037"/>
      <c r="X67" s="1037"/>
      <c r="Y67" s="1037"/>
      <c r="Z67" s="1038"/>
      <c r="AA67" s="1036"/>
      <c r="AB67" s="1037"/>
      <c r="AC67" s="1037"/>
      <c r="AD67" s="1037"/>
      <c r="AE67" s="1038"/>
      <c r="AF67" s="1042"/>
      <c r="AG67" s="1043"/>
      <c r="AH67" s="1043"/>
      <c r="AI67" s="1043"/>
      <c r="AJ67" s="1044"/>
      <c r="AK67" s="1045"/>
      <c r="AL67" s="1031"/>
      <c r="AM67" s="1031"/>
      <c r="AN67" s="1031"/>
      <c r="AO67" s="1032"/>
      <c r="AP67" s="1036"/>
      <c r="AQ67" s="1037"/>
      <c r="AR67" s="1037"/>
      <c r="AS67" s="1037"/>
      <c r="AT67" s="1038"/>
      <c r="AU67" s="1036"/>
      <c r="AV67" s="1037"/>
      <c r="AW67" s="1037"/>
      <c r="AX67" s="1037"/>
      <c r="AY67" s="1038"/>
      <c r="AZ67" s="1036"/>
      <c r="BA67" s="1037"/>
      <c r="BB67" s="1037"/>
      <c r="BC67" s="1037"/>
      <c r="BD67" s="1048"/>
      <c r="BE67" s="232"/>
      <c r="BF67" s="232"/>
      <c r="BG67" s="232"/>
      <c r="BH67" s="232"/>
      <c r="BI67" s="232"/>
      <c r="BJ67" s="232"/>
      <c r="BK67" s="232"/>
      <c r="BL67" s="232"/>
      <c r="BM67" s="232"/>
      <c r="BN67" s="232"/>
      <c r="BO67" s="232"/>
      <c r="BP67" s="232"/>
      <c r="BQ67" s="229">
        <v>61</v>
      </c>
      <c r="BR67" s="234"/>
      <c r="BS67" s="977"/>
      <c r="BT67" s="978"/>
      <c r="BU67" s="978"/>
      <c r="BV67" s="978"/>
      <c r="BW67" s="978"/>
      <c r="BX67" s="978"/>
      <c r="BY67" s="978"/>
      <c r="BZ67" s="978"/>
      <c r="CA67" s="978"/>
      <c r="CB67" s="978"/>
      <c r="CC67" s="978"/>
      <c r="CD67" s="978"/>
      <c r="CE67" s="978"/>
      <c r="CF67" s="978"/>
      <c r="CG67" s="987"/>
      <c r="CH67" s="988"/>
      <c r="CI67" s="989"/>
      <c r="CJ67" s="989"/>
      <c r="CK67" s="989"/>
      <c r="CL67" s="990"/>
      <c r="CM67" s="988"/>
      <c r="CN67" s="989"/>
      <c r="CO67" s="989"/>
      <c r="CP67" s="989"/>
      <c r="CQ67" s="990"/>
      <c r="CR67" s="988"/>
      <c r="CS67" s="989"/>
      <c r="CT67" s="989"/>
      <c r="CU67" s="989"/>
      <c r="CV67" s="990"/>
      <c r="CW67" s="988"/>
      <c r="CX67" s="989"/>
      <c r="CY67" s="989"/>
      <c r="CZ67" s="989"/>
      <c r="DA67" s="990"/>
      <c r="DB67" s="988"/>
      <c r="DC67" s="989"/>
      <c r="DD67" s="989"/>
      <c r="DE67" s="989"/>
      <c r="DF67" s="990"/>
      <c r="DG67" s="988"/>
      <c r="DH67" s="989"/>
      <c r="DI67" s="989"/>
      <c r="DJ67" s="989"/>
      <c r="DK67" s="990"/>
      <c r="DL67" s="988"/>
      <c r="DM67" s="989"/>
      <c r="DN67" s="989"/>
      <c r="DO67" s="989"/>
      <c r="DP67" s="990"/>
      <c r="DQ67" s="988"/>
      <c r="DR67" s="989"/>
      <c r="DS67" s="989"/>
      <c r="DT67" s="989"/>
      <c r="DU67" s="990"/>
      <c r="DV67" s="977"/>
      <c r="DW67" s="978"/>
      <c r="DX67" s="978"/>
      <c r="DY67" s="978"/>
      <c r="DZ67" s="979"/>
      <c r="EA67" s="221"/>
    </row>
    <row r="68" spans="1:131" ht="26.25" customHeight="1" thickTop="1" x14ac:dyDescent="0.15">
      <c r="A68" s="227">
        <v>1</v>
      </c>
      <c r="B68" s="1017" t="s">
        <v>586</v>
      </c>
      <c r="C68" s="1018"/>
      <c r="D68" s="1018"/>
      <c r="E68" s="1018"/>
      <c r="F68" s="1018"/>
      <c r="G68" s="1018"/>
      <c r="H68" s="1018"/>
      <c r="I68" s="1018"/>
      <c r="J68" s="1018"/>
      <c r="K68" s="1018"/>
      <c r="L68" s="1018"/>
      <c r="M68" s="1018"/>
      <c r="N68" s="1018"/>
      <c r="O68" s="1018"/>
      <c r="P68" s="1019"/>
      <c r="Q68" s="1020">
        <v>161</v>
      </c>
      <c r="R68" s="1014"/>
      <c r="S68" s="1014"/>
      <c r="T68" s="1014"/>
      <c r="U68" s="1014"/>
      <c r="V68" s="1014">
        <v>158</v>
      </c>
      <c r="W68" s="1014"/>
      <c r="X68" s="1014"/>
      <c r="Y68" s="1014"/>
      <c r="Z68" s="1014"/>
      <c r="AA68" s="1014">
        <v>3</v>
      </c>
      <c r="AB68" s="1014"/>
      <c r="AC68" s="1014"/>
      <c r="AD68" s="1014"/>
      <c r="AE68" s="1014"/>
      <c r="AF68" s="1014">
        <v>22</v>
      </c>
      <c r="AG68" s="1014"/>
      <c r="AH68" s="1014"/>
      <c r="AI68" s="1014"/>
      <c r="AJ68" s="1014"/>
      <c r="AK68" s="1014"/>
      <c r="AL68" s="1014"/>
      <c r="AM68" s="1014"/>
      <c r="AN68" s="1014"/>
      <c r="AO68" s="1014"/>
      <c r="AP68" s="1014" t="s">
        <v>600</v>
      </c>
      <c r="AQ68" s="1014"/>
      <c r="AR68" s="1014"/>
      <c r="AS68" s="1014"/>
      <c r="AT68" s="1014"/>
      <c r="AU68" s="1014" t="s">
        <v>600</v>
      </c>
      <c r="AV68" s="1014"/>
      <c r="AW68" s="1014"/>
      <c r="AX68" s="1014"/>
      <c r="AY68" s="1014"/>
      <c r="AZ68" s="1015"/>
      <c r="BA68" s="1015"/>
      <c r="BB68" s="1015"/>
      <c r="BC68" s="1015"/>
      <c r="BD68" s="1016"/>
      <c r="BE68" s="232"/>
      <c r="BF68" s="232"/>
      <c r="BG68" s="232"/>
      <c r="BH68" s="232"/>
      <c r="BI68" s="232"/>
      <c r="BJ68" s="232"/>
      <c r="BK68" s="232"/>
      <c r="BL68" s="232"/>
      <c r="BM68" s="232"/>
      <c r="BN68" s="232"/>
      <c r="BO68" s="232"/>
      <c r="BP68" s="232"/>
      <c r="BQ68" s="229">
        <v>62</v>
      </c>
      <c r="BR68" s="234"/>
      <c r="BS68" s="977"/>
      <c r="BT68" s="978"/>
      <c r="BU68" s="978"/>
      <c r="BV68" s="978"/>
      <c r="BW68" s="978"/>
      <c r="BX68" s="978"/>
      <c r="BY68" s="978"/>
      <c r="BZ68" s="978"/>
      <c r="CA68" s="978"/>
      <c r="CB68" s="978"/>
      <c r="CC68" s="978"/>
      <c r="CD68" s="978"/>
      <c r="CE68" s="978"/>
      <c r="CF68" s="978"/>
      <c r="CG68" s="987"/>
      <c r="CH68" s="988"/>
      <c r="CI68" s="989"/>
      <c r="CJ68" s="989"/>
      <c r="CK68" s="989"/>
      <c r="CL68" s="990"/>
      <c r="CM68" s="988"/>
      <c r="CN68" s="989"/>
      <c r="CO68" s="989"/>
      <c r="CP68" s="989"/>
      <c r="CQ68" s="990"/>
      <c r="CR68" s="988"/>
      <c r="CS68" s="989"/>
      <c r="CT68" s="989"/>
      <c r="CU68" s="989"/>
      <c r="CV68" s="990"/>
      <c r="CW68" s="988"/>
      <c r="CX68" s="989"/>
      <c r="CY68" s="989"/>
      <c r="CZ68" s="989"/>
      <c r="DA68" s="990"/>
      <c r="DB68" s="988"/>
      <c r="DC68" s="989"/>
      <c r="DD68" s="989"/>
      <c r="DE68" s="989"/>
      <c r="DF68" s="990"/>
      <c r="DG68" s="988"/>
      <c r="DH68" s="989"/>
      <c r="DI68" s="989"/>
      <c r="DJ68" s="989"/>
      <c r="DK68" s="990"/>
      <c r="DL68" s="988"/>
      <c r="DM68" s="989"/>
      <c r="DN68" s="989"/>
      <c r="DO68" s="989"/>
      <c r="DP68" s="990"/>
      <c r="DQ68" s="988"/>
      <c r="DR68" s="989"/>
      <c r="DS68" s="989"/>
      <c r="DT68" s="989"/>
      <c r="DU68" s="990"/>
      <c r="DV68" s="977"/>
      <c r="DW68" s="978"/>
      <c r="DX68" s="978"/>
      <c r="DY68" s="978"/>
      <c r="DZ68" s="979"/>
      <c r="EA68" s="221"/>
    </row>
    <row r="69" spans="1:131" ht="26.25" customHeight="1" x14ac:dyDescent="0.15">
      <c r="A69" s="229">
        <v>2</v>
      </c>
      <c r="B69" s="1006" t="s">
        <v>587</v>
      </c>
      <c r="C69" s="1007"/>
      <c r="D69" s="1007"/>
      <c r="E69" s="1007"/>
      <c r="F69" s="1007"/>
      <c r="G69" s="1007"/>
      <c r="H69" s="1007"/>
      <c r="I69" s="1007"/>
      <c r="J69" s="1007"/>
      <c r="K69" s="1007"/>
      <c r="L69" s="1007"/>
      <c r="M69" s="1007"/>
      <c r="N69" s="1007"/>
      <c r="O69" s="1007"/>
      <c r="P69" s="1008"/>
      <c r="Q69" s="1009">
        <v>170</v>
      </c>
      <c r="R69" s="1003"/>
      <c r="S69" s="1003"/>
      <c r="T69" s="1003"/>
      <c r="U69" s="1003"/>
      <c r="V69" s="1003">
        <v>159</v>
      </c>
      <c r="W69" s="1003"/>
      <c r="X69" s="1003"/>
      <c r="Y69" s="1003"/>
      <c r="Z69" s="1003"/>
      <c r="AA69" s="1003">
        <v>11</v>
      </c>
      <c r="AB69" s="1003"/>
      <c r="AC69" s="1003"/>
      <c r="AD69" s="1003"/>
      <c r="AE69" s="1003"/>
      <c r="AF69" s="1003">
        <v>0</v>
      </c>
      <c r="AG69" s="1003"/>
      <c r="AH69" s="1003"/>
      <c r="AI69" s="1003"/>
      <c r="AJ69" s="1003"/>
      <c r="AK69" s="1003"/>
      <c r="AL69" s="1003"/>
      <c r="AM69" s="1003"/>
      <c r="AN69" s="1003"/>
      <c r="AO69" s="1003"/>
      <c r="AP69" s="1003" t="s">
        <v>600</v>
      </c>
      <c r="AQ69" s="1003"/>
      <c r="AR69" s="1003"/>
      <c r="AS69" s="1003"/>
      <c r="AT69" s="1003"/>
      <c r="AU69" s="1003" t="s">
        <v>600</v>
      </c>
      <c r="AV69" s="1003"/>
      <c r="AW69" s="1003"/>
      <c r="AX69" s="1003"/>
      <c r="AY69" s="1003"/>
      <c r="AZ69" s="1004"/>
      <c r="BA69" s="1004"/>
      <c r="BB69" s="1004"/>
      <c r="BC69" s="1004"/>
      <c r="BD69" s="1005"/>
      <c r="BE69" s="232"/>
      <c r="BF69" s="232"/>
      <c r="BG69" s="232"/>
      <c r="BH69" s="232"/>
      <c r="BI69" s="232"/>
      <c r="BJ69" s="232"/>
      <c r="BK69" s="232"/>
      <c r="BL69" s="232"/>
      <c r="BM69" s="232"/>
      <c r="BN69" s="232"/>
      <c r="BO69" s="232"/>
      <c r="BP69" s="232"/>
      <c r="BQ69" s="229">
        <v>63</v>
      </c>
      <c r="BR69" s="234"/>
      <c r="BS69" s="977"/>
      <c r="BT69" s="978"/>
      <c r="BU69" s="978"/>
      <c r="BV69" s="978"/>
      <c r="BW69" s="978"/>
      <c r="BX69" s="978"/>
      <c r="BY69" s="978"/>
      <c r="BZ69" s="978"/>
      <c r="CA69" s="978"/>
      <c r="CB69" s="978"/>
      <c r="CC69" s="978"/>
      <c r="CD69" s="978"/>
      <c r="CE69" s="978"/>
      <c r="CF69" s="978"/>
      <c r="CG69" s="987"/>
      <c r="CH69" s="988"/>
      <c r="CI69" s="989"/>
      <c r="CJ69" s="989"/>
      <c r="CK69" s="989"/>
      <c r="CL69" s="990"/>
      <c r="CM69" s="988"/>
      <c r="CN69" s="989"/>
      <c r="CO69" s="989"/>
      <c r="CP69" s="989"/>
      <c r="CQ69" s="990"/>
      <c r="CR69" s="988"/>
      <c r="CS69" s="989"/>
      <c r="CT69" s="989"/>
      <c r="CU69" s="989"/>
      <c r="CV69" s="990"/>
      <c r="CW69" s="988"/>
      <c r="CX69" s="989"/>
      <c r="CY69" s="989"/>
      <c r="CZ69" s="989"/>
      <c r="DA69" s="990"/>
      <c r="DB69" s="988"/>
      <c r="DC69" s="989"/>
      <c r="DD69" s="989"/>
      <c r="DE69" s="989"/>
      <c r="DF69" s="990"/>
      <c r="DG69" s="988"/>
      <c r="DH69" s="989"/>
      <c r="DI69" s="989"/>
      <c r="DJ69" s="989"/>
      <c r="DK69" s="990"/>
      <c r="DL69" s="988"/>
      <c r="DM69" s="989"/>
      <c r="DN69" s="989"/>
      <c r="DO69" s="989"/>
      <c r="DP69" s="990"/>
      <c r="DQ69" s="988"/>
      <c r="DR69" s="989"/>
      <c r="DS69" s="989"/>
      <c r="DT69" s="989"/>
      <c r="DU69" s="990"/>
      <c r="DV69" s="977"/>
      <c r="DW69" s="978"/>
      <c r="DX69" s="978"/>
      <c r="DY69" s="978"/>
      <c r="DZ69" s="979"/>
      <c r="EA69" s="221"/>
    </row>
    <row r="70" spans="1:131" ht="26.25" customHeight="1" x14ac:dyDescent="0.15">
      <c r="A70" s="229">
        <v>3</v>
      </c>
      <c r="B70" s="1006" t="s">
        <v>588</v>
      </c>
      <c r="C70" s="1007"/>
      <c r="D70" s="1007"/>
      <c r="E70" s="1007"/>
      <c r="F70" s="1007"/>
      <c r="G70" s="1007"/>
      <c r="H70" s="1007"/>
      <c r="I70" s="1007"/>
      <c r="J70" s="1007"/>
      <c r="K70" s="1007"/>
      <c r="L70" s="1007"/>
      <c r="M70" s="1007"/>
      <c r="N70" s="1007"/>
      <c r="O70" s="1007"/>
      <c r="P70" s="1008"/>
      <c r="Q70" s="1009">
        <v>1752</v>
      </c>
      <c r="R70" s="1003"/>
      <c r="S70" s="1003"/>
      <c r="T70" s="1003"/>
      <c r="U70" s="1003"/>
      <c r="V70" s="1003">
        <v>1700</v>
      </c>
      <c r="W70" s="1003"/>
      <c r="X70" s="1003"/>
      <c r="Y70" s="1003"/>
      <c r="Z70" s="1003"/>
      <c r="AA70" s="1003">
        <v>52</v>
      </c>
      <c r="AB70" s="1003"/>
      <c r="AC70" s="1003"/>
      <c r="AD70" s="1003"/>
      <c r="AE70" s="1003"/>
      <c r="AF70" s="1003">
        <v>62</v>
      </c>
      <c r="AG70" s="1003"/>
      <c r="AH70" s="1003"/>
      <c r="AI70" s="1003"/>
      <c r="AJ70" s="1003"/>
      <c r="AK70" s="1003"/>
      <c r="AL70" s="1003"/>
      <c r="AM70" s="1003"/>
      <c r="AN70" s="1003"/>
      <c r="AO70" s="1003"/>
      <c r="AP70" s="1003" t="s">
        <v>600</v>
      </c>
      <c r="AQ70" s="1003"/>
      <c r="AR70" s="1003"/>
      <c r="AS70" s="1003"/>
      <c r="AT70" s="1003"/>
      <c r="AU70" s="1003" t="s">
        <v>600</v>
      </c>
      <c r="AV70" s="1003"/>
      <c r="AW70" s="1003"/>
      <c r="AX70" s="1003"/>
      <c r="AY70" s="1003"/>
      <c r="AZ70" s="1004"/>
      <c r="BA70" s="1004"/>
      <c r="BB70" s="1004"/>
      <c r="BC70" s="1004"/>
      <c r="BD70" s="1005"/>
      <c r="BE70" s="232"/>
      <c r="BF70" s="232"/>
      <c r="BG70" s="232"/>
      <c r="BH70" s="232"/>
      <c r="BI70" s="232"/>
      <c r="BJ70" s="232"/>
      <c r="BK70" s="232"/>
      <c r="BL70" s="232"/>
      <c r="BM70" s="232"/>
      <c r="BN70" s="232"/>
      <c r="BO70" s="232"/>
      <c r="BP70" s="232"/>
      <c r="BQ70" s="229">
        <v>64</v>
      </c>
      <c r="BR70" s="234"/>
      <c r="BS70" s="977"/>
      <c r="BT70" s="978"/>
      <c r="BU70" s="978"/>
      <c r="BV70" s="978"/>
      <c r="BW70" s="978"/>
      <c r="BX70" s="978"/>
      <c r="BY70" s="978"/>
      <c r="BZ70" s="978"/>
      <c r="CA70" s="978"/>
      <c r="CB70" s="978"/>
      <c r="CC70" s="978"/>
      <c r="CD70" s="978"/>
      <c r="CE70" s="978"/>
      <c r="CF70" s="978"/>
      <c r="CG70" s="987"/>
      <c r="CH70" s="988"/>
      <c r="CI70" s="989"/>
      <c r="CJ70" s="989"/>
      <c r="CK70" s="989"/>
      <c r="CL70" s="990"/>
      <c r="CM70" s="988"/>
      <c r="CN70" s="989"/>
      <c r="CO70" s="989"/>
      <c r="CP70" s="989"/>
      <c r="CQ70" s="990"/>
      <c r="CR70" s="988"/>
      <c r="CS70" s="989"/>
      <c r="CT70" s="989"/>
      <c r="CU70" s="989"/>
      <c r="CV70" s="990"/>
      <c r="CW70" s="988"/>
      <c r="CX70" s="989"/>
      <c r="CY70" s="989"/>
      <c r="CZ70" s="989"/>
      <c r="DA70" s="990"/>
      <c r="DB70" s="988"/>
      <c r="DC70" s="989"/>
      <c r="DD70" s="989"/>
      <c r="DE70" s="989"/>
      <c r="DF70" s="990"/>
      <c r="DG70" s="988"/>
      <c r="DH70" s="989"/>
      <c r="DI70" s="989"/>
      <c r="DJ70" s="989"/>
      <c r="DK70" s="990"/>
      <c r="DL70" s="988"/>
      <c r="DM70" s="989"/>
      <c r="DN70" s="989"/>
      <c r="DO70" s="989"/>
      <c r="DP70" s="990"/>
      <c r="DQ70" s="988"/>
      <c r="DR70" s="989"/>
      <c r="DS70" s="989"/>
      <c r="DT70" s="989"/>
      <c r="DU70" s="990"/>
      <c r="DV70" s="977"/>
      <c r="DW70" s="978"/>
      <c r="DX70" s="978"/>
      <c r="DY70" s="978"/>
      <c r="DZ70" s="979"/>
      <c r="EA70" s="221"/>
    </row>
    <row r="71" spans="1:131" ht="26.25" customHeight="1" x14ac:dyDescent="0.15">
      <c r="A71" s="229">
        <v>4</v>
      </c>
      <c r="B71" s="1006" t="s">
        <v>589</v>
      </c>
      <c r="C71" s="1007"/>
      <c r="D71" s="1007"/>
      <c r="E71" s="1007"/>
      <c r="F71" s="1007"/>
      <c r="G71" s="1007"/>
      <c r="H71" s="1007"/>
      <c r="I71" s="1007"/>
      <c r="J71" s="1007"/>
      <c r="K71" s="1007"/>
      <c r="L71" s="1007"/>
      <c r="M71" s="1007"/>
      <c r="N71" s="1007"/>
      <c r="O71" s="1007"/>
      <c r="P71" s="1008"/>
      <c r="Q71" s="1009">
        <v>1374</v>
      </c>
      <c r="R71" s="1003"/>
      <c r="S71" s="1003"/>
      <c r="T71" s="1003"/>
      <c r="U71" s="1003"/>
      <c r="V71" s="1003">
        <v>1332</v>
      </c>
      <c r="W71" s="1003"/>
      <c r="X71" s="1003"/>
      <c r="Y71" s="1003"/>
      <c r="Z71" s="1003"/>
      <c r="AA71" s="1003">
        <v>42</v>
      </c>
      <c r="AB71" s="1003"/>
      <c r="AC71" s="1003"/>
      <c r="AD71" s="1003"/>
      <c r="AE71" s="1003"/>
      <c r="AF71" s="1003">
        <v>0</v>
      </c>
      <c r="AG71" s="1003"/>
      <c r="AH71" s="1003"/>
      <c r="AI71" s="1003"/>
      <c r="AJ71" s="1003"/>
      <c r="AK71" s="1003"/>
      <c r="AL71" s="1003"/>
      <c r="AM71" s="1003"/>
      <c r="AN71" s="1003"/>
      <c r="AO71" s="1003"/>
      <c r="AP71" s="1003">
        <v>935</v>
      </c>
      <c r="AQ71" s="1003"/>
      <c r="AR71" s="1003"/>
      <c r="AS71" s="1003"/>
      <c r="AT71" s="1003"/>
      <c r="AU71" s="1003">
        <v>130</v>
      </c>
      <c r="AV71" s="1003"/>
      <c r="AW71" s="1003"/>
      <c r="AX71" s="1003"/>
      <c r="AY71" s="1003"/>
      <c r="AZ71" s="1004"/>
      <c r="BA71" s="1004"/>
      <c r="BB71" s="1004"/>
      <c r="BC71" s="1004"/>
      <c r="BD71" s="1005"/>
      <c r="BE71" s="232"/>
      <c r="BF71" s="232"/>
      <c r="BG71" s="232"/>
      <c r="BH71" s="232"/>
      <c r="BI71" s="232"/>
      <c r="BJ71" s="232"/>
      <c r="BK71" s="232"/>
      <c r="BL71" s="232"/>
      <c r="BM71" s="232"/>
      <c r="BN71" s="232"/>
      <c r="BO71" s="232"/>
      <c r="BP71" s="232"/>
      <c r="BQ71" s="229">
        <v>65</v>
      </c>
      <c r="BR71" s="234"/>
      <c r="BS71" s="977"/>
      <c r="BT71" s="978"/>
      <c r="BU71" s="978"/>
      <c r="BV71" s="978"/>
      <c r="BW71" s="978"/>
      <c r="BX71" s="978"/>
      <c r="BY71" s="978"/>
      <c r="BZ71" s="978"/>
      <c r="CA71" s="978"/>
      <c r="CB71" s="978"/>
      <c r="CC71" s="978"/>
      <c r="CD71" s="978"/>
      <c r="CE71" s="978"/>
      <c r="CF71" s="978"/>
      <c r="CG71" s="987"/>
      <c r="CH71" s="988"/>
      <c r="CI71" s="989"/>
      <c r="CJ71" s="989"/>
      <c r="CK71" s="989"/>
      <c r="CL71" s="990"/>
      <c r="CM71" s="988"/>
      <c r="CN71" s="989"/>
      <c r="CO71" s="989"/>
      <c r="CP71" s="989"/>
      <c r="CQ71" s="990"/>
      <c r="CR71" s="988"/>
      <c r="CS71" s="989"/>
      <c r="CT71" s="989"/>
      <c r="CU71" s="989"/>
      <c r="CV71" s="990"/>
      <c r="CW71" s="988"/>
      <c r="CX71" s="989"/>
      <c r="CY71" s="989"/>
      <c r="CZ71" s="989"/>
      <c r="DA71" s="990"/>
      <c r="DB71" s="988"/>
      <c r="DC71" s="989"/>
      <c r="DD71" s="989"/>
      <c r="DE71" s="989"/>
      <c r="DF71" s="990"/>
      <c r="DG71" s="988"/>
      <c r="DH71" s="989"/>
      <c r="DI71" s="989"/>
      <c r="DJ71" s="989"/>
      <c r="DK71" s="990"/>
      <c r="DL71" s="988"/>
      <c r="DM71" s="989"/>
      <c r="DN71" s="989"/>
      <c r="DO71" s="989"/>
      <c r="DP71" s="990"/>
      <c r="DQ71" s="988"/>
      <c r="DR71" s="989"/>
      <c r="DS71" s="989"/>
      <c r="DT71" s="989"/>
      <c r="DU71" s="990"/>
      <c r="DV71" s="977"/>
      <c r="DW71" s="978"/>
      <c r="DX71" s="978"/>
      <c r="DY71" s="978"/>
      <c r="DZ71" s="979"/>
      <c r="EA71" s="221"/>
    </row>
    <row r="72" spans="1:131" ht="26.25" customHeight="1" x14ac:dyDescent="0.15">
      <c r="A72" s="229">
        <v>5</v>
      </c>
      <c r="B72" s="1006" t="s">
        <v>590</v>
      </c>
      <c r="C72" s="1007"/>
      <c r="D72" s="1007"/>
      <c r="E72" s="1007"/>
      <c r="F72" s="1007"/>
      <c r="G72" s="1007"/>
      <c r="H72" s="1007"/>
      <c r="I72" s="1007"/>
      <c r="J72" s="1007"/>
      <c r="K72" s="1007"/>
      <c r="L72" s="1007"/>
      <c r="M72" s="1007"/>
      <c r="N72" s="1007"/>
      <c r="O72" s="1007"/>
      <c r="P72" s="1008"/>
      <c r="Q72" s="1009">
        <v>347</v>
      </c>
      <c r="R72" s="1003"/>
      <c r="S72" s="1003"/>
      <c r="T72" s="1003"/>
      <c r="U72" s="1003"/>
      <c r="V72" s="1003">
        <v>294</v>
      </c>
      <c r="W72" s="1003"/>
      <c r="X72" s="1003"/>
      <c r="Y72" s="1003"/>
      <c r="Z72" s="1003"/>
      <c r="AA72" s="1003">
        <v>54</v>
      </c>
      <c r="AB72" s="1003"/>
      <c r="AC72" s="1003"/>
      <c r="AD72" s="1003"/>
      <c r="AE72" s="1003"/>
      <c r="AF72" s="1003">
        <v>54</v>
      </c>
      <c r="AG72" s="1003"/>
      <c r="AH72" s="1003"/>
      <c r="AI72" s="1003"/>
      <c r="AJ72" s="1003"/>
      <c r="AK72" s="1003">
        <v>135</v>
      </c>
      <c r="AL72" s="1003"/>
      <c r="AM72" s="1003"/>
      <c r="AN72" s="1003"/>
      <c r="AO72" s="1003"/>
      <c r="AP72" s="1003" t="s">
        <v>600</v>
      </c>
      <c r="AQ72" s="1003"/>
      <c r="AR72" s="1003"/>
      <c r="AS72" s="1003"/>
      <c r="AT72" s="1003"/>
      <c r="AU72" s="1003" t="s">
        <v>600</v>
      </c>
      <c r="AV72" s="1003"/>
      <c r="AW72" s="1003"/>
      <c r="AX72" s="1003"/>
      <c r="AY72" s="1003"/>
      <c r="AZ72" s="1004"/>
      <c r="BA72" s="1004"/>
      <c r="BB72" s="1004"/>
      <c r="BC72" s="1004"/>
      <c r="BD72" s="1005"/>
      <c r="BE72" s="232"/>
      <c r="BF72" s="232"/>
      <c r="BG72" s="232"/>
      <c r="BH72" s="232"/>
      <c r="BI72" s="232"/>
      <c r="BJ72" s="232"/>
      <c r="BK72" s="232"/>
      <c r="BL72" s="232"/>
      <c r="BM72" s="232"/>
      <c r="BN72" s="232"/>
      <c r="BO72" s="232"/>
      <c r="BP72" s="232"/>
      <c r="BQ72" s="229">
        <v>66</v>
      </c>
      <c r="BR72" s="234"/>
      <c r="BS72" s="977"/>
      <c r="BT72" s="978"/>
      <c r="BU72" s="978"/>
      <c r="BV72" s="978"/>
      <c r="BW72" s="978"/>
      <c r="BX72" s="978"/>
      <c r="BY72" s="978"/>
      <c r="BZ72" s="978"/>
      <c r="CA72" s="978"/>
      <c r="CB72" s="978"/>
      <c r="CC72" s="978"/>
      <c r="CD72" s="978"/>
      <c r="CE72" s="978"/>
      <c r="CF72" s="978"/>
      <c r="CG72" s="987"/>
      <c r="CH72" s="988"/>
      <c r="CI72" s="989"/>
      <c r="CJ72" s="989"/>
      <c r="CK72" s="989"/>
      <c r="CL72" s="990"/>
      <c r="CM72" s="988"/>
      <c r="CN72" s="989"/>
      <c r="CO72" s="989"/>
      <c r="CP72" s="989"/>
      <c r="CQ72" s="990"/>
      <c r="CR72" s="988"/>
      <c r="CS72" s="989"/>
      <c r="CT72" s="989"/>
      <c r="CU72" s="989"/>
      <c r="CV72" s="990"/>
      <c r="CW72" s="988"/>
      <c r="CX72" s="989"/>
      <c r="CY72" s="989"/>
      <c r="CZ72" s="989"/>
      <c r="DA72" s="990"/>
      <c r="DB72" s="988"/>
      <c r="DC72" s="989"/>
      <c r="DD72" s="989"/>
      <c r="DE72" s="989"/>
      <c r="DF72" s="990"/>
      <c r="DG72" s="988"/>
      <c r="DH72" s="989"/>
      <c r="DI72" s="989"/>
      <c r="DJ72" s="989"/>
      <c r="DK72" s="990"/>
      <c r="DL72" s="988"/>
      <c r="DM72" s="989"/>
      <c r="DN72" s="989"/>
      <c r="DO72" s="989"/>
      <c r="DP72" s="990"/>
      <c r="DQ72" s="988"/>
      <c r="DR72" s="989"/>
      <c r="DS72" s="989"/>
      <c r="DT72" s="989"/>
      <c r="DU72" s="990"/>
      <c r="DV72" s="977"/>
      <c r="DW72" s="978"/>
      <c r="DX72" s="978"/>
      <c r="DY72" s="978"/>
      <c r="DZ72" s="979"/>
      <c r="EA72" s="221"/>
    </row>
    <row r="73" spans="1:131" ht="26.25" customHeight="1" x14ac:dyDescent="0.15">
      <c r="A73" s="229">
        <v>6</v>
      </c>
      <c r="B73" s="1006" t="s">
        <v>591</v>
      </c>
      <c r="C73" s="1007"/>
      <c r="D73" s="1007"/>
      <c r="E73" s="1007"/>
      <c r="F73" s="1007"/>
      <c r="G73" s="1007"/>
      <c r="H73" s="1007"/>
      <c r="I73" s="1007"/>
      <c r="J73" s="1007"/>
      <c r="K73" s="1007"/>
      <c r="L73" s="1007"/>
      <c r="M73" s="1007"/>
      <c r="N73" s="1007"/>
      <c r="O73" s="1007"/>
      <c r="P73" s="1008"/>
      <c r="Q73" s="1009">
        <v>304201</v>
      </c>
      <c r="R73" s="1003"/>
      <c r="S73" s="1003"/>
      <c r="T73" s="1003"/>
      <c r="U73" s="1003"/>
      <c r="V73" s="1003">
        <v>288028</v>
      </c>
      <c r="W73" s="1003"/>
      <c r="X73" s="1003"/>
      <c r="Y73" s="1003"/>
      <c r="Z73" s="1003"/>
      <c r="AA73" s="1003">
        <v>16173</v>
      </c>
      <c r="AB73" s="1003"/>
      <c r="AC73" s="1003"/>
      <c r="AD73" s="1003"/>
      <c r="AE73" s="1003"/>
      <c r="AF73" s="1003">
        <v>16179</v>
      </c>
      <c r="AG73" s="1003"/>
      <c r="AH73" s="1003"/>
      <c r="AI73" s="1003"/>
      <c r="AJ73" s="1003"/>
      <c r="AK73" s="1003">
        <v>0</v>
      </c>
      <c r="AL73" s="1003"/>
      <c r="AM73" s="1003"/>
      <c r="AN73" s="1003"/>
      <c r="AO73" s="1003"/>
      <c r="AP73" s="1003" t="s">
        <v>600</v>
      </c>
      <c r="AQ73" s="1003"/>
      <c r="AR73" s="1003"/>
      <c r="AS73" s="1003"/>
      <c r="AT73" s="1003"/>
      <c r="AU73" s="1003" t="s">
        <v>600</v>
      </c>
      <c r="AV73" s="1003"/>
      <c r="AW73" s="1003"/>
      <c r="AX73" s="1003"/>
      <c r="AY73" s="1003"/>
      <c r="AZ73" s="1004"/>
      <c r="BA73" s="1004"/>
      <c r="BB73" s="1004"/>
      <c r="BC73" s="1004"/>
      <c r="BD73" s="1005"/>
      <c r="BE73" s="232"/>
      <c r="BF73" s="232"/>
      <c r="BG73" s="232"/>
      <c r="BH73" s="232"/>
      <c r="BI73" s="232"/>
      <c r="BJ73" s="232"/>
      <c r="BK73" s="232"/>
      <c r="BL73" s="232"/>
      <c r="BM73" s="232"/>
      <c r="BN73" s="232"/>
      <c r="BO73" s="232"/>
      <c r="BP73" s="232"/>
      <c r="BQ73" s="229">
        <v>67</v>
      </c>
      <c r="BR73" s="234"/>
      <c r="BS73" s="977"/>
      <c r="BT73" s="978"/>
      <c r="BU73" s="978"/>
      <c r="BV73" s="978"/>
      <c r="BW73" s="978"/>
      <c r="BX73" s="978"/>
      <c r="BY73" s="978"/>
      <c r="BZ73" s="978"/>
      <c r="CA73" s="978"/>
      <c r="CB73" s="978"/>
      <c r="CC73" s="978"/>
      <c r="CD73" s="978"/>
      <c r="CE73" s="978"/>
      <c r="CF73" s="978"/>
      <c r="CG73" s="987"/>
      <c r="CH73" s="988"/>
      <c r="CI73" s="989"/>
      <c r="CJ73" s="989"/>
      <c r="CK73" s="989"/>
      <c r="CL73" s="990"/>
      <c r="CM73" s="988"/>
      <c r="CN73" s="989"/>
      <c r="CO73" s="989"/>
      <c r="CP73" s="989"/>
      <c r="CQ73" s="990"/>
      <c r="CR73" s="988"/>
      <c r="CS73" s="989"/>
      <c r="CT73" s="989"/>
      <c r="CU73" s="989"/>
      <c r="CV73" s="990"/>
      <c r="CW73" s="988"/>
      <c r="CX73" s="989"/>
      <c r="CY73" s="989"/>
      <c r="CZ73" s="989"/>
      <c r="DA73" s="990"/>
      <c r="DB73" s="988"/>
      <c r="DC73" s="989"/>
      <c r="DD73" s="989"/>
      <c r="DE73" s="989"/>
      <c r="DF73" s="990"/>
      <c r="DG73" s="988"/>
      <c r="DH73" s="989"/>
      <c r="DI73" s="989"/>
      <c r="DJ73" s="989"/>
      <c r="DK73" s="990"/>
      <c r="DL73" s="988"/>
      <c r="DM73" s="989"/>
      <c r="DN73" s="989"/>
      <c r="DO73" s="989"/>
      <c r="DP73" s="990"/>
      <c r="DQ73" s="988"/>
      <c r="DR73" s="989"/>
      <c r="DS73" s="989"/>
      <c r="DT73" s="989"/>
      <c r="DU73" s="990"/>
      <c r="DV73" s="977"/>
      <c r="DW73" s="978"/>
      <c r="DX73" s="978"/>
      <c r="DY73" s="978"/>
      <c r="DZ73" s="979"/>
      <c r="EA73" s="221"/>
    </row>
    <row r="74" spans="1:131" ht="26.25" customHeight="1" x14ac:dyDescent="0.15">
      <c r="A74" s="229">
        <v>7</v>
      </c>
      <c r="B74" s="1006" t="s">
        <v>592</v>
      </c>
      <c r="C74" s="1007"/>
      <c r="D74" s="1007"/>
      <c r="E74" s="1007"/>
      <c r="F74" s="1007"/>
      <c r="G74" s="1007"/>
      <c r="H74" s="1007"/>
      <c r="I74" s="1007"/>
      <c r="J74" s="1007"/>
      <c r="K74" s="1007"/>
      <c r="L74" s="1007"/>
      <c r="M74" s="1007"/>
      <c r="N74" s="1007"/>
      <c r="O74" s="1007"/>
      <c r="P74" s="1008"/>
      <c r="Q74" s="1009">
        <v>79</v>
      </c>
      <c r="R74" s="1003"/>
      <c r="S74" s="1003"/>
      <c r="T74" s="1003"/>
      <c r="U74" s="1003"/>
      <c r="V74" s="1003">
        <v>57</v>
      </c>
      <c r="W74" s="1003"/>
      <c r="X74" s="1003"/>
      <c r="Y74" s="1003"/>
      <c r="Z74" s="1003"/>
      <c r="AA74" s="1003">
        <v>21</v>
      </c>
      <c r="AB74" s="1003"/>
      <c r="AC74" s="1003"/>
      <c r="AD74" s="1003"/>
      <c r="AE74" s="1003"/>
      <c r="AF74" s="1003"/>
      <c r="AG74" s="1003"/>
      <c r="AH74" s="1003"/>
      <c r="AI74" s="1003"/>
      <c r="AJ74" s="1003"/>
      <c r="AK74" s="1003"/>
      <c r="AL74" s="1003"/>
      <c r="AM74" s="1003"/>
      <c r="AN74" s="1003"/>
      <c r="AO74" s="1003"/>
      <c r="AP74" s="1003" t="s">
        <v>600</v>
      </c>
      <c r="AQ74" s="1003"/>
      <c r="AR74" s="1003"/>
      <c r="AS74" s="1003"/>
      <c r="AT74" s="1003"/>
      <c r="AU74" s="1003" t="s">
        <v>600</v>
      </c>
      <c r="AV74" s="1003"/>
      <c r="AW74" s="1003"/>
      <c r="AX74" s="1003"/>
      <c r="AY74" s="1003"/>
      <c r="AZ74" s="1004"/>
      <c r="BA74" s="1004"/>
      <c r="BB74" s="1004"/>
      <c r="BC74" s="1004"/>
      <c r="BD74" s="1005"/>
      <c r="BE74" s="232"/>
      <c r="BF74" s="232"/>
      <c r="BG74" s="232"/>
      <c r="BH74" s="232"/>
      <c r="BI74" s="232"/>
      <c r="BJ74" s="232"/>
      <c r="BK74" s="232"/>
      <c r="BL74" s="232"/>
      <c r="BM74" s="232"/>
      <c r="BN74" s="232"/>
      <c r="BO74" s="232"/>
      <c r="BP74" s="232"/>
      <c r="BQ74" s="229">
        <v>68</v>
      </c>
      <c r="BR74" s="234"/>
      <c r="BS74" s="977"/>
      <c r="BT74" s="978"/>
      <c r="BU74" s="978"/>
      <c r="BV74" s="978"/>
      <c r="BW74" s="978"/>
      <c r="BX74" s="978"/>
      <c r="BY74" s="978"/>
      <c r="BZ74" s="978"/>
      <c r="CA74" s="978"/>
      <c r="CB74" s="978"/>
      <c r="CC74" s="978"/>
      <c r="CD74" s="978"/>
      <c r="CE74" s="978"/>
      <c r="CF74" s="978"/>
      <c r="CG74" s="987"/>
      <c r="CH74" s="988"/>
      <c r="CI74" s="989"/>
      <c r="CJ74" s="989"/>
      <c r="CK74" s="989"/>
      <c r="CL74" s="990"/>
      <c r="CM74" s="988"/>
      <c r="CN74" s="989"/>
      <c r="CO74" s="989"/>
      <c r="CP74" s="989"/>
      <c r="CQ74" s="990"/>
      <c r="CR74" s="988"/>
      <c r="CS74" s="989"/>
      <c r="CT74" s="989"/>
      <c r="CU74" s="989"/>
      <c r="CV74" s="990"/>
      <c r="CW74" s="988"/>
      <c r="CX74" s="989"/>
      <c r="CY74" s="989"/>
      <c r="CZ74" s="989"/>
      <c r="DA74" s="990"/>
      <c r="DB74" s="988"/>
      <c r="DC74" s="989"/>
      <c r="DD74" s="989"/>
      <c r="DE74" s="989"/>
      <c r="DF74" s="990"/>
      <c r="DG74" s="988"/>
      <c r="DH74" s="989"/>
      <c r="DI74" s="989"/>
      <c r="DJ74" s="989"/>
      <c r="DK74" s="990"/>
      <c r="DL74" s="988"/>
      <c r="DM74" s="989"/>
      <c r="DN74" s="989"/>
      <c r="DO74" s="989"/>
      <c r="DP74" s="990"/>
      <c r="DQ74" s="988"/>
      <c r="DR74" s="989"/>
      <c r="DS74" s="989"/>
      <c r="DT74" s="989"/>
      <c r="DU74" s="990"/>
      <c r="DV74" s="977"/>
      <c r="DW74" s="978"/>
      <c r="DX74" s="978"/>
      <c r="DY74" s="978"/>
      <c r="DZ74" s="979"/>
      <c r="EA74" s="221"/>
    </row>
    <row r="75" spans="1:131" ht="26.25" customHeight="1" x14ac:dyDescent="0.15">
      <c r="A75" s="229">
        <v>8</v>
      </c>
      <c r="B75" s="1006" t="s">
        <v>593</v>
      </c>
      <c r="C75" s="1007"/>
      <c r="D75" s="1007"/>
      <c r="E75" s="1007"/>
      <c r="F75" s="1007"/>
      <c r="G75" s="1007"/>
      <c r="H75" s="1007"/>
      <c r="I75" s="1007"/>
      <c r="J75" s="1007"/>
      <c r="K75" s="1007"/>
      <c r="L75" s="1007"/>
      <c r="M75" s="1007"/>
      <c r="N75" s="1007"/>
      <c r="O75" s="1007"/>
      <c r="P75" s="1008"/>
      <c r="Q75" s="1010">
        <v>1447</v>
      </c>
      <c r="R75" s="1011"/>
      <c r="S75" s="1011"/>
      <c r="T75" s="1011"/>
      <c r="U75" s="1012"/>
      <c r="V75" s="1013">
        <v>1407</v>
      </c>
      <c r="W75" s="1011"/>
      <c r="X75" s="1011"/>
      <c r="Y75" s="1011"/>
      <c r="Z75" s="1012"/>
      <c r="AA75" s="1013">
        <v>39</v>
      </c>
      <c r="AB75" s="1011"/>
      <c r="AC75" s="1011"/>
      <c r="AD75" s="1011"/>
      <c r="AE75" s="1012"/>
      <c r="AF75" s="1013">
        <v>39</v>
      </c>
      <c r="AG75" s="1011"/>
      <c r="AH75" s="1011"/>
      <c r="AI75" s="1011"/>
      <c r="AJ75" s="1012"/>
      <c r="AK75" s="1013">
        <v>15</v>
      </c>
      <c r="AL75" s="1011"/>
      <c r="AM75" s="1011"/>
      <c r="AN75" s="1011"/>
      <c r="AO75" s="1012"/>
      <c r="AP75" s="1013" t="s">
        <v>600</v>
      </c>
      <c r="AQ75" s="1011"/>
      <c r="AR75" s="1011"/>
      <c r="AS75" s="1011"/>
      <c r="AT75" s="1012"/>
      <c r="AU75" s="1013" t="s">
        <v>600</v>
      </c>
      <c r="AV75" s="1011"/>
      <c r="AW75" s="1011"/>
      <c r="AX75" s="1011"/>
      <c r="AY75" s="1012"/>
      <c r="AZ75" s="1004"/>
      <c r="BA75" s="1004"/>
      <c r="BB75" s="1004"/>
      <c r="BC75" s="1004"/>
      <c r="BD75" s="1005"/>
      <c r="BE75" s="232"/>
      <c r="BF75" s="232"/>
      <c r="BG75" s="232"/>
      <c r="BH75" s="232"/>
      <c r="BI75" s="232"/>
      <c r="BJ75" s="232"/>
      <c r="BK75" s="232"/>
      <c r="BL75" s="232"/>
      <c r="BM75" s="232"/>
      <c r="BN75" s="232"/>
      <c r="BO75" s="232"/>
      <c r="BP75" s="232"/>
      <c r="BQ75" s="229">
        <v>69</v>
      </c>
      <c r="BR75" s="234"/>
      <c r="BS75" s="977"/>
      <c r="BT75" s="978"/>
      <c r="BU75" s="978"/>
      <c r="BV75" s="978"/>
      <c r="BW75" s="978"/>
      <c r="BX75" s="978"/>
      <c r="BY75" s="978"/>
      <c r="BZ75" s="978"/>
      <c r="CA75" s="978"/>
      <c r="CB75" s="978"/>
      <c r="CC75" s="978"/>
      <c r="CD75" s="978"/>
      <c r="CE75" s="978"/>
      <c r="CF75" s="978"/>
      <c r="CG75" s="987"/>
      <c r="CH75" s="988"/>
      <c r="CI75" s="989"/>
      <c r="CJ75" s="989"/>
      <c r="CK75" s="989"/>
      <c r="CL75" s="990"/>
      <c r="CM75" s="988"/>
      <c r="CN75" s="989"/>
      <c r="CO75" s="989"/>
      <c r="CP75" s="989"/>
      <c r="CQ75" s="990"/>
      <c r="CR75" s="988"/>
      <c r="CS75" s="989"/>
      <c r="CT75" s="989"/>
      <c r="CU75" s="989"/>
      <c r="CV75" s="990"/>
      <c r="CW75" s="988"/>
      <c r="CX75" s="989"/>
      <c r="CY75" s="989"/>
      <c r="CZ75" s="989"/>
      <c r="DA75" s="990"/>
      <c r="DB75" s="988"/>
      <c r="DC75" s="989"/>
      <c r="DD75" s="989"/>
      <c r="DE75" s="989"/>
      <c r="DF75" s="990"/>
      <c r="DG75" s="988"/>
      <c r="DH75" s="989"/>
      <c r="DI75" s="989"/>
      <c r="DJ75" s="989"/>
      <c r="DK75" s="990"/>
      <c r="DL75" s="988"/>
      <c r="DM75" s="989"/>
      <c r="DN75" s="989"/>
      <c r="DO75" s="989"/>
      <c r="DP75" s="990"/>
      <c r="DQ75" s="988"/>
      <c r="DR75" s="989"/>
      <c r="DS75" s="989"/>
      <c r="DT75" s="989"/>
      <c r="DU75" s="990"/>
      <c r="DV75" s="977"/>
      <c r="DW75" s="978"/>
      <c r="DX75" s="978"/>
      <c r="DY75" s="978"/>
      <c r="DZ75" s="979"/>
      <c r="EA75" s="221"/>
    </row>
    <row r="76" spans="1:131" ht="26.25" customHeight="1" x14ac:dyDescent="0.15">
      <c r="A76" s="229">
        <v>9</v>
      </c>
      <c r="B76" s="1006" t="s">
        <v>594</v>
      </c>
      <c r="C76" s="1007"/>
      <c r="D76" s="1007"/>
      <c r="E76" s="1007"/>
      <c r="F76" s="1007"/>
      <c r="G76" s="1007"/>
      <c r="H76" s="1007"/>
      <c r="I76" s="1007"/>
      <c r="J76" s="1007"/>
      <c r="K76" s="1007"/>
      <c r="L76" s="1007"/>
      <c r="M76" s="1007"/>
      <c r="N76" s="1007"/>
      <c r="O76" s="1007"/>
      <c r="P76" s="1008"/>
      <c r="Q76" s="1010">
        <v>192</v>
      </c>
      <c r="R76" s="1011"/>
      <c r="S76" s="1011"/>
      <c r="T76" s="1011"/>
      <c r="U76" s="1012"/>
      <c r="V76" s="1013">
        <v>184</v>
      </c>
      <c r="W76" s="1011"/>
      <c r="X76" s="1011"/>
      <c r="Y76" s="1011"/>
      <c r="Z76" s="1012"/>
      <c r="AA76" s="1013">
        <v>7</v>
      </c>
      <c r="AB76" s="1011"/>
      <c r="AC76" s="1011"/>
      <c r="AD76" s="1011"/>
      <c r="AE76" s="1012"/>
      <c r="AF76" s="1013">
        <v>7</v>
      </c>
      <c r="AG76" s="1011"/>
      <c r="AH76" s="1011"/>
      <c r="AI76" s="1011"/>
      <c r="AJ76" s="1012"/>
      <c r="AK76" s="1013" t="s">
        <v>520</v>
      </c>
      <c r="AL76" s="1011"/>
      <c r="AM76" s="1011"/>
      <c r="AN76" s="1011"/>
      <c r="AO76" s="1012"/>
      <c r="AP76" s="1013" t="s">
        <v>600</v>
      </c>
      <c r="AQ76" s="1011"/>
      <c r="AR76" s="1011"/>
      <c r="AS76" s="1011"/>
      <c r="AT76" s="1012"/>
      <c r="AU76" s="1013" t="s">
        <v>600</v>
      </c>
      <c r="AV76" s="1011"/>
      <c r="AW76" s="1011"/>
      <c r="AX76" s="1011"/>
      <c r="AY76" s="1012"/>
      <c r="AZ76" s="1004"/>
      <c r="BA76" s="1004"/>
      <c r="BB76" s="1004"/>
      <c r="BC76" s="1004"/>
      <c r="BD76" s="1005"/>
      <c r="BE76" s="232"/>
      <c r="BF76" s="232"/>
      <c r="BG76" s="232"/>
      <c r="BH76" s="232"/>
      <c r="BI76" s="232"/>
      <c r="BJ76" s="232"/>
      <c r="BK76" s="232"/>
      <c r="BL76" s="232"/>
      <c r="BM76" s="232"/>
      <c r="BN76" s="232"/>
      <c r="BO76" s="232"/>
      <c r="BP76" s="232"/>
      <c r="BQ76" s="229">
        <v>70</v>
      </c>
      <c r="BR76" s="234"/>
      <c r="BS76" s="977"/>
      <c r="BT76" s="978"/>
      <c r="BU76" s="978"/>
      <c r="BV76" s="978"/>
      <c r="BW76" s="978"/>
      <c r="BX76" s="978"/>
      <c r="BY76" s="978"/>
      <c r="BZ76" s="978"/>
      <c r="CA76" s="978"/>
      <c r="CB76" s="978"/>
      <c r="CC76" s="978"/>
      <c r="CD76" s="978"/>
      <c r="CE76" s="978"/>
      <c r="CF76" s="978"/>
      <c r="CG76" s="987"/>
      <c r="CH76" s="988"/>
      <c r="CI76" s="989"/>
      <c r="CJ76" s="989"/>
      <c r="CK76" s="989"/>
      <c r="CL76" s="990"/>
      <c r="CM76" s="988"/>
      <c r="CN76" s="989"/>
      <c r="CO76" s="989"/>
      <c r="CP76" s="989"/>
      <c r="CQ76" s="990"/>
      <c r="CR76" s="988"/>
      <c r="CS76" s="989"/>
      <c r="CT76" s="989"/>
      <c r="CU76" s="989"/>
      <c r="CV76" s="990"/>
      <c r="CW76" s="988"/>
      <c r="CX76" s="989"/>
      <c r="CY76" s="989"/>
      <c r="CZ76" s="989"/>
      <c r="DA76" s="990"/>
      <c r="DB76" s="988"/>
      <c r="DC76" s="989"/>
      <c r="DD76" s="989"/>
      <c r="DE76" s="989"/>
      <c r="DF76" s="990"/>
      <c r="DG76" s="988"/>
      <c r="DH76" s="989"/>
      <c r="DI76" s="989"/>
      <c r="DJ76" s="989"/>
      <c r="DK76" s="990"/>
      <c r="DL76" s="988"/>
      <c r="DM76" s="989"/>
      <c r="DN76" s="989"/>
      <c r="DO76" s="989"/>
      <c r="DP76" s="990"/>
      <c r="DQ76" s="988"/>
      <c r="DR76" s="989"/>
      <c r="DS76" s="989"/>
      <c r="DT76" s="989"/>
      <c r="DU76" s="990"/>
      <c r="DV76" s="977"/>
      <c r="DW76" s="978"/>
      <c r="DX76" s="978"/>
      <c r="DY76" s="978"/>
      <c r="DZ76" s="979"/>
      <c r="EA76" s="221"/>
    </row>
    <row r="77" spans="1:131" ht="26.25" customHeight="1" x14ac:dyDescent="0.15">
      <c r="A77" s="229">
        <v>10</v>
      </c>
      <c r="B77" s="1006" t="s">
        <v>595</v>
      </c>
      <c r="C77" s="1007"/>
      <c r="D77" s="1007"/>
      <c r="E77" s="1007"/>
      <c r="F77" s="1007"/>
      <c r="G77" s="1007"/>
      <c r="H77" s="1007"/>
      <c r="I77" s="1007"/>
      <c r="J77" s="1007"/>
      <c r="K77" s="1007"/>
      <c r="L77" s="1007"/>
      <c r="M77" s="1007"/>
      <c r="N77" s="1007"/>
      <c r="O77" s="1007"/>
      <c r="P77" s="1008"/>
      <c r="Q77" s="1010">
        <v>6522</v>
      </c>
      <c r="R77" s="1011"/>
      <c r="S77" s="1011"/>
      <c r="T77" s="1011"/>
      <c r="U77" s="1012"/>
      <c r="V77" s="1013">
        <v>5585</v>
      </c>
      <c r="W77" s="1011"/>
      <c r="X77" s="1011"/>
      <c r="Y77" s="1011"/>
      <c r="Z77" s="1012"/>
      <c r="AA77" s="1013">
        <v>937</v>
      </c>
      <c r="AB77" s="1011"/>
      <c r="AC77" s="1011"/>
      <c r="AD77" s="1011"/>
      <c r="AE77" s="1012"/>
      <c r="AF77" s="1013">
        <v>937</v>
      </c>
      <c r="AG77" s="1011"/>
      <c r="AH77" s="1011"/>
      <c r="AI77" s="1011"/>
      <c r="AJ77" s="1012"/>
      <c r="AK77" s="1013">
        <v>7</v>
      </c>
      <c r="AL77" s="1011"/>
      <c r="AM77" s="1011"/>
      <c r="AN77" s="1011"/>
      <c r="AO77" s="1012"/>
      <c r="AP77" s="1013" t="s">
        <v>600</v>
      </c>
      <c r="AQ77" s="1011"/>
      <c r="AR77" s="1011"/>
      <c r="AS77" s="1011"/>
      <c r="AT77" s="1012"/>
      <c r="AU77" s="1013" t="s">
        <v>600</v>
      </c>
      <c r="AV77" s="1011"/>
      <c r="AW77" s="1011"/>
      <c r="AX77" s="1011"/>
      <c r="AY77" s="1012"/>
      <c r="AZ77" s="1004"/>
      <c r="BA77" s="1004"/>
      <c r="BB77" s="1004"/>
      <c r="BC77" s="1004"/>
      <c r="BD77" s="1005"/>
      <c r="BE77" s="232"/>
      <c r="BF77" s="232"/>
      <c r="BG77" s="232"/>
      <c r="BH77" s="232"/>
      <c r="BI77" s="232"/>
      <c r="BJ77" s="232"/>
      <c r="BK77" s="232"/>
      <c r="BL77" s="232"/>
      <c r="BM77" s="232"/>
      <c r="BN77" s="232"/>
      <c r="BO77" s="232"/>
      <c r="BP77" s="232"/>
      <c r="BQ77" s="229">
        <v>71</v>
      </c>
      <c r="BR77" s="234"/>
      <c r="BS77" s="977"/>
      <c r="BT77" s="978"/>
      <c r="BU77" s="978"/>
      <c r="BV77" s="978"/>
      <c r="BW77" s="978"/>
      <c r="BX77" s="978"/>
      <c r="BY77" s="978"/>
      <c r="BZ77" s="978"/>
      <c r="CA77" s="978"/>
      <c r="CB77" s="978"/>
      <c r="CC77" s="978"/>
      <c r="CD77" s="978"/>
      <c r="CE77" s="978"/>
      <c r="CF77" s="978"/>
      <c r="CG77" s="987"/>
      <c r="CH77" s="988"/>
      <c r="CI77" s="989"/>
      <c r="CJ77" s="989"/>
      <c r="CK77" s="989"/>
      <c r="CL77" s="990"/>
      <c r="CM77" s="988"/>
      <c r="CN77" s="989"/>
      <c r="CO77" s="989"/>
      <c r="CP77" s="989"/>
      <c r="CQ77" s="990"/>
      <c r="CR77" s="988"/>
      <c r="CS77" s="989"/>
      <c r="CT77" s="989"/>
      <c r="CU77" s="989"/>
      <c r="CV77" s="990"/>
      <c r="CW77" s="988"/>
      <c r="CX77" s="989"/>
      <c r="CY77" s="989"/>
      <c r="CZ77" s="989"/>
      <c r="DA77" s="990"/>
      <c r="DB77" s="988"/>
      <c r="DC77" s="989"/>
      <c r="DD77" s="989"/>
      <c r="DE77" s="989"/>
      <c r="DF77" s="990"/>
      <c r="DG77" s="988"/>
      <c r="DH77" s="989"/>
      <c r="DI77" s="989"/>
      <c r="DJ77" s="989"/>
      <c r="DK77" s="990"/>
      <c r="DL77" s="988"/>
      <c r="DM77" s="989"/>
      <c r="DN77" s="989"/>
      <c r="DO77" s="989"/>
      <c r="DP77" s="990"/>
      <c r="DQ77" s="988"/>
      <c r="DR77" s="989"/>
      <c r="DS77" s="989"/>
      <c r="DT77" s="989"/>
      <c r="DU77" s="990"/>
      <c r="DV77" s="977"/>
      <c r="DW77" s="978"/>
      <c r="DX77" s="978"/>
      <c r="DY77" s="978"/>
      <c r="DZ77" s="979"/>
      <c r="EA77" s="221"/>
    </row>
    <row r="78" spans="1:131" ht="26.25" customHeight="1" x14ac:dyDescent="0.15">
      <c r="A78" s="229">
        <v>11</v>
      </c>
      <c r="B78" s="1006" t="s">
        <v>596</v>
      </c>
      <c r="C78" s="1007"/>
      <c r="D78" s="1007"/>
      <c r="E78" s="1007"/>
      <c r="F78" s="1007"/>
      <c r="G78" s="1007"/>
      <c r="H78" s="1007"/>
      <c r="I78" s="1007"/>
      <c r="J78" s="1007"/>
      <c r="K78" s="1007"/>
      <c r="L78" s="1007"/>
      <c r="M78" s="1007"/>
      <c r="N78" s="1007"/>
      <c r="O78" s="1007"/>
      <c r="P78" s="1008"/>
      <c r="Q78" s="1009">
        <v>11</v>
      </c>
      <c r="R78" s="1003"/>
      <c r="S78" s="1003"/>
      <c r="T78" s="1003"/>
      <c r="U78" s="1003"/>
      <c r="V78" s="1003">
        <v>2</v>
      </c>
      <c r="W78" s="1003"/>
      <c r="X78" s="1003"/>
      <c r="Y78" s="1003"/>
      <c r="Z78" s="1003"/>
      <c r="AA78" s="1003">
        <v>2</v>
      </c>
      <c r="AB78" s="1003"/>
      <c r="AC78" s="1003"/>
      <c r="AD78" s="1003"/>
      <c r="AE78" s="1003"/>
      <c r="AF78" s="1003">
        <v>0</v>
      </c>
      <c r="AG78" s="1003"/>
      <c r="AH78" s="1003"/>
      <c r="AI78" s="1003"/>
      <c r="AJ78" s="1003"/>
      <c r="AK78" s="1003"/>
      <c r="AL78" s="1003"/>
      <c r="AM78" s="1003"/>
      <c r="AN78" s="1003"/>
      <c r="AO78" s="1003"/>
      <c r="AP78" s="1003" t="s">
        <v>600</v>
      </c>
      <c r="AQ78" s="1003"/>
      <c r="AR78" s="1003"/>
      <c r="AS78" s="1003"/>
      <c r="AT78" s="1003"/>
      <c r="AU78" s="1003" t="s">
        <v>600</v>
      </c>
      <c r="AV78" s="1003"/>
      <c r="AW78" s="1003"/>
      <c r="AX78" s="1003"/>
      <c r="AY78" s="1003"/>
      <c r="AZ78" s="1004"/>
      <c r="BA78" s="1004"/>
      <c r="BB78" s="1004"/>
      <c r="BC78" s="1004"/>
      <c r="BD78" s="1005"/>
      <c r="BE78" s="232"/>
      <c r="BF78" s="232"/>
      <c r="BG78" s="232"/>
      <c r="BH78" s="232"/>
      <c r="BI78" s="232"/>
      <c r="BJ78" s="221"/>
      <c r="BK78" s="221"/>
      <c r="BL78" s="221"/>
      <c r="BM78" s="221"/>
      <c r="BN78" s="221"/>
      <c r="BO78" s="232"/>
      <c r="BP78" s="232"/>
      <c r="BQ78" s="229">
        <v>72</v>
      </c>
      <c r="BR78" s="234"/>
      <c r="BS78" s="977"/>
      <c r="BT78" s="978"/>
      <c r="BU78" s="978"/>
      <c r="BV78" s="978"/>
      <c r="BW78" s="978"/>
      <c r="BX78" s="978"/>
      <c r="BY78" s="978"/>
      <c r="BZ78" s="978"/>
      <c r="CA78" s="978"/>
      <c r="CB78" s="978"/>
      <c r="CC78" s="978"/>
      <c r="CD78" s="978"/>
      <c r="CE78" s="978"/>
      <c r="CF78" s="978"/>
      <c r="CG78" s="987"/>
      <c r="CH78" s="988"/>
      <c r="CI78" s="989"/>
      <c r="CJ78" s="989"/>
      <c r="CK78" s="989"/>
      <c r="CL78" s="990"/>
      <c r="CM78" s="988"/>
      <c r="CN78" s="989"/>
      <c r="CO78" s="989"/>
      <c r="CP78" s="989"/>
      <c r="CQ78" s="990"/>
      <c r="CR78" s="988"/>
      <c r="CS78" s="989"/>
      <c r="CT78" s="989"/>
      <c r="CU78" s="989"/>
      <c r="CV78" s="990"/>
      <c r="CW78" s="988"/>
      <c r="CX78" s="989"/>
      <c r="CY78" s="989"/>
      <c r="CZ78" s="989"/>
      <c r="DA78" s="990"/>
      <c r="DB78" s="988"/>
      <c r="DC78" s="989"/>
      <c r="DD78" s="989"/>
      <c r="DE78" s="989"/>
      <c r="DF78" s="990"/>
      <c r="DG78" s="988"/>
      <c r="DH78" s="989"/>
      <c r="DI78" s="989"/>
      <c r="DJ78" s="989"/>
      <c r="DK78" s="990"/>
      <c r="DL78" s="988"/>
      <c r="DM78" s="989"/>
      <c r="DN78" s="989"/>
      <c r="DO78" s="989"/>
      <c r="DP78" s="990"/>
      <c r="DQ78" s="988"/>
      <c r="DR78" s="989"/>
      <c r="DS78" s="989"/>
      <c r="DT78" s="989"/>
      <c r="DU78" s="990"/>
      <c r="DV78" s="977"/>
      <c r="DW78" s="978"/>
      <c r="DX78" s="978"/>
      <c r="DY78" s="978"/>
      <c r="DZ78" s="979"/>
      <c r="EA78" s="221"/>
    </row>
    <row r="79" spans="1:131" ht="26.25" customHeight="1" x14ac:dyDescent="0.15">
      <c r="A79" s="229">
        <v>12</v>
      </c>
      <c r="B79" s="1006"/>
      <c r="C79" s="1007"/>
      <c r="D79" s="1007"/>
      <c r="E79" s="1007"/>
      <c r="F79" s="1007"/>
      <c r="G79" s="1007"/>
      <c r="H79" s="1007"/>
      <c r="I79" s="1007"/>
      <c r="J79" s="1007"/>
      <c r="K79" s="1007"/>
      <c r="L79" s="1007"/>
      <c r="M79" s="1007"/>
      <c r="N79" s="1007"/>
      <c r="O79" s="1007"/>
      <c r="P79" s="1008"/>
      <c r="Q79" s="1009"/>
      <c r="R79" s="1003"/>
      <c r="S79" s="1003"/>
      <c r="T79" s="1003"/>
      <c r="U79" s="1003"/>
      <c r="V79" s="1003"/>
      <c r="W79" s="1003"/>
      <c r="X79" s="1003"/>
      <c r="Y79" s="1003"/>
      <c r="Z79" s="1003"/>
      <c r="AA79" s="1003"/>
      <c r="AB79" s="1003"/>
      <c r="AC79" s="1003"/>
      <c r="AD79" s="1003"/>
      <c r="AE79" s="1003"/>
      <c r="AF79" s="1003"/>
      <c r="AG79" s="1003"/>
      <c r="AH79" s="1003"/>
      <c r="AI79" s="1003"/>
      <c r="AJ79" s="1003"/>
      <c r="AK79" s="1003"/>
      <c r="AL79" s="1003"/>
      <c r="AM79" s="1003"/>
      <c r="AN79" s="1003"/>
      <c r="AO79" s="1003"/>
      <c r="AP79" s="1003"/>
      <c r="AQ79" s="1003"/>
      <c r="AR79" s="1003"/>
      <c r="AS79" s="1003"/>
      <c r="AT79" s="1003"/>
      <c r="AU79" s="1003"/>
      <c r="AV79" s="1003"/>
      <c r="AW79" s="1003"/>
      <c r="AX79" s="1003"/>
      <c r="AY79" s="1003"/>
      <c r="AZ79" s="1004"/>
      <c r="BA79" s="1004"/>
      <c r="BB79" s="1004"/>
      <c r="BC79" s="1004"/>
      <c r="BD79" s="1005"/>
      <c r="BE79" s="232"/>
      <c r="BF79" s="232"/>
      <c r="BG79" s="232"/>
      <c r="BH79" s="232"/>
      <c r="BI79" s="232"/>
      <c r="BJ79" s="221"/>
      <c r="BK79" s="221"/>
      <c r="BL79" s="221"/>
      <c r="BM79" s="221"/>
      <c r="BN79" s="221"/>
      <c r="BO79" s="232"/>
      <c r="BP79" s="232"/>
      <c r="BQ79" s="229">
        <v>73</v>
      </c>
      <c r="BR79" s="234"/>
      <c r="BS79" s="977"/>
      <c r="BT79" s="978"/>
      <c r="BU79" s="978"/>
      <c r="BV79" s="978"/>
      <c r="BW79" s="978"/>
      <c r="BX79" s="978"/>
      <c r="BY79" s="978"/>
      <c r="BZ79" s="978"/>
      <c r="CA79" s="978"/>
      <c r="CB79" s="978"/>
      <c r="CC79" s="978"/>
      <c r="CD79" s="978"/>
      <c r="CE79" s="978"/>
      <c r="CF79" s="978"/>
      <c r="CG79" s="987"/>
      <c r="CH79" s="988"/>
      <c r="CI79" s="989"/>
      <c r="CJ79" s="989"/>
      <c r="CK79" s="989"/>
      <c r="CL79" s="990"/>
      <c r="CM79" s="988"/>
      <c r="CN79" s="989"/>
      <c r="CO79" s="989"/>
      <c r="CP79" s="989"/>
      <c r="CQ79" s="990"/>
      <c r="CR79" s="988"/>
      <c r="CS79" s="989"/>
      <c r="CT79" s="989"/>
      <c r="CU79" s="989"/>
      <c r="CV79" s="990"/>
      <c r="CW79" s="988"/>
      <c r="CX79" s="989"/>
      <c r="CY79" s="989"/>
      <c r="CZ79" s="989"/>
      <c r="DA79" s="990"/>
      <c r="DB79" s="988"/>
      <c r="DC79" s="989"/>
      <c r="DD79" s="989"/>
      <c r="DE79" s="989"/>
      <c r="DF79" s="990"/>
      <c r="DG79" s="988"/>
      <c r="DH79" s="989"/>
      <c r="DI79" s="989"/>
      <c r="DJ79" s="989"/>
      <c r="DK79" s="990"/>
      <c r="DL79" s="988"/>
      <c r="DM79" s="989"/>
      <c r="DN79" s="989"/>
      <c r="DO79" s="989"/>
      <c r="DP79" s="990"/>
      <c r="DQ79" s="988"/>
      <c r="DR79" s="989"/>
      <c r="DS79" s="989"/>
      <c r="DT79" s="989"/>
      <c r="DU79" s="990"/>
      <c r="DV79" s="977"/>
      <c r="DW79" s="978"/>
      <c r="DX79" s="978"/>
      <c r="DY79" s="978"/>
      <c r="DZ79" s="979"/>
      <c r="EA79" s="221"/>
    </row>
    <row r="80" spans="1:131" ht="26.25" customHeight="1" x14ac:dyDescent="0.15">
      <c r="A80" s="229">
        <v>13</v>
      </c>
      <c r="B80" s="1006"/>
      <c r="C80" s="1007"/>
      <c r="D80" s="1007"/>
      <c r="E80" s="1007"/>
      <c r="F80" s="1007"/>
      <c r="G80" s="1007"/>
      <c r="H80" s="1007"/>
      <c r="I80" s="1007"/>
      <c r="J80" s="1007"/>
      <c r="K80" s="1007"/>
      <c r="L80" s="1007"/>
      <c r="M80" s="1007"/>
      <c r="N80" s="1007"/>
      <c r="O80" s="1007"/>
      <c r="P80" s="1008"/>
      <c r="Q80" s="1009"/>
      <c r="R80" s="1003"/>
      <c r="S80" s="1003"/>
      <c r="T80" s="1003"/>
      <c r="U80" s="1003"/>
      <c r="V80" s="1003"/>
      <c r="W80" s="1003"/>
      <c r="X80" s="1003"/>
      <c r="Y80" s="1003"/>
      <c r="Z80" s="1003"/>
      <c r="AA80" s="1003"/>
      <c r="AB80" s="1003"/>
      <c r="AC80" s="1003"/>
      <c r="AD80" s="1003"/>
      <c r="AE80" s="1003"/>
      <c r="AF80" s="1003"/>
      <c r="AG80" s="1003"/>
      <c r="AH80" s="1003"/>
      <c r="AI80" s="1003"/>
      <c r="AJ80" s="1003"/>
      <c r="AK80" s="1003"/>
      <c r="AL80" s="1003"/>
      <c r="AM80" s="1003"/>
      <c r="AN80" s="1003"/>
      <c r="AO80" s="1003"/>
      <c r="AP80" s="1003"/>
      <c r="AQ80" s="1003"/>
      <c r="AR80" s="1003"/>
      <c r="AS80" s="1003"/>
      <c r="AT80" s="1003"/>
      <c r="AU80" s="1003"/>
      <c r="AV80" s="1003"/>
      <c r="AW80" s="1003"/>
      <c r="AX80" s="1003"/>
      <c r="AY80" s="1003"/>
      <c r="AZ80" s="1004"/>
      <c r="BA80" s="1004"/>
      <c r="BB80" s="1004"/>
      <c r="BC80" s="1004"/>
      <c r="BD80" s="1005"/>
      <c r="BE80" s="232"/>
      <c r="BF80" s="232"/>
      <c r="BG80" s="232"/>
      <c r="BH80" s="232"/>
      <c r="BI80" s="232"/>
      <c r="BJ80" s="232"/>
      <c r="BK80" s="232"/>
      <c r="BL80" s="232"/>
      <c r="BM80" s="232"/>
      <c r="BN80" s="232"/>
      <c r="BO80" s="232"/>
      <c r="BP80" s="232"/>
      <c r="BQ80" s="229">
        <v>74</v>
      </c>
      <c r="BR80" s="234"/>
      <c r="BS80" s="977"/>
      <c r="BT80" s="978"/>
      <c r="BU80" s="978"/>
      <c r="BV80" s="978"/>
      <c r="BW80" s="978"/>
      <c r="BX80" s="978"/>
      <c r="BY80" s="978"/>
      <c r="BZ80" s="978"/>
      <c r="CA80" s="978"/>
      <c r="CB80" s="978"/>
      <c r="CC80" s="978"/>
      <c r="CD80" s="978"/>
      <c r="CE80" s="978"/>
      <c r="CF80" s="978"/>
      <c r="CG80" s="987"/>
      <c r="CH80" s="988"/>
      <c r="CI80" s="989"/>
      <c r="CJ80" s="989"/>
      <c r="CK80" s="989"/>
      <c r="CL80" s="990"/>
      <c r="CM80" s="988"/>
      <c r="CN80" s="989"/>
      <c r="CO80" s="989"/>
      <c r="CP80" s="989"/>
      <c r="CQ80" s="990"/>
      <c r="CR80" s="988"/>
      <c r="CS80" s="989"/>
      <c r="CT80" s="989"/>
      <c r="CU80" s="989"/>
      <c r="CV80" s="990"/>
      <c r="CW80" s="988"/>
      <c r="CX80" s="989"/>
      <c r="CY80" s="989"/>
      <c r="CZ80" s="989"/>
      <c r="DA80" s="990"/>
      <c r="DB80" s="988"/>
      <c r="DC80" s="989"/>
      <c r="DD80" s="989"/>
      <c r="DE80" s="989"/>
      <c r="DF80" s="990"/>
      <c r="DG80" s="988"/>
      <c r="DH80" s="989"/>
      <c r="DI80" s="989"/>
      <c r="DJ80" s="989"/>
      <c r="DK80" s="990"/>
      <c r="DL80" s="988"/>
      <c r="DM80" s="989"/>
      <c r="DN80" s="989"/>
      <c r="DO80" s="989"/>
      <c r="DP80" s="990"/>
      <c r="DQ80" s="988"/>
      <c r="DR80" s="989"/>
      <c r="DS80" s="989"/>
      <c r="DT80" s="989"/>
      <c r="DU80" s="990"/>
      <c r="DV80" s="977"/>
      <c r="DW80" s="978"/>
      <c r="DX80" s="978"/>
      <c r="DY80" s="978"/>
      <c r="DZ80" s="979"/>
      <c r="EA80" s="221"/>
    </row>
    <row r="81" spans="1:131" ht="26.25" customHeight="1" x14ac:dyDescent="0.15">
      <c r="A81" s="229">
        <v>14</v>
      </c>
      <c r="B81" s="1006"/>
      <c r="C81" s="1007"/>
      <c r="D81" s="1007"/>
      <c r="E81" s="1007"/>
      <c r="F81" s="1007"/>
      <c r="G81" s="1007"/>
      <c r="H81" s="1007"/>
      <c r="I81" s="1007"/>
      <c r="J81" s="1007"/>
      <c r="K81" s="1007"/>
      <c r="L81" s="1007"/>
      <c r="M81" s="1007"/>
      <c r="N81" s="1007"/>
      <c r="O81" s="1007"/>
      <c r="P81" s="1008"/>
      <c r="Q81" s="1009"/>
      <c r="R81" s="1003"/>
      <c r="S81" s="1003"/>
      <c r="T81" s="1003"/>
      <c r="U81" s="1003"/>
      <c r="V81" s="1003"/>
      <c r="W81" s="1003"/>
      <c r="X81" s="1003"/>
      <c r="Y81" s="1003"/>
      <c r="Z81" s="1003"/>
      <c r="AA81" s="1003"/>
      <c r="AB81" s="1003"/>
      <c r="AC81" s="1003"/>
      <c r="AD81" s="1003"/>
      <c r="AE81" s="1003"/>
      <c r="AF81" s="1003"/>
      <c r="AG81" s="1003"/>
      <c r="AH81" s="1003"/>
      <c r="AI81" s="1003"/>
      <c r="AJ81" s="1003"/>
      <c r="AK81" s="1003"/>
      <c r="AL81" s="1003"/>
      <c r="AM81" s="1003"/>
      <c r="AN81" s="1003"/>
      <c r="AO81" s="1003"/>
      <c r="AP81" s="1003"/>
      <c r="AQ81" s="1003"/>
      <c r="AR81" s="1003"/>
      <c r="AS81" s="1003"/>
      <c r="AT81" s="1003"/>
      <c r="AU81" s="1003"/>
      <c r="AV81" s="1003"/>
      <c r="AW81" s="1003"/>
      <c r="AX81" s="1003"/>
      <c r="AY81" s="1003"/>
      <c r="AZ81" s="1004"/>
      <c r="BA81" s="1004"/>
      <c r="BB81" s="1004"/>
      <c r="BC81" s="1004"/>
      <c r="BD81" s="1005"/>
      <c r="BE81" s="232"/>
      <c r="BF81" s="232"/>
      <c r="BG81" s="232"/>
      <c r="BH81" s="232"/>
      <c r="BI81" s="232"/>
      <c r="BJ81" s="232"/>
      <c r="BK81" s="232"/>
      <c r="BL81" s="232"/>
      <c r="BM81" s="232"/>
      <c r="BN81" s="232"/>
      <c r="BO81" s="232"/>
      <c r="BP81" s="232"/>
      <c r="BQ81" s="229">
        <v>75</v>
      </c>
      <c r="BR81" s="234"/>
      <c r="BS81" s="977"/>
      <c r="BT81" s="978"/>
      <c r="BU81" s="978"/>
      <c r="BV81" s="978"/>
      <c r="BW81" s="978"/>
      <c r="BX81" s="978"/>
      <c r="BY81" s="978"/>
      <c r="BZ81" s="978"/>
      <c r="CA81" s="978"/>
      <c r="CB81" s="978"/>
      <c r="CC81" s="978"/>
      <c r="CD81" s="978"/>
      <c r="CE81" s="978"/>
      <c r="CF81" s="978"/>
      <c r="CG81" s="987"/>
      <c r="CH81" s="988"/>
      <c r="CI81" s="989"/>
      <c r="CJ81" s="989"/>
      <c r="CK81" s="989"/>
      <c r="CL81" s="990"/>
      <c r="CM81" s="988"/>
      <c r="CN81" s="989"/>
      <c r="CO81" s="989"/>
      <c r="CP81" s="989"/>
      <c r="CQ81" s="990"/>
      <c r="CR81" s="988"/>
      <c r="CS81" s="989"/>
      <c r="CT81" s="989"/>
      <c r="CU81" s="989"/>
      <c r="CV81" s="990"/>
      <c r="CW81" s="988"/>
      <c r="CX81" s="989"/>
      <c r="CY81" s="989"/>
      <c r="CZ81" s="989"/>
      <c r="DA81" s="990"/>
      <c r="DB81" s="988"/>
      <c r="DC81" s="989"/>
      <c r="DD81" s="989"/>
      <c r="DE81" s="989"/>
      <c r="DF81" s="990"/>
      <c r="DG81" s="988"/>
      <c r="DH81" s="989"/>
      <c r="DI81" s="989"/>
      <c r="DJ81" s="989"/>
      <c r="DK81" s="990"/>
      <c r="DL81" s="988"/>
      <c r="DM81" s="989"/>
      <c r="DN81" s="989"/>
      <c r="DO81" s="989"/>
      <c r="DP81" s="990"/>
      <c r="DQ81" s="988"/>
      <c r="DR81" s="989"/>
      <c r="DS81" s="989"/>
      <c r="DT81" s="989"/>
      <c r="DU81" s="990"/>
      <c r="DV81" s="977"/>
      <c r="DW81" s="978"/>
      <c r="DX81" s="978"/>
      <c r="DY81" s="978"/>
      <c r="DZ81" s="979"/>
      <c r="EA81" s="221"/>
    </row>
    <row r="82" spans="1:131" ht="26.25" customHeight="1" x14ac:dyDescent="0.15">
      <c r="A82" s="229">
        <v>15</v>
      </c>
      <c r="B82" s="1006"/>
      <c r="C82" s="1007"/>
      <c r="D82" s="1007"/>
      <c r="E82" s="1007"/>
      <c r="F82" s="1007"/>
      <c r="G82" s="1007"/>
      <c r="H82" s="1007"/>
      <c r="I82" s="1007"/>
      <c r="J82" s="1007"/>
      <c r="K82" s="1007"/>
      <c r="L82" s="1007"/>
      <c r="M82" s="1007"/>
      <c r="N82" s="1007"/>
      <c r="O82" s="1007"/>
      <c r="P82" s="1008"/>
      <c r="Q82" s="1009"/>
      <c r="R82" s="1003"/>
      <c r="S82" s="1003"/>
      <c r="T82" s="1003"/>
      <c r="U82" s="1003"/>
      <c r="V82" s="1003"/>
      <c r="W82" s="1003"/>
      <c r="X82" s="1003"/>
      <c r="Y82" s="1003"/>
      <c r="Z82" s="1003"/>
      <c r="AA82" s="1003"/>
      <c r="AB82" s="1003"/>
      <c r="AC82" s="1003"/>
      <c r="AD82" s="1003"/>
      <c r="AE82" s="1003"/>
      <c r="AF82" s="1003"/>
      <c r="AG82" s="1003"/>
      <c r="AH82" s="1003"/>
      <c r="AI82" s="1003"/>
      <c r="AJ82" s="1003"/>
      <c r="AK82" s="1003"/>
      <c r="AL82" s="1003"/>
      <c r="AM82" s="1003"/>
      <c r="AN82" s="1003"/>
      <c r="AO82" s="1003"/>
      <c r="AP82" s="1003"/>
      <c r="AQ82" s="1003"/>
      <c r="AR82" s="1003"/>
      <c r="AS82" s="1003"/>
      <c r="AT82" s="1003"/>
      <c r="AU82" s="1003"/>
      <c r="AV82" s="1003"/>
      <c r="AW82" s="1003"/>
      <c r="AX82" s="1003"/>
      <c r="AY82" s="1003"/>
      <c r="AZ82" s="1004"/>
      <c r="BA82" s="1004"/>
      <c r="BB82" s="1004"/>
      <c r="BC82" s="1004"/>
      <c r="BD82" s="1005"/>
      <c r="BE82" s="232"/>
      <c r="BF82" s="232"/>
      <c r="BG82" s="232"/>
      <c r="BH82" s="232"/>
      <c r="BI82" s="232"/>
      <c r="BJ82" s="232"/>
      <c r="BK82" s="232"/>
      <c r="BL82" s="232"/>
      <c r="BM82" s="232"/>
      <c r="BN82" s="232"/>
      <c r="BO82" s="232"/>
      <c r="BP82" s="232"/>
      <c r="BQ82" s="229">
        <v>76</v>
      </c>
      <c r="BR82" s="234"/>
      <c r="BS82" s="977"/>
      <c r="BT82" s="978"/>
      <c r="BU82" s="978"/>
      <c r="BV82" s="978"/>
      <c r="BW82" s="978"/>
      <c r="BX82" s="978"/>
      <c r="BY82" s="978"/>
      <c r="BZ82" s="978"/>
      <c r="CA82" s="978"/>
      <c r="CB82" s="978"/>
      <c r="CC82" s="978"/>
      <c r="CD82" s="978"/>
      <c r="CE82" s="978"/>
      <c r="CF82" s="978"/>
      <c r="CG82" s="987"/>
      <c r="CH82" s="988"/>
      <c r="CI82" s="989"/>
      <c r="CJ82" s="989"/>
      <c r="CK82" s="989"/>
      <c r="CL82" s="990"/>
      <c r="CM82" s="988"/>
      <c r="CN82" s="989"/>
      <c r="CO82" s="989"/>
      <c r="CP82" s="989"/>
      <c r="CQ82" s="990"/>
      <c r="CR82" s="988"/>
      <c r="CS82" s="989"/>
      <c r="CT82" s="989"/>
      <c r="CU82" s="989"/>
      <c r="CV82" s="990"/>
      <c r="CW82" s="988"/>
      <c r="CX82" s="989"/>
      <c r="CY82" s="989"/>
      <c r="CZ82" s="989"/>
      <c r="DA82" s="990"/>
      <c r="DB82" s="988"/>
      <c r="DC82" s="989"/>
      <c r="DD82" s="989"/>
      <c r="DE82" s="989"/>
      <c r="DF82" s="990"/>
      <c r="DG82" s="988"/>
      <c r="DH82" s="989"/>
      <c r="DI82" s="989"/>
      <c r="DJ82" s="989"/>
      <c r="DK82" s="990"/>
      <c r="DL82" s="988"/>
      <c r="DM82" s="989"/>
      <c r="DN82" s="989"/>
      <c r="DO82" s="989"/>
      <c r="DP82" s="990"/>
      <c r="DQ82" s="988"/>
      <c r="DR82" s="989"/>
      <c r="DS82" s="989"/>
      <c r="DT82" s="989"/>
      <c r="DU82" s="990"/>
      <c r="DV82" s="977"/>
      <c r="DW82" s="978"/>
      <c r="DX82" s="978"/>
      <c r="DY82" s="978"/>
      <c r="DZ82" s="979"/>
      <c r="EA82" s="221"/>
    </row>
    <row r="83" spans="1:131" ht="26.25" customHeight="1" x14ac:dyDescent="0.15">
      <c r="A83" s="229">
        <v>16</v>
      </c>
      <c r="B83" s="1006"/>
      <c r="C83" s="1007"/>
      <c r="D83" s="1007"/>
      <c r="E83" s="1007"/>
      <c r="F83" s="1007"/>
      <c r="G83" s="1007"/>
      <c r="H83" s="1007"/>
      <c r="I83" s="1007"/>
      <c r="J83" s="1007"/>
      <c r="K83" s="1007"/>
      <c r="L83" s="1007"/>
      <c r="M83" s="1007"/>
      <c r="N83" s="1007"/>
      <c r="O83" s="1007"/>
      <c r="P83" s="1008"/>
      <c r="Q83" s="1009"/>
      <c r="R83" s="1003"/>
      <c r="S83" s="1003"/>
      <c r="T83" s="1003"/>
      <c r="U83" s="1003"/>
      <c r="V83" s="1003"/>
      <c r="W83" s="1003"/>
      <c r="X83" s="1003"/>
      <c r="Y83" s="1003"/>
      <c r="Z83" s="1003"/>
      <c r="AA83" s="1003"/>
      <c r="AB83" s="1003"/>
      <c r="AC83" s="1003"/>
      <c r="AD83" s="1003"/>
      <c r="AE83" s="1003"/>
      <c r="AF83" s="1003"/>
      <c r="AG83" s="1003"/>
      <c r="AH83" s="1003"/>
      <c r="AI83" s="1003"/>
      <c r="AJ83" s="1003"/>
      <c r="AK83" s="1003"/>
      <c r="AL83" s="1003"/>
      <c r="AM83" s="1003"/>
      <c r="AN83" s="1003"/>
      <c r="AO83" s="1003"/>
      <c r="AP83" s="1003"/>
      <c r="AQ83" s="1003"/>
      <c r="AR83" s="1003"/>
      <c r="AS83" s="1003"/>
      <c r="AT83" s="1003"/>
      <c r="AU83" s="1003"/>
      <c r="AV83" s="1003"/>
      <c r="AW83" s="1003"/>
      <c r="AX83" s="1003"/>
      <c r="AY83" s="1003"/>
      <c r="AZ83" s="1004"/>
      <c r="BA83" s="1004"/>
      <c r="BB83" s="1004"/>
      <c r="BC83" s="1004"/>
      <c r="BD83" s="1005"/>
      <c r="BE83" s="232"/>
      <c r="BF83" s="232"/>
      <c r="BG83" s="232"/>
      <c r="BH83" s="232"/>
      <c r="BI83" s="232"/>
      <c r="BJ83" s="232"/>
      <c r="BK83" s="232"/>
      <c r="BL83" s="232"/>
      <c r="BM83" s="232"/>
      <c r="BN83" s="232"/>
      <c r="BO83" s="232"/>
      <c r="BP83" s="232"/>
      <c r="BQ83" s="229">
        <v>77</v>
      </c>
      <c r="BR83" s="234"/>
      <c r="BS83" s="977"/>
      <c r="BT83" s="978"/>
      <c r="BU83" s="978"/>
      <c r="BV83" s="978"/>
      <c r="BW83" s="978"/>
      <c r="BX83" s="978"/>
      <c r="BY83" s="978"/>
      <c r="BZ83" s="978"/>
      <c r="CA83" s="978"/>
      <c r="CB83" s="978"/>
      <c r="CC83" s="978"/>
      <c r="CD83" s="978"/>
      <c r="CE83" s="978"/>
      <c r="CF83" s="978"/>
      <c r="CG83" s="987"/>
      <c r="CH83" s="988"/>
      <c r="CI83" s="989"/>
      <c r="CJ83" s="989"/>
      <c r="CK83" s="989"/>
      <c r="CL83" s="990"/>
      <c r="CM83" s="988"/>
      <c r="CN83" s="989"/>
      <c r="CO83" s="989"/>
      <c r="CP83" s="989"/>
      <c r="CQ83" s="990"/>
      <c r="CR83" s="988"/>
      <c r="CS83" s="989"/>
      <c r="CT83" s="989"/>
      <c r="CU83" s="989"/>
      <c r="CV83" s="990"/>
      <c r="CW83" s="988"/>
      <c r="CX83" s="989"/>
      <c r="CY83" s="989"/>
      <c r="CZ83" s="989"/>
      <c r="DA83" s="990"/>
      <c r="DB83" s="988"/>
      <c r="DC83" s="989"/>
      <c r="DD83" s="989"/>
      <c r="DE83" s="989"/>
      <c r="DF83" s="990"/>
      <c r="DG83" s="988"/>
      <c r="DH83" s="989"/>
      <c r="DI83" s="989"/>
      <c r="DJ83" s="989"/>
      <c r="DK83" s="990"/>
      <c r="DL83" s="988"/>
      <c r="DM83" s="989"/>
      <c r="DN83" s="989"/>
      <c r="DO83" s="989"/>
      <c r="DP83" s="990"/>
      <c r="DQ83" s="988"/>
      <c r="DR83" s="989"/>
      <c r="DS83" s="989"/>
      <c r="DT83" s="989"/>
      <c r="DU83" s="990"/>
      <c r="DV83" s="977"/>
      <c r="DW83" s="978"/>
      <c r="DX83" s="978"/>
      <c r="DY83" s="978"/>
      <c r="DZ83" s="979"/>
      <c r="EA83" s="221"/>
    </row>
    <row r="84" spans="1:131" ht="26.25" customHeight="1" x14ac:dyDescent="0.15">
      <c r="A84" s="229">
        <v>17</v>
      </c>
      <c r="B84" s="1006"/>
      <c r="C84" s="1007"/>
      <c r="D84" s="1007"/>
      <c r="E84" s="1007"/>
      <c r="F84" s="1007"/>
      <c r="G84" s="1007"/>
      <c r="H84" s="1007"/>
      <c r="I84" s="1007"/>
      <c r="J84" s="1007"/>
      <c r="K84" s="1007"/>
      <c r="L84" s="1007"/>
      <c r="M84" s="1007"/>
      <c r="N84" s="1007"/>
      <c r="O84" s="1007"/>
      <c r="P84" s="1008"/>
      <c r="Q84" s="1009"/>
      <c r="R84" s="1003"/>
      <c r="S84" s="1003"/>
      <c r="T84" s="1003"/>
      <c r="U84" s="1003"/>
      <c r="V84" s="1003"/>
      <c r="W84" s="1003"/>
      <c r="X84" s="1003"/>
      <c r="Y84" s="1003"/>
      <c r="Z84" s="1003"/>
      <c r="AA84" s="1003"/>
      <c r="AB84" s="1003"/>
      <c r="AC84" s="1003"/>
      <c r="AD84" s="1003"/>
      <c r="AE84" s="1003"/>
      <c r="AF84" s="1003"/>
      <c r="AG84" s="1003"/>
      <c r="AH84" s="1003"/>
      <c r="AI84" s="1003"/>
      <c r="AJ84" s="1003"/>
      <c r="AK84" s="1003"/>
      <c r="AL84" s="1003"/>
      <c r="AM84" s="1003"/>
      <c r="AN84" s="1003"/>
      <c r="AO84" s="1003"/>
      <c r="AP84" s="1003"/>
      <c r="AQ84" s="1003"/>
      <c r="AR84" s="1003"/>
      <c r="AS84" s="1003"/>
      <c r="AT84" s="1003"/>
      <c r="AU84" s="1003"/>
      <c r="AV84" s="1003"/>
      <c r="AW84" s="1003"/>
      <c r="AX84" s="1003"/>
      <c r="AY84" s="1003"/>
      <c r="AZ84" s="1004"/>
      <c r="BA84" s="1004"/>
      <c r="BB84" s="1004"/>
      <c r="BC84" s="1004"/>
      <c r="BD84" s="1005"/>
      <c r="BE84" s="232"/>
      <c r="BF84" s="232"/>
      <c r="BG84" s="232"/>
      <c r="BH84" s="232"/>
      <c r="BI84" s="232"/>
      <c r="BJ84" s="232"/>
      <c r="BK84" s="232"/>
      <c r="BL84" s="232"/>
      <c r="BM84" s="232"/>
      <c r="BN84" s="232"/>
      <c r="BO84" s="232"/>
      <c r="BP84" s="232"/>
      <c r="BQ84" s="229">
        <v>78</v>
      </c>
      <c r="BR84" s="234"/>
      <c r="BS84" s="977"/>
      <c r="BT84" s="978"/>
      <c r="BU84" s="978"/>
      <c r="BV84" s="978"/>
      <c r="BW84" s="978"/>
      <c r="BX84" s="978"/>
      <c r="BY84" s="978"/>
      <c r="BZ84" s="978"/>
      <c r="CA84" s="978"/>
      <c r="CB84" s="978"/>
      <c r="CC84" s="978"/>
      <c r="CD84" s="978"/>
      <c r="CE84" s="978"/>
      <c r="CF84" s="978"/>
      <c r="CG84" s="987"/>
      <c r="CH84" s="988"/>
      <c r="CI84" s="989"/>
      <c r="CJ84" s="989"/>
      <c r="CK84" s="989"/>
      <c r="CL84" s="990"/>
      <c r="CM84" s="988"/>
      <c r="CN84" s="989"/>
      <c r="CO84" s="989"/>
      <c r="CP84" s="989"/>
      <c r="CQ84" s="990"/>
      <c r="CR84" s="988"/>
      <c r="CS84" s="989"/>
      <c r="CT84" s="989"/>
      <c r="CU84" s="989"/>
      <c r="CV84" s="990"/>
      <c r="CW84" s="988"/>
      <c r="CX84" s="989"/>
      <c r="CY84" s="989"/>
      <c r="CZ84" s="989"/>
      <c r="DA84" s="990"/>
      <c r="DB84" s="988"/>
      <c r="DC84" s="989"/>
      <c r="DD84" s="989"/>
      <c r="DE84" s="989"/>
      <c r="DF84" s="990"/>
      <c r="DG84" s="988"/>
      <c r="DH84" s="989"/>
      <c r="DI84" s="989"/>
      <c r="DJ84" s="989"/>
      <c r="DK84" s="990"/>
      <c r="DL84" s="988"/>
      <c r="DM84" s="989"/>
      <c r="DN84" s="989"/>
      <c r="DO84" s="989"/>
      <c r="DP84" s="990"/>
      <c r="DQ84" s="988"/>
      <c r="DR84" s="989"/>
      <c r="DS84" s="989"/>
      <c r="DT84" s="989"/>
      <c r="DU84" s="990"/>
      <c r="DV84" s="977"/>
      <c r="DW84" s="978"/>
      <c r="DX84" s="978"/>
      <c r="DY84" s="978"/>
      <c r="DZ84" s="979"/>
      <c r="EA84" s="221"/>
    </row>
    <row r="85" spans="1:131" ht="26.25" customHeight="1" x14ac:dyDescent="0.15">
      <c r="A85" s="229">
        <v>18</v>
      </c>
      <c r="B85" s="1006"/>
      <c r="C85" s="1007"/>
      <c r="D85" s="1007"/>
      <c r="E85" s="1007"/>
      <c r="F85" s="1007"/>
      <c r="G85" s="1007"/>
      <c r="H85" s="1007"/>
      <c r="I85" s="1007"/>
      <c r="J85" s="1007"/>
      <c r="K85" s="1007"/>
      <c r="L85" s="1007"/>
      <c r="M85" s="1007"/>
      <c r="N85" s="1007"/>
      <c r="O85" s="1007"/>
      <c r="P85" s="1008"/>
      <c r="Q85" s="1009"/>
      <c r="R85" s="1003"/>
      <c r="S85" s="1003"/>
      <c r="T85" s="1003"/>
      <c r="U85" s="1003"/>
      <c r="V85" s="1003"/>
      <c r="W85" s="1003"/>
      <c r="X85" s="1003"/>
      <c r="Y85" s="1003"/>
      <c r="Z85" s="1003"/>
      <c r="AA85" s="1003"/>
      <c r="AB85" s="1003"/>
      <c r="AC85" s="1003"/>
      <c r="AD85" s="1003"/>
      <c r="AE85" s="1003"/>
      <c r="AF85" s="1003"/>
      <c r="AG85" s="1003"/>
      <c r="AH85" s="1003"/>
      <c r="AI85" s="1003"/>
      <c r="AJ85" s="1003"/>
      <c r="AK85" s="1003"/>
      <c r="AL85" s="1003"/>
      <c r="AM85" s="1003"/>
      <c r="AN85" s="1003"/>
      <c r="AO85" s="1003"/>
      <c r="AP85" s="1003"/>
      <c r="AQ85" s="1003"/>
      <c r="AR85" s="1003"/>
      <c r="AS85" s="1003"/>
      <c r="AT85" s="1003"/>
      <c r="AU85" s="1003"/>
      <c r="AV85" s="1003"/>
      <c r="AW85" s="1003"/>
      <c r="AX85" s="1003"/>
      <c r="AY85" s="1003"/>
      <c r="AZ85" s="1004"/>
      <c r="BA85" s="1004"/>
      <c r="BB85" s="1004"/>
      <c r="BC85" s="1004"/>
      <c r="BD85" s="1005"/>
      <c r="BE85" s="232"/>
      <c r="BF85" s="232"/>
      <c r="BG85" s="232"/>
      <c r="BH85" s="232"/>
      <c r="BI85" s="232"/>
      <c r="BJ85" s="232"/>
      <c r="BK85" s="232"/>
      <c r="BL85" s="232"/>
      <c r="BM85" s="232"/>
      <c r="BN85" s="232"/>
      <c r="BO85" s="232"/>
      <c r="BP85" s="232"/>
      <c r="BQ85" s="229">
        <v>79</v>
      </c>
      <c r="BR85" s="234"/>
      <c r="BS85" s="977"/>
      <c r="BT85" s="978"/>
      <c r="BU85" s="978"/>
      <c r="BV85" s="978"/>
      <c r="BW85" s="978"/>
      <c r="BX85" s="978"/>
      <c r="BY85" s="978"/>
      <c r="BZ85" s="978"/>
      <c r="CA85" s="978"/>
      <c r="CB85" s="978"/>
      <c r="CC85" s="978"/>
      <c r="CD85" s="978"/>
      <c r="CE85" s="978"/>
      <c r="CF85" s="978"/>
      <c r="CG85" s="987"/>
      <c r="CH85" s="988"/>
      <c r="CI85" s="989"/>
      <c r="CJ85" s="989"/>
      <c r="CK85" s="989"/>
      <c r="CL85" s="990"/>
      <c r="CM85" s="988"/>
      <c r="CN85" s="989"/>
      <c r="CO85" s="989"/>
      <c r="CP85" s="989"/>
      <c r="CQ85" s="990"/>
      <c r="CR85" s="988"/>
      <c r="CS85" s="989"/>
      <c r="CT85" s="989"/>
      <c r="CU85" s="989"/>
      <c r="CV85" s="990"/>
      <c r="CW85" s="988"/>
      <c r="CX85" s="989"/>
      <c r="CY85" s="989"/>
      <c r="CZ85" s="989"/>
      <c r="DA85" s="990"/>
      <c r="DB85" s="988"/>
      <c r="DC85" s="989"/>
      <c r="DD85" s="989"/>
      <c r="DE85" s="989"/>
      <c r="DF85" s="990"/>
      <c r="DG85" s="988"/>
      <c r="DH85" s="989"/>
      <c r="DI85" s="989"/>
      <c r="DJ85" s="989"/>
      <c r="DK85" s="990"/>
      <c r="DL85" s="988"/>
      <c r="DM85" s="989"/>
      <c r="DN85" s="989"/>
      <c r="DO85" s="989"/>
      <c r="DP85" s="990"/>
      <c r="DQ85" s="988"/>
      <c r="DR85" s="989"/>
      <c r="DS85" s="989"/>
      <c r="DT85" s="989"/>
      <c r="DU85" s="990"/>
      <c r="DV85" s="977"/>
      <c r="DW85" s="978"/>
      <c r="DX85" s="978"/>
      <c r="DY85" s="978"/>
      <c r="DZ85" s="979"/>
      <c r="EA85" s="221"/>
    </row>
    <row r="86" spans="1:131" ht="26.25" customHeight="1" x14ac:dyDescent="0.15">
      <c r="A86" s="229">
        <v>19</v>
      </c>
      <c r="B86" s="1006"/>
      <c r="C86" s="1007"/>
      <c r="D86" s="1007"/>
      <c r="E86" s="1007"/>
      <c r="F86" s="1007"/>
      <c r="G86" s="1007"/>
      <c r="H86" s="1007"/>
      <c r="I86" s="1007"/>
      <c r="J86" s="1007"/>
      <c r="K86" s="1007"/>
      <c r="L86" s="1007"/>
      <c r="M86" s="1007"/>
      <c r="N86" s="1007"/>
      <c r="O86" s="1007"/>
      <c r="P86" s="1008"/>
      <c r="Q86" s="1009"/>
      <c r="R86" s="1003"/>
      <c r="S86" s="1003"/>
      <c r="T86" s="1003"/>
      <c r="U86" s="1003"/>
      <c r="V86" s="1003"/>
      <c r="W86" s="1003"/>
      <c r="X86" s="1003"/>
      <c r="Y86" s="1003"/>
      <c r="Z86" s="1003"/>
      <c r="AA86" s="1003"/>
      <c r="AB86" s="1003"/>
      <c r="AC86" s="1003"/>
      <c r="AD86" s="1003"/>
      <c r="AE86" s="1003"/>
      <c r="AF86" s="1003"/>
      <c r="AG86" s="1003"/>
      <c r="AH86" s="1003"/>
      <c r="AI86" s="1003"/>
      <c r="AJ86" s="1003"/>
      <c r="AK86" s="1003"/>
      <c r="AL86" s="1003"/>
      <c r="AM86" s="1003"/>
      <c r="AN86" s="1003"/>
      <c r="AO86" s="1003"/>
      <c r="AP86" s="1003"/>
      <c r="AQ86" s="1003"/>
      <c r="AR86" s="1003"/>
      <c r="AS86" s="1003"/>
      <c r="AT86" s="1003"/>
      <c r="AU86" s="1003"/>
      <c r="AV86" s="1003"/>
      <c r="AW86" s="1003"/>
      <c r="AX86" s="1003"/>
      <c r="AY86" s="1003"/>
      <c r="AZ86" s="1004"/>
      <c r="BA86" s="1004"/>
      <c r="BB86" s="1004"/>
      <c r="BC86" s="1004"/>
      <c r="BD86" s="1005"/>
      <c r="BE86" s="232"/>
      <c r="BF86" s="232"/>
      <c r="BG86" s="232"/>
      <c r="BH86" s="232"/>
      <c r="BI86" s="232"/>
      <c r="BJ86" s="232"/>
      <c r="BK86" s="232"/>
      <c r="BL86" s="232"/>
      <c r="BM86" s="232"/>
      <c r="BN86" s="232"/>
      <c r="BO86" s="232"/>
      <c r="BP86" s="232"/>
      <c r="BQ86" s="229">
        <v>80</v>
      </c>
      <c r="BR86" s="234"/>
      <c r="BS86" s="977"/>
      <c r="BT86" s="978"/>
      <c r="BU86" s="978"/>
      <c r="BV86" s="978"/>
      <c r="BW86" s="978"/>
      <c r="BX86" s="978"/>
      <c r="BY86" s="978"/>
      <c r="BZ86" s="978"/>
      <c r="CA86" s="978"/>
      <c r="CB86" s="978"/>
      <c r="CC86" s="978"/>
      <c r="CD86" s="978"/>
      <c r="CE86" s="978"/>
      <c r="CF86" s="978"/>
      <c r="CG86" s="987"/>
      <c r="CH86" s="988"/>
      <c r="CI86" s="989"/>
      <c r="CJ86" s="989"/>
      <c r="CK86" s="989"/>
      <c r="CL86" s="990"/>
      <c r="CM86" s="988"/>
      <c r="CN86" s="989"/>
      <c r="CO86" s="989"/>
      <c r="CP86" s="989"/>
      <c r="CQ86" s="990"/>
      <c r="CR86" s="988"/>
      <c r="CS86" s="989"/>
      <c r="CT86" s="989"/>
      <c r="CU86" s="989"/>
      <c r="CV86" s="990"/>
      <c r="CW86" s="988"/>
      <c r="CX86" s="989"/>
      <c r="CY86" s="989"/>
      <c r="CZ86" s="989"/>
      <c r="DA86" s="990"/>
      <c r="DB86" s="988"/>
      <c r="DC86" s="989"/>
      <c r="DD86" s="989"/>
      <c r="DE86" s="989"/>
      <c r="DF86" s="990"/>
      <c r="DG86" s="988"/>
      <c r="DH86" s="989"/>
      <c r="DI86" s="989"/>
      <c r="DJ86" s="989"/>
      <c r="DK86" s="990"/>
      <c r="DL86" s="988"/>
      <c r="DM86" s="989"/>
      <c r="DN86" s="989"/>
      <c r="DO86" s="989"/>
      <c r="DP86" s="990"/>
      <c r="DQ86" s="988"/>
      <c r="DR86" s="989"/>
      <c r="DS86" s="989"/>
      <c r="DT86" s="989"/>
      <c r="DU86" s="990"/>
      <c r="DV86" s="977"/>
      <c r="DW86" s="978"/>
      <c r="DX86" s="978"/>
      <c r="DY86" s="978"/>
      <c r="DZ86" s="979"/>
      <c r="EA86" s="221"/>
    </row>
    <row r="87" spans="1:131" ht="26.25" customHeight="1" x14ac:dyDescent="0.15">
      <c r="A87" s="235">
        <v>20</v>
      </c>
      <c r="B87" s="996"/>
      <c r="C87" s="997"/>
      <c r="D87" s="997"/>
      <c r="E87" s="997"/>
      <c r="F87" s="997"/>
      <c r="G87" s="997"/>
      <c r="H87" s="997"/>
      <c r="I87" s="997"/>
      <c r="J87" s="997"/>
      <c r="K87" s="997"/>
      <c r="L87" s="997"/>
      <c r="M87" s="997"/>
      <c r="N87" s="997"/>
      <c r="O87" s="997"/>
      <c r="P87" s="998"/>
      <c r="Q87" s="999"/>
      <c r="R87" s="1000"/>
      <c r="S87" s="1000"/>
      <c r="T87" s="1000"/>
      <c r="U87" s="1000"/>
      <c r="V87" s="1000"/>
      <c r="W87" s="1000"/>
      <c r="X87" s="1000"/>
      <c r="Y87" s="1000"/>
      <c r="Z87" s="1000"/>
      <c r="AA87" s="1000"/>
      <c r="AB87" s="1000"/>
      <c r="AC87" s="1000"/>
      <c r="AD87" s="1000"/>
      <c r="AE87" s="1000"/>
      <c r="AF87" s="1000"/>
      <c r="AG87" s="1000"/>
      <c r="AH87" s="1000"/>
      <c r="AI87" s="1000"/>
      <c r="AJ87" s="1000"/>
      <c r="AK87" s="1000"/>
      <c r="AL87" s="1000"/>
      <c r="AM87" s="1000"/>
      <c r="AN87" s="1000"/>
      <c r="AO87" s="1000"/>
      <c r="AP87" s="1000"/>
      <c r="AQ87" s="1000"/>
      <c r="AR87" s="1000"/>
      <c r="AS87" s="1000"/>
      <c r="AT87" s="1000"/>
      <c r="AU87" s="1000"/>
      <c r="AV87" s="1000"/>
      <c r="AW87" s="1000"/>
      <c r="AX87" s="1000"/>
      <c r="AY87" s="1000"/>
      <c r="AZ87" s="1001"/>
      <c r="BA87" s="1001"/>
      <c r="BB87" s="1001"/>
      <c r="BC87" s="1001"/>
      <c r="BD87" s="1002"/>
      <c r="BE87" s="232"/>
      <c r="BF87" s="232"/>
      <c r="BG87" s="232"/>
      <c r="BH87" s="232"/>
      <c r="BI87" s="232"/>
      <c r="BJ87" s="232"/>
      <c r="BK87" s="232"/>
      <c r="BL87" s="232"/>
      <c r="BM87" s="232"/>
      <c r="BN87" s="232"/>
      <c r="BO87" s="232"/>
      <c r="BP87" s="232"/>
      <c r="BQ87" s="229">
        <v>81</v>
      </c>
      <c r="BR87" s="234"/>
      <c r="BS87" s="977"/>
      <c r="BT87" s="978"/>
      <c r="BU87" s="978"/>
      <c r="BV87" s="978"/>
      <c r="BW87" s="978"/>
      <c r="BX87" s="978"/>
      <c r="BY87" s="978"/>
      <c r="BZ87" s="978"/>
      <c r="CA87" s="978"/>
      <c r="CB87" s="978"/>
      <c r="CC87" s="978"/>
      <c r="CD87" s="978"/>
      <c r="CE87" s="978"/>
      <c r="CF87" s="978"/>
      <c r="CG87" s="987"/>
      <c r="CH87" s="988"/>
      <c r="CI87" s="989"/>
      <c r="CJ87" s="989"/>
      <c r="CK87" s="989"/>
      <c r="CL87" s="990"/>
      <c r="CM87" s="988"/>
      <c r="CN87" s="989"/>
      <c r="CO87" s="989"/>
      <c r="CP87" s="989"/>
      <c r="CQ87" s="990"/>
      <c r="CR87" s="988"/>
      <c r="CS87" s="989"/>
      <c r="CT87" s="989"/>
      <c r="CU87" s="989"/>
      <c r="CV87" s="990"/>
      <c r="CW87" s="988"/>
      <c r="CX87" s="989"/>
      <c r="CY87" s="989"/>
      <c r="CZ87" s="989"/>
      <c r="DA87" s="990"/>
      <c r="DB87" s="988"/>
      <c r="DC87" s="989"/>
      <c r="DD87" s="989"/>
      <c r="DE87" s="989"/>
      <c r="DF87" s="990"/>
      <c r="DG87" s="988"/>
      <c r="DH87" s="989"/>
      <c r="DI87" s="989"/>
      <c r="DJ87" s="989"/>
      <c r="DK87" s="990"/>
      <c r="DL87" s="988"/>
      <c r="DM87" s="989"/>
      <c r="DN87" s="989"/>
      <c r="DO87" s="989"/>
      <c r="DP87" s="990"/>
      <c r="DQ87" s="988"/>
      <c r="DR87" s="989"/>
      <c r="DS87" s="989"/>
      <c r="DT87" s="989"/>
      <c r="DU87" s="990"/>
      <c r="DV87" s="977"/>
      <c r="DW87" s="978"/>
      <c r="DX87" s="978"/>
      <c r="DY87" s="978"/>
      <c r="DZ87" s="979"/>
      <c r="EA87" s="221"/>
    </row>
    <row r="88" spans="1:131" ht="26.25" customHeight="1" thickBot="1" x14ac:dyDescent="0.2">
      <c r="A88" s="231" t="s">
        <v>392</v>
      </c>
      <c r="B88" s="969" t="s">
        <v>427</v>
      </c>
      <c r="C88" s="970"/>
      <c r="D88" s="970"/>
      <c r="E88" s="970"/>
      <c r="F88" s="970"/>
      <c r="G88" s="970"/>
      <c r="H88" s="970"/>
      <c r="I88" s="970"/>
      <c r="J88" s="970"/>
      <c r="K88" s="970"/>
      <c r="L88" s="970"/>
      <c r="M88" s="970"/>
      <c r="N88" s="970"/>
      <c r="O88" s="970"/>
      <c r="P88" s="980"/>
      <c r="Q88" s="994"/>
      <c r="R88" s="995"/>
      <c r="S88" s="995"/>
      <c r="T88" s="995"/>
      <c r="U88" s="995"/>
      <c r="V88" s="995"/>
      <c r="W88" s="995"/>
      <c r="X88" s="995"/>
      <c r="Y88" s="995"/>
      <c r="Z88" s="995"/>
      <c r="AA88" s="995"/>
      <c r="AB88" s="995"/>
      <c r="AC88" s="995"/>
      <c r="AD88" s="995"/>
      <c r="AE88" s="995"/>
      <c r="AF88" s="991">
        <v>17343</v>
      </c>
      <c r="AG88" s="991"/>
      <c r="AH88" s="991"/>
      <c r="AI88" s="991"/>
      <c r="AJ88" s="991"/>
      <c r="AK88" s="995"/>
      <c r="AL88" s="995"/>
      <c r="AM88" s="995"/>
      <c r="AN88" s="995"/>
      <c r="AO88" s="995"/>
      <c r="AP88" s="991">
        <v>935</v>
      </c>
      <c r="AQ88" s="991"/>
      <c r="AR88" s="991"/>
      <c r="AS88" s="991"/>
      <c r="AT88" s="991"/>
      <c r="AU88" s="991">
        <v>130</v>
      </c>
      <c r="AV88" s="991"/>
      <c r="AW88" s="991"/>
      <c r="AX88" s="991"/>
      <c r="AY88" s="991"/>
      <c r="AZ88" s="992"/>
      <c r="BA88" s="992"/>
      <c r="BB88" s="992"/>
      <c r="BC88" s="992"/>
      <c r="BD88" s="993"/>
      <c r="BE88" s="232"/>
      <c r="BF88" s="232"/>
      <c r="BG88" s="232"/>
      <c r="BH88" s="232"/>
      <c r="BI88" s="232"/>
      <c r="BJ88" s="232"/>
      <c r="BK88" s="232"/>
      <c r="BL88" s="232"/>
      <c r="BM88" s="232"/>
      <c r="BN88" s="232"/>
      <c r="BO88" s="232"/>
      <c r="BP88" s="232"/>
      <c r="BQ88" s="229">
        <v>82</v>
      </c>
      <c r="BR88" s="234"/>
      <c r="BS88" s="977"/>
      <c r="BT88" s="978"/>
      <c r="BU88" s="978"/>
      <c r="BV88" s="978"/>
      <c r="BW88" s="978"/>
      <c r="BX88" s="978"/>
      <c r="BY88" s="978"/>
      <c r="BZ88" s="978"/>
      <c r="CA88" s="978"/>
      <c r="CB88" s="978"/>
      <c r="CC88" s="978"/>
      <c r="CD88" s="978"/>
      <c r="CE88" s="978"/>
      <c r="CF88" s="978"/>
      <c r="CG88" s="987"/>
      <c r="CH88" s="988"/>
      <c r="CI88" s="989"/>
      <c r="CJ88" s="989"/>
      <c r="CK88" s="989"/>
      <c r="CL88" s="990"/>
      <c r="CM88" s="988"/>
      <c r="CN88" s="989"/>
      <c r="CO88" s="989"/>
      <c r="CP88" s="989"/>
      <c r="CQ88" s="990"/>
      <c r="CR88" s="988"/>
      <c r="CS88" s="989"/>
      <c r="CT88" s="989"/>
      <c r="CU88" s="989"/>
      <c r="CV88" s="990"/>
      <c r="CW88" s="988"/>
      <c r="CX88" s="989"/>
      <c r="CY88" s="989"/>
      <c r="CZ88" s="989"/>
      <c r="DA88" s="990"/>
      <c r="DB88" s="988"/>
      <c r="DC88" s="989"/>
      <c r="DD88" s="989"/>
      <c r="DE88" s="989"/>
      <c r="DF88" s="990"/>
      <c r="DG88" s="988"/>
      <c r="DH88" s="989"/>
      <c r="DI88" s="989"/>
      <c r="DJ88" s="989"/>
      <c r="DK88" s="990"/>
      <c r="DL88" s="988"/>
      <c r="DM88" s="989"/>
      <c r="DN88" s="989"/>
      <c r="DO88" s="989"/>
      <c r="DP88" s="990"/>
      <c r="DQ88" s="988"/>
      <c r="DR88" s="989"/>
      <c r="DS88" s="989"/>
      <c r="DT88" s="989"/>
      <c r="DU88" s="990"/>
      <c r="DV88" s="977"/>
      <c r="DW88" s="978"/>
      <c r="DX88" s="978"/>
      <c r="DY88" s="978"/>
      <c r="DZ88" s="979"/>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77"/>
      <c r="BT89" s="978"/>
      <c r="BU89" s="978"/>
      <c r="BV89" s="978"/>
      <c r="BW89" s="978"/>
      <c r="BX89" s="978"/>
      <c r="BY89" s="978"/>
      <c r="BZ89" s="978"/>
      <c r="CA89" s="978"/>
      <c r="CB89" s="978"/>
      <c r="CC89" s="978"/>
      <c r="CD89" s="978"/>
      <c r="CE89" s="978"/>
      <c r="CF89" s="978"/>
      <c r="CG89" s="987"/>
      <c r="CH89" s="988"/>
      <c r="CI89" s="989"/>
      <c r="CJ89" s="989"/>
      <c r="CK89" s="989"/>
      <c r="CL89" s="990"/>
      <c r="CM89" s="988"/>
      <c r="CN89" s="989"/>
      <c r="CO89" s="989"/>
      <c r="CP89" s="989"/>
      <c r="CQ89" s="990"/>
      <c r="CR89" s="988"/>
      <c r="CS89" s="989"/>
      <c r="CT89" s="989"/>
      <c r="CU89" s="989"/>
      <c r="CV89" s="990"/>
      <c r="CW89" s="988"/>
      <c r="CX89" s="989"/>
      <c r="CY89" s="989"/>
      <c r="CZ89" s="989"/>
      <c r="DA89" s="990"/>
      <c r="DB89" s="988"/>
      <c r="DC89" s="989"/>
      <c r="DD89" s="989"/>
      <c r="DE89" s="989"/>
      <c r="DF89" s="990"/>
      <c r="DG89" s="988"/>
      <c r="DH89" s="989"/>
      <c r="DI89" s="989"/>
      <c r="DJ89" s="989"/>
      <c r="DK89" s="990"/>
      <c r="DL89" s="988"/>
      <c r="DM89" s="989"/>
      <c r="DN89" s="989"/>
      <c r="DO89" s="989"/>
      <c r="DP89" s="990"/>
      <c r="DQ89" s="988"/>
      <c r="DR89" s="989"/>
      <c r="DS89" s="989"/>
      <c r="DT89" s="989"/>
      <c r="DU89" s="990"/>
      <c r="DV89" s="977"/>
      <c r="DW89" s="978"/>
      <c r="DX89" s="978"/>
      <c r="DY89" s="978"/>
      <c r="DZ89" s="979"/>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77"/>
      <c r="BT90" s="978"/>
      <c r="BU90" s="978"/>
      <c r="BV90" s="978"/>
      <c r="BW90" s="978"/>
      <c r="BX90" s="978"/>
      <c r="BY90" s="978"/>
      <c r="BZ90" s="978"/>
      <c r="CA90" s="978"/>
      <c r="CB90" s="978"/>
      <c r="CC90" s="978"/>
      <c r="CD90" s="978"/>
      <c r="CE90" s="978"/>
      <c r="CF90" s="978"/>
      <c r="CG90" s="987"/>
      <c r="CH90" s="988"/>
      <c r="CI90" s="989"/>
      <c r="CJ90" s="989"/>
      <c r="CK90" s="989"/>
      <c r="CL90" s="990"/>
      <c r="CM90" s="988"/>
      <c r="CN90" s="989"/>
      <c r="CO90" s="989"/>
      <c r="CP90" s="989"/>
      <c r="CQ90" s="990"/>
      <c r="CR90" s="988"/>
      <c r="CS90" s="989"/>
      <c r="CT90" s="989"/>
      <c r="CU90" s="989"/>
      <c r="CV90" s="990"/>
      <c r="CW90" s="988"/>
      <c r="CX90" s="989"/>
      <c r="CY90" s="989"/>
      <c r="CZ90" s="989"/>
      <c r="DA90" s="990"/>
      <c r="DB90" s="988"/>
      <c r="DC90" s="989"/>
      <c r="DD90" s="989"/>
      <c r="DE90" s="989"/>
      <c r="DF90" s="990"/>
      <c r="DG90" s="988"/>
      <c r="DH90" s="989"/>
      <c r="DI90" s="989"/>
      <c r="DJ90" s="989"/>
      <c r="DK90" s="990"/>
      <c r="DL90" s="988"/>
      <c r="DM90" s="989"/>
      <c r="DN90" s="989"/>
      <c r="DO90" s="989"/>
      <c r="DP90" s="990"/>
      <c r="DQ90" s="988"/>
      <c r="DR90" s="989"/>
      <c r="DS90" s="989"/>
      <c r="DT90" s="989"/>
      <c r="DU90" s="990"/>
      <c r="DV90" s="977"/>
      <c r="DW90" s="978"/>
      <c r="DX90" s="978"/>
      <c r="DY90" s="978"/>
      <c r="DZ90" s="979"/>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77"/>
      <c r="BT91" s="978"/>
      <c r="BU91" s="978"/>
      <c r="BV91" s="978"/>
      <c r="BW91" s="978"/>
      <c r="BX91" s="978"/>
      <c r="BY91" s="978"/>
      <c r="BZ91" s="978"/>
      <c r="CA91" s="978"/>
      <c r="CB91" s="978"/>
      <c r="CC91" s="978"/>
      <c r="CD91" s="978"/>
      <c r="CE91" s="978"/>
      <c r="CF91" s="978"/>
      <c r="CG91" s="987"/>
      <c r="CH91" s="988"/>
      <c r="CI91" s="989"/>
      <c r="CJ91" s="989"/>
      <c r="CK91" s="989"/>
      <c r="CL91" s="990"/>
      <c r="CM91" s="988"/>
      <c r="CN91" s="989"/>
      <c r="CO91" s="989"/>
      <c r="CP91" s="989"/>
      <c r="CQ91" s="990"/>
      <c r="CR91" s="988"/>
      <c r="CS91" s="989"/>
      <c r="CT91" s="989"/>
      <c r="CU91" s="989"/>
      <c r="CV91" s="990"/>
      <c r="CW91" s="988"/>
      <c r="CX91" s="989"/>
      <c r="CY91" s="989"/>
      <c r="CZ91" s="989"/>
      <c r="DA91" s="990"/>
      <c r="DB91" s="988"/>
      <c r="DC91" s="989"/>
      <c r="DD91" s="989"/>
      <c r="DE91" s="989"/>
      <c r="DF91" s="990"/>
      <c r="DG91" s="988"/>
      <c r="DH91" s="989"/>
      <c r="DI91" s="989"/>
      <c r="DJ91" s="989"/>
      <c r="DK91" s="990"/>
      <c r="DL91" s="988"/>
      <c r="DM91" s="989"/>
      <c r="DN91" s="989"/>
      <c r="DO91" s="989"/>
      <c r="DP91" s="990"/>
      <c r="DQ91" s="988"/>
      <c r="DR91" s="989"/>
      <c r="DS91" s="989"/>
      <c r="DT91" s="989"/>
      <c r="DU91" s="990"/>
      <c r="DV91" s="977"/>
      <c r="DW91" s="978"/>
      <c r="DX91" s="978"/>
      <c r="DY91" s="978"/>
      <c r="DZ91" s="979"/>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77"/>
      <c r="BT92" s="978"/>
      <c r="BU92" s="978"/>
      <c r="BV92" s="978"/>
      <c r="BW92" s="978"/>
      <c r="BX92" s="978"/>
      <c r="BY92" s="978"/>
      <c r="BZ92" s="978"/>
      <c r="CA92" s="978"/>
      <c r="CB92" s="978"/>
      <c r="CC92" s="978"/>
      <c r="CD92" s="978"/>
      <c r="CE92" s="978"/>
      <c r="CF92" s="978"/>
      <c r="CG92" s="987"/>
      <c r="CH92" s="988"/>
      <c r="CI92" s="989"/>
      <c r="CJ92" s="989"/>
      <c r="CK92" s="989"/>
      <c r="CL92" s="990"/>
      <c r="CM92" s="988"/>
      <c r="CN92" s="989"/>
      <c r="CO92" s="989"/>
      <c r="CP92" s="989"/>
      <c r="CQ92" s="990"/>
      <c r="CR92" s="988"/>
      <c r="CS92" s="989"/>
      <c r="CT92" s="989"/>
      <c r="CU92" s="989"/>
      <c r="CV92" s="990"/>
      <c r="CW92" s="988"/>
      <c r="CX92" s="989"/>
      <c r="CY92" s="989"/>
      <c r="CZ92" s="989"/>
      <c r="DA92" s="990"/>
      <c r="DB92" s="988"/>
      <c r="DC92" s="989"/>
      <c r="DD92" s="989"/>
      <c r="DE92" s="989"/>
      <c r="DF92" s="990"/>
      <c r="DG92" s="988"/>
      <c r="DH92" s="989"/>
      <c r="DI92" s="989"/>
      <c r="DJ92" s="989"/>
      <c r="DK92" s="990"/>
      <c r="DL92" s="988"/>
      <c r="DM92" s="989"/>
      <c r="DN92" s="989"/>
      <c r="DO92" s="989"/>
      <c r="DP92" s="990"/>
      <c r="DQ92" s="988"/>
      <c r="DR92" s="989"/>
      <c r="DS92" s="989"/>
      <c r="DT92" s="989"/>
      <c r="DU92" s="990"/>
      <c r="DV92" s="977"/>
      <c r="DW92" s="978"/>
      <c r="DX92" s="978"/>
      <c r="DY92" s="978"/>
      <c r="DZ92" s="979"/>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77"/>
      <c r="BT93" s="978"/>
      <c r="BU93" s="978"/>
      <c r="BV93" s="978"/>
      <c r="BW93" s="978"/>
      <c r="BX93" s="978"/>
      <c r="BY93" s="978"/>
      <c r="BZ93" s="978"/>
      <c r="CA93" s="978"/>
      <c r="CB93" s="978"/>
      <c r="CC93" s="978"/>
      <c r="CD93" s="978"/>
      <c r="CE93" s="978"/>
      <c r="CF93" s="978"/>
      <c r="CG93" s="987"/>
      <c r="CH93" s="988"/>
      <c r="CI93" s="989"/>
      <c r="CJ93" s="989"/>
      <c r="CK93" s="989"/>
      <c r="CL93" s="990"/>
      <c r="CM93" s="988"/>
      <c r="CN93" s="989"/>
      <c r="CO93" s="989"/>
      <c r="CP93" s="989"/>
      <c r="CQ93" s="990"/>
      <c r="CR93" s="988"/>
      <c r="CS93" s="989"/>
      <c r="CT93" s="989"/>
      <c r="CU93" s="989"/>
      <c r="CV93" s="990"/>
      <c r="CW93" s="988"/>
      <c r="CX93" s="989"/>
      <c r="CY93" s="989"/>
      <c r="CZ93" s="989"/>
      <c r="DA93" s="990"/>
      <c r="DB93" s="988"/>
      <c r="DC93" s="989"/>
      <c r="DD93" s="989"/>
      <c r="DE93" s="989"/>
      <c r="DF93" s="990"/>
      <c r="DG93" s="988"/>
      <c r="DH93" s="989"/>
      <c r="DI93" s="989"/>
      <c r="DJ93" s="989"/>
      <c r="DK93" s="990"/>
      <c r="DL93" s="988"/>
      <c r="DM93" s="989"/>
      <c r="DN93" s="989"/>
      <c r="DO93" s="989"/>
      <c r="DP93" s="990"/>
      <c r="DQ93" s="988"/>
      <c r="DR93" s="989"/>
      <c r="DS93" s="989"/>
      <c r="DT93" s="989"/>
      <c r="DU93" s="990"/>
      <c r="DV93" s="977"/>
      <c r="DW93" s="978"/>
      <c r="DX93" s="978"/>
      <c r="DY93" s="978"/>
      <c r="DZ93" s="979"/>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77"/>
      <c r="BT94" s="978"/>
      <c r="BU94" s="978"/>
      <c r="BV94" s="978"/>
      <c r="BW94" s="978"/>
      <c r="BX94" s="978"/>
      <c r="BY94" s="978"/>
      <c r="BZ94" s="978"/>
      <c r="CA94" s="978"/>
      <c r="CB94" s="978"/>
      <c r="CC94" s="978"/>
      <c r="CD94" s="978"/>
      <c r="CE94" s="978"/>
      <c r="CF94" s="978"/>
      <c r="CG94" s="987"/>
      <c r="CH94" s="988"/>
      <c r="CI94" s="989"/>
      <c r="CJ94" s="989"/>
      <c r="CK94" s="989"/>
      <c r="CL94" s="990"/>
      <c r="CM94" s="988"/>
      <c r="CN94" s="989"/>
      <c r="CO94" s="989"/>
      <c r="CP94" s="989"/>
      <c r="CQ94" s="990"/>
      <c r="CR94" s="988"/>
      <c r="CS94" s="989"/>
      <c r="CT94" s="989"/>
      <c r="CU94" s="989"/>
      <c r="CV94" s="990"/>
      <c r="CW94" s="988"/>
      <c r="CX94" s="989"/>
      <c r="CY94" s="989"/>
      <c r="CZ94" s="989"/>
      <c r="DA94" s="990"/>
      <c r="DB94" s="988"/>
      <c r="DC94" s="989"/>
      <c r="DD94" s="989"/>
      <c r="DE94" s="989"/>
      <c r="DF94" s="990"/>
      <c r="DG94" s="988"/>
      <c r="DH94" s="989"/>
      <c r="DI94" s="989"/>
      <c r="DJ94" s="989"/>
      <c r="DK94" s="990"/>
      <c r="DL94" s="988"/>
      <c r="DM94" s="989"/>
      <c r="DN94" s="989"/>
      <c r="DO94" s="989"/>
      <c r="DP94" s="990"/>
      <c r="DQ94" s="988"/>
      <c r="DR94" s="989"/>
      <c r="DS94" s="989"/>
      <c r="DT94" s="989"/>
      <c r="DU94" s="990"/>
      <c r="DV94" s="977"/>
      <c r="DW94" s="978"/>
      <c r="DX94" s="978"/>
      <c r="DY94" s="978"/>
      <c r="DZ94" s="979"/>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77"/>
      <c r="BT95" s="978"/>
      <c r="BU95" s="978"/>
      <c r="BV95" s="978"/>
      <c r="BW95" s="978"/>
      <c r="BX95" s="978"/>
      <c r="BY95" s="978"/>
      <c r="BZ95" s="978"/>
      <c r="CA95" s="978"/>
      <c r="CB95" s="978"/>
      <c r="CC95" s="978"/>
      <c r="CD95" s="978"/>
      <c r="CE95" s="978"/>
      <c r="CF95" s="978"/>
      <c r="CG95" s="987"/>
      <c r="CH95" s="988"/>
      <c r="CI95" s="989"/>
      <c r="CJ95" s="989"/>
      <c r="CK95" s="989"/>
      <c r="CL95" s="990"/>
      <c r="CM95" s="988"/>
      <c r="CN95" s="989"/>
      <c r="CO95" s="989"/>
      <c r="CP95" s="989"/>
      <c r="CQ95" s="990"/>
      <c r="CR95" s="988"/>
      <c r="CS95" s="989"/>
      <c r="CT95" s="989"/>
      <c r="CU95" s="989"/>
      <c r="CV95" s="990"/>
      <c r="CW95" s="988"/>
      <c r="CX95" s="989"/>
      <c r="CY95" s="989"/>
      <c r="CZ95" s="989"/>
      <c r="DA95" s="990"/>
      <c r="DB95" s="988"/>
      <c r="DC95" s="989"/>
      <c r="DD95" s="989"/>
      <c r="DE95" s="989"/>
      <c r="DF95" s="990"/>
      <c r="DG95" s="988"/>
      <c r="DH95" s="989"/>
      <c r="DI95" s="989"/>
      <c r="DJ95" s="989"/>
      <c r="DK95" s="990"/>
      <c r="DL95" s="988"/>
      <c r="DM95" s="989"/>
      <c r="DN95" s="989"/>
      <c r="DO95" s="989"/>
      <c r="DP95" s="990"/>
      <c r="DQ95" s="988"/>
      <c r="DR95" s="989"/>
      <c r="DS95" s="989"/>
      <c r="DT95" s="989"/>
      <c r="DU95" s="990"/>
      <c r="DV95" s="977"/>
      <c r="DW95" s="978"/>
      <c r="DX95" s="978"/>
      <c r="DY95" s="978"/>
      <c r="DZ95" s="979"/>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77"/>
      <c r="BT96" s="978"/>
      <c r="BU96" s="978"/>
      <c r="BV96" s="978"/>
      <c r="BW96" s="978"/>
      <c r="BX96" s="978"/>
      <c r="BY96" s="978"/>
      <c r="BZ96" s="978"/>
      <c r="CA96" s="978"/>
      <c r="CB96" s="978"/>
      <c r="CC96" s="978"/>
      <c r="CD96" s="978"/>
      <c r="CE96" s="978"/>
      <c r="CF96" s="978"/>
      <c r="CG96" s="987"/>
      <c r="CH96" s="988"/>
      <c r="CI96" s="989"/>
      <c r="CJ96" s="989"/>
      <c r="CK96" s="989"/>
      <c r="CL96" s="990"/>
      <c r="CM96" s="988"/>
      <c r="CN96" s="989"/>
      <c r="CO96" s="989"/>
      <c r="CP96" s="989"/>
      <c r="CQ96" s="990"/>
      <c r="CR96" s="988"/>
      <c r="CS96" s="989"/>
      <c r="CT96" s="989"/>
      <c r="CU96" s="989"/>
      <c r="CV96" s="990"/>
      <c r="CW96" s="988"/>
      <c r="CX96" s="989"/>
      <c r="CY96" s="989"/>
      <c r="CZ96" s="989"/>
      <c r="DA96" s="990"/>
      <c r="DB96" s="988"/>
      <c r="DC96" s="989"/>
      <c r="DD96" s="989"/>
      <c r="DE96" s="989"/>
      <c r="DF96" s="990"/>
      <c r="DG96" s="988"/>
      <c r="DH96" s="989"/>
      <c r="DI96" s="989"/>
      <c r="DJ96" s="989"/>
      <c r="DK96" s="990"/>
      <c r="DL96" s="988"/>
      <c r="DM96" s="989"/>
      <c r="DN96" s="989"/>
      <c r="DO96" s="989"/>
      <c r="DP96" s="990"/>
      <c r="DQ96" s="988"/>
      <c r="DR96" s="989"/>
      <c r="DS96" s="989"/>
      <c r="DT96" s="989"/>
      <c r="DU96" s="990"/>
      <c r="DV96" s="977"/>
      <c r="DW96" s="978"/>
      <c r="DX96" s="978"/>
      <c r="DY96" s="978"/>
      <c r="DZ96" s="979"/>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77"/>
      <c r="BT97" s="978"/>
      <c r="BU97" s="978"/>
      <c r="BV97" s="978"/>
      <c r="BW97" s="978"/>
      <c r="BX97" s="978"/>
      <c r="BY97" s="978"/>
      <c r="BZ97" s="978"/>
      <c r="CA97" s="978"/>
      <c r="CB97" s="978"/>
      <c r="CC97" s="978"/>
      <c r="CD97" s="978"/>
      <c r="CE97" s="978"/>
      <c r="CF97" s="978"/>
      <c r="CG97" s="987"/>
      <c r="CH97" s="988"/>
      <c r="CI97" s="989"/>
      <c r="CJ97" s="989"/>
      <c r="CK97" s="989"/>
      <c r="CL97" s="990"/>
      <c r="CM97" s="988"/>
      <c r="CN97" s="989"/>
      <c r="CO97" s="989"/>
      <c r="CP97" s="989"/>
      <c r="CQ97" s="990"/>
      <c r="CR97" s="988"/>
      <c r="CS97" s="989"/>
      <c r="CT97" s="989"/>
      <c r="CU97" s="989"/>
      <c r="CV97" s="990"/>
      <c r="CW97" s="988"/>
      <c r="CX97" s="989"/>
      <c r="CY97" s="989"/>
      <c r="CZ97" s="989"/>
      <c r="DA97" s="990"/>
      <c r="DB97" s="988"/>
      <c r="DC97" s="989"/>
      <c r="DD97" s="989"/>
      <c r="DE97" s="989"/>
      <c r="DF97" s="990"/>
      <c r="DG97" s="988"/>
      <c r="DH97" s="989"/>
      <c r="DI97" s="989"/>
      <c r="DJ97" s="989"/>
      <c r="DK97" s="990"/>
      <c r="DL97" s="988"/>
      <c r="DM97" s="989"/>
      <c r="DN97" s="989"/>
      <c r="DO97" s="989"/>
      <c r="DP97" s="990"/>
      <c r="DQ97" s="988"/>
      <c r="DR97" s="989"/>
      <c r="DS97" s="989"/>
      <c r="DT97" s="989"/>
      <c r="DU97" s="990"/>
      <c r="DV97" s="977"/>
      <c r="DW97" s="978"/>
      <c r="DX97" s="978"/>
      <c r="DY97" s="978"/>
      <c r="DZ97" s="979"/>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77"/>
      <c r="BT98" s="978"/>
      <c r="BU98" s="978"/>
      <c r="BV98" s="978"/>
      <c r="BW98" s="978"/>
      <c r="BX98" s="978"/>
      <c r="BY98" s="978"/>
      <c r="BZ98" s="978"/>
      <c r="CA98" s="978"/>
      <c r="CB98" s="978"/>
      <c r="CC98" s="978"/>
      <c r="CD98" s="978"/>
      <c r="CE98" s="978"/>
      <c r="CF98" s="978"/>
      <c r="CG98" s="987"/>
      <c r="CH98" s="988"/>
      <c r="CI98" s="989"/>
      <c r="CJ98" s="989"/>
      <c r="CK98" s="989"/>
      <c r="CL98" s="990"/>
      <c r="CM98" s="988"/>
      <c r="CN98" s="989"/>
      <c r="CO98" s="989"/>
      <c r="CP98" s="989"/>
      <c r="CQ98" s="990"/>
      <c r="CR98" s="988"/>
      <c r="CS98" s="989"/>
      <c r="CT98" s="989"/>
      <c r="CU98" s="989"/>
      <c r="CV98" s="990"/>
      <c r="CW98" s="988"/>
      <c r="CX98" s="989"/>
      <c r="CY98" s="989"/>
      <c r="CZ98" s="989"/>
      <c r="DA98" s="990"/>
      <c r="DB98" s="988"/>
      <c r="DC98" s="989"/>
      <c r="DD98" s="989"/>
      <c r="DE98" s="989"/>
      <c r="DF98" s="990"/>
      <c r="DG98" s="988"/>
      <c r="DH98" s="989"/>
      <c r="DI98" s="989"/>
      <c r="DJ98" s="989"/>
      <c r="DK98" s="990"/>
      <c r="DL98" s="988"/>
      <c r="DM98" s="989"/>
      <c r="DN98" s="989"/>
      <c r="DO98" s="989"/>
      <c r="DP98" s="990"/>
      <c r="DQ98" s="988"/>
      <c r="DR98" s="989"/>
      <c r="DS98" s="989"/>
      <c r="DT98" s="989"/>
      <c r="DU98" s="990"/>
      <c r="DV98" s="977"/>
      <c r="DW98" s="978"/>
      <c r="DX98" s="978"/>
      <c r="DY98" s="978"/>
      <c r="DZ98" s="979"/>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77"/>
      <c r="BT99" s="978"/>
      <c r="BU99" s="978"/>
      <c r="BV99" s="978"/>
      <c r="BW99" s="978"/>
      <c r="BX99" s="978"/>
      <c r="BY99" s="978"/>
      <c r="BZ99" s="978"/>
      <c r="CA99" s="978"/>
      <c r="CB99" s="978"/>
      <c r="CC99" s="978"/>
      <c r="CD99" s="978"/>
      <c r="CE99" s="978"/>
      <c r="CF99" s="978"/>
      <c r="CG99" s="987"/>
      <c r="CH99" s="988"/>
      <c r="CI99" s="989"/>
      <c r="CJ99" s="989"/>
      <c r="CK99" s="989"/>
      <c r="CL99" s="990"/>
      <c r="CM99" s="988"/>
      <c r="CN99" s="989"/>
      <c r="CO99" s="989"/>
      <c r="CP99" s="989"/>
      <c r="CQ99" s="990"/>
      <c r="CR99" s="988"/>
      <c r="CS99" s="989"/>
      <c r="CT99" s="989"/>
      <c r="CU99" s="989"/>
      <c r="CV99" s="990"/>
      <c r="CW99" s="988"/>
      <c r="CX99" s="989"/>
      <c r="CY99" s="989"/>
      <c r="CZ99" s="989"/>
      <c r="DA99" s="990"/>
      <c r="DB99" s="988"/>
      <c r="DC99" s="989"/>
      <c r="DD99" s="989"/>
      <c r="DE99" s="989"/>
      <c r="DF99" s="990"/>
      <c r="DG99" s="988"/>
      <c r="DH99" s="989"/>
      <c r="DI99" s="989"/>
      <c r="DJ99" s="989"/>
      <c r="DK99" s="990"/>
      <c r="DL99" s="988"/>
      <c r="DM99" s="989"/>
      <c r="DN99" s="989"/>
      <c r="DO99" s="989"/>
      <c r="DP99" s="990"/>
      <c r="DQ99" s="988"/>
      <c r="DR99" s="989"/>
      <c r="DS99" s="989"/>
      <c r="DT99" s="989"/>
      <c r="DU99" s="990"/>
      <c r="DV99" s="977"/>
      <c r="DW99" s="978"/>
      <c r="DX99" s="978"/>
      <c r="DY99" s="978"/>
      <c r="DZ99" s="979"/>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77"/>
      <c r="BT100" s="978"/>
      <c r="BU100" s="978"/>
      <c r="BV100" s="978"/>
      <c r="BW100" s="978"/>
      <c r="BX100" s="978"/>
      <c r="BY100" s="978"/>
      <c r="BZ100" s="978"/>
      <c r="CA100" s="978"/>
      <c r="CB100" s="978"/>
      <c r="CC100" s="978"/>
      <c r="CD100" s="978"/>
      <c r="CE100" s="978"/>
      <c r="CF100" s="978"/>
      <c r="CG100" s="987"/>
      <c r="CH100" s="988"/>
      <c r="CI100" s="989"/>
      <c r="CJ100" s="989"/>
      <c r="CK100" s="989"/>
      <c r="CL100" s="990"/>
      <c r="CM100" s="988"/>
      <c r="CN100" s="989"/>
      <c r="CO100" s="989"/>
      <c r="CP100" s="989"/>
      <c r="CQ100" s="990"/>
      <c r="CR100" s="988"/>
      <c r="CS100" s="989"/>
      <c r="CT100" s="989"/>
      <c r="CU100" s="989"/>
      <c r="CV100" s="990"/>
      <c r="CW100" s="988"/>
      <c r="CX100" s="989"/>
      <c r="CY100" s="989"/>
      <c r="CZ100" s="989"/>
      <c r="DA100" s="990"/>
      <c r="DB100" s="988"/>
      <c r="DC100" s="989"/>
      <c r="DD100" s="989"/>
      <c r="DE100" s="989"/>
      <c r="DF100" s="990"/>
      <c r="DG100" s="988"/>
      <c r="DH100" s="989"/>
      <c r="DI100" s="989"/>
      <c r="DJ100" s="989"/>
      <c r="DK100" s="990"/>
      <c r="DL100" s="988"/>
      <c r="DM100" s="989"/>
      <c r="DN100" s="989"/>
      <c r="DO100" s="989"/>
      <c r="DP100" s="990"/>
      <c r="DQ100" s="988"/>
      <c r="DR100" s="989"/>
      <c r="DS100" s="989"/>
      <c r="DT100" s="989"/>
      <c r="DU100" s="990"/>
      <c r="DV100" s="977"/>
      <c r="DW100" s="978"/>
      <c r="DX100" s="978"/>
      <c r="DY100" s="978"/>
      <c r="DZ100" s="979"/>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77"/>
      <c r="BT101" s="978"/>
      <c r="BU101" s="978"/>
      <c r="BV101" s="978"/>
      <c r="BW101" s="978"/>
      <c r="BX101" s="978"/>
      <c r="BY101" s="978"/>
      <c r="BZ101" s="978"/>
      <c r="CA101" s="978"/>
      <c r="CB101" s="978"/>
      <c r="CC101" s="978"/>
      <c r="CD101" s="978"/>
      <c r="CE101" s="978"/>
      <c r="CF101" s="978"/>
      <c r="CG101" s="987"/>
      <c r="CH101" s="988"/>
      <c r="CI101" s="989"/>
      <c r="CJ101" s="989"/>
      <c r="CK101" s="989"/>
      <c r="CL101" s="990"/>
      <c r="CM101" s="988"/>
      <c r="CN101" s="989"/>
      <c r="CO101" s="989"/>
      <c r="CP101" s="989"/>
      <c r="CQ101" s="990"/>
      <c r="CR101" s="988"/>
      <c r="CS101" s="989"/>
      <c r="CT101" s="989"/>
      <c r="CU101" s="989"/>
      <c r="CV101" s="990"/>
      <c r="CW101" s="988"/>
      <c r="CX101" s="989"/>
      <c r="CY101" s="989"/>
      <c r="CZ101" s="989"/>
      <c r="DA101" s="990"/>
      <c r="DB101" s="988"/>
      <c r="DC101" s="989"/>
      <c r="DD101" s="989"/>
      <c r="DE101" s="989"/>
      <c r="DF101" s="990"/>
      <c r="DG101" s="988"/>
      <c r="DH101" s="989"/>
      <c r="DI101" s="989"/>
      <c r="DJ101" s="989"/>
      <c r="DK101" s="990"/>
      <c r="DL101" s="988"/>
      <c r="DM101" s="989"/>
      <c r="DN101" s="989"/>
      <c r="DO101" s="989"/>
      <c r="DP101" s="990"/>
      <c r="DQ101" s="988"/>
      <c r="DR101" s="989"/>
      <c r="DS101" s="989"/>
      <c r="DT101" s="989"/>
      <c r="DU101" s="990"/>
      <c r="DV101" s="977"/>
      <c r="DW101" s="978"/>
      <c r="DX101" s="978"/>
      <c r="DY101" s="978"/>
      <c r="DZ101" s="979"/>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392</v>
      </c>
      <c r="BR102" s="969" t="s">
        <v>428</v>
      </c>
      <c r="BS102" s="970"/>
      <c r="BT102" s="970"/>
      <c r="BU102" s="970"/>
      <c r="BV102" s="970"/>
      <c r="BW102" s="970"/>
      <c r="BX102" s="970"/>
      <c r="BY102" s="970"/>
      <c r="BZ102" s="970"/>
      <c r="CA102" s="970"/>
      <c r="CB102" s="970"/>
      <c r="CC102" s="970"/>
      <c r="CD102" s="970"/>
      <c r="CE102" s="970"/>
      <c r="CF102" s="970"/>
      <c r="CG102" s="980"/>
      <c r="CH102" s="981"/>
      <c r="CI102" s="982"/>
      <c r="CJ102" s="982"/>
      <c r="CK102" s="982"/>
      <c r="CL102" s="983"/>
      <c r="CM102" s="981"/>
      <c r="CN102" s="982"/>
      <c r="CO102" s="982"/>
      <c r="CP102" s="982"/>
      <c r="CQ102" s="983"/>
      <c r="CR102" s="984"/>
      <c r="CS102" s="985"/>
      <c r="CT102" s="985"/>
      <c r="CU102" s="985"/>
      <c r="CV102" s="986"/>
      <c r="CW102" s="984"/>
      <c r="CX102" s="985"/>
      <c r="CY102" s="985"/>
      <c r="CZ102" s="985"/>
      <c r="DA102" s="986"/>
      <c r="DB102" s="984"/>
      <c r="DC102" s="985"/>
      <c r="DD102" s="985"/>
      <c r="DE102" s="985"/>
      <c r="DF102" s="986"/>
      <c r="DG102" s="984"/>
      <c r="DH102" s="985"/>
      <c r="DI102" s="985"/>
      <c r="DJ102" s="985"/>
      <c r="DK102" s="986"/>
      <c r="DL102" s="984"/>
      <c r="DM102" s="985"/>
      <c r="DN102" s="985"/>
      <c r="DO102" s="985"/>
      <c r="DP102" s="986"/>
      <c r="DQ102" s="984"/>
      <c r="DR102" s="985"/>
      <c r="DS102" s="985"/>
      <c r="DT102" s="985"/>
      <c r="DU102" s="986"/>
      <c r="DV102" s="969"/>
      <c r="DW102" s="970"/>
      <c r="DX102" s="970"/>
      <c r="DY102" s="970"/>
      <c r="DZ102" s="971"/>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72" t="s">
        <v>429</v>
      </c>
      <c r="BR103" s="972"/>
      <c r="BS103" s="972"/>
      <c r="BT103" s="972"/>
      <c r="BU103" s="972"/>
      <c r="BV103" s="972"/>
      <c r="BW103" s="972"/>
      <c r="BX103" s="972"/>
      <c r="BY103" s="972"/>
      <c r="BZ103" s="972"/>
      <c r="CA103" s="972"/>
      <c r="CB103" s="972"/>
      <c r="CC103" s="972"/>
      <c r="CD103" s="972"/>
      <c r="CE103" s="972"/>
      <c r="CF103" s="972"/>
      <c r="CG103" s="972"/>
      <c r="CH103" s="972"/>
      <c r="CI103" s="972"/>
      <c r="CJ103" s="972"/>
      <c r="CK103" s="972"/>
      <c r="CL103" s="972"/>
      <c r="CM103" s="972"/>
      <c r="CN103" s="972"/>
      <c r="CO103" s="972"/>
      <c r="CP103" s="972"/>
      <c r="CQ103" s="972"/>
      <c r="CR103" s="972"/>
      <c r="CS103" s="972"/>
      <c r="CT103" s="972"/>
      <c r="CU103" s="972"/>
      <c r="CV103" s="972"/>
      <c r="CW103" s="972"/>
      <c r="CX103" s="972"/>
      <c r="CY103" s="972"/>
      <c r="CZ103" s="972"/>
      <c r="DA103" s="972"/>
      <c r="DB103" s="972"/>
      <c r="DC103" s="972"/>
      <c r="DD103" s="972"/>
      <c r="DE103" s="972"/>
      <c r="DF103" s="972"/>
      <c r="DG103" s="972"/>
      <c r="DH103" s="972"/>
      <c r="DI103" s="972"/>
      <c r="DJ103" s="972"/>
      <c r="DK103" s="972"/>
      <c r="DL103" s="972"/>
      <c r="DM103" s="972"/>
      <c r="DN103" s="972"/>
      <c r="DO103" s="972"/>
      <c r="DP103" s="972"/>
      <c r="DQ103" s="972"/>
      <c r="DR103" s="972"/>
      <c r="DS103" s="972"/>
      <c r="DT103" s="972"/>
      <c r="DU103" s="972"/>
      <c r="DV103" s="972"/>
      <c r="DW103" s="972"/>
      <c r="DX103" s="972"/>
      <c r="DY103" s="972"/>
      <c r="DZ103" s="972"/>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73" t="s">
        <v>430</v>
      </c>
      <c r="BR104" s="973"/>
      <c r="BS104" s="973"/>
      <c r="BT104" s="973"/>
      <c r="BU104" s="973"/>
      <c r="BV104" s="973"/>
      <c r="BW104" s="973"/>
      <c r="BX104" s="973"/>
      <c r="BY104" s="973"/>
      <c r="BZ104" s="973"/>
      <c r="CA104" s="973"/>
      <c r="CB104" s="973"/>
      <c r="CC104" s="973"/>
      <c r="CD104" s="973"/>
      <c r="CE104" s="973"/>
      <c r="CF104" s="973"/>
      <c r="CG104" s="973"/>
      <c r="CH104" s="973"/>
      <c r="CI104" s="973"/>
      <c r="CJ104" s="973"/>
      <c r="CK104" s="973"/>
      <c r="CL104" s="973"/>
      <c r="CM104" s="973"/>
      <c r="CN104" s="973"/>
      <c r="CO104" s="973"/>
      <c r="CP104" s="973"/>
      <c r="CQ104" s="973"/>
      <c r="CR104" s="973"/>
      <c r="CS104" s="973"/>
      <c r="CT104" s="973"/>
      <c r="CU104" s="973"/>
      <c r="CV104" s="973"/>
      <c r="CW104" s="973"/>
      <c r="CX104" s="973"/>
      <c r="CY104" s="973"/>
      <c r="CZ104" s="973"/>
      <c r="DA104" s="973"/>
      <c r="DB104" s="973"/>
      <c r="DC104" s="973"/>
      <c r="DD104" s="973"/>
      <c r="DE104" s="973"/>
      <c r="DF104" s="973"/>
      <c r="DG104" s="973"/>
      <c r="DH104" s="973"/>
      <c r="DI104" s="973"/>
      <c r="DJ104" s="973"/>
      <c r="DK104" s="973"/>
      <c r="DL104" s="973"/>
      <c r="DM104" s="973"/>
      <c r="DN104" s="973"/>
      <c r="DO104" s="973"/>
      <c r="DP104" s="973"/>
      <c r="DQ104" s="973"/>
      <c r="DR104" s="973"/>
      <c r="DS104" s="973"/>
      <c r="DT104" s="973"/>
      <c r="DU104" s="973"/>
      <c r="DV104" s="973"/>
      <c r="DW104" s="973"/>
      <c r="DX104" s="973"/>
      <c r="DY104" s="973"/>
      <c r="DZ104" s="973"/>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431</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432</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74" t="s">
        <v>433</v>
      </c>
      <c r="B108" s="975"/>
      <c r="C108" s="975"/>
      <c r="D108" s="975"/>
      <c r="E108" s="975"/>
      <c r="F108" s="975"/>
      <c r="G108" s="975"/>
      <c r="H108" s="975"/>
      <c r="I108" s="975"/>
      <c r="J108" s="975"/>
      <c r="K108" s="975"/>
      <c r="L108" s="975"/>
      <c r="M108" s="975"/>
      <c r="N108" s="975"/>
      <c r="O108" s="975"/>
      <c r="P108" s="975"/>
      <c r="Q108" s="975"/>
      <c r="R108" s="975"/>
      <c r="S108" s="975"/>
      <c r="T108" s="975"/>
      <c r="U108" s="975"/>
      <c r="V108" s="975"/>
      <c r="W108" s="975"/>
      <c r="X108" s="975"/>
      <c r="Y108" s="975"/>
      <c r="Z108" s="975"/>
      <c r="AA108" s="975"/>
      <c r="AB108" s="975"/>
      <c r="AC108" s="975"/>
      <c r="AD108" s="975"/>
      <c r="AE108" s="975"/>
      <c r="AF108" s="975"/>
      <c r="AG108" s="975"/>
      <c r="AH108" s="975"/>
      <c r="AI108" s="975"/>
      <c r="AJ108" s="975"/>
      <c r="AK108" s="975"/>
      <c r="AL108" s="975"/>
      <c r="AM108" s="975"/>
      <c r="AN108" s="975"/>
      <c r="AO108" s="975"/>
      <c r="AP108" s="975"/>
      <c r="AQ108" s="975"/>
      <c r="AR108" s="975"/>
      <c r="AS108" s="975"/>
      <c r="AT108" s="976"/>
      <c r="AU108" s="974" t="s">
        <v>434</v>
      </c>
      <c r="AV108" s="975"/>
      <c r="AW108" s="975"/>
      <c r="AX108" s="975"/>
      <c r="AY108" s="975"/>
      <c r="AZ108" s="975"/>
      <c r="BA108" s="975"/>
      <c r="BB108" s="975"/>
      <c r="BC108" s="975"/>
      <c r="BD108" s="975"/>
      <c r="BE108" s="975"/>
      <c r="BF108" s="975"/>
      <c r="BG108" s="975"/>
      <c r="BH108" s="975"/>
      <c r="BI108" s="975"/>
      <c r="BJ108" s="975"/>
      <c r="BK108" s="975"/>
      <c r="BL108" s="975"/>
      <c r="BM108" s="975"/>
      <c r="BN108" s="975"/>
      <c r="BO108" s="975"/>
      <c r="BP108" s="975"/>
      <c r="BQ108" s="975"/>
      <c r="BR108" s="975"/>
      <c r="BS108" s="975"/>
      <c r="BT108" s="975"/>
      <c r="BU108" s="975"/>
      <c r="BV108" s="975"/>
      <c r="BW108" s="975"/>
      <c r="BX108" s="975"/>
      <c r="BY108" s="975"/>
      <c r="BZ108" s="975"/>
      <c r="CA108" s="975"/>
      <c r="CB108" s="975"/>
      <c r="CC108" s="975"/>
      <c r="CD108" s="975"/>
      <c r="CE108" s="975"/>
      <c r="CF108" s="975"/>
      <c r="CG108" s="975"/>
      <c r="CH108" s="975"/>
      <c r="CI108" s="975"/>
      <c r="CJ108" s="975"/>
      <c r="CK108" s="975"/>
      <c r="CL108" s="975"/>
      <c r="CM108" s="975"/>
      <c r="CN108" s="975"/>
      <c r="CO108" s="975"/>
      <c r="CP108" s="975"/>
      <c r="CQ108" s="975"/>
      <c r="CR108" s="975"/>
      <c r="CS108" s="975"/>
      <c r="CT108" s="975"/>
      <c r="CU108" s="975"/>
      <c r="CV108" s="975"/>
      <c r="CW108" s="975"/>
      <c r="CX108" s="975"/>
      <c r="CY108" s="975"/>
      <c r="CZ108" s="975"/>
      <c r="DA108" s="975"/>
      <c r="DB108" s="975"/>
      <c r="DC108" s="975"/>
      <c r="DD108" s="975"/>
      <c r="DE108" s="975"/>
      <c r="DF108" s="975"/>
      <c r="DG108" s="975"/>
      <c r="DH108" s="975"/>
      <c r="DI108" s="975"/>
      <c r="DJ108" s="975"/>
      <c r="DK108" s="975"/>
      <c r="DL108" s="975"/>
      <c r="DM108" s="975"/>
      <c r="DN108" s="975"/>
      <c r="DO108" s="975"/>
      <c r="DP108" s="975"/>
      <c r="DQ108" s="975"/>
      <c r="DR108" s="975"/>
      <c r="DS108" s="975"/>
      <c r="DT108" s="975"/>
      <c r="DU108" s="975"/>
      <c r="DV108" s="975"/>
      <c r="DW108" s="975"/>
      <c r="DX108" s="975"/>
      <c r="DY108" s="975"/>
      <c r="DZ108" s="976"/>
    </row>
    <row r="109" spans="1:131" s="221" customFormat="1" ht="26.25" customHeight="1" x14ac:dyDescent="0.15">
      <c r="A109" s="927" t="s">
        <v>435</v>
      </c>
      <c r="B109" s="928"/>
      <c r="C109" s="928"/>
      <c r="D109" s="928"/>
      <c r="E109" s="928"/>
      <c r="F109" s="928"/>
      <c r="G109" s="928"/>
      <c r="H109" s="928"/>
      <c r="I109" s="928"/>
      <c r="J109" s="928"/>
      <c r="K109" s="928"/>
      <c r="L109" s="928"/>
      <c r="M109" s="928"/>
      <c r="N109" s="928"/>
      <c r="O109" s="928"/>
      <c r="P109" s="928"/>
      <c r="Q109" s="928"/>
      <c r="R109" s="928"/>
      <c r="S109" s="928"/>
      <c r="T109" s="928"/>
      <c r="U109" s="928"/>
      <c r="V109" s="928"/>
      <c r="W109" s="928"/>
      <c r="X109" s="928"/>
      <c r="Y109" s="928"/>
      <c r="Z109" s="929"/>
      <c r="AA109" s="930" t="s">
        <v>436</v>
      </c>
      <c r="AB109" s="928"/>
      <c r="AC109" s="928"/>
      <c r="AD109" s="928"/>
      <c r="AE109" s="929"/>
      <c r="AF109" s="930" t="s">
        <v>437</v>
      </c>
      <c r="AG109" s="928"/>
      <c r="AH109" s="928"/>
      <c r="AI109" s="928"/>
      <c r="AJ109" s="929"/>
      <c r="AK109" s="930" t="s">
        <v>308</v>
      </c>
      <c r="AL109" s="928"/>
      <c r="AM109" s="928"/>
      <c r="AN109" s="928"/>
      <c r="AO109" s="929"/>
      <c r="AP109" s="930" t="s">
        <v>438</v>
      </c>
      <c r="AQ109" s="928"/>
      <c r="AR109" s="928"/>
      <c r="AS109" s="928"/>
      <c r="AT109" s="961"/>
      <c r="AU109" s="927" t="s">
        <v>435</v>
      </c>
      <c r="AV109" s="928"/>
      <c r="AW109" s="928"/>
      <c r="AX109" s="928"/>
      <c r="AY109" s="928"/>
      <c r="AZ109" s="928"/>
      <c r="BA109" s="928"/>
      <c r="BB109" s="928"/>
      <c r="BC109" s="928"/>
      <c r="BD109" s="928"/>
      <c r="BE109" s="928"/>
      <c r="BF109" s="928"/>
      <c r="BG109" s="928"/>
      <c r="BH109" s="928"/>
      <c r="BI109" s="928"/>
      <c r="BJ109" s="928"/>
      <c r="BK109" s="928"/>
      <c r="BL109" s="928"/>
      <c r="BM109" s="928"/>
      <c r="BN109" s="928"/>
      <c r="BO109" s="928"/>
      <c r="BP109" s="929"/>
      <c r="BQ109" s="930" t="s">
        <v>436</v>
      </c>
      <c r="BR109" s="928"/>
      <c r="BS109" s="928"/>
      <c r="BT109" s="928"/>
      <c r="BU109" s="929"/>
      <c r="BV109" s="930" t="s">
        <v>437</v>
      </c>
      <c r="BW109" s="928"/>
      <c r="BX109" s="928"/>
      <c r="BY109" s="928"/>
      <c r="BZ109" s="929"/>
      <c r="CA109" s="930" t="s">
        <v>308</v>
      </c>
      <c r="CB109" s="928"/>
      <c r="CC109" s="928"/>
      <c r="CD109" s="928"/>
      <c r="CE109" s="929"/>
      <c r="CF109" s="968" t="s">
        <v>438</v>
      </c>
      <c r="CG109" s="968"/>
      <c r="CH109" s="968"/>
      <c r="CI109" s="968"/>
      <c r="CJ109" s="968"/>
      <c r="CK109" s="930" t="s">
        <v>439</v>
      </c>
      <c r="CL109" s="928"/>
      <c r="CM109" s="928"/>
      <c r="CN109" s="928"/>
      <c r="CO109" s="928"/>
      <c r="CP109" s="928"/>
      <c r="CQ109" s="928"/>
      <c r="CR109" s="928"/>
      <c r="CS109" s="928"/>
      <c r="CT109" s="928"/>
      <c r="CU109" s="928"/>
      <c r="CV109" s="928"/>
      <c r="CW109" s="928"/>
      <c r="CX109" s="928"/>
      <c r="CY109" s="928"/>
      <c r="CZ109" s="928"/>
      <c r="DA109" s="928"/>
      <c r="DB109" s="928"/>
      <c r="DC109" s="928"/>
      <c r="DD109" s="928"/>
      <c r="DE109" s="928"/>
      <c r="DF109" s="929"/>
      <c r="DG109" s="930" t="s">
        <v>436</v>
      </c>
      <c r="DH109" s="928"/>
      <c r="DI109" s="928"/>
      <c r="DJ109" s="928"/>
      <c r="DK109" s="929"/>
      <c r="DL109" s="930" t="s">
        <v>437</v>
      </c>
      <c r="DM109" s="928"/>
      <c r="DN109" s="928"/>
      <c r="DO109" s="928"/>
      <c r="DP109" s="929"/>
      <c r="DQ109" s="930" t="s">
        <v>308</v>
      </c>
      <c r="DR109" s="928"/>
      <c r="DS109" s="928"/>
      <c r="DT109" s="928"/>
      <c r="DU109" s="929"/>
      <c r="DV109" s="930" t="s">
        <v>438</v>
      </c>
      <c r="DW109" s="928"/>
      <c r="DX109" s="928"/>
      <c r="DY109" s="928"/>
      <c r="DZ109" s="961"/>
    </row>
    <row r="110" spans="1:131" s="221" customFormat="1" ht="26.25" customHeight="1" x14ac:dyDescent="0.15">
      <c r="A110" s="839" t="s">
        <v>440</v>
      </c>
      <c r="B110" s="840"/>
      <c r="C110" s="840"/>
      <c r="D110" s="840"/>
      <c r="E110" s="840"/>
      <c r="F110" s="840"/>
      <c r="G110" s="840"/>
      <c r="H110" s="840"/>
      <c r="I110" s="840"/>
      <c r="J110" s="840"/>
      <c r="K110" s="840"/>
      <c r="L110" s="840"/>
      <c r="M110" s="840"/>
      <c r="N110" s="840"/>
      <c r="O110" s="840"/>
      <c r="P110" s="840"/>
      <c r="Q110" s="840"/>
      <c r="R110" s="840"/>
      <c r="S110" s="840"/>
      <c r="T110" s="840"/>
      <c r="U110" s="840"/>
      <c r="V110" s="840"/>
      <c r="W110" s="840"/>
      <c r="X110" s="840"/>
      <c r="Y110" s="840"/>
      <c r="Z110" s="841"/>
      <c r="AA110" s="920">
        <v>605668</v>
      </c>
      <c r="AB110" s="921"/>
      <c r="AC110" s="921"/>
      <c r="AD110" s="921"/>
      <c r="AE110" s="922"/>
      <c r="AF110" s="923">
        <v>551201</v>
      </c>
      <c r="AG110" s="921"/>
      <c r="AH110" s="921"/>
      <c r="AI110" s="921"/>
      <c r="AJ110" s="922"/>
      <c r="AK110" s="923">
        <v>623495</v>
      </c>
      <c r="AL110" s="921"/>
      <c r="AM110" s="921"/>
      <c r="AN110" s="921"/>
      <c r="AO110" s="922"/>
      <c r="AP110" s="924">
        <v>32.5</v>
      </c>
      <c r="AQ110" s="925"/>
      <c r="AR110" s="925"/>
      <c r="AS110" s="925"/>
      <c r="AT110" s="926"/>
      <c r="AU110" s="962" t="s">
        <v>73</v>
      </c>
      <c r="AV110" s="963"/>
      <c r="AW110" s="963"/>
      <c r="AX110" s="963"/>
      <c r="AY110" s="963"/>
      <c r="AZ110" s="892" t="s">
        <v>441</v>
      </c>
      <c r="BA110" s="840"/>
      <c r="BB110" s="840"/>
      <c r="BC110" s="840"/>
      <c r="BD110" s="840"/>
      <c r="BE110" s="840"/>
      <c r="BF110" s="840"/>
      <c r="BG110" s="840"/>
      <c r="BH110" s="840"/>
      <c r="BI110" s="840"/>
      <c r="BJ110" s="840"/>
      <c r="BK110" s="840"/>
      <c r="BL110" s="840"/>
      <c r="BM110" s="840"/>
      <c r="BN110" s="840"/>
      <c r="BO110" s="840"/>
      <c r="BP110" s="841"/>
      <c r="BQ110" s="893">
        <v>4475715</v>
      </c>
      <c r="BR110" s="874"/>
      <c r="BS110" s="874"/>
      <c r="BT110" s="874"/>
      <c r="BU110" s="874"/>
      <c r="BV110" s="874">
        <v>5052897</v>
      </c>
      <c r="BW110" s="874"/>
      <c r="BX110" s="874"/>
      <c r="BY110" s="874"/>
      <c r="BZ110" s="874"/>
      <c r="CA110" s="874">
        <v>4696566</v>
      </c>
      <c r="CB110" s="874"/>
      <c r="CC110" s="874"/>
      <c r="CD110" s="874"/>
      <c r="CE110" s="874"/>
      <c r="CF110" s="898">
        <v>245.1</v>
      </c>
      <c r="CG110" s="899"/>
      <c r="CH110" s="899"/>
      <c r="CI110" s="899"/>
      <c r="CJ110" s="899"/>
      <c r="CK110" s="958" t="s">
        <v>442</v>
      </c>
      <c r="CL110" s="851"/>
      <c r="CM110" s="892" t="s">
        <v>443</v>
      </c>
      <c r="CN110" s="840"/>
      <c r="CO110" s="840"/>
      <c r="CP110" s="840"/>
      <c r="CQ110" s="840"/>
      <c r="CR110" s="840"/>
      <c r="CS110" s="840"/>
      <c r="CT110" s="840"/>
      <c r="CU110" s="840"/>
      <c r="CV110" s="840"/>
      <c r="CW110" s="840"/>
      <c r="CX110" s="840"/>
      <c r="CY110" s="840"/>
      <c r="CZ110" s="840"/>
      <c r="DA110" s="840"/>
      <c r="DB110" s="840"/>
      <c r="DC110" s="840"/>
      <c r="DD110" s="840"/>
      <c r="DE110" s="840"/>
      <c r="DF110" s="841"/>
      <c r="DG110" s="893" t="s">
        <v>394</v>
      </c>
      <c r="DH110" s="874"/>
      <c r="DI110" s="874"/>
      <c r="DJ110" s="874"/>
      <c r="DK110" s="874"/>
      <c r="DL110" s="874" t="s">
        <v>444</v>
      </c>
      <c r="DM110" s="874"/>
      <c r="DN110" s="874"/>
      <c r="DO110" s="874"/>
      <c r="DP110" s="874"/>
      <c r="DQ110" s="874" t="s">
        <v>444</v>
      </c>
      <c r="DR110" s="874"/>
      <c r="DS110" s="874"/>
      <c r="DT110" s="874"/>
      <c r="DU110" s="874"/>
      <c r="DV110" s="875" t="s">
        <v>445</v>
      </c>
      <c r="DW110" s="875"/>
      <c r="DX110" s="875"/>
      <c r="DY110" s="875"/>
      <c r="DZ110" s="876"/>
    </row>
    <row r="111" spans="1:131" s="221" customFormat="1" ht="26.25" customHeight="1" x14ac:dyDescent="0.15">
      <c r="A111" s="806" t="s">
        <v>446</v>
      </c>
      <c r="B111" s="807"/>
      <c r="C111" s="807"/>
      <c r="D111" s="807"/>
      <c r="E111" s="807"/>
      <c r="F111" s="807"/>
      <c r="G111" s="807"/>
      <c r="H111" s="807"/>
      <c r="I111" s="807"/>
      <c r="J111" s="807"/>
      <c r="K111" s="807"/>
      <c r="L111" s="807"/>
      <c r="M111" s="807"/>
      <c r="N111" s="807"/>
      <c r="O111" s="807"/>
      <c r="P111" s="807"/>
      <c r="Q111" s="807"/>
      <c r="R111" s="807"/>
      <c r="S111" s="807"/>
      <c r="T111" s="807"/>
      <c r="U111" s="807"/>
      <c r="V111" s="807"/>
      <c r="W111" s="807"/>
      <c r="X111" s="807"/>
      <c r="Y111" s="807"/>
      <c r="Z111" s="957"/>
      <c r="AA111" s="950" t="s">
        <v>394</v>
      </c>
      <c r="AB111" s="951"/>
      <c r="AC111" s="951"/>
      <c r="AD111" s="951"/>
      <c r="AE111" s="952"/>
      <c r="AF111" s="953" t="s">
        <v>394</v>
      </c>
      <c r="AG111" s="951"/>
      <c r="AH111" s="951"/>
      <c r="AI111" s="951"/>
      <c r="AJ111" s="952"/>
      <c r="AK111" s="953" t="s">
        <v>413</v>
      </c>
      <c r="AL111" s="951"/>
      <c r="AM111" s="951"/>
      <c r="AN111" s="951"/>
      <c r="AO111" s="952"/>
      <c r="AP111" s="954" t="s">
        <v>413</v>
      </c>
      <c r="AQ111" s="955"/>
      <c r="AR111" s="955"/>
      <c r="AS111" s="955"/>
      <c r="AT111" s="956"/>
      <c r="AU111" s="964"/>
      <c r="AV111" s="965"/>
      <c r="AW111" s="965"/>
      <c r="AX111" s="965"/>
      <c r="AY111" s="965"/>
      <c r="AZ111" s="847" t="s">
        <v>447</v>
      </c>
      <c r="BA111" s="784"/>
      <c r="BB111" s="784"/>
      <c r="BC111" s="784"/>
      <c r="BD111" s="784"/>
      <c r="BE111" s="784"/>
      <c r="BF111" s="784"/>
      <c r="BG111" s="784"/>
      <c r="BH111" s="784"/>
      <c r="BI111" s="784"/>
      <c r="BJ111" s="784"/>
      <c r="BK111" s="784"/>
      <c r="BL111" s="784"/>
      <c r="BM111" s="784"/>
      <c r="BN111" s="784"/>
      <c r="BO111" s="784"/>
      <c r="BP111" s="785"/>
      <c r="BQ111" s="848" t="s">
        <v>444</v>
      </c>
      <c r="BR111" s="849"/>
      <c r="BS111" s="849"/>
      <c r="BT111" s="849"/>
      <c r="BU111" s="849"/>
      <c r="BV111" s="849" t="s">
        <v>444</v>
      </c>
      <c r="BW111" s="849"/>
      <c r="BX111" s="849"/>
      <c r="BY111" s="849"/>
      <c r="BZ111" s="849"/>
      <c r="CA111" s="849" t="s">
        <v>448</v>
      </c>
      <c r="CB111" s="849"/>
      <c r="CC111" s="849"/>
      <c r="CD111" s="849"/>
      <c r="CE111" s="849"/>
      <c r="CF111" s="907" t="s">
        <v>444</v>
      </c>
      <c r="CG111" s="908"/>
      <c r="CH111" s="908"/>
      <c r="CI111" s="908"/>
      <c r="CJ111" s="908"/>
      <c r="CK111" s="959"/>
      <c r="CL111" s="853"/>
      <c r="CM111" s="847" t="s">
        <v>449</v>
      </c>
      <c r="CN111" s="784"/>
      <c r="CO111" s="784"/>
      <c r="CP111" s="784"/>
      <c r="CQ111" s="784"/>
      <c r="CR111" s="784"/>
      <c r="CS111" s="784"/>
      <c r="CT111" s="784"/>
      <c r="CU111" s="784"/>
      <c r="CV111" s="784"/>
      <c r="CW111" s="784"/>
      <c r="CX111" s="784"/>
      <c r="CY111" s="784"/>
      <c r="CZ111" s="784"/>
      <c r="DA111" s="784"/>
      <c r="DB111" s="784"/>
      <c r="DC111" s="784"/>
      <c r="DD111" s="784"/>
      <c r="DE111" s="784"/>
      <c r="DF111" s="785"/>
      <c r="DG111" s="848" t="s">
        <v>413</v>
      </c>
      <c r="DH111" s="849"/>
      <c r="DI111" s="849"/>
      <c r="DJ111" s="849"/>
      <c r="DK111" s="849"/>
      <c r="DL111" s="849" t="s">
        <v>413</v>
      </c>
      <c r="DM111" s="849"/>
      <c r="DN111" s="849"/>
      <c r="DO111" s="849"/>
      <c r="DP111" s="849"/>
      <c r="DQ111" s="849" t="s">
        <v>394</v>
      </c>
      <c r="DR111" s="849"/>
      <c r="DS111" s="849"/>
      <c r="DT111" s="849"/>
      <c r="DU111" s="849"/>
      <c r="DV111" s="826" t="s">
        <v>413</v>
      </c>
      <c r="DW111" s="826"/>
      <c r="DX111" s="826"/>
      <c r="DY111" s="826"/>
      <c r="DZ111" s="827"/>
    </row>
    <row r="112" spans="1:131" s="221" customFormat="1" ht="26.25" customHeight="1" x14ac:dyDescent="0.15">
      <c r="A112" s="944" t="s">
        <v>450</v>
      </c>
      <c r="B112" s="945"/>
      <c r="C112" s="784" t="s">
        <v>451</v>
      </c>
      <c r="D112" s="784"/>
      <c r="E112" s="784"/>
      <c r="F112" s="784"/>
      <c r="G112" s="784"/>
      <c r="H112" s="784"/>
      <c r="I112" s="784"/>
      <c r="J112" s="784"/>
      <c r="K112" s="784"/>
      <c r="L112" s="784"/>
      <c r="M112" s="784"/>
      <c r="N112" s="784"/>
      <c r="O112" s="784"/>
      <c r="P112" s="784"/>
      <c r="Q112" s="784"/>
      <c r="R112" s="784"/>
      <c r="S112" s="784"/>
      <c r="T112" s="784"/>
      <c r="U112" s="784"/>
      <c r="V112" s="784"/>
      <c r="W112" s="784"/>
      <c r="X112" s="784"/>
      <c r="Y112" s="784"/>
      <c r="Z112" s="785"/>
      <c r="AA112" s="811" t="s">
        <v>444</v>
      </c>
      <c r="AB112" s="812"/>
      <c r="AC112" s="812"/>
      <c r="AD112" s="812"/>
      <c r="AE112" s="813"/>
      <c r="AF112" s="814" t="s">
        <v>394</v>
      </c>
      <c r="AG112" s="812"/>
      <c r="AH112" s="812"/>
      <c r="AI112" s="812"/>
      <c r="AJ112" s="813"/>
      <c r="AK112" s="814" t="s">
        <v>419</v>
      </c>
      <c r="AL112" s="812"/>
      <c r="AM112" s="812"/>
      <c r="AN112" s="812"/>
      <c r="AO112" s="813"/>
      <c r="AP112" s="856" t="s">
        <v>419</v>
      </c>
      <c r="AQ112" s="857"/>
      <c r="AR112" s="857"/>
      <c r="AS112" s="857"/>
      <c r="AT112" s="858"/>
      <c r="AU112" s="964"/>
      <c r="AV112" s="965"/>
      <c r="AW112" s="965"/>
      <c r="AX112" s="965"/>
      <c r="AY112" s="965"/>
      <c r="AZ112" s="847" t="s">
        <v>452</v>
      </c>
      <c r="BA112" s="784"/>
      <c r="BB112" s="784"/>
      <c r="BC112" s="784"/>
      <c r="BD112" s="784"/>
      <c r="BE112" s="784"/>
      <c r="BF112" s="784"/>
      <c r="BG112" s="784"/>
      <c r="BH112" s="784"/>
      <c r="BI112" s="784"/>
      <c r="BJ112" s="784"/>
      <c r="BK112" s="784"/>
      <c r="BL112" s="784"/>
      <c r="BM112" s="784"/>
      <c r="BN112" s="784"/>
      <c r="BO112" s="784"/>
      <c r="BP112" s="785"/>
      <c r="BQ112" s="848">
        <v>863935</v>
      </c>
      <c r="BR112" s="849"/>
      <c r="BS112" s="849"/>
      <c r="BT112" s="849"/>
      <c r="BU112" s="849"/>
      <c r="BV112" s="849">
        <v>1001227</v>
      </c>
      <c r="BW112" s="849"/>
      <c r="BX112" s="849"/>
      <c r="BY112" s="849"/>
      <c r="BZ112" s="849"/>
      <c r="CA112" s="849">
        <v>911681</v>
      </c>
      <c r="CB112" s="849"/>
      <c r="CC112" s="849"/>
      <c r="CD112" s="849"/>
      <c r="CE112" s="849"/>
      <c r="CF112" s="907">
        <v>47.6</v>
      </c>
      <c r="CG112" s="908"/>
      <c r="CH112" s="908"/>
      <c r="CI112" s="908"/>
      <c r="CJ112" s="908"/>
      <c r="CK112" s="959"/>
      <c r="CL112" s="853"/>
      <c r="CM112" s="847" t="s">
        <v>453</v>
      </c>
      <c r="CN112" s="784"/>
      <c r="CO112" s="784"/>
      <c r="CP112" s="784"/>
      <c r="CQ112" s="784"/>
      <c r="CR112" s="784"/>
      <c r="CS112" s="784"/>
      <c r="CT112" s="784"/>
      <c r="CU112" s="784"/>
      <c r="CV112" s="784"/>
      <c r="CW112" s="784"/>
      <c r="CX112" s="784"/>
      <c r="CY112" s="784"/>
      <c r="CZ112" s="784"/>
      <c r="DA112" s="784"/>
      <c r="DB112" s="784"/>
      <c r="DC112" s="784"/>
      <c r="DD112" s="784"/>
      <c r="DE112" s="784"/>
      <c r="DF112" s="785"/>
      <c r="DG112" s="848" t="s">
        <v>394</v>
      </c>
      <c r="DH112" s="849"/>
      <c r="DI112" s="849"/>
      <c r="DJ112" s="849"/>
      <c r="DK112" s="849"/>
      <c r="DL112" s="849" t="s">
        <v>444</v>
      </c>
      <c r="DM112" s="849"/>
      <c r="DN112" s="849"/>
      <c r="DO112" s="849"/>
      <c r="DP112" s="849"/>
      <c r="DQ112" s="849" t="s">
        <v>413</v>
      </c>
      <c r="DR112" s="849"/>
      <c r="DS112" s="849"/>
      <c r="DT112" s="849"/>
      <c r="DU112" s="849"/>
      <c r="DV112" s="826" t="s">
        <v>413</v>
      </c>
      <c r="DW112" s="826"/>
      <c r="DX112" s="826"/>
      <c r="DY112" s="826"/>
      <c r="DZ112" s="827"/>
    </row>
    <row r="113" spans="1:130" s="221" customFormat="1" ht="26.25" customHeight="1" x14ac:dyDescent="0.15">
      <c r="A113" s="946"/>
      <c r="B113" s="947"/>
      <c r="C113" s="784" t="s">
        <v>454</v>
      </c>
      <c r="D113" s="784"/>
      <c r="E113" s="784"/>
      <c r="F113" s="784"/>
      <c r="G113" s="784"/>
      <c r="H113" s="784"/>
      <c r="I113" s="784"/>
      <c r="J113" s="784"/>
      <c r="K113" s="784"/>
      <c r="L113" s="784"/>
      <c r="M113" s="784"/>
      <c r="N113" s="784"/>
      <c r="O113" s="784"/>
      <c r="P113" s="784"/>
      <c r="Q113" s="784"/>
      <c r="R113" s="784"/>
      <c r="S113" s="784"/>
      <c r="T113" s="784"/>
      <c r="U113" s="784"/>
      <c r="V113" s="784"/>
      <c r="W113" s="784"/>
      <c r="X113" s="784"/>
      <c r="Y113" s="784"/>
      <c r="Z113" s="785"/>
      <c r="AA113" s="950">
        <v>113928</v>
      </c>
      <c r="AB113" s="951"/>
      <c r="AC113" s="951"/>
      <c r="AD113" s="951"/>
      <c r="AE113" s="952"/>
      <c r="AF113" s="953">
        <v>103793</v>
      </c>
      <c r="AG113" s="951"/>
      <c r="AH113" s="951"/>
      <c r="AI113" s="951"/>
      <c r="AJ113" s="952"/>
      <c r="AK113" s="953">
        <v>89935</v>
      </c>
      <c r="AL113" s="951"/>
      <c r="AM113" s="951"/>
      <c r="AN113" s="951"/>
      <c r="AO113" s="952"/>
      <c r="AP113" s="954">
        <v>4.7</v>
      </c>
      <c r="AQ113" s="955"/>
      <c r="AR113" s="955"/>
      <c r="AS113" s="955"/>
      <c r="AT113" s="956"/>
      <c r="AU113" s="964"/>
      <c r="AV113" s="965"/>
      <c r="AW113" s="965"/>
      <c r="AX113" s="965"/>
      <c r="AY113" s="965"/>
      <c r="AZ113" s="847" t="s">
        <v>455</v>
      </c>
      <c r="BA113" s="784"/>
      <c r="BB113" s="784"/>
      <c r="BC113" s="784"/>
      <c r="BD113" s="784"/>
      <c r="BE113" s="784"/>
      <c r="BF113" s="784"/>
      <c r="BG113" s="784"/>
      <c r="BH113" s="784"/>
      <c r="BI113" s="784"/>
      <c r="BJ113" s="784"/>
      <c r="BK113" s="784"/>
      <c r="BL113" s="784"/>
      <c r="BM113" s="784"/>
      <c r="BN113" s="784"/>
      <c r="BO113" s="784"/>
      <c r="BP113" s="785"/>
      <c r="BQ113" s="848">
        <v>213052</v>
      </c>
      <c r="BR113" s="849"/>
      <c r="BS113" s="849"/>
      <c r="BT113" s="849"/>
      <c r="BU113" s="849"/>
      <c r="BV113" s="849">
        <v>165588</v>
      </c>
      <c r="BW113" s="849"/>
      <c r="BX113" s="849"/>
      <c r="BY113" s="849"/>
      <c r="BZ113" s="849"/>
      <c r="CA113" s="849">
        <v>129799</v>
      </c>
      <c r="CB113" s="849"/>
      <c r="CC113" s="849"/>
      <c r="CD113" s="849"/>
      <c r="CE113" s="849"/>
      <c r="CF113" s="907">
        <v>6.8</v>
      </c>
      <c r="CG113" s="908"/>
      <c r="CH113" s="908"/>
      <c r="CI113" s="908"/>
      <c r="CJ113" s="908"/>
      <c r="CK113" s="959"/>
      <c r="CL113" s="853"/>
      <c r="CM113" s="847" t="s">
        <v>456</v>
      </c>
      <c r="CN113" s="784"/>
      <c r="CO113" s="784"/>
      <c r="CP113" s="784"/>
      <c r="CQ113" s="784"/>
      <c r="CR113" s="784"/>
      <c r="CS113" s="784"/>
      <c r="CT113" s="784"/>
      <c r="CU113" s="784"/>
      <c r="CV113" s="784"/>
      <c r="CW113" s="784"/>
      <c r="CX113" s="784"/>
      <c r="CY113" s="784"/>
      <c r="CZ113" s="784"/>
      <c r="DA113" s="784"/>
      <c r="DB113" s="784"/>
      <c r="DC113" s="784"/>
      <c r="DD113" s="784"/>
      <c r="DE113" s="784"/>
      <c r="DF113" s="785"/>
      <c r="DG113" s="811" t="s">
        <v>419</v>
      </c>
      <c r="DH113" s="812"/>
      <c r="DI113" s="812"/>
      <c r="DJ113" s="812"/>
      <c r="DK113" s="813"/>
      <c r="DL113" s="814" t="s">
        <v>419</v>
      </c>
      <c r="DM113" s="812"/>
      <c r="DN113" s="812"/>
      <c r="DO113" s="812"/>
      <c r="DP113" s="813"/>
      <c r="DQ113" s="814" t="s">
        <v>444</v>
      </c>
      <c r="DR113" s="812"/>
      <c r="DS113" s="812"/>
      <c r="DT113" s="812"/>
      <c r="DU113" s="813"/>
      <c r="DV113" s="856" t="s">
        <v>444</v>
      </c>
      <c r="DW113" s="857"/>
      <c r="DX113" s="857"/>
      <c r="DY113" s="857"/>
      <c r="DZ113" s="858"/>
    </row>
    <row r="114" spans="1:130" s="221" customFormat="1" ht="26.25" customHeight="1" x14ac:dyDescent="0.15">
      <c r="A114" s="946"/>
      <c r="B114" s="947"/>
      <c r="C114" s="784" t="s">
        <v>457</v>
      </c>
      <c r="D114" s="784"/>
      <c r="E114" s="784"/>
      <c r="F114" s="784"/>
      <c r="G114" s="784"/>
      <c r="H114" s="784"/>
      <c r="I114" s="784"/>
      <c r="J114" s="784"/>
      <c r="K114" s="784"/>
      <c r="L114" s="784"/>
      <c r="M114" s="784"/>
      <c r="N114" s="784"/>
      <c r="O114" s="784"/>
      <c r="P114" s="784"/>
      <c r="Q114" s="784"/>
      <c r="R114" s="784"/>
      <c r="S114" s="784"/>
      <c r="T114" s="784"/>
      <c r="U114" s="784"/>
      <c r="V114" s="784"/>
      <c r="W114" s="784"/>
      <c r="X114" s="784"/>
      <c r="Y114" s="784"/>
      <c r="Z114" s="785"/>
      <c r="AA114" s="811">
        <v>45376</v>
      </c>
      <c r="AB114" s="812"/>
      <c r="AC114" s="812"/>
      <c r="AD114" s="812"/>
      <c r="AE114" s="813"/>
      <c r="AF114" s="814">
        <v>42935</v>
      </c>
      <c r="AG114" s="812"/>
      <c r="AH114" s="812"/>
      <c r="AI114" s="812"/>
      <c r="AJ114" s="813"/>
      <c r="AK114" s="814">
        <v>41364</v>
      </c>
      <c r="AL114" s="812"/>
      <c r="AM114" s="812"/>
      <c r="AN114" s="812"/>
      <c r="AO114" s="813"/>
      <c r="AP114" s="856">
        <v>2.2000000000000002</v>
      </c>
      <c r="AQ114" s="857"/>
      <c r="AR114" s="857"/>
      <c r="AS114" s="857"/>
      <c r="AT114" s="858"/>
      <c r="AU114" s="964"/>
      <c r="AV114" s="965"/>
      <c r="AW114" s="965"/>
      <c r="AX114" s="965"/>
      <c r="AY114" s="965"/>
      <c r="AZ114" s="847" t="s">
        <v>458</v>
      </c>
      <c r="BA114" s="784"/>
      <c r="BB114" s="784"/>
      <c r="BC114" s="784"/>
      <c r="BD114" s="784"/>
      <c r="BE114" s="784"/>
      <c r="BF114" s="784"/>
      <c r="BG114" s="784"/>
      <c r="BH114" s="784"/>
      <c r="BI114" s="784"/>
      <c r="BJ114" s="784"/>
      <c r="BK114" s="784"/>
      <c r="BL114" s="784"/>
      <c r="BM114" s="784"/>
      <c r="BN114" s="784"/>
      <c r="BO114" s="784"/>
      <c r="BP114" s="785"/>
      <c r="BQ114" s="848">
        <v>1107588</v>
      </c>
      <c r="BR114" s="849"/>
      <c r="BS114" s="849"/>
      <c r="BT114" s="849"/>
      <c r="BU114" s="849"/>
      <c r="BV114" s="849">
        <v>1125631</v>
      </c>
      <c r="BW114" s="849"/>
      <c r="BX114" s="849"/>
      <c r="BY114" s="849"/>
      <c r="BZ114" s="849"/>
      <c r="CA114" s="849">
        <v>1130487</v>
      </c>
      <c r="CB114" s="849"/>
      <c r="CC114" s="849"/>
      <c r="CD114" s="849"/>
      <c r="CE114" s="849"/>
      <c r="CF114" s="907">
        <v>59</v>
      </c>
      <c r="CG114" s="908"/>
      <c r="CH114" s="908"/>
      <c r="CI114" s="908"/>
      <c r="CJ114" s="908"/>
      <c r="CK114" s="959"/>
      <c r="CL114" s="853"/>
      <c r="CM114" s="847" t="s">
        <v>459</v>
      </c>
      <c r="CN114" s="784"/>
      <c r="CO114" s="784"/>
      <c r="CP114" s="784"/>
      <c r="CQ114" s="784"/>
      <c r="CR114" s="784"/>
      <c r="CS114" s="784"/>
      <c r="CT114" s="784"/>
      <c r="CU114" s="784"/>
      <c r="CV114" s="784"/>
      <c r="CW114" s="784"/>
      <c r="CX114" s="784"/>
      <c r="CY114" s="784"/>
      <c r="CZ114" s="784"/>
      <c r="DA114" s="784"/>
      <c r="DB114" s="784"/>
      <c r="DC114" s="784"/>
      <c r="DD114" s="784"/>
      <c r="DE114" s="784"/>
      <c r="DF114" s="785"/>
      <c r="DG114" s="811" t="s">
        <v>419</v>
      </c>
      <c r="DH114" s="812"/>
      <c r="DI114" s="812"/>
      <c r="DJ114" s="812"/>
      <c r="DK114" s="813"/>
      <c r="DL114" s="814" t="s">
        <v>413</v>
      </c>
      <c r="DM114" s="812"/>
      <c r="DN114" s="812"/>
      <c r="DO114" s="812"/>
      <c r="DP114" s="813"/>
      <c r="DQ114" s="814" t="s">
        <v>419</v>
      </c>
      <c r="DR114" s="812"/>
      <c r="DS114" s="812"/>
      <c r="DT114" s="812"/>
      <c r="DU114" s="813"/>
      <c r="DV114" s="856" t="s">
        <v>419</v>
      </c>
      <c r="DW114" s="857"/>
      <c r="DX114" s="857"/>
      <c r="DY114" s="857"/>
      <c r="DZ114" s="858"/>
    </row>
    <row r="115" spans="1:130" s="221" customFormat="1" ht="26.25" customHeight="1" x14ac:dyDescent="0.15">
      <c r="A115" s="946"/>
      <c r="B115" s="947"/>
      <c r="C115" s="784" t="s">
        <v>460</v>
      </c>
      <c r="D115" s="784"/>
      <c r="E115" s="784"/>
      <c r="F115" s="784"/>
      <c r="G115" s="784"/>
      <c r="H115" s="784"/>
      <c r="I115" s="784"/>
      <c r="J115" s="784"/>
      <c r="K115" s="784"/>
      <c r="L115" s="784"/>
      <c r="M115" s="784"/>
      <c r="N115" s="784"/>
      <c r="O115" s="784"/>
      <c r="P115" s="784"/>
      <c r="Q115" s="784"/>
      <c r="R115" s="784"/>
      <c r="S115" s="784"/>
      <c r="T115" s="784"/>
      <c r="U115" s="784"/>
      <c r="V115" s="784"/>
      <c r="W115" s="784"/>
      <c r="X115" s="784"/>
      <c r="Y115" s="784"/>
      <c r="Z115" s="785"/>
      <c r="AA115" s="950" t="s">
        <v>444</v>
      </c>
      <c r="AB115" s="951"/>
      <c r="AC115" s="951"/>
      <c r="AD115" s="951"/>
      <c r="AE115" s="952"/>
      <c r="AF115" s="953" t="s">
        <v>444</v>
      </c>
      <c r="AG115" s="951"/>
      <c r="AH115" s="951"/>
      <c r="AI115" s="951"/>
      <c r="AJ115" s="952"/>
      <c r="AK115" s="953" t="s">
        <v>445</v>
      </c>
      <c r="AL115" s="951"/>
      <c r="AM115" s="951"/>
      <c r="AN115" s="951"/>
      <c r="AO115" s="952"/>
      <c r="AP115" s="954" t="s">
        <v>413</v>
      </c>
      <c r="AQ115" s="955"/>
      <c r="AR115" s="955"/>
      <c r="AS115" s="955"/>
      <c r="AT115" s="956"/>
      <c r="AU115" s="964"/>
      <c r="AV115" s="965"/>
      <c r="AW115" s="965"/>
      <c r="AX115" s="965"/>
      <c r="AY115" s="965"/>
      <c r="AZ115" s="847" t="s">
        <v>461</v>
      </c>
      <c r="BA115" s="784"/>
      <c r="BB115" s="784"/>
      <c r="BC115" s="784"/>
      <c r="BD115" s="784"/>
      <c r="BE115" s="784"/>
      <c r="BF115" s="784"/>
      <c r="BG115" s="784"/>
      <c r="BH115" s="784"/>
      <c r="BI115" s="784"/>
      <c r="BJ115" s="784"/>
      <c r="BK115" s="784"/>
      <c r="BL115" s="784"/>
      <c r="BM115" s="784"/>
      <c r="BN115" s="784"/>
      <c r="BO115" s="784"/>
      <c r="BP115" s="785"/>
      <c r="BQ115" s="848">
        <v>6636</v>
      </c>
      <c r="BR115" s="849"/>
      <c r="BS115" s="849"/>
      <c r="BT115" s="849"/>
      <c r="BU115" s="849"/>
      <c r="BV115" s="849">
        <v>3177</v>
      </c>
      <c r="BW115" s="849"/>
      <c r="BX115" s="849"/>
      <c r="BY115" s="849"/>
      <c r="BZ115" s="849"/>
      <c r="CA115" s="849">
        <v>7992</v>
      </c>
      <c r="CB115" s="849"/>
      <c r="CC115" s="849"/>
      <c r="CD115" s="849"/>
      <c r="CE115" s="849"/>
      <c r="CF115" s="907">
        <v>0.4</v>
      </c>
      <c r="CG115" s="908"/>
      <c r="CH115" s="908"/>
      <c r="CI115" s="908"/>
      <c r="CJ115" s="908"/>
      <c r="CK115" s="959"/>
      <c r="CL115" s="853"/>
      <c r="CM115" s="847" t="s">
        <v>462</v>
      </c>
      <c r="CN115" s="784"/>
      <c r="CO115" s="784"/>
      <c r="CP115" s="784"/>
      <c r="CQ115" s="784"/>
      <c r="CR115" s="784"/>
      <c r="CS115" s="784"/>
      <c r="CT115" s="784"/>
      <c r="CU115" s="784"/>
      <c r="CV115" s="784"/>
      <c r="CW115" s="784"/>
      <c r="CX115" s="784"/>
      <c r="CY115" s="784"/>
      <c r="CZ115" s="784"/>
      <c r="DA115" s="784"/>
      <c r="DB115" s="784"/>
      <c r="DC115" s="784"/>
      <c r="DD115" s="784"/>
      <c r="DE115" s="784"/>
      <c r="DF115" s="785"/>
      <c r="DG115" s="811" t="s">
        <v>419</v>
      </c>
      <c r="DH115" s="812"/>
      <c r="DI115" s="812"/>
      <c r="DJ115" s="812"/>
      <c r="DK115" s="813"/>
      <c r="DL115" s="814" t="s">
        <v>444</v>
      </c>
      <c r="DM115" s="812"/>
      <c r="DN115" s="812"/>
      <c r="DO115" s="812"/>
      <c r="DP115" s="813"/>
      <c r="DQ115" s="814" t="s">
        <v>444</v>
      </c>
      <c r="DR115" s="812"/>
      <c r="DS115" s="812"/>
      <c r="DT115" s="812"/>
      <c r="DU115" s="813"/>
      <c r="DV115" s="856" t="s">
        <v>444</v>
      </c>
      <c r="DW115" s="857"/>
      <c r="DX115" s="857"/>
      <c r="DY115" s="857"/>
      <c r="DZ115" s="858"/>
    </row>
    <row r="116" spans="1:130" s="221" customFormat="1" ht="26.25" customHeight="1" x14ac:dyDescent="0.15">
      <c r="A116" s="948"/>
      <c r="B116" s="949"/>
      <c r="C116" s="871" t="s">
        <v>463</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811" t="s">
        <v>444</v>
      </c>
      <c r="AB116" s="812"/>
      <c r="AC116" s="812"/>
      <c r="AD116" s="812"/>
      <c r="AE116" s="813"/>
      <c r="AF116" s="814" t="s">
        <v>413</v>
      </c>
      <c r="AG116" s="812"/>
      <c r="AH116" s="812"/>
      <c r="AI116" s="812"/>
      <c r="AJ116" s="813"/>
      <c r="AK116" s="814" t="s">
        <v>413</v>
      </c>
      <c r="AL116" s="812"/>
      <c r="AM116" s="812"/>
      <c r="AN116" s="812"/>
      <c r="AO116" s="813"/>
      <c r="AP116" s="856" t="s">
        <v>413</v>
      </c>
      <c r="AQ116" s="857"/>
      <c r="AR116" s="857"/>
      <c r="AS116" s="857"/>
      <c r="AT116" s="858"/>
      <c r="AU116" s="964"/>
      <c r="AV116" s="965"/>
      <c r="AW116" s="965"/>
      <c r="AX116" s="965"/>
      <c r="AY116" s="965"/>
      <c r="AZ116" s="941" t="s">
        <v>464</v>
      </c>
      <c r="BA116" s="942"/>
      <c r="BB116" s="942"/>
      <c r="BC116" s="942"/>
      <c r="BD116" s="942"/>
      <c r="BE116" s="942"/>
      <c r="BF116" s="942"/>
      <c r="BG116" s="942"/>
      <c r="BH116" s="942"/>
      <c r="BI116" s="942"/>
      <c r="BJ116" s="942"/>
      <c r="BK116" s="942"/>
      <c r="BL116" s="942"/>
      <c r="BM116" s="942"/>
      <c r="BN116" s="942"/>
      <c r="BO116" s="942"/>
      <c r="BP116" s="943"/>
      <c r="BQ116" s="848" t="s">
        <v>394</v>
      </c>
      <c r="BR116" s="849"/>
      <c r="BS116" s="849"/>
      <c r="BT116" s="849"/>
      <c r="BU116" s="849"/>
      <c r="BV116" s="849" t="s">
        <v>413</v>
      </c>
      <c r="BW116" s="849"/>
      <c r="BX116" s="849"/>
      <c r="BY116" s="849"/>
      <c r="BZ116" s="849"/>
      <c r="CA116" s="849" t="s">
        <v>413</v>
      </c>
      <c r="CB116" s="849"/>
      <c r="CC116" s="849"/>
      <c r="CD116" s="849"/>
      <c r="CE116" s="849"/>
      <c r="CF116" s="907" t="s">
        <v>419</v>
      </c>
      <c r="CG116" s="908"/>
      <c r="CH116" s="908"/>
      <c r="CI116" s="908"/>
      <c r="CJ116" s="908"/>
      <c r="CK116" s="959"/>
      <c r="CL116" s="853"/>
      <c r="CM116" s="847" t="s">
        <v>465</v>
      </c>
      <c r="CN116" s="784"/>
      <c r="CO116" s="784"/>
      <c r="CP116" s="784"/>
      <c r="CQ116" s="784"/>
      <c r="CR116" s="784"/>
      <c r="CS116" s="784"/>
      <c r="CT116" s="784"/>
      <c r="CU116" s="784"/>
      <c r="CV116" s="784"/>
      <c r="CW116" s="784"/>
      <c r="CX116" s="784"/>
      <c r="CY116" s="784"/>
      <c r="CZ116" s="784"/>
      <c r="DA116" s="784"/>
      <c r="DB116" s="784"/>
      <c r="DC116" s="784"/>
      <c r="DD116" s="784"/>
      <c r="DE116" s="784"/>
      <c r="DF116" s="785"/>
      <c r="DG116" s="811" t="s">
        <v>413</v>
      </c>
      <c r="DH116" s="812"/>
      <c r="DI116" s="812"/>
      <c r="DJ116" s="812"/>
      <c r="DK116" s="813"/>
      <c r="DL116" s="814" t="s">
        <v>413</v>
      </c>
      <c r="DM116" s="812"/>
      <c r="DN116" s="812"/>
      <c r="DO116" s="812"/>
      <c r="DP116" s="813"/>
      <c r="DQ116" s="814" t="s">
        <v>394</v>
      </c>
      <c r="DR116" s="812"/>
      <c r="DS116" s="812"/>
      <c r="DT116" s="812"/>
      <c r="DU116" s="813"/>
      <c r="DV116" s="856" t="s">
        <v>413</v>
      </c>
      <c r="DW116" s="857"/>
      <c r="DX116" s="857"/>
      <c r="DY116" s="857"/>
      <c r="DZ116" s="858"/>
    </row>
    <row r="117" spans="1:130" s="221" customFormat="1" ht="26.25" customHeight="1" x14ac:dyDescent="0.15">
      <c r="A117" s="927" t="s">
        <v>188</v>
      </c>
      <c r="B117" s="928"/>
      <c r="C117" s="928"/>
      <c r="D117" s="928"/>
      <c r="E117" s="928"/>
      <c r="F117" s="928"/>
      <c r="G117" s="928"/>
      <c r="H117" s="928"/>
      <c r="I117" s="928"/>
      <c r="J117" s="928"/>
      <c r="K117" s="928"/>
      <c r="L117" s="928"/>
      <c r="M117" s="928"/>
      <c r="N117" s="928"/>
      <c r="O117" s="928"/>
      <c r="P117" s="928"/>
      <c r="Q117" s="928"/>
      <c r="R117" s="928"/>
      <c r="S117" s="928"/>
      <c r="T117" s="928"/>
      <c r="U117" s="928"/>
      <c r="V117" s="928"/>
      <c r="W117" s="928"/>
      <c r="X117" s="928"/>
      <c r="Y117" s="909" t="s">
        <v>466</v>
      </c>
      <c r="Z117" s="929"/>
      <c r="AA117" s="934">
        <v>764972</v>
      </c>
      <c r="AB117" s="935"/>
      <c r="AC117" s="935"/>
      <c r="AD117" s="935"/>
      <c r="AE117" s="936"/>
      <c r="AF117" s="937">
        <v>697929</v>
      </c>
      <c r="AG117" s="935"/>
      <c r="AH117" s="935"/>
      <c r="AI117" s="935"/>
      <c r="AJ117" s="936"/>
      <c r="AK117" s="937">
        <v>754794</v>
      </c>
      <c r="AL117" s="935"/>
      <c r="AM117" s="935"/>
      <c r="AN117" s="935"/>
      <c r="AO117" s="936"/>
      <c r="AP117" s="938"/>
      <c r="AQ117" s="939"/>
      <c r="AR117" s="939"/>
      <c r="AS117" s="939"/>
      <c r="AT117" s="940"/>
      <c r="AU117" s="964"/>
      <c r="AV117" s="965"/>
      <c r="AW117" s="965"/>
      <c r="AX117" s="965"/>
      <c r="AY117" s="965"/>
      <c r="AZ117" s="895" t="s">
        <v>467</v>
      </c>
      <c r="BA117" s="896"/>
      <c r="BB117" s="896"/>
      <c r="BC117" s="896"/>
      <c r="BD117" s="896"/>
      <c r="BE117" s="896"/>
      <c r="BF117" s="896"/>
      <c r="BG117" s="896"/>
      <c r="BH117" s="896"/>
      <c r="BI117" s="896"/>
      <c r="BJ117" s="896"/>
      <c r="BK117" s="896"/>
      <c r="BL117" s="896"/>
      <c r="BM117" s="896"/>
      <c r="BN117" s="896"/>
      <c r="BO117" s="896"/>
      <c r="BP117" s="897"/>
      <c r="BQ117" s="848" t="s">
        <v>444</v>
      </c>
      <c r="BR117" s="849"/>
      <c r="BS117" s="849"/>
      <c r="BT117" s="849"/>
      <c r="BU117" s="849"/>
      <c r="BV117" s="849" t="s">
        <v>445</v>
      </c>
      <c r="BW117" s="849"/>
      <c r="BX117" s="849"/>
      <c r="BY117" s="849"/>
      <c r="BZ117" s="849"/>
      <c r="CA117" s="849" t="s">
        <v>444</v>
      </c>
      <c r="CB117" s="849"/>
      <c r="CC117" s="849"/>
      <c r="CD117" s="849"/>
      <c r="CE117" s="849"/>
      <c r="CF117" s="907" t="s">
        <v>444</v>
      </c>
      <c r="CG117" s="908"/>
      <c r="CH117" s="908"/>
      <c r="CI117" s="908"/>
      <c r="CJ117" s="908"/>
      <c r="CK117" s="959"/>
      <c r="CL117" s="853"/>
      <c r="CM117" s="847" t="s">
        <v>468</v>
      </c>
      <c r="CN117" s="784"/>
      <c r="CO117" s="784"/>
      <c r="CP117" s="784"/>
      <c r="CQ117" s="784"/>
      <c r="CR117" s="784"/>
      <c r="CS117" s="784"/>
      <c r="CT117" s="784"/>
      <c r="CU117" s="784"/>
      <c r="CV117" s="784"/>
      <c r="CW117" s="784"/>
      <c r="CX117" s="784"/>
      <c r="CY117" s="784"/>
      <c r="CZ117" s="784"/>
      <c r="DA117" s="784"/>
      <c r="DB117" s="784"/>
      <c r="DC117" s="784"/>
      <c r="DD117" s="784"/>
      <c r="DE117" s="784"/>
      <c r="DF117" s="785"/>
      <c r="DG117" s="811" t="s">
        <v>444</v>
      </c>
      <c r="DH117" s="812"/>
      <c r="DI117" s="812"/>
      <c r="DJ117" s="812"/>
      <c r="DK117" s="813"/>
      <c r="DL117" s="814" t="s">
        <v>444</v>
      </c>
      <c r="DM117" s="812"/>
      <c r="DN117" s="812"/>
      <c r="DO117" s="812"/>
      <c r="DP117" s="813"/>
      <c r="DQ117" s="814" t="s">
        <v>444</v>
      </c>
      <c r="DR117" s="812"/>
      <c r="DS117" s="812"/>
      <c r="DT117" s="812"/>
      <c r="DU117" s="813"/>
      <c r="DV117" s="856" t="s">
        <v>444</v>
      </c>
      <c r="DW117" s="857"/>
      <c r="DX117" s="857"/>
      <c r="DY117" s="857"/>
      <c r="DZ117" s="858"/>
    </row>
    <row r="118" spans="1:130" s="221" customFormat="1" ht="26.25" customHeight="1" x14ac:dyDescent="0.15">
      <c r="A118" s="927" t="s">
        <v>439</v>
      </c>
      <c r="B118" s="928"/>
      <c r="C118" s="928"/>
      <c r="D118" s="928"/>
      <c r="E118" s="928"/>
      <c r="F118" s="928"/>
      <c r="G118" s="928"/>
      <c r="H118" s="928"/>
      <c r="I118" s="928"/>
      <c r="J118" s="928"/>
      <c r="K118" s="928"/>
      <c r="L118" s="928"/>
      <c r="M118" s="928"/>
      <c r="N118" s="928"/>
      <c r="O118" s="928"/>
      <c r="P118" s="928"/>
      <c r="Q118" s="928"/>
      <c r="R118" s="928"/>
      <c r="S118" s="928"/>
      <c r="T118" s="928"/>
      <c r="U118" s="928"/>
      <c r="V118" s="928"/>
      <c r="W118" s="928"/>
      <c r="X118" s="928"/>
      <c r="Y118" s="928"/>
      <c r="Z118" s="929"/>
      <c r="AA118" s="930" t="s">
        <v>436</v>
      </c>
      <c r="AB118" s="928"/>
      <c r="AC118" s="928"/>
      <c r="AD118" s="928"/>
      <c r="AE118" s="929"/>
      <c r="AF118" s="930" t="s">
        <v>437</v>
      </c>
      <c r="AG118" s="928"/>
      <c r="AH118" s="928"/>
      <c r="AI118" s="928"/>
      <c r="AJ118" s="929"/>
      <c r="AK118" s="930" t="s">
        <v>308</v>
      </c>
      <c r="AL118" s="928"/>
      <c r="AM118" s="928"/>
      <c r="AN118" s="928"/>
      <c r="AO118" s="929"/>
      <c r="AP118" s="931" t="s">
        <v>438</v>
      </c>
      <c r="AQ118" s="932"/>
      <c r="AR118" s="932"/>
      <c r="AS118" s="932"/>
      <c r="AT118" s="933"/>
      <c r="AU118" s="964"/>
      <c r="AV118" s="965"/>
      <c r="AW118" s="965"/>
      <c r="AX118" s="965"/>
      <c r="AY118" s="965"/>
      <c r="AZ118" s="870" t="s">
        <v>469</v>
      </c>
      <c r="BA118" s="871"/>
      <c r="BB118" s="871"/>
      <c r="BC118" s="871"/>
      <c r="BD118" s="871"/>
      <c r="BE118" s="871"/>
      <c r="BF118" s="871"/>
      <c r="BG118" s="871"/>
      <c r="BH118" s="871"/>
      <c r="BI118" s="871"/>
      <c r="BJ118" s="871"/>
      <c r="BK118" s="871"/>
      <c r="BL118" s="871"/>
      <c r="BM118" s="871"/>
      <c r="BN118" s="871"/>
      <c r="BO118" s="871"/>
      <c r="BP118" s="872"/>
      <c r="BQ118" s="911" t="s">
        <v>413</v>
      </c>
      <c r="BR118" s="877"/>
      <c r="BS118" s="877"/>
      <c r="BT118" s="877"/>
      <c r="BU118" s="877"/>
      <c r="BV118" s="877" t="s">
        <v>444</v>
      </c>
      <c r="BW118" s="877"/>
      <c r="BX118" s="877"/>
      <c r="BY118" s="877"/>
      <c r="BZ118" s="877"/>
      <c r="CA118" s="877" t="s">
        <v>444</v>
      </c>
      <c r="CB118" s="877"/>
      <c r="CC118" s="877"/>
      <c r="CD118" s="877"/>
      <c r="CE118" s="877"/>
      <c r="CF118" s="907" t="s">
        <v>444</v>
      </c>
      <c r="CG118" s="908"/>
      <c r="CH118" s="908"/>
      <c r="CI118" s="908"/>
      <c r="CJ118" s="908"/>
      <c r="CK118" s="959"/>
      <c r="CL118" s="853"/>
      <c r="CM118" s="847" t="s">
        <v>470</v>
      </c>
      <c r="CN118" s="784"/>
      <c r="CO118" s="784"/>
      <c r="CP118" s="784"/>
      <c r="CQ118" s="784"/>
      <c r="CR118" s="784"/>
      <c r="CS118" s="784"/>
      <c r="CT118" s="784"/>
      <c r="CU118" s="784"/>
      <c r="CV118" s="784"/>
      <c r="CW118" s="784"/>
      <c r="CX118" s="784"/>
      <c r="CY118" s="784"/>
      <c r="CZ118" s="784"/>
      <c r="DA118" s="784"/>
      <c r="DB118" s="784"/>
      <c r="DC118" s="784"/>
      <c r="DD118" s="784"/>
      <c r="DE118" s="784"/>
      <c r="DF118" s="785"/>
      <c r="DG118" s="811" t="s">
        <v>445</v>
      </c>
      <c r="DH118" s="812"/>
      <c r="DI118" s="812"/>
      <c r="DJ118" s="812"/>
      <c r="DK118" s="813"/>
      <c r="DL118" s="814" t="s">
        <v>444</v>
      </c>
      <c r="DM118" s="812"/>
      <c r="DN118" s="812"/>
      <c r="DO118" s="812"/>
      <c r="DP118" s="813"/>
      <c r="DQ118" s="814" t="s">
        <v>444</v>
      </c>
      <c r="DR118" s="812"/>
      <c r="DS118" s="812"/>
      <c r="DT118" s="812"/>
      <c r="DU118" s="813"/>
      <c r="DV118" s="856" t="s">
        <v>444</v>
      </c>
      <c r="DW118" s="857"/>
      <c r="DX118" s="857"/>
      <c r="DY118" s="857"/>
      <c r="DZ118" s="858"/>
    </row>
    <row r="119" spans="1:130" s="221" customFormat="1" ht="26.25" customHeight="1" x14ac:dyDescent="0.15">
      <c r="A119" s="850" t="s">
        <v>442</v>
      </c>
      <c r="B119" s="851"/>
      <c r="C119" s="892" t="s">
        <v>443</v>
      </c>
      <c r="D119" s="840"/>
      <c r="E119" s="840"/>
      <c r="F119" s="840"/>
      <c r="G119" s="840"/>
      <c r="H119" s="840"/>
      <c r="I119" s="840"/>
      <c r="J119" s="840"/>
      <c r="K119" s="840"/>
      <c r="L119" s="840"/>
      <c r="M119" s="840"/>
      <c r="N119" s="840"/>
      <c r="O119" s="840"/>
      <c r="P119" s="840"/>
      <c r="Q119" s="840"/>
      <c r="R119" s="840"/>
      <c r="S119" s="840"/>
      <c r="T119" s="840"/>
      <c r="U119" s="840"/>
      <c r="V119" s="840"/>
      <c r="W119" s="840"/>
      <c r="X119" s="840"/>
      <c r="Y119" s="840"/>
      <c r="Z119" s="841"/>
      <c r="AA119" s="920" t="s">
        <v>413</v>
      </c>
      <c r="AB119" s="921"/>
      <c r="AC119" s="921"/>
      <c r="AD119" s="921"/>
      <c r="AE119" s="922"/>
      <c r="AF119" s="923" t="s">
        <v>445</v>
      </c>
      <c r="AG119" s="921"/>
      <c r="AH119" s="921"/>
      <c r="AI119" s="921"/>
      <c r="AJ119" s="922"/>
      <c r="AK119" s="923" t="s">
        <v>444</v>
      </c>
      <c r="AL119" s="921"/>
      <c r="AM119" s="921"/>
      <c r="AN119" s="921"/>
      <c r="AO119" s="922"/>
      <c r="AP119" s="924" t="s">
        <v>444</v>
      </c>
      <c r="AQ119" s="925"/>
      <c r="AR119" s="925"/>
      <c r="AS119" s="925"/>
      <c r="AT119" s="926"/>
      <c r="AU119" s="966"/>
      <c r="AV119" s="967"/>
      <c r="AW119" s="967"/>
      <c r="AX119" s="967"/>
      <c r="AY119" s="967"/>
      <c r="AZ119" s="242" t="s">
        <v>188</v>
      </c>
      <c r="BA119" s="242"/>
      <c r="BB119" s="242"/>
      <c r="BC119" s="242"/>
      <c r="BD119" s="242"/>
      <c r="BE119" s="242"/>
      <c r="BF119" s="242"/>
      <c r="BG119" s="242"/>
      <c r="BH119" s="242"/>
      <c r="BI119" s="242"/>
      <c r="BJ119" s="242"/>
      <c r="BK119" s="242"/>
      <c r="BL119" s="242"/>
      <c r="BM119" s="242"/>
      <c r="BN119" s="242"/>
      <c r="BO119" s="909" t="s">
        <v>471</v>
      </c>
      <c r="BP119" s="910"/>
      <c r="BQ119" s="911">
        <v>6666926</v>
      </c>
      <c r="BR119" s="877"/>
      <c r="BS119" s="877"/>
      <c r="BT119" s="877"/>
      <c r="BU119" s="877"/>
      <c r="BV119" s="877">
        <v>7348520</v>
      </c>
      <c r="BW119" s="877"/>
      <c r="BX119" s="877"/>
      <c r="BY119" s="877"/>
      <c r="BZ119" s="877"/>
      <c r="CA119" s="877">
        <v>6876525</v>
      </c>
      <c r="CB119" s="877"/>
      <c r="CC119" s="877"/>
      <c r="CD119" s="877"/>
      <c r="CE119" s="877"/>
      <c r="CF119" s="780"/>
      <c r="CG119" s="781"/>
      <c r="CH119" s="781"/>
      <c r="CI119" s="781"/>
      <c r="CJ119" s="866"/>
      <c r="CK119" s="960"/>
      <c r="CL119" s="855"/>
      <c r="CM119" s="870" t="s">
        <v>472</v>
      </c>
      <c r="CN119" s="871"/>
      <c r="CO119" s="871"/>
      <c r="CP119" s="871"/>
      <c r="CQ119" s="871"/>
      <c r="CR119" s="871"/>
      <c r="CS119" s="871"/>
      <c r="CT119" s="871"/>
      <c r="CU119" s="871"/>
      <c r="CV119" s="871"/>
      <c r="CW119" s="871"/>
      <c r="CX119" s="871"/>
      <c r="CY119" s="871"/>
      <c r="CZ119" s="871"/>
      <c r="DA119" s="871"/>
      <c r="DB119" s="871"/>
      <c r="DC119" s="871"/>
      <c r="DD119" s="871"/>
      <c r="DE119" s="871"/>
      <c r="DF119" s="872"/>
      <c r="DG119" s="795" t="s">
        <v>394</v>
      </c>
      <c r="DH119" s="796"/>
      <c r="DI119" s="796"/>
      <c r="DJ119" s="796"/>
      <c r="DK119" s="797"/>
      <c r="DL119" s="798" t="s">
        <v>444</v>
      </c>
      <c r="DM119" s="796"/>
      <c r="DN119" s="796"/>
      <c r="DO119" s="796"/>
      <c r="DP119" s="797"/>
      <c r="DQ119" s="798" t="s">
        <v>445</v>
      </c>
      <c r="DR119" s="796"/>
      <c r="DS119" s="796"/>
      <c r="DT119" s="796"/>
      <c r="DU119" s="797"/>
      <c r="DV119" s="880" t="s">
        <v>394</v>
      </c>
      <c r="DW119" s="881"/>
      <c r="DX119" s="881"/>
      <c r="DY119" s="881"/>
      <c r="DZ119" s="882"/>
    </row>
    <row r="120" spans="1:130" s="221" customFormat="1" ht="26.25" customHeight="1" x14ac:dyDescent="0.15">
      <c r="A120" s="852"/>
      <c r="B120" s="853"/>
      <c r="C120" s="847" t="s">
        <v>449</v>
      </c>
      <c r="D120" s="784"/>
      <c r="E120" s="784"/>
      <c r="F120" s="784"/>
      <c r="G120" s="784"/>
      <c r="H120" s="784"/>
      <c r="I120" s="784"/>
      <c r="J120" s="784"/>
      <c r="K120" s="784"/>
      <c r="L120" s="784"/>
      <c r="M120" s="784"/>
      <c r="N120" s="784"/>
      <c r="O120" s="784"/>
      <c r="P120" s="784"/>
      <c r="Q120" s="784"/>
      <c r="R120" s="784"/>
      <c r="S120" s="784"/>
      <c r="T120" s="784"/>
      <c r="U120" s="784"/>
      <c r="V120" s="784"/>
      <c r="W120" s="784"/>
      <c r="X120" s="784"/>
      <c r="Y120" s="784"/>
      <c r="Z120" s="785"/>
      <c r="AA120" s="811" t="s">
        <v>444</v>
      </c>
      <c r="AB120" s="812"/>
      <c r="AC120" s="812"/>
      <c r="AD120" s="812"/>
      <c r="AE120" s="813"/>
      <c r="AF120" s="814" t="s">
        <v>444</v>
      </c>
      <c r="AG120" s="812"/>
      <c r="AH120" s="812"/>
      <c r="AI120" s="812"/>
      <c r="AJ120" s="813"/>
      <c r="AK120" s="814" t="s">
        <v>444</v>
      </c>
      <c r="AL120" s="812"/>
      <c r="AM120" s="812"/>
      <c r="AN120" s="812"/>
      <c r="AO120" s="813"/>
      <c r="AP120" s="856" t="s">
        <v>444</v>
      </c>
      <c r="AQ120" s="857"/>
      <c r="AR120" s="857"/>
      <c r="AS120" s="857"/>
      <c r="AT120" s="858"/>
      <c r="AU120" s="912" t="s">
        <v>473</v>
      </c>
      <c r="AV120" s="913"/>
      <c r="AW120" s="913"/>
      <c r="AX120" s="913"/>
      <c r="AY120" s="914"/>
      <c r="AZ120" s="892" t="s">
        <v>474</v>
      </c>
      <c r="BA120" s="840"/>
      <c r="BB120" s="840"/>
      <c r="BC120" s="840"/>
      <c r="BD120" s="840"/>
      <c r="BE120" s="840"/>
      <c r="BF120" s="840"/>
      <c r="BG120" s="840"/>
      <c r="BH120" s="840"/>
      <c r="BI120" s="840"/>
      <c r="BJ120" s="840"/>
      <c r="BK120" s="840"/>
      <c r="BL120" s="840"/>
      <c r="BM120" s="840"/>
      <c r="BN120" s="840"/>
      <c r="BO120" s="840"/>
      <c r="BP120" s="841"/>
      <c r="BQ120" s="893">
        <v>2282473</v>
      </c>
      <c r="BR120" s="874"/>
      <c r="BS120" s="874"/>
      <c r="BT120" s="874"/>
      <c r="BU120" s="874"/>
      <c r="BV120" s="874">
        <v>2031012</v>
      </c>
      <c r="BW120" s="874"/>
      <c r="BX120" s="874"/>
      <c r="BY120" s="874"/>
      <c r="BZ120" s="874"/>
      <c r="CA120" s="874">
        <v>2325618</v>
      </c>
      <c r="CB120" s="874"/>
      <c r="CC120" s="874"/>
      <c r="CD120" s="874"/>
      <c r="CE120" s="874"/>
      <c r="CF120" s="898">
        <v>121.4</v>
      </c>
      <c r="CG120" s="899"/>
      <c r="CH120" s="899"/>
      <c r="CI120" s="899"/>
      <c r="CJ120" s="899"/>
      <c r="CK120" s="900" t="s">
        <v>475</v>
      </c>
      <c r="CL120" s="884"/>
      <c r="CM120" s="884"/>
      <c r="CN120" s="884"/>
      <c r="CO120" s="885"/>
      <c r="CP120" s="904" t="s">
        <v>476</v>
      </c>
      <c r="CQ120" s="905"/>
      <c r="CR120" s="905"/>
      <c r="CS120" s="905"/>
      <c r="CT120" s="905"/>
      <c r="CU120" s="905"/>
      <c r="CV120" s="905"/>
      <c r="CW120" s="905"/>
      <c r="CX120" s="905"/>
      <c r="CY120" s="905"/>
      <c r="CZ120" s="905"/>
      <c r="DA120" s="905"/>
      <c r="DB120" s="905"/>
      <c r="DC120" s="905"/>
      <c r="DD120" s="905"/>
      <c r="DE120" s="905"/>
      <c r="DF120" s="906"/>
      <c r="DG120" s="893">
        <v>574183</v>
      </c>
      <c r="DH120" s="874"/>
      <c r="DI120" s="874"/>
      <c r="DJ120" s="874"/>
      <c r="DK120" s="874"/>
      <c r="DL120" s="874">
        <v>541035</v>
      </c>
      <c r="DM120" s="874"/>
      <c r="DN120" s="874"/>
      <c r="DO120" s="874"/>
      <c r="DP120" s="874"/>
      <c r="DQ120" s="874">
        <v>492998</v>
      </c>
      <c r="DR120" s="874"/>
      <c r="DS120" s="874"/>
      <c r="DT120" s="874"/>
      <c r="DU120" s="874"/>
      <c r="DV120" s="875">
        <v>25.7</v>
      </c>
      <c r="DW120" s="875"/>
      <c r="DX120" s="875"/>
      <c r="DY120" s="875"/>
      <c r="DZ120" s="876"/>
    </row>
    <row r="121" spans="1:130" s="221" customFormat="1" ht="26.25" customHeight="1" x14ac:dyDescent="0.15">
      <c r="A121" s="852"/>
      <c r="B121" s="853"/>
      <c r="C121" s="895" t="s">
        <v>477</v>
      </c>
      <c r="D121" s="896"/>
      <c r="E121" s="896"/>
      <c r="F121" s="896"/>
      <c r="G121" s="896"/>
      <c r="H121" s="896"/>
      <c r="I121" s="896"/>
      <c r="J121" s="896"/>
      <c r="K121" s="896"/>
      <c r="L121" s="896"/>
      <c r="M121" s="896"/>
      <c r="N121" s="896"/>
      <c r="O121" s="896"/>
      <c r="P121" s="896"/>
      <c r="Q121" s="896"/>
      <c r="R121" s="896"/>
      <c r="S121" s="896"/>
      <c r="T121" s="896"/>
      <c r="U121" s="896"/>
      <c r="V121" s="896"/>
      <c r="W121" s="896"/>
      <c r="X121" s="896"/>
      <c r="Y121" s="896"/>
      <c r="Z121" s="897"/>
      <c r="AA121" s="811" t="s">
        <v>445</v>
      </c>
      <c r="AB121" s="812"/>
      <c r="AC121" s="812"/>
      <c r="AD121" s="812"/>
      <c r="AE121" s="813"/>
      <c r="AF121" s="814" t="s">
        <v>445</v>
      </c>
      <c r="AG121" s="812"/>
      <c r="AH121" s="812"/>
      <c r="AI121" s="812"/>
      <c r="AJ121" s="813"/>
      <c r="AK121" s="814" t="s">
        <v>444</v>
      </c>
      <c r="AL121" s="812"/>
      <c r="AM121" s="812"/>
      <c r="AN121" s="812"/>
      <c r="AO121" s="813"/>
      <c r="AP121" s="856" t="s">
        <v>444</v>
      </c>
      <c r="AQ121" s="857"/>
      <c r="AR121" s="857"/>
      <c r="AS121" s="857"/>
      <c r="AT121" s="858"/>
      <c r="AU121" s="915"/>
      <c r="AV121" s="916"/>
      <c r="AW121" s="916"/>
      <c r="AX121" s="916"/>
      <c r="AY121" s="917"/>
      <c r="AZ121" s="847" t="s">
        <v>478</v>
      </c>
      <c r="BA121" s="784"/>
      <c r="BB121" s="784"/>
      <c r="BC121" s="784"/>
      <c r="BD121" s="784"/>
      <c r="BE121" s="784"/>
      <c r="BF121" s="784"/>
      <c r="BG121" s="784"/>
      <c r="BH121" s="784"/>
      <c r="BI121" s="784"/>
      <c r="BJ121" s="784"/>
      <c r="BK121" s="784"/>
      <c r="BL121" s="784"/>
      <c r="BM121" s="784"/>
      <c r="BN121" s="784"/>
      <c r="BO121" s="784"/>
      <c r="BP121" s="785"/>
      <c r="BQ121" s="848" t="s">
        <v>444</v>
      </c>
      <c r="BR121" s="849"/>
      <c r="BS121" s="849"/>
      <c r="BT121" s="849"/>
      <c r="BU121" s="849"/>
      <c r="BV121" s="849" t="s">
        <v>394</v>
      </c>
      <c r="BW121" s="849"/>
      <c r="BX121" s="849"/>
      <c r="BY121" s="849"/>
      <c r="BZ121" s="849"/>
      <c r="CA121" s="849" t="s">
        <v>444</v>
      </c>
      <c r="CB121" s="849"/>
      <c r="CC121" s="849"/>
      <c r="CD121" s="849"/>
      <c r="CE121" s="849"/>
      <c r="CF121" s="907" t="s">
        <v>444</v>
      </c>
      <c r="CG121" s="908"/>
      <c r="CH121" s="908"/>
      <c r="CI121" s="908"/>
      <c r="CJ121" s="908"/>
      <c r="CK121" s="901"/>
      <c r="CL121" s="887"/>
      <c r="CM121" s="887"/>
      <c r="CN121" s="887"/>
      <c r="CO121" s="888"/>
      <c r="CP121" s="867" t="s">
        <v>479</v>
      </c>
      <c r="CQ121" s="868"/>
      <c r="CR121" s="868"/>
      <c r="CS121" s="868"/>
      <c r="CT121" s="868"/>
      <c r="CU121" s="868"/>
      <c r="CV121" s="868"/>
      <c r="CW121" s="868"/>
      <c r="CX121" s="868"/>
      <c r="CY121" s="868"/>
      <c r="CZ121" s="868"/>
      <c r="DA121" s="868"/>
      <c r="DB121" s="868"/>
      <c r="DC121" s="868"/>
      <c r="DD121" s="868"/>
      <c r="DE121" s="868"/>
      <c r="DF121" s="869"/>
      <c r="DG121" s="848">
        <v>282329</v>
      </c>
      <c r="DH121" s="849"/>
      <c r="DI121" s="849"/>
      <c r="DJ121" s="849"/>
      <c r="DK121" s="849"/>
      <c r="DL121" s="849">
        <v>455372</v>
      </c>
      <c r="DM121" s="849"/>
      <c r="DN121" s="849"/>
      <c r="DO121" s="849"/>
      <c r="DP121" s="849"/>
      <c r="DQ121" s="849">
        <v>415860</v>
      </c>
      <c r="DR121" s="849"/>
      <c r="DS121" s="849"/>
      <c r="DT121" s="849"/>
      <c r="DU121" s="849"/>
      <c r="DV121" s="826">
        <v>21.7</v>
      </c>
      <c r="DW121" s="826"/>
      <c r="DX121" s="826"/>
      <c r="DY121" s="826"/>
      <c r="DZ121" s="827"/>
    </row>
    <row r="122" spans="1:130" s="221" customFormat="1" ht="26.25" customHeight="1" x14ac:dyDescent="0.15">
      <c r="A122" s="852"/>
      <c r="B122" s="853"/>
      <c r="C122" s="847" t="s">
        <v>459</v>
      </c>
      <c r="D122" s="784"/>
      <c r="E122" s="784"/>
      <c r="F122" s="784"/>
      <c r="G122" s="784"/>
      <c r="H122" s="784"/>
      <c r="I122" s="784"/>
      <c r="J122" s="784"/>
      <c r="K122" s="784"/>
      <c r="L122" s="784"/>
      <c r="M122" s="784"/>
      <c r="N122" s="784"/>
      <c r="O122" s="784"/>
      <c r="P122" s="784"/>
      <c r="Q122" s="784"/>
      <c r="R122" s="784"/>
      <c r="S122" s="784"/>
      <c r="T122" s="784"/>
      <c r="U122" s="784"/>
      <c r="V122" s="784"/>
      <c r="W122" s="784"/>
      <c r="X122" s="784"/>
      <c r="Y122" s="784"/>
      <c r="Z122" s="785"/>
      <c r="AA122" s="811" t="s">
        <v>445</v>
      </c>
      <c r="AB122" s="812"/>
      <c r="AC122" s="812"/>
      <c r="AD122" s="812"/>
      <c r="AE122" s="813"/>
      <c r="AF122" s="814" t="s">
        <v>445</v>
      </c>
      <c r="AG122" s="812"/>
      <c r="AH122" s="812"/>
      <c r="AI122" s="812"/>
      <c r="AJ122" s="813"/>
      <c r="AK122" s="814" t="s">
        <v>444</v>
      </c>
      <c r="AL122" s="812"/>
      <c r="AM122" s="812"/>
      <c r="AN122" s="812"/>
      <c r="AO122" s="813"/>
      <c r="AP122" s="856" t="s">
        <v>444</v>
      </c>
      <c r="AQ122" s="857"/>
      <c r="AR122" s="857"/>
      <c r="AS122" s="857"/>
      <c r="AT122" s="858"/>
      <c r="AU122" s="915"/>
      <c r="AV122" s="916"/>
      <c r="AW122" s="916"/>
      <c r="AX122" s="916"/>
      <c r="AY122" s="917"/>
      <c r="AZ122" s="870" t="s">
        <v>480</v>
      </c>
      <c r="BA122" s="871"/>
      <c r="BB122" s="871"/>
      <c r="BC122" s="871"/>
      <c r="BD122" s="871"/>
      <c r="BE122" s="871"/>
      <c r="BF122" s="871"/>
      <c r="BG122" s="871"/>
      <c r="BH122" s="871"/>
      <c r="BI122" s="871"/>
      <c r="BJ122" s="871"/>
      <c r="BK122" s="871"/>
      <c r="BL122" s="871"/>
      <c r="BM122" s="871"/>
      <c r="BN122" s="871"/>
      <c r="BO122" s="871"/>
      <c r="BP122" s="872"/>
      <c r="BQ122" s="911">
        <v>4355518</v>
      </c>
      <c r="BR122" s="877"/>
      <c r="BS122" s="877"/>
      <c r="BT122" s="877"/>
      <c r="BU122" s="877"/>
      <c r="BV122" s="877">
        <v>4717259</v>
      </c>
      <c r="BW122" s="877"/>
      <c r="BX122" s="877"/>
      <c r="BY122" s="877"/>
      <c r="BZ122" s="877"/>
      <c r="CA122" s="877">
        <v>4411928</v>
      </c>
      <c r="CB122" s="877"/>
      <c r="CC122" s="877"/>
      <c r="CD122" s="877"/>
      <c r="CE122" s="877"/>
      <c r="CF122" s="878">
        <v>230.2</v>
      </c>
      <c r="CG122" s="879"/>
      <c r="CH122" s="879"/>
      <c r="CI122" s="879"/>
      <c r="CJ122" s="879"/>
      <c r="CK122" s="901"/>
      <c r="CL122" s="887"/>
      <c r="CM122" s="887"/>
      <c r="CN122" s="887"/>
      <c r="CO122" s="888"/>
      <c r="CP122" s="867" t="s">
        <v>408</v>
      </c>
      <c r="CQ122" s="868"/>
      <c r="CR122" s="868"/>
      <c r="CS122" s="868"/>
      <c r="CT122" s="868"/>
      <c r="CU122" s="868"/>
      <c r="CV122" s="868"/>
      <c r="CW122" s="868"/>
      <c r="CX122" s="868"/>
      <c r="CY122" s="868"/>
      <c r="CZ122" s="868"/>
      <c r="DA122" s="868"/>
      <c r="DB122" s="868"/>
      <c r="DC122" s="868"/>
      <c r="DD122" s="868"/>
      <c r="DE122" s="868"/>
      <c r="DF122" s="869"/>
      <c r="DG122" s="848">
        <v>7423</v>
      </c>
      <c r="DH122" s="849"/>
      <c r="DI122" s="849"/>
      <c r="DJ122" s="849"/>
      <c r="DK122" s="849"/>
      <c r="DL122" s="849">
        <v>4820</v>
      </c>
      <c r="DM122" s="849"/>
      <c r="DN122" s="849"/>
      <c r="DO122" s="849"/>
      <c r="DP122" s="849"/>
      <c r="DQ122" s="849">
        <v>2823</v>
      </c>
      <c r="DR122" s="849"/>
      <c r="DS122" s="849"/>
      <c r="DT122" s="849"/>
      <c r="DU122" s="849"/>
      <c r="DV122" s="826">
        <v>0.1</v>
      </c>
      <c r="DW122" s="826"/>
      <c r="DX122" s="826"/>
      <c r="DY122" s="826"/>
      <c r="DZ122" s="827"/>
    </row>
    <row r="123" spans="1:130" s="221" customFormat="1" ht="26.25" customHeight="1" x14ac:dyDescent="0.15">
      <c r="A123" s="852"/>
      <c r="B123" s="853"/>
      <c r="C123" s="847" t="s">
        <v>465</v>
      </c>
      <c r="D123" s="784"/>
      <c r="E123" s="784"/>
      <c r="F123" s="784"/>
      <c r="G123" s="784"/>
      <c r="H123" s="784"/>
      <c r="I123" s="784"/>
      <c r="J123" s="784"/>
      <c r="K123" s="784"/>
      <c r="L123" s="784"/>
      <c r="M123" s="784"/>
      <c r="N123" s="784"/>
      <c r="O123" s="784"/>
      <c r="P123" s="784"/>
      <c r="Q123" s="784"/>
      <c r="R123" s="784"/>
      <c r="S123" s="784"/>
      <c r="T123" s="784"/>
      <c r="U123" s="784"/>
      <c r="V123" s="784"/>
      <c r="W123" s="784"/>
      <c r="X123" s="784"/>
      <c r="Y123" s="784"/>
      <c r="Z123" s="785"/>
      <c r="AA123" s="811" t="s">
        <v>444</v>
      </c>
      <c r="AB123" s="812"/>
      <c r="AC123" s="812"/>
      <c r="AD123" s="812"/>
      <c r="AE123" s="813"/>
      <c r="AF123" s="814" t="s">
        <v>444</v>
      </c>
      <c r="AG123" s="812"/>
      <c r="AH123" s="812"/>
      <c r="AI123" s="812"/>
      <c r="AJ123" s="813"/>
      <c r="AK123" s="814" t="s">
        <v>444</v>
      </c>
      <c r="AL123" s="812"/>
      <c r="AM123" s="812"/>
      <c r="AN123" s="812"/>
      <c r="AO123" s="813"/>
      <c r="AP123" s="856" t="s">
        <v>445</v>
      </c>
      <c r="AQ123" s="857"/>
      <c r="AR123" s="857"/>
      <c r="AS123" s="857"/>
      <c r="AT123" s="858"/>
      <c r="AU123" s="918"/>
      <c r="AV123" s="919"/>
      <c r="AW123" s="919"/>
      <c r="AX123" s="919"/>
      <c r="AY123" s="919"/>
      <c r="AZ123" s="242" t="s">
        <v>188</v>
      </c>
      <c r="BA123" s="242"/>
      <c r="BB123" s="242"/>
      <c r="BC123" s="242"/>
      <c r="BD123" s="242"/>
      <c r="BE123" s="242"/>
      <c r="BF123" s="242"/>
      <c r="BG123" s="242"/>
      <c r="BH123" s="242"/>
      <c r="BI123" s="242"/>
      <c r="BJ123" s="242"/>
      <c r="BK123" s="242"/>
      <c r="BL123" s="242"/>
      <c r="BM123" s="242"/>
      <c r="BN123" s="242"/>
      <c r="BO123" s="909" t="s">
        <v>481</v>
      </c>
      <c r="BP123" s="910"/>
      <c r="BQ123" s="864">
        <v>6637991</v>
      </c>
      <c r="BR123" s="865"/>
      <c r="BS123" s="865"/>
      <c r="BT123" s="865"/>
      <c r="BU123" s="865"/>
      <c r="BV123" s="865">
        <v>6748271</v>
      </c>
      <c r="BW123" s="865"/>
      <c r="BX123" s="865"/>
      <c r="BY123" s="865"/>
      <c r="BZ123" s="865"/>
      <c r="CA123" s="865">
        <v>6737546</v>
      </c>
      <c r="CB123" s="865"/>
      <c r="CC123" s="865"/>
      <c r="CD123" s="865"/>
      <c r="CE123" s="865"/>
      <c r="CF123" s="780"/>
      <c r="CG123" s="781"/>
      <c r="CH123" s="781"/>
      <c r="CI123" s="781"/>
      <c r="CJ123" s="866"/>
      <c r="CK123" s="901"/>
      <c r="CL123" s="887"/>
      <c r="CM123" s="887"/>
      <c r="CN123" s="887"/>
      <c r="CO123" s="888"/>
      <c r="CP123" s="867" t="s">
        <v>482</v>
      </c>
      <c r="CQ123" s="868"/>
      <c r="CR123" s="868"/>
      <c r="CS123" s="868"/>
      <c r="CT123" s="868"/>
      <c r="CU123" s="868"/>
      <c r="CV123" s="868"/>
      <c r="CW123" s="868"/>
      <c r="CX123" s="868"/>
      <c r="CY123" s="868"/>
      <c r="CZ123" s="868"/>
      <c r="DA123" s="868"/>
      <c r="DB123" s="868"/>
      <c r="DC123" s="868"/>
      <c r="DD123" s="868"/>
      <c r="DE123" s="868"/>
      <c r="DF123" s="869"/>
      <c r="DG123" s="811" t="s">
        <v>444</v>
      </c>
      <c r="DH123" s="812"/>
      <c r="DI123" s="812"/>
      <c r="DJ123" s="812"/>
      <c r="DK123" s="813"/>
      <c r="DL123" s="814" t="s">
        <v>444</v>
      </c>
      <c r="DM123" s="812"/>
      <c r="DN123" s="812"/>
      <c r="DO123" s="812"/>
      <c r="DP123" s="813"/>
      <c r="DQ123" s="814" t="s">
        <v>444</v>
      </c>
      <c r="DR123" s="812"/>
      <c r="DS123" s="812"/>
      <c r="DT123" s="812"/>
      <c r="DU123" s="813"/>
      <c r="DV123" s="856" t="s">
        <v>444</v>
      </c>
      <c r="DW123" s="857"/>
      <c r="DX123" s="857"/>
      <c r="DY123" s="857"/>
      <c r="DZ123" s="858"/>
    </row>
    <row r="124" spans="1:130" s="221" customFormat="1" ht="26.25" customHeight="1" thickBot="1" x14ac:dyDescent="0.2">
      <c r="A124" s="852"/>
      <c r="B124" s="853"/>
      <c r="C124" s="847" t="s">
        <v>468</v>
      </c>
      <c r="D124" s="784"/>
      <c r="E124" s="784"/>
      <c r="F124" s="784"/>
      <c r="G124" s="784"/>
      <c r="H124" s="784"/>
      <c r="I124" s="784"/>
      <c r="J124" s="784"/>
      <c r="K124" s="784"/>
      <c r="L124" s="784"/>
      <c r="M124" s="784"/>
      <c r="N124" s="784"/>
      <c r="O124" s="784"/>
      <c r="P124" s="784"/>
      <c r="Q124" s="784"/>
      <c r="R124" s="784"/>
      <c r="S124" s="784"/>
      <c r="T124" s="784"/>
      <c r="U124" s="784"/>
      <c r="V124" s="784"/>
      <c r="W124" s="784"/>
      <c r="X124" s="784"/>
      <c r="Y124" s="784"/>
      <c r="Z124" s="785"/>
      <c r="AA124" s="811" t="s">
        <v>444</v>
      </c>
      <c r="AB124" s="812"/>
      <c r="AC124" s="812"/>
      <c r="AD124" s="812"/>
      <c r="AE124" s="813"/>
      <c r="AF124" s="814" t="s">
        <v>444</v>
      </c>
      <c r="AG124" s="812"/>
      <c r="AH124" s="812"/>
      <c r="AI124" s="812"/>
      <c r="AJ124" s="813"/>
      <c r="AK124" s="814" t="s">
        <v>444</v>
      </c>
      <c r="AL124" s="812"/>
      <c r="AM124" s="812"/>
      <c r="AN124" s="812"/>
      <c r="AO124" s="813"/>
      <c r="AP124" s="856" t="s">
        <v>444</v>
      </c>
      <c r="AQ124" s="857"/>
      <c r="AR124" s="857"/>
      <c r="AS124" s="857"/>
      <c r="AT124" s="858"/>
      <c r="AU124" s="859" t="s">
        <v>483</v>
      </c>
      <c r="AV124" s="860"/>
      <c r="AW124" s="860"/>
      <c r="AX124" s="860"/>
      <c r="AY124" s="860"/>
      <c r="AZ124" s="860"/>
      <c r="BA124" s="860"/>
      <c r="BB124" s="860"/>
      <c r="BC124" s="860"/>
      <c r="BD124" s="860"/>
      <c r="BE124" s="860"/>
      <c r="BF124" s="860"/>
      <c r="BG124" s="860"/>
      <c r="BH124" s="860"/>
      <c r="BI124" s="860"/>
      <c r="BJ124" s="860"/>
      <c r="BK124" s="860"/>
      <c r="BL124" s="860"/>
      <c r="BM124" s="860"/>
      <c r="BN124" s="860"/>
      <c r="BO124" s="860"/>
      <c r="BP124" s="861"/>
      <c r="BQ124" s="862">
        <v>1.8</v>
      </c>
      <c r="BR124" s="863"/>
      <c r="BS124" s="863"/>
      <c r="BT124" s="863"/>
      <c r="BU124" s="863"/>
      <c r="BV124" s="863">
        <v>34</v>
      </c>
      <c r="BW124" s="863"/>
      <c r="BX124" s="863"/>
      <c r="BY124" s="863"/>
      <c r="BZ124" s="863"/>
      <c r="CA124" s="863">
        <v>7.2</v>
      </c>
      <c r="CB124" s="863"/>
      <c r="CC124" s="863"/>
      <c r="CD124" s="863"/>
      <c r="CE124" s="863"/>
      <c r="CF124" s="758"/>
      <c r="CG124" s="759"/>
      <c r="CH124" s="759"/>
      <c r="CI124" s="759"/>
      <c r="CJ124" s="894"/>
      <c r="CK124" s="902"/>
      <c r="CL124" s="902"/>
      <c r="CM124" s="902"/>
      <c r="CN124" s="902"/>
      <c r="CO124" s="903"/>
      <c r="CP124" s="867" t="s">
        <v>484</v>
      </c>
      <c r="CQ124" s="868"/>
      <c r="CR124" s="868"/>
      <c r="CS124" s="868"/>
      <c r="CT124" s="868"/>
      <c r="CU124" s="868"/>
      <c r="CV124" s="868"/>
      <c r="CW124" s="868"/>
      <c r="CX124" s="868"/>
      <c r="CY124" s="868"/>
      <c r="CZ124" s="868"/>
      <c r="DA124" s="868"/>
      <c r="DB124" s="868"/>
      <c r="DC124" s="868"/>
      <c r="DD124" s="868"/>
      <c r="DE124" s="868"/>
      <c r="DF124" s="869"/>
      <c r="DG124" s="795" t="s">
        <v>394</v>
      </c>
      <c r="DH124" s="796"/>
      <c r="DI124" s="796"/>
      <c r="DJ124" s="796"/>
      <c r="DK124" s="797"/>
      <c r="DL124" s="798" t="s">
        <v>419</v>
      </c>
      <c r="DM124" s="796"/>
      <c r="DN124" s="796"/>
      <c r="DO124" s="796"/>
      <c r="DP124" s="797"/>
      <c r="DQ124" s="798" t="s">
        <v>448</v>
      </c>
      <c r="DR124" s="796"/>
      <c r="DS124" s="796"/>
      <c r="DT124" s="796"/>
      <c r="DU124" s="797"/>
      <c r="DV124" s="880" t="s">
        <v>448</v>
      </c>
      <c r="DW124" s="881"/>
      <c r="DX124" s="881"/>
      <c r="DY124" s="881"/>
      <c r="DZ124" s="882"/>
    </row>
    <row r="125" spans="1:130" s="221" customFormat="1" ht="26.25" customHeight="1" x14ac:dyDescent="0.15">
      <c r="A125" s="852"/>
      <c r="B125" s="853"/>
      <c r="C125" s="847" t="s">
        <v>470</v>
      </c>
      <c r="D125" s="784"/>
      <c r="E125" s="784"/>
      <c r="F125" s="784"/>
      <c r="G125" s="784"/>
      <c r="H125" s="784"/>
      <c r="I125" s="784"/>
      <c r="J125" s="784"/>
      <c r="K125" s="784"/>
      <c r="L125" s="784"/>
      <c r="M125" s="784"/>
      <c r="N125" s="784"/>
      <c r="O125" s="784"/>
      <c r="P125" s="784"/>
      <c r="Q125" s="784"/>
      <c r="R125" s="784"/>
      <c r="S125" s="784"/>
      <c r="T125" s="784"/>
      <c r="U125" s="784"/>
      <c r="V125" s="784"/>
      <c r="W125" s="784"/>
      <c r="X125" s="784"/>
      <c r="Y125" s="784"/>
      <c r="Z125" s="785"/>
      <c r="AA125" s="811" t="s">
        <v>445</v>
      </c>
      <c r="AB125" s="812"/>
      <c r="AC125" s="812"/>
      <c r="AD125" s="812"/>
      <c r="AE125" s="813"/>
      <c r="AF125" s="814" t="s">
        <v>448</v>
      </c>
      <c r="AG125" s="812"/>
      <c r="AH125" s="812"/>
      <c r="AI125" s="812"/>
      <c r="AJ125" s="813"/>
      <c r="AK125" s="814" t="s">
        <v>413</v>
      </c>
      <c r="AL125" s="812"/>
      <c r="AM125" s="812"/>
      <c r="AN125" s="812"/>
      <c r="AO125" s="813"/>
      <c r="AP125" s="856" t="s">
        <v>394</v>
      </c>
      <c r="AQ125" s="857"/>
      <c r="AR125" s="857"/>
      <c r="AS125" s="857"/>
      <c r="AT125" s="858"/>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83" t="s">
        <v>485</v>
      </c>
      <c r="CL125" s="884"/>
      <c r="CM125" s="884"/>
      <c r="CN125" s="884"/>
      <c r="CO125" s="885"/>
      <c r="CP125" s="892" t="s">
        <v>486</v>
      </c>
      <c r="CQ125" s="840"/>
      <c r="CR125" s="840"/>
      <c r="CS125" s="840"/>
      <c r="CT125" s="840"/>
      <c r="CU125" s="840"/>
      <c r="CV125" s="840"/>
      <c r="CW125" s="840"/>
      <c r="CX125" s="840"/>
      <c r="CY125" s="840"/>
      <c r="CZ125" s="840"/>
      <c r="DA125" s="840"/>
      <c r="DB125" s="840"/>
      <c r="DC125" s="840"/>
      <c r="DD125" s="840"/>
      <c r="DE125" s="840"/>
      <c r="DF125" s="841"/>
      <c r="DG125" s="893" t="s">
        <v>419</v>
      </c>
      <c r="DH125" s="874"/>
      <c r="DI125" s="874"/>
      <c r="DJ125" s="874"/>
      <c r="DK125" s="874"/>
      <c r="DL125" s="874" t="s">
        <v>448</v>
      </c>
      <c r="DM125" s="874"/>
      <c r="DN125" s="874"/>
      <c r="DO125" s="874"/>
      <c r="DP125" s="874"/>
      <c r="DQ125" s="874" t="s">
        <v>394</v>
      </c>
      <c r="DR125" s="874"/>
      <c r="DS125" s="874"/>
      <c r="DT125" s="874"/>
      <c r="DU125" s="874"/>
      <c r="DV125" s="875" t="s">
        <v>394</v>
      </c>
      <c r="DW125" s="875"/>
      <c r="DX125" s="875"/>
      <c r="DY125" s="875"/>
      <c r="DZ125" s="876"/>
    </row>
    <row r="126" spans="1:130" s="221" customFormat="1" ht="26.25" customHeight="1" thickBot="1" x14ac:dyDescent="0.2">
      <c r="A126" s="852"/>
      <c r="B126" s="853"/>
      <c r="C126" s="847" t="s">
        <v>472</v>
      </c>
      <c r="D126" s="784"/>
      <c r="E126" s="784"/>
      <c r="F126" s="784"/>
      <c r="G126" s="784"/>
      <c r="H126" s="784"/>
      <c r="I126" s="784"/>
      <c r="J126" s="784"/>
      <c r="K126" s="784"/>
      <c r="L126" s="784"/>
      <c r="M126" s="784"/>
      <c r="N126" s="784"/>
      <c r="O126" s="784"/>
      <c r="P126" s="784"/>
      <c r="Q126" s="784"/>
      <c r="R126" s="784"/>
      <c r="S126" s="784"/>
      <c r="T126" s="784"/>
      <c r="U126" s="784"/>
      <c r="V126" s="784"/>
      <c r="W126" s="784"/>
      <c r="X126" s="784"/>
      <c r="Y126" s="784"/>
      <c r="Z126" s="785"/>
      <c r="AA126" s="811" t="s">
        <v>419</v>
      </c>
      <c r="AB126" s="812"/>
      <c r="AC126" s="812"/>
      <c r="AD126" s="812"/>
      <c r="AE126" s="813"/>
      <c r="AF126" s="814" t="s">
        <v>394</v>
      </c>
      <c r="AG126" s="812"/>
      <c r="AH126" s="812"/>
      <c r="AI126" s="812"/>
      <c r="AJ126" s="813"/>
      <c r="AK126" s="814" t="s">
        <v>413</v>
      </c>
      <c r="AL126" s="812"/>
      <c r="AM126" s="812"/>
      <c r="AN126" s="812"/>
      <c r="AO126" s="813"/>
      <c r="AP126" s="856" t="s">
        <v>448</v>
      </c>
      <c r="AQ126" s="857"/>
      <c r="AR126" s="857"/>
      <c r="AS126" s="857"/>
      <c r="AT126" s="858"/>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86"/>
      <c r="CL126" s="887"/>
      <c r="CM126" s="887"/>
      <c r="CN126" s="887"/>
      <c r="CO126" s="888"/>
      <c r="CP126" s="847" t="s">
        <v>487</v>
      </c>
      <c r="CQ126" s="784"/>
      <c r="CR126" s="784"/>
      <c r="CS126" s="784"/>
      <c r="CT126" s="784"/>
      <c r="CU126" s="784"/>
      <c r="CV126" s="784"/>
      <c r="CW126" s="784"/>
      <c r="CX126" s="784"/>
      <c r="CY126" s="784"/>
      <c r="CZ126" s="784"/>
      <c r="DA126" s="784"/>
      <c r="DB126" s="784"/>
      <c r="DC126" s="784"/>
      <c r="DD126" s="784"/>
      <c r="DE126" s="784"/>
      <c r="DF126" s="785"/>
      <c r="DG126" s="848" t="s">
        <v>445</v>
      </c>
      <c r="DH126" s="849"/>
      <c r="DI126" s="849"/>
      <c r="DJ126" s="849"/>
      <c r="DK126" s="849"/>
      <c r="DL126" s="849" t="s">
        <v>448</v>
      </c>
      <c r="DM126" s="849"/>
      <c r="DN126" s="849"/>
      <c r="DO126" s="849"/>
      <c r="DP126" s="849"/>
      <c r="DQ126" s="849" t="s">
        <v>448</v>
      </c>
      <c r="DR126" s="849"/>
      <c r="DS126" s="849"/>
      <c r="DT126" s="849"/>
      <c r="DU126" s="849"/>
      <c r="DV126" s="826" t="s">
        <v>419</v>
      </c>
      <c r="DW126" s="826"/>
      <c r="DX126" s="826"/>
      <c r="DY126" s="826"/>
      <c r="DZ126" s="827"/>
    </row>
    <row r="127" spans="1:130" s="221" customFormat="1" ht="26.25" customHeight="1" x14ac:dyDescent="0.15">
      <c r="A127" s="854"/>
      <c r="B127" s="855"/>
      <c r="C127" s="870" t="s">
        <v>488</v>
      </c>
      <c r="D127" s="871"/>
      <c r="E127" s="871"/>
      <c r="F127" s="871"/>
      <c r="G127" s="871"/>
      <c r="H127" s="871"/>
      <c r="I127" s="871"/>
      <c r="J127" s="871"/>
      <c r="K127" s="871"/>
      <c r="L127" s="871"/>
      <c r="M127" s="871"/>
      <c r="N127" s="871"/>
      <c r="O127" s="871"/>
      <c r="P127" s="871"/>
      <c r="Q127" s="871"/>
      <c r="R127" s="871"/>
      <c r="S127" s="871"/>
      <c r="T127" s="871"/>
      <c r="U127" s="871"/>
      <c r="V127" s="871"/>
      <c r="W127" s="871"/>
      <c r="X127" s="871"/>
      <c r="Y127" s="871"/>
      <c r="Z127" s="872"/>
      <c r="AA127" s="811" t="s">
        <v>413</v>
      </c>
      <c r="AB127" s="812"/>
      <c r="AC127" s="812"/>
      <c r="AD127" s="812"/>
      <c r="AE127" s="813"/>
      <c r="AF127" s="814" t="s">
        <v>448</v>
      </c>
      <c r="AG127" s="812"/>
      <c r="AH127" s="812"/>
      <c r="AI127" s="812"/>
      <c r="AJ127" s="813"/>
      <c r="AK127" s="814" t="s">
        <v>448</v>
      </c>
      <c r="AL127" s="812"/>
      <c r="AM127" s="812"/>
      <c r="AN127" s="812"/>
      <c r="AO127" s="813"/>
      <c r="AP127" s="856" t="s">
        <v>445</v>
      </c>
      <c r="AQ127" s="857"/>
      <c r="AR127" s="857"/>
      <c r="AS127" s="857"/>
      <c r="AT127" s="858"/>
      <c r="AU127" s="223"/>
      <c r="AV127" s="223"/>
      <c r="AW127" s="223"/>
      <c r="AX127" s="873" t="s">
        <v>489</v>
      </c>
      <c r="AY127" s="844"/>
      <c r="AZ127" s="844"/>
      <c r="BA127" s="844"/>
      <c r="BB127" s="844"/>
      <c r="BC127" s="844"/>
      <c r="BD127" s="844"/>
      <c r="BE127" s="845"/>
      <c r="BF127" s="843" t="s">
        <v>490</v>
      </c>
      <c r="BG127" s="844"/>
      <c r="BH127" s="844"/>
      <c r="BI127" s="844"/>
      <c r="BJ127" s="844"/>
      <c r="BK127" s="844"/>
      <c r="BL127" s="845"/>
      <c r="BM127" s="843" t="s">
        <v>491</v>
      </c>
      <c r="BN127" s="844"/>
      <c r="BO127" s="844"/>
      <c r="BP127" s="844"/>
      <c r="BQ127" s="844"/>
      <c r="BR127" s="844"/>
      <c r="BS127" s="845"/>
      <c r="BT127" s="843" t="s">
        <v>492</v>
      </c>
      <c r="BU127" s="844"/>
      <c r="BV127" s="844"/>
      <c r="BW127" s="844"/>
      <c r="BX127" s="844"/>
      <c r="BY127" s="844"/>
      <c r="BZ127" s="846"/>
      <c r="CA127" s="223"/>
      <c r="CB127" s="223"/>
      <c r="CC127" s="223"/>
      <c r="CD127" s="246"/>
      <c r="CE127" s="246"/>
      <c r="CF127" s="246"/>
      <c r="CG127" s="223"/>
      <c r="CH127" s="223"/>
      <c r="CI127" s="223"/>
      <c r="CJ127" s="245"/>
      <c r="CK127" s="886"/>
      <c r="CL127" s="887"/>
      <c r="CM127" s="887"/>
      <c r="CN127" s="887"/>
      <c r="CO127" s="888"/>
      <c r="CP127" s="847" t="s">
        <v>493</v>
      </c>
      <c r="CQ127" s="784"/>
      <c r="CR127" s="784"/>
      <c r="CS127" s="784"/>
      <c r="CT127" s="784"/>
      <c r="CU127" s="784"/>
      <c r="CV127" s="784"/>
      <c r="CW127" s="784"/>
      <c r="CX127" s="784"/>
      <c r="CY127" s="784"/>
      <c r="CZ127" s="784"/>
      <c r="DA127" s="784"/>
      <c r="DB127" s="784"/>
      <c r="DC127" s="784"/>
      <c r="DD127" s="784"/>
      <c r="DE127" s="784"/>
      <c r="DF127" s="785"/>
      <c r="DG127" s="848" t="s">
        <v>394</v>
      </c>
      <c r="DH127" s="849"/>
      <c r="DI127" s="849"/>
      <c r="DJ127" s="849"/>
      <c r="DK127" s="849"/>
      <c r="DL127" s="849" t="s">
        <v>419</v>
      </c>
      <c r="DM127" s="849"/>
      <c r="DN127" s="849"/>
      <c r="DO127" s="849"/>
      <c r="DP127" s="849"/>
      <c r="DQ127" s="849" t="s">
        <v>394</v>
      </c>
      <c r="DR127" s="849"/>
      <c r="DS127" s="849"/>
      <c r="DT127" s="849"/>
      <c r="DU127" s="849"/>
      <c r="DV127" s="826" t="s">
        <v>445</v>
      </c>
      <c r="DW127" s="826"/>
      <c r="DX127" s="826"/>
      <c r="DY127" s="826"/>
      <c r="DZ127" s="827"/>
    </row>
    <row r="128" spans="1:130" s="221" customFormat="1" ht="26.25" customHeight="1" thickBot="1" x14ac:dyDescent="0.2">
      <c r="A128" s="828" t="s">
        <v>494</v>
      </c>
      <c r="B128" s="829"/>
      <c r="C128" s="829"/>
      <c r="D128" s="829"/>
      <c r="E128" s="829"/>
      <c r="F128" s="829"/>
      <c r="G128" s="829"/>
      <c r="H128" s="829"/>
      <c r="I128" s="829"/>
      <c r="J128" s="829"/>
      <c r="K128" s="829"/>
      <c r="L128" s="829"/>
      <c r="M128" s="829"/>
      <c r="N128" s="829"/>
      <c r="O128" s="829"/>
      <c r="P128" s="829"/>
      <c r="Q128" s="829"/>
      <c r="R128" s="829"/>
      <c r="S128" s="829"/>
      <c r="T128" s="829"/>
      <c r="U128" s="829"/>
      <c r="V128" s="829"/>
      <c r="W128" s="830" t="s">
        <v>495</v>
      </c>
      <c r="X128" s="830"/>
      <c r="Y128" s="830"/>
      <c r="Z128" s="831"/>
      <c r="AA128" s="832" t="s">
        <v>445</v>
      </c>
      <c r="AB128" s="833"/>
      <c r="AC128" s="833"/>
      <c r="AD128" s="833"/>
      <c r="AE128" s="834"/>
      <c r="AF128" s="835" t="s">
        <v>394</v>
      </c>
      <c r="AG128" s="833"/>
      <c r="AH128" s="833"/>
      <c r="AI128" s="833"/>
      <c r="AJ128" s="834"/>
      <c r="AK128" s="835" t="s">
        <v>419</v>
      </c>
      <c r="AL128" s="833"/>
      <c r="AM128" s="833"/>
      <c r="AN128" s="833"/>
      <c r="AO128" s="834"/>
      <c r="AP128" s="836"/>
      <c r="AQ128" s="837"/>
      <c r="AR128" s="837"/>
      <c r="AS128" s="837"/>
      <c r="AT128" s="838"/>
      <c r="AU128" s="223"/>
      <c r="AV128" s="223"/>
      <c r="AW128" s="223"/>
      <c r="AX128" s="839" t="s">
        <v>496</v>
      </c>
      <c r="AY128" s="840"/>
      <c r="AZ128" s="840"/>
      <c r="BA128" s="840"/>
      <c r="BB128" s="840"/>
      <c r="BC128" s="840"/>
      <c r="BD128" s="840"/>
      <c r="BE128" s="841"/>
      <c r="BF128" s="818" t="s">
        <v>413</v>
      </c>
      <c r="BG128" s="819"/>
      <c r="BH128" s="819"/>
      <c r="BI128" s="819"/>
      <c r="BJ128" s="819"/>
      <c r="BK128" s="819"/>
      <c r="BL128" s="842"/>
      <c r="BM128" s="818">
        <v>15</v>
      </c>
      <c r="BN128" s="819"/>
      <c r="BO128" s="819"/>
      <c r="BP128" s="819"/>
      <c r="BQ128" s="819"/>
      <c r="BR128" s="819"/>
      <c r="BS128" s="842"/>
      <c r="BT128" s="818">
        <v>20</v>
      </c>
      <c r="BU128" s="819"/>
      <c r="BV128" s="819"/>
      <c r="BW128" s="819"/>
      <c r="BX128" s="819"/>
      <c r="BY128" s="819"/>
      <c r="BZ128" s="820"/>
      <c r="CA128" s="246"/>
      <c r="CB128" s="246"/>
      <c r="CC128" s="246"/>
      <c r="CD128" s="246"/>
      <c r="CE128" s="246"/>
      <c r="CF128" s="246"/>
      <c r="CG128" s="223"/>
      <c r="CH128" s="223"/>
      <c r="CI128" s="223"/>
      <c r="CJ128" s="245"/>
      <c r="CK128" s="889"/>
      <c r="CL128" s="890"/>
      <c r="CM128" s="890"/>
      <c r="CN128" s="890"/>
      <c r="CO128" s="891"/>
      <c r="CP128" s="821" t="s">
        <v>497</v>
      </c>
      <c r="CQ128" s="762"/>
      <c r="CR128" s="762"/>
      <c r="CS128" s="762"/>
      <c r="CT128" s="762"/>
      <c r="CU128" s="762"/>
      <c r="CV128" s="762"/>
      <c r="CW128" s="762"/>
      <c r="CX128" s="762"/>
      <c r="CY128" s="762"/>
      <c r="CZ128" s="762"/>
      <c r="DA128" s="762"/>
      <c r="DB128" s="762"/>
      <c r="DC128" s="762"/>
      <c r="DD128" s="762"/>
      <c r="DE128" s="762"/>
      <c r="DF128" s="763"/>
      <c r="DG128" s="822">
        <v>6636</v>
      </c>
      <c r="DH128" s="823"/>
      <c r="DI128" s="823"/>
      <c r="DJ128" s="823"/>
      <c r="DK128" s="823"/>
      <c r="DL128" s="823">
        <v>3177</v>
      </c>
      <c r="DM128" s="823"/>
      <c r="DN128" s="823"/>
      <c r="DO128" s="823"/>
      <c r="DP128" s="823"/>
      <c r="DQ128" s="823">
        <v>7992</v>
      </c>
      <c r="DR128" s="823"/>
      <c r="DS128" s="823"/>
      <c r="DT128" s="823"/>
      <c r="DU128" s="823"/>
      <c r="DV128" s="824">
        <v>0.4</v>
      </c>
      <c r="DW128" s="824"/>
      <c r="DX128" s="824"/>
      <c r="DY128" s="824"/>
      <c r="DZ128" s="825"/>
    </row>
    <row r="129" spans="1:131" s="221" customFormat="1" ht="26.25" customHeight="1" x14ac:dyDescent="0.15">
      <c r="A129" s="806" t="s">
        <v>108</v>
      </c>
      <c r="B129" s="807"/>
      <c r="C129" s="807"/>
      <c r="D129" s="807"/>
      <c r="E129" s="807"/>
      <c r="F129" s="807"/>
      <c r="G129" s="807"/>
      <c r="H129" s="807"/>
      <c r="I129" s="807"/>
      <c r="J129" s="807"/>
      <c r="K129" s="807"/>
      <c r="L129" s="807"/>
      <c r="M129" s="807"/>
      <c r="N129" s="807"/>
      <c r="O129" s="807"/>
      <c r="P129" s="807"/>
      <c r="Q129" s="807"/>
      <c r="R129" s="807"/>
      <c r="S129" s="807"/>
      <c r="T129" s="807"/>
      <c r="U129" s="807"/>
      <c r="V129" s="807"/>
      <c r="W129" s="808" t="s">
        <v>498</v>
      </c>
      <c r="X129" s="809"/>
      <c r="Y129" s="809"/>
      <c r="Z129" s="810"/>
      <c r="AA129" s="811">
        <v>2179425</v>
      </c>
      <c r="AB129" s="812"/>
      <c r="AC129" s="812"/>
      <c r="AD129" s="812"/>
      <c r="AE129" s="813"/>
      <c r="AF129" s="814">
        <v>2316090</v>
      </c>
      <c r="AG129" s="812"/>
      <c r="AH129" s="812"/>
      <c r="AI129" s="812"/>
      <c r="AJ129" s="813"/>
      <c r="AK129" s="814">
        <v>2519685</v>
      </c>
      <c r="AL129" s="812"/>
      <c r="AM129" s="812"/>
      <c r="AN129" s="812"/>
      <c r="AO129" s="813"/>
      <c r="AP129" s="815"/>
      <c r="AQ129" s="816"/>
      <c r="AR129" s="816"/>
      <c r="AS129" s="816"/>
      <c r="AT129" s="817"/>
      <c r="AU129" s="224"/>
      <c r="AV129" s="224"/>
      <c r="AW129" s="224"/>
      <c r="AX129" s="783" t="s">
        <v>499</v>
      </c>
      <c r="AY129" s="784"/>
      <c r="AZ129" s="784"/>
      <c r="BA129" s="784"/>
      <c r="BB129" s="784"/>
      <c r="BC129" s="784"/>
      <c r="BD129" s="784"/>
      <c r="BE129" s="785"/>
      <c r="BF129" s="802" t="s">
        <v>413</v>
      </c>
      <c r="BG129" s="803"/>
      <c r="BH129" s="803"/>
      <c r="BI129" s="803"/>
      <c r="BJ129" s="803"/>
      <c r="BK129" s="803"/>
      <c r="BL129" s="804"/>
      <c r="BM129" s="802">
        <v>20</v>
      </c>
      <c r="BN129" s="803"/>
      <c r="BO129" s="803"/>
      <c r="BP129" s="803"/>
      <c r="BQ129" s="803"/>
      <c r="BR129" s="803"/>
      <c r="BS129" s="804"/>
      <c r="BT129" s="802">
        <v>30</v>
      </c>
      <c r="BU129" s="803"/>
      <c r="BV129" s="803"/>
      <c r="BW129" s="803"/>
      <c r="BX129" s="803"/>
      <c r="BY129" s="803"/>
      <c r="BZ129" s="805"/>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806" t="s">
        <v>500</v>
      </c>
      <c r="B130" s="807"/>
      <c r="C130" s="807"/>
      <c r="D130" s="807"/>
      <c r="E130" s="807"/>
      <c r="F130" s="807"/>
      <c r="G130" s="807"/>
      <c r="H130" s="807"/>
      <c r="I130" s="807"/>
      <c r="J130" s="807"/>
      <c r="K130" s="807"/>
      <c r="L130" s="807"/>
      <c r="M130" s="807"/>
      <c r="N130" s="807"/>
      <c r="O130" s="807"/>
      <c r="P130" s="807"/>
      <c r="Q130" s="807"/>
      <c r="R130" s="807"/>
      <c r="S130" s="807"/>
      <c r="T130" s="807"/>
      <c r="U130" s="807"/>
      <c r="V130" s="807"/>
      <c r="W130" s="808" t="s">
        <v>501</v>
      </c>
      <c r="X130" s="809"/>
      <c r="Y130" s="809"/>
      <c r="Z130" s="810"/>
      <c r="AA130" s="811">
        <v>573673</v>
      </c>
      <c r="AB130" s="812"/>
      <c r="AC130" s="812"/>
      <c r="AD130" s="812"/>
      <c r="AE130" s="813"/>
      <c r="AF130" s="814">
        <v>554110</v>
      </c>
      <c r="AG130" s="812"/>
      <c r="AH130" s="812"/>
      <c r="AI130" s="812"/>
      <c r="AJ130" s="813"/>
      <c r="AK130" s="814">
        <v>603332</v>
      </c>
      <c r="AL130" s="812"/>
      <c r="AM130" s="812"/>
      <c r="AN130" s="812"/>
      <c r="AO130" s="813"/>
      <c r="AP130" s="815"/>
      <c r="AQ130" s="816"/>
      <c r="AR130" s="816"/>
      <c r="AS130" s="816"/>
      <c r="AT130" s="817"/>
      <c r="AU130" s="224"/>
      <c r="AV130" s="224"/>
      <c r="AW130" s="224"/>
      <c r="AX130" s="783" t="s">
        <v>502</v>
      </c>
      <c r="AY130" s="784"/>
      <c r="AZ130" s="784"/>
      <c r="BA130" s="784"/>
      <c r="BB130" s="784"/>
      <c r="BC130" s="784"/>
      <c r="BD130" s="784"/>
      <c r="BE130" s="785"/>
      <c r="BF130" s="786">
        <v>9.3000000000000007</v>
      </c>
      <c r="BG130" s="787"/>
      <c r="BH130" s="787"/>
      <c r="BI130" s="787"/>
      <c r="BJ130" s="787"/>
      <c r="BK130" s="787"/>
      <c r="BL130" s="788"/>
      <c r="BM130" s="786">
        <v>25</v>
      </c>
      <c r="BN130" s="787"/>
      <c r="BO130" s="787"/>
      <c r="BP130" s="787"/>
      <c r="BQ130" s="787"/>
      <c r="BR130" s="787"/>
      <c r="BS130" s="788"/>
      <c r="BT130" s="786">
        <v>35</v>
      </c>
      <c r="BU130" s="787"/>
      <c r="BV130" s="787"/>
      <c r="BW130" s="787"/>
      <c r="BX130" s="787"/>
      <c r="BY130" s="787"/>
      <c r="BZ130" s="789"/>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90"/>
      <c r="B131" s="791"/>
      <c r="C131" s="791"/>
      <c r="D131" s="791"/>
      <c r="E131" s="791"/>
      <c r="F131" s="791"/>
      <c r="G131" s="791"/>
      <c r="H131" s="791"/>
      <c r="I131" s="791"/>
      <c r="J131" s="791"/>
      <c r="K131" s="791"/>
      <c r="L131" s="791"/>
      <c r="M131" s="791"/>
      <c r="N131" s="791"/>
      <c r="O131" s="791"/>
      <c r="P131" s="791"/>
      <c r="Q131" s="791"/>
      <c r="R131" s="791"/>
      <c r="S131" s="791"/>
      <c r="T131" s="791"/>
      <c r="U131" s="791"/>
      <c r="V131" s="791"/>
      <c r="W131" s="792" t="s">
        <v>503</v>
      </c>
      <c r="X131" s="793"/>
      <c r="Y131" s="793"/>
      <c r="Z131" s="794"/>
      <c r="AA131" s="795">
        <v>1605752</v>
      </c>
      <c r="AB131" s="796"/>
      <c r="AC131" s="796"/>
      <c r="AD131" s="796"/>
      <c r="AE131" s="797"/>
      <c r="AF131" s="798">
        <v>1761980</v>
      </c>
      <c r="AG131" s="796"/>
      <c r="AH131" s="796"/>
      <c r="AI131" s="796"/>
      <c r="AJ131" s="797"/>
      <c r="AK131" s="798">
        <v>1916353</v>
      </c>
      <c r="AL131" s="796"/>
      <c r="AM131" s="796"/>
      <c r="AN131" s="796"/>
      <c r="AO131" s="797"/>
      <c r="AP131" s="799"/>
      <c r="AQ131" s="800"/>
      <c r="AR131" s="800"/>
      <c r="AS131" s="800"/>
      <c r="AT131" s="801"/>
      <c r="AU131" s="224"/>
      <c r="AV131" s="224"/>
      <c r="AW131" s="224"/>
      <c r="AX131" s="761" t="s">
        <v>504</v>
      </c>
      <c r="AY131" s="762"/>
      <c r="AZ131" s="762"/>
      <c r="BA131" s="762"/>
      <c r="BB131" s="762"/>
      <c r="BC131" s="762"/>
      <c r="BD131" s="762"/>
      <c r="BE131" s="763"/>
      <c r="BF131" s="764">
        <v>7.2</v>
      </c>
      <c r="BG131" s="765"/>
      <c r="BH131" s="765"/>
      <c r="BI131" s="765"/>
      <c r="BJ131" s="765"/>
      <c r="BK131" s="765"/>
      <c r="BL131" s="766"/>
      <c r="BM131" s="764">
        <v>350</v>
      </c>
      <c r="BN131" s="765"/>
      <c r="BO131" s="765"/>
      <c r="BP131" s="765"/>
      <c r="BQ131" s="765"/>
      <c r="BR131" s="765"/>
      <c r="BS131" s="766"/>
      <c r="BT131" s="767"/>
      <c r="BU131" s="768"/>
      <c r="BV131" s="768"/>
      <c r="BW131" s="768"/>
      <c r="BX131" s="768"/>
      <c r="BY131" s="768"/>
      <c r="BZ131" s="769"/>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70" t="s">
        <v>505</v>
      </c>
      <c r="B132" s="771"/>
      <c r="C132" s="771"/>
      <c r="D132" s="771"/>
      <c r="E132" s="771"/>
      <c r="F132" s="771"/>
      <c r="G132" s="771"/>
      <c r="H132" s="771"/>
      <c r="I132" s="771"/>
      <c r="J132" s="771"/>
      <c r="K132" s="771"/>
      <c r="L132" s="771"/>
      <c r="M132" s="771"/>
      <c r="N132" s="771"/>
      <c r="O132" s="771"/>
      <c r="P132" s="771"/>
      <c r="Q132" s="771"/>
      <c r="R132" s="771"/>
      <c r="S132" s="771"/>
      <c r="T132" s="771"/>
      <c r="U132" s="771"/>
      <c r="V132" s="774" t="s">
        <v>506</v>
      </c>
      <c r="W132" s="774"/>
      <c r="X132" s="774"/>
      <c r="Y132" s="774"/>
      <c r="Z132" s="775"/>
      <c r="AA132" s="776">
        <v>11.913358970000001</v>
      </c>
      <c r="AB132" s="777"/>
      <c r="AC132" s="777"/>
      <c r="AD132" s="777"/>
      <c r="AE132" s="778"/>
      <c r="AF132" s="779">
        <v>8.1623514460000006</v>
      </c>
      <c r="AG132" s="777"/>
      <c r="AH132" s="777"/>
      <c r="AI132" s="777"/>
      <c r="AJ132" s="778"/>
      <c r="AK132" s="779">
        <v>7.9036586680000003</v>
      </c>
      <c r="AL132" s="777"/>
      <c r="AM132" s="777"/>
      <c r="AN132" s="777"/>
      <c r="AO132" s="778"/>
      <c r="AP132" s="780"/>
      <c r="AQ132" s="781"/>
      <c r="AR132" s="781"/>
      <c r="AS132" s="781"/>
      <c r="AT132" s="782"/>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72"/>
      <c r="B133" s="773"/>
      <c r="C133" s="773"/>
      <c r="D133" s="773"/>
      <c r="E133" s="773"/>
      <c r="F133" s="773"/>
      <c r="G133" s="773"/>
      <c r="H133" s="773"/>
      <c r="I133" s="773"/>
      <c r="J133" s="773"/>
      <c r="K133" s="773"/>
      <c r="L133" s="773"/>
      <c r="M133" s="773"/>
      <c r="N133" s="773"/>
      <c r="O133" s="773"/>
      <c r="P133" s="773"/>
      <c r="Q133" s="773"/>
      <c r="R133" s="773"/>
      <c r="S133" s="773"/>
      <c r="T133" s="773"/>
      <c r="U133" s="773"/>
      <c r="V133" s="753" t="s">
        <v>507</v>
      </c>
      <c r="W133" s="753"/>
      <c r="X133" s="753"/>
      <c r="Y133" s="753"/>
      <c r="Z133" s="754"/>
      <c r="AA133" s="755">
        <v>11.7</v>
      </c>
      <c r="AB133" s="756"/>
      <c r="AC133" s="756"/>
      <c r="AD133" s="756"/>
      <c r="AE133" s="757"/>
      <c r="AF133" s="755">
        <v>11.4</v>
      </c>
      <c r="AG133" s="756"/>
      <c r="AH133" s="756"/>
      <c r="AI133" s="756"/>
      <c r="AJ133" s="757"/>
      <c r="AK133" s="755">
        <v>9.3000000000000007</v>
      </c>
      <c r="AL133" s="756"/>
      <c r="AM133" s="756"/>
      <c r="AN133" s="756"/>
      <c r="AO133" s="757"/>
      <c r="AP133" s="758"/>
      <c r="AQ133" s="759"/>
      <c r="AR133" s="759"/>
      <c r="AS133" s="759"/>
      <c r="AT133" s="760"/>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BzHJ4B/SRsBCCsUVTymkmP6eEBw3tM0q19y1F1N2A6o1YfSwtjuVVV4rlq0e/IbsJodwBI8Ty0h7qYXrzWsQYg==" saltValue="TBEZoH4ltfU+v/EGpmffz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508</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sU/tPXB88xSTzBNWvgtP5fbTGJQafVPt/GF4qOf2xvZiYhtVf+ex8Po+W3oc49Rq3NkBDMU72bVsv4k7nyM+iQ==" saltValue="wVAmro37RA1zVloft8B4Rg==" spinCount="100000" sheet="1" objects="1" scenarios="1"/>
  <dataConsolidate/>
  <phoneticPr fontId="2"/>
  <printOptions horizontalCentered="1" verticalCentered="1"/>
  <pageMargins left="0" right="0" top="0" bottom="0" header="0" footer="0"/>
  <pageSetup paperSize="9" scale="31" orientation="portrait" verticalDpi="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C64" zoomScaleNormal="100" zoomScaleSheetLayoutView="55" workbookViewId="0">
      <selection activeCell="H57" sqref="H57"/>
    </sheetView>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i8k8m16exxfhPGPisoMqiv2VseCa4XHgA5YDwmZUWx3zmOMdstuoJP+BedXkhF8y0LNudSii40jvsphGEu9GQ==" saltValue="JOV+cBnNFtiptqmn9LpDf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40" workbookViewId="0">
      <selection activeCell="H57" sqref="H57"/>
    </sheetView>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509</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510</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50" t="s">
        <v>511</v>
      </c>
      <c r="AP7" s="263"/>
      <c r="AQ7" s="264" t="s">
        <v>512</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51"/>
      <c r="AP8" s="269" t="s">
        <v>513</v>
      </c>
      <c r="AQ8" s="270" t="s">
        <v>514</v>
      </c>
      <c r="AR8" s="271" t="s">
        <v>515</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62" t="s">
        <v>516</v>
      </c>
      <c r="AL9" s="1163"/>
      <c r="AM9" s="1163"/>
      <c r="AN9" s="1164"/>
      <c r="AO9" s="272">
        <v>693769</v>
      </c>
      <c r="AP9" s="272">
        <v>200860</v>
      </c>
      <c r="AQ9" s="273">
        <v>242692</v>
      </c>
      <c r="AR9" s="274">
        <v>-17.2</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62" t="s">
        <v>517</v>
      </c>
      <c r="AL10" s="1163"/>
      <c r="AM10" s="1163"/>
      <c r="AN10" s="1164"/>
      <c r="AO10" s="275">
        <v>75612</v>
      </c>
      <c r="AP10" s="275">
        <v>21891</v>
      </c>
      <c r="AQ10" s="276">
        <v>27094</v>
      </c>
      <c r="AR10" s="277">
        <v>-19.2</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62" t="s">
        <v>518</v>
      </c>
      <c r="AL11" s="1163"/>
      <c r="AM11" s="1163"/>
      <c r="AN11" s="1164"/>
      <c r="AO11" s="275">
        <v>3878</v>
      </c>
      <c r="AP11" s="275">
        <v>1123</v>
      </c>
      <c r="AQ11" s="276">
        <v>4163</v>
      </c>
      <c r="AR11" s="277">
        <v>-73</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62" t="s">
        <v>519</v>
      </c>
      <c r="AL12" s="1163"/>
      <c r="AM12" s="1163"/>
      <c r="AN12" s="1164"/>
      <c r="AO12" s="275" t="s">
        <v>520</v>
      </c>
      <c r="AP12" s="275" t="s">
        <v>520</v>
      </c>
      <c r="AQ12" s="276" t="s">
        <v>520</v>
      </c>
      <c r="AR12" s="277" t="s">
        <v>520</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62" t="s">
        <v>521</v>
      </c>
      <c r="AL13" s="1163"/>
      <c r="AM13" s="1163"/>
      <c r="AN13" s="1164"/>
      <c r="AO13" s="275">
        <v>48088</v>
      </c>
      <c r="AP13" s="275">
        <v>13922</v>
      </c>
      <c r="AQ13" s="276">
        <v>8881</v>
      </c>
      <c r="AR13" s="277">
        <v>56.8</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62" t="s">
        <v>522</v>
      </c>
      <c r="AL14" s="1163"/>
      <c r="AM14" s="1163"/>
      <c r="AN14" s="1164"/>
      <c r="AO14" s="275">
        <v>5490</v>
      </c>
      <c r="AP14" s="275">
        <v>1589</v>
      </c>
      <c r="AQ14" s="276">
        <v>5165</v>
      </c>
      <c r="AR14" s="277">
        <v>-69.2</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65" t="s">
        <v>523</v>
      </c>
      <c r="AL15" s="1166"/>
      <c r="AM15" s="1166"/>
      <c r="AN15" s="1167"/>
      <c r="AO15" s="275">
        <v>-39543</v>
      </c>
      <c r="AP15" s="275">
        <v>-11448</v>
      </c>
      <c r="AQ15" s="276">
        <v>-18870</v>
      </c>
      <c r="AR15" s="277">
        <v>-39.299999999999997</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65" t="s">
        <v>188</v>
      </c>
      <c r="AL16" s="1166"/>
      <c r="AM16" s="1166"/>
      <c r="AN16" s="1167"/>
      <c r="AO16" s="275">
        <v>787294</v>
      </c>
      <c r="AP16" s="275">
        <v>227937</v>
      </c>
      <c r="AQ16" s="276">
        <v>269124</v>
      </c>
      <c r="AR16" s="277">
        <v>-15.3</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524</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525</v>
      </c>
      <c r="AP20" s="284" t="s">
        <v>526</v>
      </c>
      <c r="AQ20" s="285" t="s">
        <v>527</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68" t="s">
        <v>528</v>
      </c>
      <c r="AL21" s="1169"/>
      <c r="AM21" s="1169"/>
      <c r="AN21" s="1170"/>
      <c r="AO21" s="288">
        <v>15.92</v>
      </c>
      <c r="AP21" s="289">
        <v>24.07</v>
      </c>
      <c r="AQ21" s="290">
        <v>-8.15</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68" t="s">
        <v>529</v>
      </c>
      <c r="AL22" s="1169"/>
      <c r="AM22" s="1169"/>
      <c r="AN22" s="1170"/>
      <c r="AO22" s="293">
        <v>91.8</v>
      </c>
      <c r="AP22" s="294">
        <v>94.6</v>
      </c>
      <c r="AQ22" s="295">
        <v>-2.8</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61" t="s">
        <v>530</v>
      </c>
      <c r="B26" s="1161"/>
      <c r="C26" s="1161"/>
      <c r="D26" s="1161"/>
      <c r="E26" s="1161"/>
      <c r="F26" s="1161"/>
      <c r="G26" s="1161"/>
      <c r="H26" s="1161"/>
      <c r="I26" s="1161"/>
      <c r="J26" s="1161"/>
      <c r="K26" s="1161"/>
      <c r="L26" s="1161"/>
      <c r="M26" s="1161"/>
      <c r="N26" s="1161"/>
      <c r="O26" s="1161"/>
      <c r="P26" s="1161"/>
      <c r="Q26" s="1161"/>
      <c r="R26" s="1161"/>
      <c r="S26" s="1161"/>
      <c r="T26" s="1161"/>
      <c r="U26" s="1161"/>
      <c r="V26" s="1161"/>
      <c r="W26" s="1161"/>
      <c r="X26" s="1161"/>
      <c r="Y26" s="1161"/>
      <c r="Z26" s="1161"/>
      <c r="AA26" s="1161"/>
      <c r="AB26" s="1161"/>
      <c r="AC26" s="1161"/>
      <c r="AD26" s="1161"/>
      <c r="AE26" s="1161"/>
      <c r="AF26" s="1161"/>
      <c r="AG26" s="1161"/>
      <c r="AH26" s="1161"/>
      <c r="AI26" s="1161"/>
      <c r="AJ26" s="1161"/>
      <c r="AK26" s="1161"/>
      <c r="AL26" s="1161"/>
      <c r="AM26" s="1161"/>
      <c r="AN26" s="1161"/>
      <c r="AO26" s="1161"/>
      <c r="AP26" s="1161"/>
      <c r="AQ26" s="1161"/>
      <c r="AR26" s="1161"/>
      <c r="AS26" s="1161"/>
      <c r="AT26" s="258"/>
    </row>
    <row r="27" spans="1:46" x14ac:dyDescent="0.15">
      <c r="A27" s="300"/>
      <c r="AO27" s="253"/>
      <c r="AP27" s="253"/>
      <c r="AQ27" s="253"/>
      <c r="AR27" s="253"/>
      <c r="AS27" s="253"/>
      <c r="AT27" s="253"/>
    </row>
    <row r="28" spans="1:46" ht="17.25" x14ac:dyDescent="0.15">
      <c r="A28" s="254" t="s">
        <v>531</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532</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50" t="s">
        <v>511</v>
      </c>
      <c r="AP30" s="263"/>
      <c r="AQ30" s="264" t="s">
        <v>512</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51"/>
      <c r="AP31" s="269" t="s">
        <v>513</v>
      </c>
      <c r="AQ31" s="270" t="s">
        <v>514</v>
      </c>
      <c r="AR31" s="271" t="s">
        <v>515</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52" t="s">
        <v>533</v>
      </c>
      <c r="AL32" s="1153"/>
      <c r="AM32" s="1153"/>
      <c r="AN32" s="1154"/>
      <c r="AO32" s="303">
        <v>623495</v>
      </c>
      <c r="AP32" s="303">
        <v>180514</v>
      </c>
      <c r="AQ32" s="304">
        <v>141234</v>
      </c>
      <c r="AR32" s="305">
        <v>27.8</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52" t="s">
        <v>534</v>
      </c>
      <c r="AL33" s="1153"/>
      <c r="AM33" s="1153"/>
      <c r="AN33" s="1154"/>
      <c r="AO33" s="303" t="s">
        <v>520</v>
      </c>
      <c r="AP33" s="303" t="s">
        <v>520</v>
      </c>
      <c r="AQ33" s="304" t="s">
        <v>520</v>
      </c>
      <c r="AR33" s="305" t="s">
        <v>520</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52" t="s">
        <v>535</v>
      </c>
      <c r="AL34" s="1153"/>
      <c r="AM34" s="1153"/>
      <c r="AN34" s="1154"/>
      <c r="AO34" s="303" t="s">
        <v>520</v>
      </c>
      <c r="AP34" s="303" t="s">
        <v>520</v>
      </c>
      <c r="AQ34" s="304" t="s">
        <v>520</v>
      </c>
      <c r="AR34" s="305" t="s">
        <v>520</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52" t="s">
        <v>536</v>
      </c>
      <c r="AL35" s="1153"/>
      <c r="AM35" s="1153"/>
      <c r="AN35" s="1154"/>
      <c r="AO35" s="303">
        <v>89935</v>
      </c>
      <c r="AP35" s="303">
        <v>26038</v>
      </c>
      <c r="AQ35" s="304">
        <v>30523</v>
      </c>
      <c r="AR35" s="305">
        <v>-14.7</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52" t="s">
        <v>537</v>
      </c>
      <c r="AL36" s="1153"/>
      <c r="AM36" s="1153"/>
      <c r="AN36" s="1154"/>
      <c r="AO36" s="303">
        <v>41364</v>
      </c>
      <c r="AP36" s="303">
        <v>11976</v>
      </c>
      <c r="AQ36" s="304">
        <v>4602</v>
      </c>
      <c r="AR36" s="305">
        <v>160.19999999999999</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52" t="s">
        <v>538</v>
      </c>
      <c r="AL37" s="1153"/>
      <c r="AM37" s="1153"/>
      <c r="AN37" s="1154"/>
      <c r="AO37" s="303" t="s">
        <v>520</v>
      </c>
      <c r="AP37" s="303" t="s">
        <v>520</v>
      </c>
      <c r="AQ37" s="304">
        <v>937</v>
      </c>
      <c r="AR37" s="305" t="s">
        <v>520</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55" t="s">
        <v>539</v>
      </c>
      <c r="AL38" s="1156"/>
      <c r="AM38" s="1156"/>
      <c r="AN38" s="1157"/>
      <c r="AO38" s="306" t="s">
        <v>520</v>
      </c>
      <c r="AP38" s="306" t="s">
        <v>520</v>
      </c>
      <c r="AQ38" s="307">
        <v>14</v>
      </c>
      <c r="AR38" s="295" t="s">
        <v>520</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55" t="s">
        <v>540</v>
      </c>
      <c r="AL39" s="1156"/>
      <c r="AM39" s="1156"/>
      <c r="AN39" s="1157"/>
      <c r="AO39" s="303" t="s">
        <v>520</v>
      </c>
      <c r="AP39" s="303" t="s">
        <v>520</v>
      </c>
      <c r="AQ39" s="304">
        <v>-6455</v>
      </c>
      <c r="AR39" s="305" t="s">
        <v>520</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52" t="s">
        <v>541</v>
      </c>
      <c r="AL40" s="1153"/>
      <c r="AM40" s="1153"/>
      <c r="AN40" s="1154"/>
      <c r="AO40" s="303">
        <v>-603332</v>
      </c>
      <c r="AP40" s="303">
        <v>-174676</v>
      </c>
      <c r="AQ40" s="304">
        <v>-126702</v>
      </c>
      <c r="AR40" s="305">
        <v>37.9</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58" t="s">
        <v>301</v>
      </c>
      <c r="AL41" s="1159"/>
      <c r="AM41" s="1159"/>
      <c r="AN41" s="1160"/>
      <c r="AO41" s="303">
        <v>151462</v>
      </c>
      <c r="AP41" s="303">
        <v>43851</v>
      </c>
      <c r="AQ41" s="304">
        <v>44155</v>
      </c>
      <c r="AR41" s="305">
        <v>-0.7</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542</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543</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544</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45" t="s">
        <v>511</v>
      </c>
      <c r="AN49" s="1147" t="s">
        <v>545</v>
      </c>
      <c r="AO49" s="1148"/>
      <c r="AP49" s="1148"/>
      <c r="AQ49" s="1148"/>
      <c r="AR49" s="1149"/>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46"/>
      <c r="AN50" s="319" t="s">
        <v>546</v>
      </c>
      <c r="AO50" s="320" t="s">
        <v>547</v>
      </c>
      <c r="AP50" s="321" t="s">
        <v>548</v>
      </c>
      <c r="AQ50" s="322" t="s">
        <v>549</v>
      </c>
      <c r="AR50" s="323" t="s">
        <v>550</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551</v>
      </c>
      <c r="AL51" s="316"/>
      <c r="AM51" s="324">
        <v>804057</v>
      </c>
      <c r="AN51" s="325">
        <v>216144</v>
      </c>
      <c r="AO51" s="326">
        <v>-39.200000000000003</v>
      </c>
      <c r="AP51" s="327">
        <v>317319</v>
      </c>
      <c r="AQ51" s="328">
        <v>2.2999999999999998</v>
      </c>
      <c r="AR51" s="329">
        <v>-41.5</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552</v>
      </c>
      <c r="AM52" s="332">
        <v>734651</v>
      </c>
      <c r="AN52" s="333">
        <v>197487</v>
      </c>
      <c r="AO52" s="334">
        <v>-39.200000000000003</v>
      </c>
      <c r="AP52" s="335">
        <v>164214</v>
      </c>
      <c r="AQ52" s="336">
        <v>4.2</v>
      </c>
      <c r="AR52" s="337">
        <v>-43.4</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553</v>
      </c>
      <c r="AL53" s="316"/>
      <c r="AM53" s="324">
        <v>519815</v>
      </c>
      <c r="AN53" s="325">
        <v>139361</v>
      </c>
      <c r="AO53" s="326">
        <v>-35.5</v>
      </c>
      <c r="AP53" s="327">
        <v>289738</v>
      </c>
      <c r="AQ53" s="328">
        <v>-8.6999999999999993</v>
      </c>
      <c r="AR53" s="329">
        <v>-26.8</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552</v>
      </c>
      <c r="AM54" s="332">
        <v>519815</v>
      </c>
      <c r="AN54" s="333">
        <v>139361</v>
      </c>
      <c r="AO54" s="334">
        <v>-29.4</v>
      </c>
      <c r="AP54" s="335">
        <v>156238</v>
      </c>
      <c r="AQ54" s="336">
        <v>-4.9000000000000004</v>
      </c>
      <c r="AR54" s="337">
        <v>-24.5</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554</v>
      </c>
      <c r="AL55" s="316"/>
      <c r="AM55" s="324">
        <v>1264198</v>
      </c>
      <c r="AN55" s="325">
        <v>337479</v>
      </c>
      <c r="AO55" s="326">
        <v>142.19999999999999</v>
      </c>
      <c r="AP55" s="327">
        <v>316937</v>
      </c>
      <c r="AQ55" s="328">
        <v>9.4</v>
      </c>
      <c r="AR55" s="329">
        <v>132.80000000000001</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552</v>
      </c>
      <c r="AM56" s="332">
        <v>1048601</v>
      </c>
      <c r="AN56" s="333">
        <v>279926</v>
      </c>
      <c r="AO56" s="334">
        <v>100.9</v>
      </c>
      <c r="AP56" s="335">
        <v>199150</v>
      </c>
      <c r="AQ56" s="336">
        <v>27.5</v>
      </c>
      <c r="AR56" s="337">
        <v>73.400000000000006</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555</v>
      </c>
      <c r="AL57" s="316"/>
      <c r="AM57" s="324">
        <v>1030952</v>
      </c>
      <c r="AN57" s="325">
        <v>293134</v>
      </c>
      <c r="AO57" s="326">
        <v>-13.1</v>
      </c>
      <c r="AP57" s="327">
        <v>332350</v>
      </c>
      <c r="AQ57" s="328">
        <v>4.9000000000000004</v>
      </c>
      <c r="AR57" s="329">
        <v>-18</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552</v>
      </c>
      <c r="AM58" s="332">
        <v>928547</v>
      </c>
      <c r="AN58" s="333">
        <v>264017</v>
      </c>
      <c r="AO58" s="334">
        <v>-5.7</v>
      </c>
      <c r="AP58" s="335">
        <v>200453</v>
      </c>
      <c r="AQ58" s="336">
        <v>0.7</v>
      </c>
      <c r="AR58" s="337">
        <v>-6.4</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556</v>
      </c>
      <c r="AL59" s="316"/>
      <c r="AM59" s="324">
        <v>244639</v>
      </c>
      <c r="AN59" s="325">
        <v>70828</v>
      </c>
      <c r="AO59" s="326">
        <v>-75.8</v>
      </c>
      <c r="AP59" s="327">
        <v>362690</v>
      </c>
      <c r="AQ59" s="328">
        <v>9.1</v>
      </c>
      <c r="AR59" s="329">
        <v>-84.9</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552</v>
      </c>
      <c r="AM60" s="332">
        <v>244639</v>
      </c>
      <c r="AN60" s="333">
        <v>70828</v>
      </c>
      <c r="AO60" s="334">
        <v>-73.2</v>
      </c>
      <c r="AP60" s="335">
        <v>172580</v>
      </c>
      <c r="AQ60" s="336">
        <v>-13.9</v>
      </c>
      <c r="AR60" s="337">
        <v>-59.3</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557</v>
      </c>
      <c r="AL61" s="338"/>
      <c r="AM61" s="339">
        <v>772732</v>
      </c>
      <c r="AN61" s="340">
        <v>211389</v>
      </c>
      <c r="AO61" s="341">
        <v>-4.3</v>
      </c>
      <c r="AP61" s="342">
        <v>323807</v>
      </c>
      <c r="AQ61" s="343">
        <v>3.4</v>
      </c>
      <c r="AR61" s="329">
        <v>-7.7</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552</v>
      </c>
      <c r="AM62" s="332">
        <v>695251</v>
      </c>
      <c r="AN62" s="333">
        <v>190324</v>
      </c>
      <c r="AO62" s="334">
        <v>-9.3000000000000007</v>
      </c>
      <c r="AP62" s="335">
        <v>178527</v>
      </c>
      <c r="AQ62" s="336">
        <v>2.7</v>
      </c>
      <c r="AR62" s="337">
        <v>-12</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RpNy+y5tlxVJrxjirCKKiF1tD8qEOUuWHRQ83kco5pJ1uJ/94y1CECcBSSl+QA9QJncSaSuUHMr/pHkhXiejmQ==" saltValue="7VGxXsb25dVxpWrdMooj/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verticalDpi="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4" zoomScaleNormal="100" zoomScaleSheetLayoutView="55" workbookViewId="0">
      <selection activeCell="H57" sqref="H57"/>
    </sheetView>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559</v>
      </c>
    </row>
    <row r="121" spans="125:125" ht="13.5" hidden="1" customHeight="1" x14ac:dyDescent="0.15">
      <c r="DU121" s="250"/>
    </row>
  </sheetData>
  <sheetProtection algorithmName="SHA-512" hashValue="pmA64NbRAFckQuJFMRKiLYoElHBf3ZyQ7IPVTcDW/IzpJkSkkFntjuX65vsQZWKo3Kq4O5J9Is4xRVNHzO/swQ==" saltValue="YA4zJCi99aNYibj8yX/jT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67" zoomScaleNormal="100" zoomScaleSheetLayoutView="55" workbookViewId="0">
      <selection activeCell="H57" sqref="H57"/>
    </sheetView>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560</v>
      </c>
    </row>
  </sheetData>
  <sheetProtection algorithmName="SHA-512" hashValue="CqrK2i3/MgAftrtoM/bUKqgauTRCe4ybo4fr7MfERYQdv3lxhw/6bs54fDTN6OymYp6iBLvtYiHEB/EQZ7Xdgg==" saltValue="/W1plYyudhXh5QX7pbna9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election activeCell="H57" sqref="H5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71" t="s">
        <v>3</v>
      </c>
      <c r="D47" s="1171"/>
      <c r="E47" s="1172"/>
      <c r="F47" s="11">
        <v>29.67</v>
      </c>
      <c r="G47" s="12">
        <v>30.72</v>
      </c>
      <c r="H47" s="12">
        <v>28.07</v>
      </c>
      <c r="I47" s="12">
        <v>26.47</v>
      </c>
      <c r="J47" s="13">
        <v>34.69</v>
      </c>
    </row>
    <row r="48" spans="2:10" ht="57.75" customHeight="1" x14ac:dyDescent="0.15">
      <c r="B48" s="14"/>
      <c r="C48" s="1173" t="s">
        <v>4</v>
      </c>
      <c r="D48" s="1173"/>
      <c r="E48" s="1174"/>
      <c r="F48" s="15">
        <v>6.76</v>
      </c>
      <c r="G48" s="16">
        <v>6.23</v>
      </c>
      <c r="H48" s="16">
        <v>6.88</v>
      </c>
      <c r="I48" s="16">
        <v>5.65</v>
      </c>
      <c r="J48" s="17">
        <v>6.43</v>
      </c>
    </row>
    <row r="49" spans="2:10" ht="57.75" customHeight="1" thickBot="1" x14ac:dyDescent="0.2">
      <c r="B49" s="18"/>
      <c r="C49" s="1175" t="s">
        <v>5</v>
      </c>
      <c r="D49" s="1175"/>
      <c r="E49" s="1176"/>
      <c r="F49" s="19" t="s">
        <v>566</v>
      </c>
      <c r="G49" s="20" t="s">
        <v>567</v>
      </c>
      <c r="H49" s="20" t="s">
        <v>568</v>
      </c>
      <c r="I49" s="20" t="s">
        <v>569</v>
      </c>
      <c r="J49" s="21">
        <v>8.98</v>
      </c>
    </row>
    <row r="50" spans="2:10" x14ac:dyDescent="0.15"/>
  </sheetData>
  <sheetProtection algorithmName="SHA-512" hashValue="y9OwZ12kFIuN8BacGoH91PshsHtyUjkSJz4647s5Sl8jifESRJ8ZcS9uyEE6acR3zgNpap7Sp8ajwD/w32CDGQ==" saltValue="V8hJdihZ8tsXztmw/aZ+f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2023-09-29T05:16:27Z</cp:lastPrinted>
  <dcterms:created xsi:type="dcterms:W3CDTF">2023-02-20T05:26:12Z</dcterms:created>
  <dcterms:modified xsi:type="dcterms:W3CDTF">2023-09-29T05:16:45Z</dcterms:modified>
  <cp:category/>
</cp:coreProperties>
</file>